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13.xml" ContentType="application/vnd.openxmlformats-officedocument.drawing+xml"/>
  <Override PartName="/xl/drawings/drawing14.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15.xml" ContentType="application/vnd.openxmlformats-officedocument.drawing+xml"/>
  <Override PartName="/xl/drawings/drawing16.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charts/chart9.xml" ContentType="application/vnd.openxmlformats-officedocument.drawingml.chart+xml"/>
  <Override PartName="/xl/charts/chart10.xml" ContentType="application/vnd.openxmlformats-officedocument.drawingml.chart+xml"/>
  <Override PartName="/xl/drawings/drawing20.xml" ContentType="application/vnd.openxmlformats-officedocument.drawing+xml"/>
  <Override PartName="/xl/drawings/drawing21.xml" ContentType="application/vnd.openxmlformats-officedocument.drawing+xml"/>
  <Override PartName="/xl/charts/chart11.xml" ContentType="application/vnd.openxmlformats-officedocument.drawingml.chart+xml"/>
  <Override PartName="/xl/charts/chart12.xml" ContentType="application/vnd.openxmlformats-officedocument.drawingml.chart+xml"/>
  <Override PartName="/xl/drawings/drawing22.xml" ContentType="application/vnd.openxmlformats-officedocument.drawing+xml"/>
  <Override PartName="/xl/drawings/drawing23.xml" ContentType="application/vnd.openxmlformats-officedocument.drawing+xml"/>
  <Override PartName="/xl/charts/chart13.xml" ContentType="application/vnd.openxmlformats-officedocument.drawingml.chart+xml"/>
  <Override PartName="/xl/charts/chart14.xml" ContentType="application/vnd.openxmlformats-officedocument.drawingml.chart+xml"/>
  <Override PartName="/xl/drawings/drawing2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E:\EC_Ndrive\2022\Pocketbook 2022\"/>
    </mc:Choice>
  </mc:AlternateContent>
  <bookViews>
    <workbookView xWindow="-105" yWindow="-105" windowWidth="23250" windowHeight="12570" tabRatio="879"/>
  </bookViews>
  <sheets>
    <sheet name="Contents" sheetId="1" r:id="rId1"/>
    <sheet name="3.1.1 Glossary" sheetId="30" r:id="rId2"/>
    <sheet name="3.1.1 Glossary Page 2" sheetId="31" r:id="rId3"/>
    <sheet name="3.1.2 Average Calorific Values" sheetId="32" r:id="rId4"/>
    <sheet name="3.1.3 Conversion Factors" sheetId="33" r:id="rId5"/>
    <sheet name="3.1.4 EU-27" sheetId="34" r:id="rId6"/>
    <sheet name="3.1.5 FEC by sector" sheetId="35" r:id="rId7"/>
    <sheet name="3.1.5 FEC by sector - Graphs" sheetId="36" r:id="rId8"/>
    <sheet name="3.1.6 Final Energy Consumption" sheetId="37" r:id="rId9"/>
    <sheet name="3.1.7 Biofuels Production" sheetId="38" r:id="rId10"/>
    <sheet name="3.2.1 Total GHG Emissions" sheetId="3" r:id="rId11"/>
    <sheet name="3.2.2 GHG Emiss from Transport" sheetId="8" r:id="rId12"/>
    <sheet name="3.2.3 GHG Emiss by Sector, EU27" sheetId="39" r:id="rId13"/>
    <sheet name="3.2.4 GHG Emiss by Sector" sheetId="40" r:id="rId14"/>
    <sheet name="3.2.5 GHG Emiss from Trans EU27" sheetId="26" r:id="rId15"/>
    <sheet name="3.2.6 GHG Emiss from Trans Sect" sheetId="27" r:id="rId16"/>
    <sheet name="3.2.7 GHG Emiss Road Trans EU27" sheetId="43" r:id="rId17"/>
    <sheet name="3.2.8 Total CO2 Emissions" sheetId="10" r:id="rId18"/>
    <sheet name="3.2.9 CO2 Emiss from Transport" sheetId="16" r:id="rId19"/>
    <sheet name="3.2.10 CO2 Emiss by Sector EU27" sheetId="41" r:id="rId20"/>
    <sheet name="3.2.11 CO2 Emiss by Sector" sheetId="42" r:id="rId21"/>
    <sheet name="3.2.12 CO2 Emiss-Trans, EU27" sheetId="28" r:id="rId22"/>
    <sheet name="3.2.13 CO2 Emiss from Trans Sec" sheetId="29" r:id="rId23"/>
    <sheet name="3.2.14 CO2 Emiss Road Trans" sheetId="44" r:id="rId24"/>
    <sheet name="3.2.15 Oil spills" sheetId="25" r:id="rId25"/>
  </sheets>
  <definedNames>
    <definedName name="_3.2.14_CO2_Emiss_Road_trans">'3.2.14 CO2 Emiss Road Trans'!$A$1:$AA$41</definedName>
    <definedName name="_3.2.7_GHG_Emiss_Road_Trans">'3.2.7 GHG Emiss Road Trans EU27'!$A$1:$AA$42</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1">'3.1.1 Glossary'!$A$1:$A$24</definedName>
    <definedName name="_xlnm.Print_Area" localSheetId="2">'3.1.1 Glossary Page 2'!$A$1:$A$22</definedName>
    <definedName name="_xlnm.Print_Area" localSheetId="3">'3.1.2 Average Calorific Values'!$A$1:$D$31</definedName>
    <definedName name="_xlnm.Print_Area" localSheetId="4">'3.1.3 Conversion Factors'!$A$1:$G$37</definedName>
    <definedName name="_xlnm.Print_Area" localSheetId="5">'3.1.4 EU-27'!$A$1:$AJ$62</definedName>
    <definedName name="_xlnm.Print_Area" localSheetId="6">'3.1.5 FEC by sector'!$A$1:$O$45</definedName>
    <definedName name="_xlnm.Print_Area" localSheetId="7">'3.1.5 FEC by sector - Graphs'!$A$1:$W$19</definedName>
    <definedName name="_xlnm.Print_Area" localSheetId="8">'3.1.6 Final Energy Consumption'!$A$1:$L$44</definedName>
    <definedName name="_xlnm.Print_Area" localSheetId="9">'3.1.7 Biofuels Production'!$A$1:$H$44</definedName>
    <definedName name="_xlnm.Print_Area" localSheetId="10">'3.2.1 Total GHG Emissions'!$A$1:$AL$47</definedName>
    <definedName name="_xlnm.Print_Area" localSheetId="19">'3.2.10 CO2 Emiss by Sector EU27'!$A$1:$AC$44</definedName>
    <definedName name="_xlnm.Print_Area" localSheetId="20">'3.2.11 CO2 Emiss by Sector'!$A$1:$AC$45</definedName>
    <definedName name="_xlnm.Print_Area" localSheetId="21">'3.2.12 CO2 Emiss-Trans, EU27'!$A$1:$AA$44</definedName>
    <definedName name="_xlnm.Print_Area" localSheetId="22">'3.2.13 CO2 Emiss from Trans Sec'!$A$1:$AB$46</definedName>
    <definedName name="_xlnm.Print_Area" localSheetId="23">'3.2.14 CO2 Emiss Road Trans'!$A$1:$AA$41</definedName>
    <definedName name="_xlnm.Print_Area" localSheetId="24">'3.2.15 Oil spills'!$A$1:$G$64</definedName>
    <definedName name="_xlnm.Print_Area" localSheetId="11">'3.2.2 GHG Emiss from Transport'!$A$1:$AJ$45</definedName>
    <definedName name="_xlnm.Print_Area" localSheetId="12">'3.2.3 GHG Emiss by Sector, EU27'!$A$1:$AC$45</definedName>
    <definedName name="_xlnm.Print_Area" localSheetId="13">'3.2.4 GHG Emiss by Sector'!$A$1:$AC$45</definedName>
    <definedName name="_xlnm.Print_Area" localSheetId="14">'3.2.5 GHG Emiss from Trans EU27'!$A$1:$AA$44</definedName>
    <definedName name="_xlnm.Print_Area" localSheetId="15">'3.2.6 GHG Emiss from Trans Sect'!$A$1:$AB$47</definedName>
    <definedName name="_xlnm.Print_Area" localSheetId="16">'3.2.7 GHG Emiss Road Trans EU27'!$A$1:$AA$42</definedName>
    <definedName name="_xlnm.Print_Area" localSheetId="17">'3.2.8 Total CO2 Emissions'!$A$1:$AJ$49</definedName>
    <definedName name="_xlnm.Print_Area" localSheetId="18">'3.2.9 CO2 Emiss from Transport'!$A$1:$AJ$46</definedName>
    <definedName name="_xlnm.Print_Area" localSheetId="0">Contents!$A$1:$H$34</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41" i="37" l="1"/>
  <c r="C40" i="37"/>
  <c r="F34" i="37"/>
  <c r="C33" i="37"/>
  <c r="F30" i="37"/>
  <c r="C29" i="37"/>
  <c r="F26" i="37"/>
  <c r="C25" i="37"/>
  <c r="F22" i="37"/>
  <c r="C21" i="37"/>
  <c r="F18" i="37"/>
  <c r="C17" i="37"/>
  <c r="F14" i="37"/>
  <c r="C13" i="37"/>
  <c r="F10" i="37"/>
  <c r="C30" i="37" l="1"/>
  <c r="C34" i="37"/>
  <c r="C18" i="37"/>
  <c r="C22" i="37"/>
  <c r="C26" i="37"/>
  <c r="C12" i="37"/>
  <c r="F13" i="37"/>
  <c r="C16" i="37"/>
  <c r="F17" i="37"/>
  <c r="C20" i="37"/>
  <c r="F21" i="37"/>
  <c r="C24" i="37"/>
  <c r="F25" i="37"/>
  <c r="C28" i="37"/>
  <c r="F29" i="37"/>
  <c r="C32" i="37"/>
  <c r="F33" i="37"/>
  <c r="C36" i="37"/>
  <c r="F40" i="37"/>
  <c r="C38" i="37"/>
  <c r="C10" i="37"/>
  <c r="C14" i="37"/>
  <c r="C11" i="37"/>
  <c r="F12" i="37"/>
  <c r="C15" i="37"/>
  <c r="F16" i="37"/>
  <c r="C19" i="37"/>
  <c r="F20" i="37"/>
  <c r="C23" i="37"/>
  <c r="F24" i="37"/>
  <c r="C27" i="37"/>
  <c r="F28" i="37"/>
  <c r="C31" i="37"/>
  <c r="F32" i="37"/>
  <c r="C35" i="37"/>
  <c r="F36" i="37"/>
  <c r="C37" i="37"/>
  <c r="F38" i="37"/>
  <c r="F15" i="37"/>
  <c r="F19" i="37"/>
  <c r="F23" i="37"/>
  <c r="F27" i="37"/>
  <c r="F31" i="37"/>
  <c r="F35" i="37"/>
  <c r="C41" i="37"/>
  <c r="F37" i="37"/>
  <c r="F11" i="37"/>
  <c r="G9" i="35"/>
  <c r="DL8" i="36"/>
  <c r="AH15" i="34"/>
  <c r="DL10" i="36"/>
  <c r="DL6" i="36"/>
  <c r="DL7" i="36"/>
  <c r="DL9" i="36"/>
  <c r="H9" i="35" l="1"/>
  <c r="I9" i="35"/>
  <c r="AH7" i="34"/>
  <c r="M9" i="35"/>
  <c r="F9" i="35"/>
  <c r="N9" i="35"/>
  <c r="J9" i="35"/>
  <c r="K9" i="35"/>
  <c r="L9" i="35"/>
  <c r="S37" i="44"/>
  <c r="S37" i="28"/>
  <c r="AR37" i="41"/>
  <c r="BB37" i="41"/>
  <c r="BF37" i="41"/>
  <c r="AM37" i="41"/>
  <c r="AY37" i="41"/>
  <c r="P37" i="43"/>
  <c r="Q37" i="26"/>
  <c r="U37" i="26"/>
  <c r="P37" i="26"/>
  <c r="AI37" i="39"/>
  <c r="AM37" i="39"/>
  <c r="AQ37" i="39"/>
  <c r="BC37" i="39"/>
  <c r="AP37" i="39"/>
  <c r="AX37" i="39" l="1"/>
  <c r="AH37" i="41"/>
  <c r="AQ37" i="41"/>
  <c r="AY37" i="39"/>
  <c r="BE37" i="39"/>
  <c r="AR37" i="39"/>
  <c r="BD37" i="39"/>
  <c r="V37" i="28"/>
  <c r="AS37" i="39"/>
  <c r="W37" i="26"/>
  <c r="V37" i="26"/>
  <c r="BB37" i="39"/>
  <c r="AT37" i="39"/>
  <c r="AL37" i="39"/>
  <c r="T37" i="26"/>
  <c r="Q37" i="44"/>
  <c r="AO37" i="39"/>
  <c r="T37" i="44"/>
  <c r="BF37" i="39"/>
  <c r="AJ37" i="39"/>
  <c r="BA37" i="39"/>
  <c r="AK37" i="39"/>
  <c r="AT37" i="41"/>
  <c r="AL37" i="41"/>
  <c r="AW37" i="39"/>
  <c r="AZ37" i="39"/>
  <c r="R37" i="26"/>
  <c r="AU37" i="39"/>
  <c r="X37" i="26"/>
  <c r="U37" i="43"/>
  <c r="AZ37" i="41"/>
  <c r="AP37" i="41"/>
  <c r="AX37" i="41"/>
  <c r="AH37" i="39"/>
  <c r="AU37" i="41"/>
  <c r="AJ37" i="41"/>
  <c r="AH57" i="34"/>
  <c r="AH59" i="34" s="1"/>
  <c r="U37" i="44"/>
  <c r="R37" i="44"/>
  <c r="Q37" i="28"/>
  <c r="S37" i="26"/>
  <c r="BC37" i="41"/>
  <c r="AS37" i="41"/>
  <c r="X37" i="28"/>
  <c r="P37" i="28"/>
  <c r="P37" i="44"/>
  <c r="BE37" i="41"/>
  <c r="AW37" i="41"/>
  <c r="AO37" i="41"/>
  <c r="W37" i="28"/>
  <c r="AV37" i="39"/>
  <c r="AN37" i="39"/>
  <c r="BA37" i="41"/>
  <c r="BD37" i="41"/>
  <c r="AV37" i="41"/>
  <c r="AN37" i="41"/>
  <c r="U37" i="28"/>
  <c r="T37" i="28"/>
  <c r="R37" i="28"/>
  <c r="AK37" i="41"/>
  <c r="AI37" i="41"/>
  <c r="T37" i="43"/>
  <c r="S37" i="43"/>
  <c r="R37" i="43"/>
  <c r="Q37" i="43"/>
  <c r="DK10" i="36"/>
  <c r="DK6" i="36"/>
  <c r="DK7" i="36"/>
  <c r="DK9" i="36"/>
  <c r="DJ9" i="36"/>
  <c r="DI9" i="36"/>
  <c r="DH9" i="36"/>
  <c r="DG9" i="36"/>
  <c r="DF9" i="36"/>
  <c r="DE9" i="36"/>
  <c r="DD9" i="36"/>
  <c r="DC9" i="36"/>
  <c r="DB9" i="36"/>
  <c r="DA9" i="36"/>
  <c r="CZ9" i="36"/>
  <c r="CY9" i="36"/>
  <c r="CX9" i="36"/>
  <c r="CW9" i="36"/>
  <c r="CV9" i="36"/>
  <c r="CU9" i="36"/>
  <c r="CT9" i="36"/>
  <c r="CS9" i="36"/>
  <c r="CR9" i="36"/>
  <c r="CQ9" i="36"/>
  <c r="CP9" i="36"/>
  <c r="CO9" i="36"/>
  <c r="CN9" i="36"/>
  <c r="CM9" i="36"/>
  <c r="CL9" i="36"/>
  <c r="CK9" i="36"/>
  <c r="CJ9" i="36"/>
  <c r="CI9" i="36"/>
  <c r="CH9" i="36"/>
  <c r="DJ7" i="36"/>
  <c r="DI7" i="36"/>
  <c r="DH7" i="36"/>
  <c r="DG7" i="36"/>
  <c r="DF7" i="36"/>
  <c r="DE7" i="36"/>
  <c r="DD7" i="36"/>
  <c r="DC7" i="36"/>
  <c r="DB7" i="36"/>
  <c r="DA7" i="36"/>
  <c r="CZ7" i="36"/>
  <c r="CY7" i="36"/>
  <c r="CX7" i="36"/>
  <c r="CW7" i="36"/>
  <c r="CV7" i="36"/>
  <c r="CU7" i="36"/>
  <c r="CT7" i="36"/>
  <c r="CS7" i="36"/>
  <c r="CR7" i="36"/>
  <c r="CQ7" i="36"/>
  <c r="CP7" i="36"/>
  <c r="CO7" i="36"/>
  <c r="CN7" i="36"/>
  <c r="CM7" i="36"/>
  <c r="CL7" i="36"/>
  <c r="CK7" i="36"/>
  <c r="CJ7" i="36"/>
  <c r="CI7" i="36"/>
  <c r="CH7" i="36"/>
  <c r="DJ6" i="36"/>
  <c r="DI6" i="36"/>
  <c r="DH6" i="36"/>
  <c r="DG6" i="36"/>
  <c r="DF6" i="36"/>
  <c r="DE6" i="36"/>
  <c r="DD6" i="36"/>
  <c r="DC6" i="36"/>
  <c r="DB6" i="36"/>
  <c r="DA6" i="36"/>
  <c r="CZ6" i="36"/>
  <c r="CY6" i="36"/>
  <c r="CX6" i="36"/>
  <c r="CW6" i="36"/>
  <c r="CV6" i="36"/>
  <c r="CU6" i="36"/>
  <c r="CT6" i="36"/>
  <c r="CS6" i="36"/>
  <c r="CR6" i="36"/>
  <c r="CQ6" i="36"/>
  <c r="CP6" i="36"/>
  <c r="CO6" i="36"/>
  <c r="CN6" i="36"/>
  <c r="CM6" i="36"/>
  <c r="CL6" i="36"/>
  <c r="CK6" i="36"/>
  <c r="CJ6" i="36"/>
  <c r="CI6" i="36"/>
  <c r="CH6" i="36"/>
  <c r="DJ10" i="36"/>
  <c r="DI10" i="36"/>
  <c r="DH10" i="36"/>
  <c r="DG10" i="36"/>
  <c r="DF10" i="36"/>
  <c r="DE10" i="36"/>
  <c r="DD10" i="36"/>
  <c r="DC10" i="36"/>
  <c r="DB10" i="36"/>
  <c r="DA10" i="36"/>
  <c r="CZ10" i="36"/>
  <c r="CY10" i="36"/>
  <c r="CX10" i="36"/>
  <c r="CW10" i="36"/>
  <c r="CV10" i="36"/>
  <c r="CU10" i="36"/>
  <c r="CT10" i="36"/>
  <c r="CS10" i="36"/>
  <c r="CR10" i="36"/>
  <c r="CQ10" i="36"/>
  <c r="CP10" i="36"/>
  <c r="CO10" i="36"/>
  <c r="CN10" i="36"/>
  <c r="CM10" i="36"/>
  <c r="CL10" i="36"/>
  <c r="CK10" i="36"/>
  <c r="CJ10" i="36"/>
  <c r="CI10" i="36"/>
  <c r="CH10" i="36"/>
  <c r="BG37" i="41" l="1"/>
  <c r="BG37" i="39"/>
  <c r="AU36" i="41"/>
  <c r="X36" i="28"/>
  <c r="AG57" i="34"/>
  <c r="T36" i="44"/>
  <c r="S36" i="26"/>
  <c r="R36" i="26"/>
  <c r="AN36" i="39"/>
  <c r="BA36" i="41"/>
  <c r="AK36" i="41"/>
  <c r="U36" i="26"/>
  <c r="BC36" i="41"/>
  <c r="AM36" i="41"/>
  <c r="Q36" i="28"/>
  <c r="P36" i="44"/>
  <c r="BC36" i="39"/>
  <c r="AM36" i="39"/>
  <c r="T36" i="26"/>
  <c r="AN36" i="41"/>
  <c r="U36" i="44"/>
  <c r="C21" i="38"/>
  <c r="C29" i="38"/>
  <c r="C41" i="38"/>
  <c r="AS36" i="39"/>
  <c r="AK36" i="39"/>
  <c r="Q36" i="26"/>
  <c r="P36" i="43"/>
  <c r="T36" i="28"/>
  <c r="AY36" i="39"/>
  <c r="AQ36" i="39"/>
  <c r="C13" i="38"/>
  <c r="CO8" i="36"/>
  <c r="CW8" i="36"/>
  <c r="DE8" i="36"/>
  <c r="AI36" i="39"/>
  <c r="CN8" i="36"/>
  <c r="CV8" i="36"/>
  <c r="DD8" i="36"/>
  <c r="C11" i="38"/>
  <c r="C15" i="38"/>
  <c r="C17" i="38"/>
  <c r="C19" i="38"/>
  <c r="C23" i="38"/>
  <c r="C25" i="38"/>
  <c r="C27" i="38"/>
  <c r="C31" i="38"/>
  <c r="C33" i="38"/>
  <c r="C35" i="38"/>
  <c r="BE36" i="39"/>
  <c r="AW36" i="39"/>
  <c r="AO36" i="39"/>
  <c r="W36" i="28"/>
  <c r="BA36" i="39"/>
  <c r="S36" i="28"/>
  <c r="V36" i="28"/>
  <c r="AU36" i="39"/>
  <c r="X36" i="26"/>
  <c r="P36" i="26"/>
  <c r="AY36" i="41"/>
  <c r="AQ36" i="41"/>
  <c r="AI36" i="41"/>
  <c r="R36" i="28"/>
  <c r="U36" i="28"/>
  <c r="R36" i="44"/>
  <c r="BB36" i="39"/>
  <c r="AT36" i="39"/>
  <c r="AL36" i="39"/>
  <c r="W36" i="26"/>
  <c r="BF36" i="41"/>
  <c r="AX36" i="41"/>
  <c r="AP36" i="41"/>
  <c r="AH36" i="41"/>
  <c r="C10" i="38"/>
  <c r="C12" i="38"/>
  <c r="C18" i="38"/>
  <c r="C20" i="38"/>
  <c r="C26" i="38"/>
  <c r="C28" i="38"/>
  <c r="C34" i="38"/>
  <c r="C36" i="38"/>
  <c r="V36" i="26"/>
  <c r="BE36" i="41"/>
  <c r="AW36" i="41"/>
  <c r="AO36" i="41"/>
  <c r="P36" i="28"/>
  <c r="C8" i="38"/>
  <c r="C14" i="38"/>
  <c r="C16" i="38"/>
  <c r="C22" i="38"/>
  <c r="C24" i="38"/>
  <c r="C30" i="38"/>
  <c r="C32" i="38"/>
  <c r="BF36" i="39"/>
  <c r="AX36" i="39"/>
  <c r="AP36" i="39"/>
  <c r="AH36" i="39"/>
  <c r="AS36" i="41"/>
  <c r="BB36" i="41"/>
  <c r="AT36" i="41"/>
  <c r="AL36" i="41"/>
  <c r="Q36" i="44"/>
  <c r="S36" i="44"/>
  <c r="AZ36" i="41"/>
  <c r="AR36" i="41"/>
  <c r="AJ36" i="41"/>
  <c r="BD36" i="41"/>
  <c r="AV36" i="41"/>
  <c r="U36" i="43"/>
  <c r="T36" i="43"/>
  <c r="S36" i="43"/>
  <c r="R36" i="43"/>
  <c r="Q36" i="43"/>
  <c r="AZ36" i="39"/>
  <c r="AR36" i="39"/>
  <c r="AJ36" i="39"/>
  <c r="BD36" i="39"/>
  <c r="AV36" i="39"/>
  <c r="CK8" i="36"/>
  <c r="CS8" i="36"/>
  <c r="DA8" i="36"/>
  <c r="DI8" i="36"/>
  <c r="C40" i="38"/>
  <c r="C37" i="38"/>
  <c r="CH8" i="36"/>
  <c r="CP8" i="36"/>
  <c r="CX8" i="36"/>
  <c r="DF8" i="36"/>
  <c r="CI8" i="36"/>
  <c r="CQ8" i="36"/>
  <c r="CY8" i="36"/>
  <c r="DG8" i="36"/>
  <c r="C38" i="38"/>
  <c r="DK8" i="36"/>
  <c r="CL8" i="36"/>
  <c r="CT8" i="36"/>
  <c r="DB8" i="36"/>
  <c r="DJ8" i="36"/>
  <c r="CJ8" i="36"/>
  <c r="CR8" i="36"/>
  <c r="CZ8" i="36"/>
  <c r="DH8" i="36"/>
  <c r="CM8" i="36"/>
  <c r="CU8" i="36"/>
  <c r="DC8" i="36"/>
  <c r="AG15" i="34"/>
  <c r="AG7" i="34"/>
  <c r="BG36" i="39" l="1"/>
  <c r="BG36" i="41"/>
  <c r="F8" i="37"/>
  <c r="D7" i="34" l="1"/>
  <c r="L7" i="34"/>
  <c r="AF15" i="34"/>
  <c r="Q7" i="34"/>
  <c r="T7" i="34"/>
  <c r="T15" i="34"/>
  <c r="AE7" i="34"/>
  <c r="W7" i="34"/>
  <c r="O7" i="34"/>
  <c r="G7" i="34"/>
  <c r="AA15" i="34"/>
  <c r="S15" i="34"/>
  <c r="K15" i="34"/>
  <c r="AE15" i="34"/>
  <c r="W15" i="34"/>
  <c r="O15" i="34"/>
  <c r="G15" i="34"/>
  <c r="X7" i="34"/>
  <c r="AB15" i="34"/>
  <c r="J7" i="34"/>
  <c r="AB7" i="34"/>
  <c r="X15" i="34"/>
  <c r="R7" i="34"/>
  <c r="F7" i="34"/>
  <c r="AC7" i="34"/>
  <c r="U7" i="34"/>
  <c r="M7" i="34"/>
  <c r="E7" i="34"/>
  <c r="I15" i="34"/>
  <c r="Y15" i="34"/>
  <c r="Q15" i="34"/>
  <c r="AC15" i="34"/>
  <c r="U15" i="34"/>
  <c r="M15" i="34"/>
  <c r="E15" i="34"/>
  <c r="I7" i="34"/>
  <c r="H7" i="34"/>
  <c r="H15" i="34"/>
  <c r="AD7" i="34"/>
  <c r="AF7" i="34"/>
  <c r="P15" i="34"/>
  <c r="Z7" i="34"/>
  <c r="N7" i="34"/>
  <c r="AA7" i="34"/>
  <c r="S7" i="34"/>
  <c r="K7" i="34"/>
  <c r="Y7" i="34"/>
  <c r="P7" i="34"/>
  <c r="L15" i="34"/>
  <c r="V7" i="34"/>
  <c r="AD15" i="34"/>
  <c r="V15" i="34"/>
  <c r="N15" i="34"/>
  <c r="F15" i="34"/>
  <c r="Z15" i="34"/>
  <c r="R15" i="34"/>
  <c r="J15" i="34"/>
  <c r="Z8" i="27"/>
  <c r="Y8" i="27"/>
  <c r="X8" i="27"/>
  <c r="W8" i="27"/>
  <c r="V8" i="27"/>
  <c r="U8" i="27"/>
  <c r="T8" i="27"/>
  <c r="S8" i="27"/>
  <c r="R8" i="27"/>
  <c r="AH8" i="16" l="1"/>
  <c r="AH8" i="10"/>
  <c r="AH8" i="8"/>
  <c r="AH8" i="3"/>
  <c r="E9" i="35" l="1"/>
  <c r="D15" i="34" l="1"/>
  <c r="C8" i="37" l="1"/>
  <c r="V1" i="36"/>
  <c r="O1" i="35"/>
  <c r="N1" i="34"/>
  <c r="D9" i="35" l="1"/>
  <c r="C9" i="35" l="1"/>
  <c r="BH1" i="41" l="1"/>
  <c r="AU1" i="41"/>
  <c r="AT1" i="41"/>
  <c r="AH1" i="41"/>
  <c r="AC1" i="41"/>
  <c r="P1" i="41"/>
  <c r="O1" i="41"/>
  <c r="G1" i="25"/>
  <c r="AB1" i="29"/>
  <c r="Q1" i="29"/>
  <c r="M1" i="29"/>
  <c r="Z1" i="28"/>
  <c r="O1" i="28"/>
  <c r="M1" i="28"/>
  <c r="BH1" i="42"/>
  <c r="AU1" i="42"/>
  <c r="AT1" i="42"/>
  <c r="AH1" i="42"/>
  <c r="AC1" i="42"/>
  <c r="P1" i="42"/>
  <c r="O1" i="42"/>
  <c r="W6" i="44" l="1"/>
  <c r="V6" i="44"/>
  <c r="P6" i="44"/>
  <c r="H6" i="44"/>
  <c r="U6" i="44" s="1"/>
  <c r="G6" i="44"/>
  <c r="T6" i="44" s="1"/>
  <c r="F6" i="44"/>
  <c r="S6" i="44" s="1"/>
  <c r="E6" i="44"/>
  <c r="R6" i="44" s="1"/>
  <c r="D6" i="44"/>
  <c r="Q6" i="44" s="1"/>
  <c r="Z1" i="44"/>
  <c r="O1" i="44"/>
  <c r="N1" i="44"/>
  <c r="W6" i="43"/>
  <c r="V6" i="43"/>
  <c r="P6" i="43"/>
  <c r="H6" i="43"/>
  <c r="U6" i="43" s="1"/>
  <c r="G6" i="43"/>
  <c r="T6" i="43" s="1"/>
  <c r="F6" i="43"/>
  <c r="S6" i="43" s="1"/>
  <c r="E6" i="43"/>
  <c r="R6" i="43" s="1"/>
  <c r="D6" i="43"/>
  <c r="Q6" i="43" s="1"/>
  <c r="Z1" i="43"/>
  <c r="O1" i="43"/>
  <c r="N1" i="43"/>
  <c r="AJ1" i="16" l="1"/>
  <c r="AJ1" i="10"/>
  <c r="AJ1" i="8"/>
  <c r="AH39" i="10" l="1"/>
  <c r="AH38" i="10"/>
  <c r="AH37" i="10"/>
  <c r="AH41" i="10"/>
  <c r="AH40" i="10"/>
  <c r="AH42" i="10"/>
  <c r="AH36" i="10"/>
  <c r="AH35" i="10"/>
  <c r="AH34" i="10"/>
  <c r="AH33" i="10"/>
  <c r="AH32" i="10"/>
  <c r="AH31" i="10"/>
  <c r="AH30" i="10"/>
  <c r="AH29" i="10"/>
  <c r="AH28" i="10"/>
  <c r="AH27" i="10"/>
  <c r="AH26" i="10"/>
  <c r="AH25" i="10"/>
  <c r="AH24" i="10"/>
  <c r="AH23" i="10"/>
  <c r="AH22" i="10"/>
  <c r="AH21" i="10"/>
  <c r="AH20" i="10"/>
  <c r="AH19" i="10"/>
  <c r="AH18" i="10"/>
  <c r="AH17" i="10"/>
  <c r="AH16" i="10"/>
  <c r="AH15" i="10"/>
  <c r="AH14" i="10"/>
  <c r="AH13" i="10"/>
  <c r="AH12" i="10"/>
  <c r="AH11" i="10"/>
  <c r="AH10" i="10"/>
  <c r="AH7" i="10"/>
  <c r="AH39" i="8"/>
  <c r="AH38" i="8"/>
  <c r="AH37" i="8"/>
  <c r="AH41" i="8"/>
  <c r="AH40" i="8"/>
  <c r="AH42" i="8"/>
  <c r="AH36" i="8"/>
  <c r="AH35" i="8"/>
  <c r="AH34" i="8"/>
  <c r="AH33" i="8"/>
  <c r="AH32" i="8"/>
  <c r="AH31" i="8"/>
  <c r="AH30" i="8"/>
  <c r="AH29" i="8"/>
  <c r="AH27" i="8"/>
  <c r="AH26" i="8"/>
  <c r="AH25" i="8"/>
  <c r="AH24" i="8"/>
  <c r="AH23" i="8"/>
  <c r="AH22" i="8"/>
  <c r="AH21" i="8"/>
  <c r="AH20" i="8"/>
  <c r="AH19" i="8"/>
  <c r="AH18" i="8"/>
  <c r="AH17" i="8"/>
  <c r="AH16" i="8"/>
  <c r="AH15" i="8"/>
  <c r="AH14" i="8"/>
  <c r="AH13" i="8"/>
  <c r="AH12" i="8"/>
  <c r="AH11" i="8"/>
  <c r="AH10" i="8"/>
  <c r="AH7" i="8"/>
  <c r="AH39" i="3"/>
  <c r="AH38" i="3"/>
  <c r="AH37" i="3"/>
  <c r="AH41" i="3"/>
  <c r="AH40" i="3"/>
  <c r="AH42" i="3"/>
  <c r="AH36" i="3"/>
  <c r="AH35" i="3"/>
  <c r="AH34" i="3"/>
  <c r="AH33" i="3"/>
  <c r="AH32" i="3"/>
  <c r="AH31" i="3"/>
  <c r="AH30" i="3"/>
  <c r="AH29" i="3"/>
  <c r="AH28" i="3"/>
  <c r="AH27" i="3"/>
  <c r="AH26" i="3"/>
  <c r="AH25" i="3"/>
  <c r="AH24" i="3"/>
  <c r="AH23" i="3"/>
  <c r="AH22" i="3"/>
  <c r="AH21" i="3"/>
  <c r="AH20" i="3"/>
  <c r="AH19" i="3"/>
  <c r="AH18" i="3"/>
  <c r="AH17" i="3"/>
  <c r="AH16" i="3"/>
  <c r="AH15" i="3"/>
  <c r="AH14" i="3"/>
  <c r="AH13" i="3"/>
  <c r="AH12" i="3"/>
  <c r="AH11" i="3"/>
  <c r="AH10" i="3"/>
  <c r="AH7" i="3"/>
  <c r="AH39" i="16"/>
  <c r="AH38" i="16"/>
  <c r="AH37" i="16"/>
  <c r="AH41" i="16"/>
  <c r="AH40" i="16"/>
  <c r="AH42" i="16"/>
  <c r="AH36" i="16"/>
  <c r="AH35" i="16"/>
  <c r="AH34" i="16"/>
  <c r="AH33" i="16"/>
  <c r="AH32" i="16"/>
  <c r="AH31" i="16"/>
  <c r="AH30" i="16"/>
  <c r="AH29" i="16"/>
  <c r="AH28" i="16"/>
  <c r="AH27" i="16"/>
  <c r="AH26" i="16"/>
  <c r="AH25" i="16"/>
  <c r="AH24" i="16"/>
  <c r="AH23" i="16"/>
  <c r="AH22" i="16"/>
  <c r="AH21" i="16"/>
  <c r="AH20" i="16"/>
  <c r="AH19" i="16"/>
  <c r="AH17" i="16"/>
  <c r="AH16" i="16"/>
  <c r="AH15" i="16"/>
  <c r="AH14" i="16"/>
  <c r="AH13" i="16"/>
  <c r="AH12" i="16"/>
  <c r="AH11" i="16"/>
  <c r="AH10" i="16"/>
  <c r="AH7" i="16"/>
  <c r="S6" i="16"/>
  <c r="T6" i="16" s="1"/>
  <c r="U6" i="16" s="1"/>
  <c r="V6" i="16" s="1"/>
  <c r="W6" i="16" s="1"/>
  <c r="X6" i="16" s="1"/>
  <c r="Y6" i="16" s="1"/>
  <c r="Z6" i="16" s="1"/>
  <c r="AA6" i="16" s="1"/>
  <c r="AB6" i="16" s="1"/>
  <c r="AC6" i="16" s="1"/>
  <c r="AD6" i="16" s="1"/>
  <c r="AE6" i="16" s="1"/>
  <c r="AF6" i="16" s="1"/>
  <c r="AG6" i="16" s="1"/>
  <c r="AH28" i="8"/>
  <c r="AH18" i="16"/>
  <c r="P7" i="44" l="1"/>
  <c r="P8" i="44"/>
  <c r="T8" i="44"/>
  <c r="S8" i="44"/>
  <c r="Q7" i="44" l="1"/>
  <c r="U7" i="44"/>
  <c r="Q8" i="44"/>
  <c r="S7" i="44"/>
  <c r="R7" i="44"/>
  <c r="U8" i="44"/>
  <c r="T7" i="44"/>
  <c r="R8" i="44"/>
  <c r="P9" i="44"/>
  <c r="U9" i="44" l="1"/>
  <c r="Q9" i="44"/>
  <c r="R9" i="44"/>
  <c r="S9" i="44"/>
  <c r="T9" i="44"/>
  <c r="P10" i="44"/>
  <c r="U10" i="44" l="1"/>
  <c r="Q10" i="44"/>
  <c r="S10" i="44"/>
  <c r="R10" i="44"/>
  <c r="T10" i="44"/>
  <c r="P11" i="44"/>
  <c r="T11" i="44" l="1"/>
  <c r="R11" i="44"/>
  <c r="U11" i="44"/>
  <c r="Q11" i="44"/>
  <c r="S11" i="44"/>
  <c r="P12" i="44"/>
  <c r="S12" i="44" l="1"/>
  <c r="R12" i="44"/>
  <c r="U12" i="44"/>
  <c r="Q12" i="44"/>
  <c r="T12" i="44"/>
  <c r="P13" i="44" l="1"/>
  <c r="P14" i="44"/>
  <c r="S13" i="44" l="1"/>
  <c r="S15" i="43"/>
  <c r="S14" i="44"/>
  <c r="R14" i="44"/>
  <c r="U14" i="44"/>
  <c r="Q14" i="44"/>
  <c r="T14" i="44"/>
  <c r="Q13" i="44"/>
  <c r="Q15" i="43"/>
  <c r="T13" i="44"/>
  <c r="R15" i="43"/>
  <c r="U13" i="44"/>
  <c r="T15" i="43"/>
  <c r="R13" i="44"/>
  <c r="U14" i="43"/>
  <c r="P15" i="44"/>
  <c r="P15" i="43"/>
  <c r="U15" i="43"/>
  <c r="Q15" i="44" l="1"/>
  <c r="S15" i="44"/>
  <c r="U15" i="44"/>
  <c r="R16" i="43"/>
  <c r="T15" i="44"/>
  <c r="R15" i="44"/>
  <c r="Q13" i="43"/>
  <c r="T13" i="43"/>
  <c r="S13" i="43"/>
  <c r="R13" i="43"/>
  <c r="U13" i="43"/>
  <c r="P13" i="43"/>
  <c r="Q14" i="43"/>
  <c r="S14" i="43"/>
  <c r="R14" i="43"/>
  <c r="T14" i="43"/>
  <c r="T12" i="43"/>
  <c r="Q12" i="43"/>
  <c r="S12" i="43"/>
  <c r="R12" i="43"/>
  <c r="U12" i="43"/>
  <c r="P12" i="43"/>
  <c r="S16" i="43"/>
  <c r="S10" i="43"/>
  <c r="Q10" i="43"/>
  <c r="T10" i="43"/>
  <c r="R10" i="43"/>
  <c r="P10" i="43"/>
  <c r="U10" i="43"/>
  <c r="R9" i="43"/>
  <c r="Q9" i="43"/>
  <c r="S9" i="43"/>
  <c r="P9" i="43"/>
  <c r="T9" i="43"/>
  <c r="U9" i="43"/>
  <c r="T16" i="43"/>
  <c r="P8" i="43"/>
  <c r="Q8" i="43"/>
  <c r="R8" i="43"/>
  <c r="S8" i="43"/>
  <c r="T8" i="43"/>
  <c r="U8" i="43"/>
  <c r="Q16" i="43"/>
  <c r="S11" i="43"/>
  <c r="T11" i="43"/>
  <c r="Q11" i="43"/>
  <c r="R11" i="43"/>
  <c r="U11" i="43"/>
  <c r="P11" i="43"/>
  <c r="P14" i="43"/>
  <c r="P16" i="44"/>
  <c r="U16" i="43"/>
  <c r="P16" i="43"/>
  <c r="T17" i="43"/>
  <c r="Q17" i="43" l="1"/>
  <c r="T16" i="44"/>
  <c r="Q16" i="44"/>
  <c r="S16" i="44"/>
  <c r="R16" i="44"/>
  <c r="U16" i="44"/>
  <c r="R17" i="43"/>
  <c r="S17" i="43"/>
  <c r="P17" i="44"/>
  <c r="U17" i="43"/>
  <c r="P17" i="43"/>
  <c r="T18" i="43" l="1"/>
  <c r="S18" i="43"/>
  <c r="T17" i="44"/>
  <c r="S17" i="44"/>
  <c r="R17" i="44"/>
  <c r="Q18" i="43"/>
  <c r="R18" i="43"/>
  <c r="U17" i="44"/>
  <c r="P7" i="43"/>
  <c r="Q7" i="43"/>
  <c r="R7" i="43"/>
  <c r="S7" i="43"/>
  <c r="T7" i="43"/>
  <c r="U7" i="43"/>
  <c r="Q17" i="44"/>
  <c r="P18" i="44"/>
  <c r="U18" i="43"/>
  <c r="P18" i="43"/>
  <c r="T19" i="43" l="1"/>
  <c r="T18" i="44"/>
  <c r="S19" i="43"/>
  <c r="R19" i="43"/>
  <c r="Q18" i="44"/>
  <c r="S18" i="44"/>
  <c r="U18" i="44"/>
  <c r="Q19" i="43"/>
  <c r="R18" i="44"/>
  <c r="P19" i="44"/>
  <c r="U19" i="43"/>
  <c r="T20" i="43"/>
  <c r="P19" i="43"/>
  <c r="S20" i="43" l="1"/>
  <c r="Q20" i="43"/>
  <c r="T19" i="44"/>
  <c r="R19" i="44"/>
  <c r="U19" i="44"/>
  <c r="S19" i="44"/>
  <c r="R20" i="43"/>
  <c r="Q19" i="44"/>
  <c r="U20" i="43"/>
  <c r="P20" i="43"/>
  <c r="R21" i="43" l="1"/>
  <c r="S21" i="43"/>
  <c r="Q21" i="43"/>
  <c r="T21" i="43"/>
  <c r="P20" i="44"/>
  <c r="P21" i="44"/>
  <c r="U21" i="43"/>
  <c r="P21" i="43"/>
  <c r="Q22" i="43" l="1"/>
  <c r="S21" i="44"/>
  <c r="Q21" i="44"/>
  <c r="S22" i="43"/>
  <c r="R22" i="43"/>
  <c r="Q20" i="44"/>
  <c r="R20" i="44"/>
  <c r="S20" i="44"/>
  <c r="U21" i="44"/>
  <c r="T20" i="44"/>
  <c r="R21" i="44"/>
  <c r="T22" i="43"/>
  <c r="T21" i="44"/>
  <c r="U20" i="44"/>
  <c r="P22" i="44"/>
  <c r="S23" i="43"/>
  <c r="P22" i="43"/>
  <c r="U22" i="43"/>
  <c r="R22" i="44" l="1"/>
  <c r="Q23" i="43"/>
  <c r="Q22" i="44"/>
  <c r="T23" i="43"/>
  <c r="T22" i="44"/>
  <c r="U22" i="44"/>
  <c r="S22" i="44"/>
  <c r="R23" i="43"/>
  <c r="P23" i="44"/>
  <c r="P23" i="43"/>
  <c r="U23" i="43"/>
  <c r="R23" i="44" l="1"/>
  <c r="U23" i="44"/>
  <c r="T23" i="44"/>
  <c r="Q24" i="43"/>
  <c r="Q23" i="44"/>
  <c r="S23" i="44"/>
  <c r="T24" i="43"/>
  <c r="S24" i="43"/>
  <c r="R24" i="43"/>
  <c r="P24" i="44"/>
  <c r="U24" i="43"/>
  <c r="P24" i="43"/>
  <c r="U24" i="44" l="1"/>
  <c r="T25" i="43"/>
  <c r="T24" i="44"/>
  <c r="S24" i="44"/>
  <c r="R25" i="43"/>
  <c r="R24" i="44"/>
  <c r="S25" i="43"/>
  <c r="Q24" i="44"/>
  <c r="Q25" i="43"/>
  <c r="P25" i="44"/>
  <c r="P25" i="43"/>
  <c r="U25" i="43"/>
  <c r="Q25" i="44" l="1"/>
  <c r="S26" i="43"/>
  <c r="R26" i="43"/>
  <c r="T26" i="43"/>
  <c r="U25" i="44"/>
  <c r="S25" i="44"/>
  <c r="T25" i="44"/>
  <c r="Q26" i="43"/>
  <c r="R25" i="44"/>
  <c r="P26" i="44"/>
  <c r="S27" i="43"/>
  <c r="P26" i="43"/>
  <c r="U26" i="43"/>
  <c r="T26" i="44" l="1"/>
  <c r="U26" i="44"/>
  <c r="S26" i="44"/>
  <c r="Q26" i="44"/>
  <c r="R26" i="44"/>
  <c r="T27" i="43"/>
  <c r="Q27" i="43"/>
  <c r="R27" i="43"/>
  <c r="P27" i="43"/>
  <c r="U27" i="43"/>
  <c r="Q28" i="43" l="1"/>
  <c r="S28" i="43"/>
  <c r="R28" i="43"/>
  <c r="T28" i="43"/>
  <c r="P27" i="44"/>
  <c r="U28" i="43"/>
  <c r="P28" i="43"/>
  <c r="R29" i="43"/>
  <c r="S29" i="43" l="1"/>
  <c r="Q29" i="43"/>
  <c r="T27" i="44"/>
  <c r="S27" i="44"/>
  <c r="U27" i="44"/>
  <c r="Q27" i="44"/>
  <c r="T29" i="43"/>
  <c r="R27" i="44"/>
  <c r="P28" i="44"/>
  <c r="P29" i="44"/>
  <c r="U29" i="43"/>
  <c r="P29" i="43"/>
  <c r="S30" i="43" l="1"/>
  <c r="R29" i="44"/>
  <c r="Q30" i="43"/>
  <c r="U29" i="44"/>
  <c r="R30" i="43"/>
  <c r="T29" i="44"/>
  <c r="T30" i="43"/>
  <c r="Q29" i="44"/>
  <c r="S28" i="44"/>
  <c r="T28" i="44"/>
  <c r="S29" i="44"/>
  <c r="U28" i="44"/>
  <c r="R28" i="44"/>
  <c r="Q28" i="44"/>
  <c r="P30" i="44"/>
  <c r="T31" i="43"/>
  <c r="R31" i="43"/>
  <c r="U30" i="43"/>
  <c r="P30" i="43"/>
  <c r="S31" i="43" l="1"/>
  <c r="Q31" i="43"/>
  <c r="U30" i="44"/>
  <c r="Q30" i="44"/>
  <c r="R30" i="44"/>
  <c r="S30" i="44"/>
  <c r="T30" i="44"/>
  <c r="P33" i="43"/>
  <c r="P31" i="44"/>
  <c r="U31" i="43"/>
  <c r="P31" i="43"/>
  <c r="S31" i="44" l="1"/>
  <c r="S32" i="43"/>
  <c r="Q31" i="44"/>
  <c r="R35" i="43"/>
  <c r="Q35" i="43"/>
  <c r="S35" i="43"/>
  <c r="P35" i="43"/>
  <c r="U35" i="43"/>
  <c r="T32" i="43"/>
  <c r="U31" i="44"/>
  <c r="Q32" i="43"/>
  <c r="T31" i="44"/>
  <c r="R32" i="43"/>
  <c r="R31" i="44"/>
  <c r="T35" i="43"/>
  <c r="S33" i="43"/>
  <c r="T33" i="43"/>
  <c r="R33" i="43"/>
  <c r="U33" i="43"/>
  <c r="P34" i="43"/>
  <c r="Q33" i="43"/>
  <c r="P32" i="44"/>
  <c r="P32" i="43"/>
  <c r="U32" i="43"/>
  <c r="U32" i="44" l="1"/>
  <c r="U34" i="43"/>
  <c r="T34" i="43"/>
  <c r="R34" i="43"/>
  <c r="Q32" i="44"/>
  <c r="T32" i="44"/>
  <c r="S34" i="43"/>
  <c r="Q34" i="43"/>
  <c r="R32" i="44"/>
  <c r="S32" i="44"/>
  <c r="P33" i="44"/>
  <c r="P34" i="44"/>
  <c r="P35" i="44"/>
  <c r="Q34" i="44" l="1"/>
  <c r="U34" i="44"/>
  <c r="S35" i="44"/>
  <c r="R33" i="44"/>
  <c r="Q33" i="44"/>
  <c r="T33" i="44"/>
  <c r="U33" i="44"/>
  <c r="T34" i="44"/>
  <c r="R35" i="44"/>
  <c r="Q35" i="44"/>
  <c r="S34" i="44"/>
  <c r="R34" i="44"/>
  <c r="U35" i="44"/>
  <c r="T35" i="44"/>
  <c r="S33" i="44"/>
  <c r="BF12" i="39" l="1"/>
  <c r="AY14" i="39"/>
  <c r="AT14" i="39" l="1"/>
  <c r="AZ14" i="39"/>
  <c r="AR9" i="39"/>
  <c r="AL9" i="39"/>
  <c r="AS9" i="39"/>
  <c r="AO9" i="39"/>
  <c r="AP9" i="39"/>
  <c r="AK9" i="39"/>
  <c r="AQ9" i="39"/>
  <c r="AN9" i="39"/>
  <c r="AM9" i="39"/>
  <c r="AV9" i="39"/>
  <c r="AY9" i="39"/>
  <c r="AT9" i="39"/>
  <c r="AX9" i="39"/>
  <c r="AZ9" i="39"/>
  <c r="AJ9" i="39"/>
  <c r="BA9" i="39"/>
  <c r="AW9" i="39"/>
  <c r="BB9" i="39"/>
  <c r="BC9" i="39"/>
  <c r="BD9" i="39"/>
  <c r="BF9" i="39"/>
  <c r="BE9" i="39"/>
  <c r="AN14" i="39"/>
  <c r="BA10" i="39"/>
  <c r="AV10" i="39"/>
  <c r="AO10" i="39"/>
  <c r="AK10" i="39"/>
  <c r="AL10" i="39"/>
  <c r="AP10" i="39"/>
  <c r="AR10" i="39"/>
  <c r="AN10" i="39"/>
  <c r="AM10" i="39"/>
  <c r="AQ10" i="39"/>
  <c r="AS10" i="39"/>
  <c r="AY10" i="39"/>
  <c r="AJ10" i="39"/>
  <c r="AZ10" i="39"/>
  <c r="AT10" i="39"/>
  <c r="AW10" i="39"/>
  <c r="BB10" i="39"/>
  <c r="AX10" i="39"/>
  <c r="BC10" i="39"/>
  <c r="BD10" i="39"/>
  <c r="BE10" i="39"/>
  <c r="BF10" i="39"/>
  <c r="BF14" i="39"/>
  <c r="AM14" i="39"/>
  <c r="BA14" i="39"/>
  <c r="AL14" i="39"/>
  <c r="AO14" i="39"/>
  <c r="AK14" i="39"/>
  <c r="AQ14" i="39"/>
  <c r="AR14" i="39"/>
  <c r="BC14" i="39"/>
  <c r="BE14" i="39"/>
  <c r="BB14" i="39"/>
  <c r="AV14" i="39"/>
  <c r="BD14" i="39"/>
  <c r="AS14" i="39"/>
  <c r="AP14" i="39"/>
  <c r="AS11" i="39"/>
  <c r="BA11" i="39"/>
  <c r="AM11" i="39"/>
  <c r="AK11" i="39"/>
  <c r="AQ11" i="39"/>
  <c r="AP11" i="39"/>
  <c r="BB11" i="39"/>
  <c r="AL11" i="39"/>
  <c r="AV11" i="39"/>
  <c r="AR11" i="39"/>
  <c r="AO11" i="39"/>
  <c r="AY11" i="39"/>
  <c r="AJ11" i="39"/>
  <c r="AN11" i="39"/>
  <c r="AT11" i="39"/>
  <c r="BC11" i="39"/>
  <c r="AW11" i="39"/>
  <c r="AZ11" i="39"/>
  <c r="AX11" i="39"/>
  <c r="BD11" i="39"/>
  <c r="BF11" i="39"/>
  <c r="BE11" i="39"/>
  <c r="AW14" i="39"/>
  <c r="AJ14" i="39"/>
  <c r="AS12" i="39"/>
  <c r="BB12" i="39"/>
  <c r="AM12" i="39"/>
  <c r="BA12" i="39"/>
  <c r="AQ12" i="39"/>
  <c r="AP12" i="39"/>
  <c r="AK12" i="39"/>
  <c r="BC12" i="39"/>
  <c r="AO12" i="39"/>
  <c r="AV12" i="39"/>
  <c r="AL12" i="39"/>
  <c r="AR12" i="39"/>
  <c r="BD12" i="39"/>
  <c r="AX12" i="39"/>
  <c r="AZ12" i="39"/>
  <c r="AW12" i="39"/>
  <c r="AJ12" i="39"/>
  <c r="AN12" i="39"/>
  <c r="BE12" i="39"/>
  <c r="AY12" i="39"/>
  <c r="AT12" i="39"/>
  <c r="AX14" i="39"/>
  <c r="AJ15" i="39"/>
  <c r="AI10" i="39"/>
  <c r="AH10" i="39"/>
  <c r="AI14" i="39"/>
  <c r="AH14" i="39"/>
  <c r="AH11" i="39"/>
  <c r="AI11" i="39"/>
  <c r="AQ16" i="39"/>
  <c r="AI9" i="39"/>
  <c r="AH9" i="39"/>
  <c r="AH12" i="39"/>
  <c r="AI12" i="39"/>
  <c r="AH13" i="39" l="1"/>
  <c r="AH16" i="39"/>
  <c r="BC16" i="39"/>
  <c r="AT15" i="39"/>
  <c r="AY16" i="39"/>
  <c r="AO16" i="39"/>
  <c r="BG12" i="39"/>
  <c r="BG10" i="39"/>
  <c r="BB16" i="39"/>
  <c r="AW16" i="39"/>
  <c r="AV16" i="39"/>
  <c r="AM16" i="39"/>
  <c r="AW15" i="39"/>
  <c r="AN16" i="39"/>
  <c r="AI16" i="39"/>
  <c r="AX15" i="39"/>
  <c r="BD16" i="39"/>
  <c r="AL16" i="39"/>
  <c r="AX16" i="39"/>
  <c r="AJ16" i="39"/>
  <c r="AT16" i="39"/>
  <c r="AZ16" i="39"/>
  <c r="AH15" i="39"/>
  <c r="AY15" i="39"/>
  <c r="BG9" i="39"/>
  <c r="BG14" i="39"/>
  <c r="AN15" i="39"/>
  <c r="BE16" i="39"/>
  <c r="BA16" i="39"/>
  <c r="AZ15" i="39"/>
  <c r="BG11" i="39"/>
  <c r="AI8" i="39"/>
  <c r="AH8" i="39"/>
  <c r="BF16" i="39"/>
  <c r="BA13" i="39"/>
  <c r="AV13" i="39"/>
  <c r="BB13" i="39"/>
  <c r="AM13" i="39"/>
  <c r="BC13" i="39"/>
  <c r="AK13" i="39"/>
  <c r="AO13" i="39"/>
  <c r="AR13" i="39"/>
  <c r="AS13" i="39"/>
  <c r="AP13" i="39"/>
  <c r="AL13" i="39"/>
  <c r="AQ13" i="39"/>
  <c r="BD13" i="39"/>
  <c r="AN13" i="39"/>
  <c r="AX13" i="39"/>
  <c r="AJ13" i="39"/>
  <c r="AW13" i="39"/>
  <c r="BF13" i="39"/>
  <c r="AY13" i="39"/>
  <c r="AZ13" i="39"/>
  <c r="BE13" i="39"/>
  <c r="AT13" i="39"/>
  <c r="AK7" i="39"/>
  <c r="AM7" i="39"/>
  <c r="AQ7" i="39"/>
  <c r="AR7" i="39"/>
  <c r="AP7" i="39"/>
  <c r="AL7" i="39"/>
  <c r="AS7" i="39"/>
  <c r="AV7" i="39"/>
  <c r="AJ7" i="39"/>
  <c r="AO7" i="39"/>
  <c r="AX7" i="39"/>
  <c r="AW7" i="39"/>
  <c r="AN7" i="39"/>
  <c r="AY7" i="39"/>
  <c r="AZ7" i="39"/>
  <c r="BA7" i="39"/>
  <c r="AT7" i="39"/>
  <c r="BB7" i="39"/>
  <c r="BC7" i="39"/>
  <c r="BD7" i="39"/>
  <c r="BE7" i="39"/>
  <c r="BF7" i="39"/>
  <c r="AI13" i="39"/>
  <c r="BC15" i="39"/>
  <c r="AQ15" i="39"/>
  <c r="AM15" i="39"/>
  <c r="AO15" i="39"/>
  <c r="AV15" i="39"/>
  <c r="AR15" i="39"/>
  <c r="AL15" i="39"/>
  <c r="BF15" i="39"/>
  <c r="BB15" i="39"/>
  <c r="BE15" i="39"/>
  <c r="AK15" i="39"/>
  <c r="BD15" i="39"/>
  <c r="AS15" i="39"/>
  <c r="BA15" i="39"/>
  <c r="AP15" i="39"/>
  <c r="AK16" i="39"/>
  <c r="AR16" i="39"/>
  <c r="AI15" i="39"/>
  <c r="AS16" i="39"/>
  <c r="AP16" i="39"/>
  <c r="AO8" i="39"/>
  <c r="AL8" i="39"/>
  <c r="AR8" i="39"/>
  <c r="AP8" i="39"/>
  <c r="AS8" i="39"/>
  <c r="AQ8" i="39"/>
  <c r="AK8" i="39"/>
  <c r="AM8" i="39"/>
  <c r="AV8" i="39"/>
  <c r="AJ8" i="39"/>
  <c r="AT8" i="39"/>
  <c r="AX8" i="39"/>
  <c r="AN8" i="39"/>
  <c r="BA8" i="39"/>
  <c r="AY8" i="39"/>
  <c r="AW8" i="39"/>
  <c r="AZ8" i="39"/>
  <c r="BB8" i="39"/>
  <c r="BC8" i="39"/>
  <c r="BE8" i="39"/>
  <c r="BD8" i="39"/>
  <c r="BF8" i="39"/>
  <c r="AU15" i="39"/>
  <c r="AU16" i="39"/>
  <c r="AU9" i="39"/>
  <c r="AH7" i="39"/>
  <c r="AI7" i="39"/>
  <c r="AU10" i="39"/>
  <c r="AU14" i="39"/>
  <c r="AU12" i="39"/>
  <c r="BC17" i="39"/>
  <c r="AU11" i="39"/>
  <c r="AU13" i="39"/>
  <c r="AU8" i="39"/>
  <c r="AN17" i="39"/>
  <c r="AY17" i="39"/>
  <c r="BG13" i="39" l="1"/>
  <c r="AT17" i="39"/>
  <c r="AX17" i="39"/>
  <c r="AJ17" i="39"/>
  <c r="BG7" i="39"/>
  <c r="BG15" i="39"/>
  <c r="AR17" i="39"/>
  <c r="BG16" i="39"/>
  <c r="AP17" i="39"/>
  <c r="AI17" i="39"/>
  <c r="AH17" i="39"/>
  <c r="AV17" i="39"/>
  <c r="AK17" i="39"/>
  <c r="AO17" i="39"/>
  <c r="BG8" i="39"/>
  <c r="AQ17" i="39"/>
  <c r="BB17" i="39"/>
  <c r="BE17" i="39"/>
  <c r="BD17" i="39"/>
  <c r="AS17" i="39"/>
  <c r="AM17" i="39"/>
  <c r="BA17" i="39"/>
  <c r="AW17" i="39"/>
  <c r="AZ17" i="39"/>
  <c r="AL17" i="39"/>
  <c r="BF17" i="39"/>
  <c r="AU17" i="39"/>
  <c r="BF18" i="39"/>
  <c r="AU7" i="39"/>
  <c r="AN18" i="39" l="1"/>
  <c r="AX18" i="39"/>
  <c r="AW18" i="39"/>
  <c r="AY18" i="39"/>
  <c r="AH18" i="39"/>
  <c r="AO18" i="39"/>
  <c r="AQ18" i="39"/>
  <c r="AM18" i="39"/>
  <c r="BB18" i="39"/>
  <c r="AK18" i="39"/>
  <c r="AR18" i="39"/>
  <c r="BE18" i="39"/>
  <c r="AI18" i="39"/>
  <c r="AP18" i="39"/>
  <c r="AS18" i="39"/>
  <c r="BD18" i="39"/>
  <c r="BG17" i="39"/>
  <c r="AJ18" i="39"/>
  <c r="AZ18" i="39"/>
  <c r="AL18" i="39"/>
  <c r="BC18" i="39"/>
  <c r="AV18" i="39"/>
  <c r="AT18" i="39"/>
  <c r="BA18" i="39"/>
  <c r="AU18" i="39"/>
  <c r="BE19" i="39"/>
  <c r="AJ19" i="39" l="1"/>
  <c r="AW19" i="39"/>
  <c r="AX19" i="39"/>
  <c r="AT19" i="39"/>
  <c r="AN19" i="39"/>
  <c r="BB19" i="39"/>
  <c r="AY19" i="39"/>
  <c r="BF19" i="39"/>
  <c r="AZ19" i="39"/>
  <c r="AM19" i="39"/>
  <c r="AI19" i="39"/>
  <c r="BG18" i="39"/>
  <c r="AR19" i="39"/>
  <c r="AH19" i="39"/>
  <c r="AL19" i="39"/>
  <c r="BC19" i="39"/>
  <c r="AQ19" i="39"/>
  <c r="AS19" i="39"/>
  <c r="BA19" i="39"/>
  <c r="AP19" i="39"/>
  <c r="AO19" i="39"/>
  <c r="AV19" i="39"/>
  <c r="BD19" i="39"/>
  <c r="AK19" i="39"/>
  <c r="AU19" i="39"/>
  <c r="AK20" i="39"/>
  <c r="AW20" i="39" l="1"/>
  <c r="AJ20" i="39"/>
  <c r="BG19" i="39"/>
  <c r="AY20" i="39"/>
  <c r="AH20" i="39"/>
  <c r="AN20" i="39"/>
  <c r="AT20" i="39"/>
  <c r="AI20" i="39"/>
  <c r="AL20" i="39"/>
  <c r="AQ20" i="39"/>
  <c r="AP20" i="39"/>
  <c r="AM20" i="39"/>
  <c r="AX20" i="39"/>
  <c r="AZ20" i="39"/>
  <c r="BD20" i="39"/>
  <c r="AR20" i="39"/>
  <c r="BA20" i="39"/>
  <c r="BB20" i="39"/>
  <c r="AV20" i="39"/>
  <c r="BE20" i="39"/>
  <c r="AO20" i="39"/>
  <c r="AS20" i="39"/>
  <c r="BF20" i="39"/>
  <c r="BC20" i="39"/>
  <c r="AU20" i="39"/>
  <c r="AV21" i="39"/>
  <c r="AX21" i="39" l="1"/>
  <c r="AY21" i="39"/>
  <c r="BD21" i="39"/>
  <c r="AI21" i="39"/>
  <c r="BG20" i="39"/>
  <c r="BC21" i="39"/>
  <c r="AJ21" i="39"/>
  <c r="AM21" i="39"/>
  <c r="AP21" i="39"/>
  <c r="AS21" i="39"/>
  <c r="AT21" i="39"/>
  <c r="BF21" i="39"/>
  <c r="BE21" i="39"/>
  <c r="AQ21" i="39"/>
  <c r="AR21" i="39"/>
  <c r="AK21" i="39"/>
  <c r="AW21" i="39"/>
  <c r="BB21" i="39"/>
  <c r="AO21" i="39"/>
  <c r="AN21" i="39"/>
  <c r="AH21" i="39"/>
  <c r="BA21" i="39"/>
  <c r="AL21" i="39"/>
  <c r="AZ21" i="39"/>
  <c r="AU21" i="39"/>
  <c r="AS22" i="39"/>
  <c r="AW22" i="39" l="1"/>
  <c r="AY22" i="39"/>
  <c r="AP22" i="39"/>
  <c r="AN22" i="39"/>
  <c r="AJ22" i="39"/>
  <c r="AX22" i="39"/>
  <c r="AT22" i="39"/>
  <c r="AH22" i="39"/>
  <c r="BE22" i="39"/>
  <c r="BA22" i="39"/>
  <c r="AL22" i="39"/>
  <c r="AO22" i="39"/>
  <c r="BD22" i="39"/>
  <c r="BC22" i="39"/>
  <c r="BG21" i="39"/>
  <c r="BF22" i="39"/>
  <c r="BB22" i="39"/>
  <c r="AZ22" i="39"/>
  <c r="AV22" i="39"/>
  <c r="AK22" i="39"/>
  <c r="AI22" i="39"/>
  <c r="AQ22" i="39"/>
  <c r="AR22" i="39"/>
  <c r="AM22" i="39"/>
  <c r="AU22" i="39"/>
  <c r="BC23" i="39"/>
  <c r="BG22" i="39" l="1"/>
  <c r="AW23" i="39"/>
  <c r="AZ23" i="39"/>
  <c r="BD23" i="39"/>
  <c r="AQ23" i="39"/>
  <c r="AH23" i="39"/>
  <c r="AI23" i="39"/>
  <c r="AY23" i="39"/>
  <c r="BA23" i="39"/>
  <c r="AM23" i="39"/>
  <c r="AO23" i="39"/>
  <c r="AX23" i="39"/>
  <c r="AR23" i="39"/>
  <c r="AK23" i="39"/>
  <c r="AP23" i="39"/>
  <c r="AV23" i="39"/>
  <c r="AS23" i="39"/>
  <c r="AJ23" i="39"/>
  <c r="BF23" i="39"/>
  <c r="AT23" i="39"/>
  <c r="AL23" i="39"/>
  <c r="BB23" i="39"/>
  <c r="BE23" i="39"/>
  <c r="AN23" i="39"/>
  <c r="AU23" i="39"/>
  <c r="AP24" i="39"/>
  <c r="AW24" i="39" l="1"/>
  <c r="AI24" i="39"/>
  <c r="AR24" i="39"/>
  <c r="AZ24" i="39"/>
  <c r="AL24" i="39"/>
  <c r="AO24" i="39"/>
  <c r="AS24" i="39"/>
  <c r="AY24" i="39"/>
  <c r="AV24" i="39"/>
  <c r="AH24" i="39"/>
  <c r="BD24" i="39"/>
  <c r="BF24" i="39"/>
  <c r="BB24" i="39"/>
  <c r="AK24" i="39"/>
  <c r="BG23" i="39"/>
  <c r="AX24" i="39"/>
  <c r="BA24" i="39"/>
  <c r="AN24" i="39"/>
  <c r="BC24" i="39"/>
  <c r="AJ24" i="39"/>
  <c r="AT24" i="39"/>
  <c r="AQ24" i="39"/>
  <c r="AM24" i="39"/>
  <c r="BE24" i="39"/>
  <c r="AU24" i="39"/>
  <c r="AO25" i="39"/>
  <c r="AY25" i="39" l="1"/>
  <c r="AJ25" i="39"/>
  <c r="AX25" i="39"/>
  <c r="AW25" i="39"/>
  <c r="AN25" i="39"/>
  <c r="AZ25" i="39"/>
  <c r="BC25" i="39"/>
  <c r="AT25" i="39"/>
  <c r="AV25" i="39"/>
  <c r="AP25" i="39"/>
  <c r="AL25" i="39"/>
  <c r="AI25" i="39"/>
  <c r="AK25" i="39"/>
  <c r="AH25" i="39"/>
  <c r="BE25" i="39"/>
  <c r="BB25" i="39"/>
  <c r="BF25" i="39"/>
  <c r="AM25" i="39"/>
  <c r="BD25" i="39"/>
  <c r="AS25" i="39"/>
  <c r="BA25" i="39"/>
  <c r="AR25" i="39"/>
  <c r="AQ25" i="39"/>
  <c r="BG24" i="39"/>
  <c r="AU25" i="39"/>
  <c r="AP26" i="39"/>
  <c r="AX26" i="39"/>
  <c r="AW26" i="39" l="1"/>
  <c r="AJ26" i="39"/>
  <c r="AN26" i="39"/>
  <c r="AY26" i="39"/>
  <c r="AZ26" i="39"/>
  <c r="AT26" i="39"/>
  <c r="AM26" i="39"/>
  <c r="AL26" i="39"/>
  <c r="BF26" i="39"/>
  <c r="AH26" i="39"/>
  <c r="AV26" i="39"/>
  <c r="AI26" i="39"/>
  <c r="AK26" i="39"/>
  <c r="BE26" i="39"/>
  <c r="AQ26" i="39"/>
  <c r="BB26" i="39"/>
  <c r="AR26" i="39"/>
  <c r="BG25" i="39"/>
  <c r="AS26" i="39"/>
  <c r="BA26" i="39"/>
  <c r="AO26" i="39"/>
  <c r="BD26" i="39"/>
  <c r="BC26" i="39"/>
  <c r="AU26" i="39"/>
  <c r="BF15" i="41"/>
  <c r="BE27" i="39"/>
  <c r="AP28" i="41"/>
  <c r="BF12" i="41"/>
  <c r="AJ28" i="41"/>
  <c r="AN28" i="41"/>
  <c r="AW27" i="39" l="1"/>
  <c r="AW28" i="41"/>
  <c r="AI27" i="39"/>
  <c r="AX27" i="39"/>
  <c r="AH27" i="39"/>
  <c r="AJ27" i="39"/>
  <c r="AY27" i="39"/>
  <c r="AT27" i="39"/>
  <c r="AZ28" i="41"/>
  <c r="AL28" i="41"/>
  <c r="AI28" i="41"/>
  <c r="AS27" i="39"/>
  <c r="AN27" i="39"/>
  <c r="AZ27" i="39"/>
  <c r="BA28" i="41"/>
  <c r="AO28" i="41"/>
  <c r="AR27" i="39"/>
  <c r="BG26" i="39"/>
  <c r="BC28" i="41"/>
  <c r="BD28" i="41"/>
  <c r="BB28" i="41"/>
  <c r="BC27" i="39"/>
  <c r="BB27" i="39"/>
  <c r="AL27" i="39"/>
  <c r="AM27" i="39"/>
  <c r="AK28" i="41"/>
  <c r="AR22" i="41"/>
  <c r="AM22" i="41"/>
  <c r="AO22" i="41"/>
  <c r="BA22" i="41"/>
  <c r="AK22" i="41"/>
  <c r="AS22" i="41"/>
  <c r="AV22" i="41"/>
  <c r="AP22" i="41"/>
  <c r="AL22" i="41"/>
  <c r="AQ22" i="41"/>
  <c r="AW22" i="41"/>
  <c r="AZ22" i="41"/>
  <c r="AY22" i="41"/>
  <c r="AX22" i="41"/>
  <c r="BB22" i="41"/>
  <c r="AJ22" i="41"/>
  <c r="AN22" i="41"/>
  <c r="AT22" i="41"/>
  <c r="BC22" i="41"/>
  <c r="BD22" i="41"/>
  <c r="BF22" i="41"/>
  <c r="BE22" i="41"/>
  <c r="AP17" i="41"/>
  <c r="AL17" i="41"/>
  <c r="AO17" i="41"/>
  <c r="AS17" i="41"/>
  <c r="AV17" i="41"/>
  <c r="AK17" i="41"/>
  <c r="AQ17" i="41"/>
  <c r="AM17" i="41"/>
  <c r="AR17" i="41"/>
  <c r="AN17" i="41"/>
  <c r="AJ17" i="41"/>
  <c r="AT17" i="41"/>
  <c r="AW17" i="41"/>
  <c r="AX17" i="41"/>
  <c r="AZ17" i="41"/>
  <c r="AY17" i="41"/>
  <c r="BA17" i="41"/>
  <c r="BB17" i="41"/>
  <c r="BC17" i="41"/>
  <c r="BD17" i="41"/>
  <c r="BF17" i="41"/>
  <c r="BE17" i="41"/>
  <c r="AH28" i="41"/>
  <c r="BF27" i="39"/>
  <c r="AS28" i="41"/>
  <c r="AV28" i="41"/>
  <c r="AP27" i="39"/>
  <c r="AK9" i="41"/>
  <c r="AM9" i="41"/>
  <c r="AL9" i="41"/>
  <c r="AN9" i="41"/>
  <c r="AJ9" i="41"/>
  <c r="AO9" i="41"/>
  <c r="AP9" i="41"/>
  <c r="AQ9" i="41"/>
  <c r="AR9" i="41"/>
  <c r="AS9" i="41"/>
  <c r="AT9" i="41"/>
  <c r="AV9" i="41"/>
  <c r="AW9" i="41"/>
  <c r="AX9" i="41"/>
  <c r="AY9" i="41"/>
  <c r="BA9" i="41"/>
  <c r="AZ9" i="41"/>
  <c r="BB9" i="41"/>
  <c r="BC9" i="41"/>
  <c r="BD9" i="41"/>
  <c r="BF9" i="41"/>
  <c r="BE9" i="41"/>
  <c r="AL11" i="41"/>
  <c r="AK11" i="41"/>
  <c r="AO11" i="41"/>
  <c r="AM11" i="41"/>
  <c r="AP11" i="41"/>
  <c r="AJ11" i="41"/>
  <c r="AN11" i="41"/>
  <c r="AQ11" i="41"/>
  <c r="AR11" i="41"/>
  <c r="AS11" i="41"/>
  <c r="AT11" i="41"/>
  <c r="AV11" i="41"/>
  <c r="AW11" i="41"/>
  <c r="AX11" i="41"/>
  <c r="BA11" i="41"/>
  <c r="AZ11" i="41"/>
  <c r="AY11" i="41"/>
  <c r="BB11" i="41"/>
  <c r="BC11" i="41"/>
  <c r="BD11" i="41"/>
  <c r="BE11" i="41"/>
  <c r="BF11" i="41"/>
  <c r="AY28" i="41"/>
  <c r="AT28" i="41"/>
  <c r="AO12" i="41"/>
  <c r="AP12" i="41"/>
  <c r="AL12" i="41"/>
  <c r="AK12" i="41"/>
  <c r="AM12" i="41"/>
  <c r="AQ12" i="41"/>
  <c r="AN12" i="41"/>
  <c r="AJ12" i="41"/>
  <c r="AR12" i="41"/>
  <c r="AS12" i="41"/>
  <c r="AT12" i="41"/>
  <c r="AV12" i="41"/>
  <c r="AW12" i="41"/>
  <c r="AX12" i="41"/>
  <c r="AZ12" i="41"/>
  <c r="BA12" i="41"/>
  <c r="AY12" i="41"/>
  <c r="BB12" i="41"/>
  <c r="BC12" i="41"/>
  <c r="BE12" i="41"/>
  <c r="BD12" i="41"/>
  <c r="AS23" i="41"/>
  <c r="AO23" i="41"/>
  <c r="BA23" i="41"/>
  <c r="AK23" i="41"/>
  <c r="AM23" i="41"/>
  <c r="AL23" i="41"/>
  <c r="BC23" i="41"/>
  <c r="AV23" i="41"/>
  <c r="AP23" i="41"/>
  <c r="BB23" i="41"/>
  <c r="AQ23" i="41"/>
  <c r="AR23" i="41"/>
  <c r="AN23" i="41"/>
  <c r="AY23" i="41"/>
  <c r="AW23" i="41"/>
  <c r="AZ23" i="41"/>
  <c r="AX23" i="41"/>
  <c r="AJ23" i="41"/>
  <c r="AT23" i="41"/>
  <c r="BE23" i="41"/>
  <c r="BD23" i="41"/>
  <c r="BF23" i="41"/>
  <c r="AQ28" i="41"/>
  <c r="AR28" i="41"/>
  <c r="AV27" i="39"/>
  <c r="AO27" i="39"/>
  <c r="AM15" i="41"/>
  <c r="AO15" i="41"/>
  <c r="AP15" i="41"/>
  <c r="AQ15" i="41"/>
  <c r="AS15" i="41"/>
  <c r="AL15" i="41"/>
  <c r="AK15" i="41"/>
  <c r="AR15" i="41"/>
  <c r="AN15" i="41"/>
  <c r="AJ15" i="41"/>
  <c r="AT15" i="41"/>
  <c r="AV15" i="41"/>
  <c r="AW15" i="41"/>
  <c r="AX15" i="41"/>
  <c r="AY15" i="41"/>
  <c r="BA15" i="41"/>
  <c r="AZ15" i="41"/>
  <c r="BB15" i="41"/>
  <c r="BC15" i="41"/>
  <c r="BE15" i="41"/>
  <c r="BD15" i="41"/>
  <c r="AP18" i="41"/>
  <c r="AO18" i="41"/>
  <c r="AV18" i="41"/>
  <c r="AM18" i="41"/>
  <c r="AK18" i="41"/>
  <c r="AL18" i="41"/>
  <c r="AQ18" i="41"/>
  <c r="AS18" i="41"/>
  <c r="AR18" i="41"/>
  <c r="AJ18" i="41"/>
  <c r="AT18" i="41"/>
  <c r="AW18" i="41"/>
  <c r="AN18" i="41"/>
  <c r="AX18" i="41"/>
  <c r="AZ18" i="41"/>
  <c r="BA18" i="41"/>
  <c r="AY18" i="41"/>
  <c r="BB18" i="41"/>
  <c r="BC18" i="41"/>
  <c r="BE18" i="41"/>
  <c r="BD18" i="41"/>
  <c r="BF18" i="41"/>
  <c r="BB24" i="41"/>
  <c r="AK24" i="41"/>
  <c r="AO24" i="41"/>
  <c r="AV24" i="41"/>
  <c r="BC24" i="41"/>
  <c r="AM24" i="41"/>
  <c r="AR24" i="41"/>
  <c r="BD24" i="41"/>
  <c r="AS24" i="41"/>
  <c r="AP24" i="41"/>
  <c r="AQ24" i="41"/>
  <c r="AL24" i="41"/>
  <c r="BA24" i="41"/>
  <c r="AZ24" i="41"/>
  <c r="AW24" i="41"/>
  <c r="AY24" i="41"/>
  <c r="AJ24" i="41"/>
  <c r="AX24" i="41"/>
  <c r="AN24" i="41"/>
  <c r="AT24" i="41"/>
  <c r="BF24" i="41"/>
  <c r="BE24" i="41"/>
  <c r="BF28" i="41"/>
  <c r="BE28" i="41"/>
  <c r="BD27" i="39"/>
  <c r="BA27" i="39"/>
  <c r="AQ27" i="39"/>
  <c r="AX28" i="41"/>
  <c r="AO26" i="41"/>
  <c r="AV26" i="41"/>
  <c r="BB26" i="41"/>
  <c r="BA26" i="41"/>
  <c r="AR26" i="41"/>
  <c r="AK26" i="41"/>
  <c r="BC26" i="41"/>
  <c r="AP26" i="41"/>
  <c r="BF26" i="41"/>
  <c r="BD26" i="41"/>
  <c r="BE26" i="41"/>
  <c r="AL26" i="41"/>
  <c r="AQ26" i="41"/>
  <c r="AS26" i="41"/>
  <c r="AM26" i="41"/>
  <c r="AY26" i="41"/>
  <c r="AX26" i="41"/>
  <c r="AZ26" i="41"/>
  <c r="AW26" i="41"/>
  <c r="AJ26" i="41"/>
  <c r="AT26" i="41"/>
  <c r="AN26" i="41"/>
  <c r="AO21" i="41"/>
  <c r="AK21" i="41"/>
  <c r="AM21" i="41"/>
  <c r="AP21" i="41"/>
  <c r="AL21" i="41"/>
  <c r="AR21" i="41"/>
  <c r="AV21" i="41"/>
  <c r="AQ21" i="41"/>
  <c r="AS21" i="41"/>
  <c r="AW21" i="41"/>
  <c r="AZ21" i="41"/>
  <c r="AY21" i="41"/>
  <c r="AT21" i="41"/>
  <c r="AJ21" i="41"/>
  <c r="AX21" i="41"/>
  <c r="AN21" i="41"/>
  <c r="BA21" i="41"/>
  <c r="BB21" i="41"/>
  <c r="BC21" i="41"/>
  <c r="BE21" i="41"/>
  <c r="BD21" i="41"/>
  <c r="BF21" i="41"/>
  <c r="AK8" i="41"/>
  <c r="AL8" i="41"/>
  <c r="AM8" i="41"/>
  <c r="AJ8" i="41"/>
  <c r="AN8" i="41"/>
  <c r="AO8" i="41"/>
  <c r="AP8" i="41"/>
  <c r="AQ8" i="41"/>
  <c r="AR8" i="41"/>
  <c r="AS8" i="41"/>
  <c r="AT8" i="41"/>
  <c r="AV8" i="41"/>
  <c r="AW8" i="41"/>
  <c r="AX8" i="41"/>
  <c r="AY8" i="41"/>
  <c r="BA8" i="41"/>
  <c r="AZ8" i="41"/>
  <c r="BB8" i="41"/>
  <c r="BC8" i="41"/>
  <c r="BE8" i="41"/>
  <c r="BD8" i="41"/>
  <c r="BF8" i="41"/>
  <c r="AM28" i="41"/>
  <c r="AK27" i="39"/>
  <c r="AU28" i="41"/>
  <c r="AI12" i="41"/>
  <c r="AH12" i="41"/>
  <c r="AS28" i="39"/>
  <c r="AH21" i="41"/>
  <c r="AI21" i="41"/>
  <c r="AI22" i="41"/>
  <c r="AH22" i="41"/>
  <c r="AI24" i="41"/>
  <c r="AH24" i="41"/>
  <c r="AI18" i="41"/>
  <c r="AH18" i="41"/>
  <c r="AH8" i="41"/>
  <c r="AI8" i="41"/>
  <c r="AI9" i="41"/>
  <c r="AH9" i="41"/>
  <c r="BA29" i="41"/>
  <c r="AH15" i="41"/>
  <c r="AI15" i="41"/>
  <c r="AH26" i="41"/>
  <c r="AI26" i="41"/>
  <c r="AI17" i="41"/>
  <c r="AH17" i="41"/>
  <c r="AH28" i="39"/>
  <c r="AH11" i="41"/>
  <c r="AI11" i="41"/>
  <c r="AI23" i="41"/>
  <c r="AH23" i="41"/>
  <c r="AY29" i="41" l="1"/>
  <c r="AW28" i="39"/>
  <c r="AJ28" i="39"/>
  <c r="AZ28" i="39"/>
  <c r="AI28" i="39"/>
  <c r="BG22" i="41"/>
  <c r="AJ29" i="41"/>
  <c r="AT29" i="41"/>
  <c r="AY28" i="39"/>
  <c r="AX29" i="41"/>
  <c r="BG26" i="41"/>
  <c r="BG24" i="41"/>
  <c r="BG27" i="39"/>
  <c r="AN29" i="41"/>
  <c r="AW29" i="41"/>
  <c r="AI25" i="41"/>
  <c r="AX28" i="39"/>
  <c r="AT28" i="39"/>
  <c r="AQ28" i="39"/>
  <c r="AQ29" i="41"/>
  <c r="AH27" i="41"/>
  <c r="AH25" i="41"/>
  <c r="BD29" i="41"/>
  <c r="AH13" i="41"/>
  <c r="AH29" i="41"/>
  <c r="AP29" i="41"/>
  <c r="AI13" i="41"/>
  <c r="AM29" i="41"/>
  <c r="AS29" i="41"/>
  <c r="AR28" i="39"/>
  <c r="AR29" i="41"/>
  <c r="AK29" i="41"/>
  <c r="AI20" i="41"/>
  <c r="AH16" i="41"/>
  <c r="AH19" i="41"/>
  <c r="AV28" i="39"/>
  <c r="BG9" i="41"/>
  <c r="AI27" i="41"/>
  <c r="AI16" i="41"/>
  <c r="AI19" i="41"/>
  <c r="BC29" i="41"/>
  <c r="AM28" i="39"/>
  <c r="AO27" i="41"/>
  <c r="AQ27" i="41"/>
  <c r="AM27" i="41"/>
  <c r="AK27" i="41"/>
  <c r="BC27" i="41"/>
  <c r="AL27" i="41"/>
  <c r="AP27" i="41"/>
  <c r="AS27" i="41"/>
  <c r="AR27" i="41"/>
  <c r="BB27" i="41"/>
  <c r="BF27" i="41"/>
  <c r="AV27" i="41"/>
  <c r="BE27" i="41"/>
  <c r="BD27" i="41"/>
  <c r="BA27" i="41"/>
  <c r="AX27" i="41"/>
  <c r="AZ27" i="41"/>
  <c r="AJ27" i="41"/>
  <c r="AN27" i="41"/>
  <c r="AT27" i="41"/>
  <c r="AY27" i="41"/>
  <c r="AW27" i="41"/>
  <c r="AI14" i="41"/>
  <c r="AL28" i="39"/>
  <c r="AV29" i="41"/>
  <c r="AP28" i="39"/>
  <c r="BE28" i="39"/>
  <c r="BA28" i="39"/>
  <c r="BD28" i="39"/>
  <c r="AL29" i="41"/>
  <c r="AS16" i="41"/>
  <c r="AQ16" i="41"/>
  <c r="AP16" i="41"/>
  <c r="AR16" i="41"/>
  <c r="AM16" i="41"/>
  <c r="AL16" i="41"/>
  <c r="AK16" i="41"/>
  <c r="AO16" i="41"/>
  <c r="AN16" i="41"/>
  <c r="AT16" i="41"/>
  <c r="AJ16" i="41"/>
  <c r="AV16" i="41"/>
  <c r="AW16" i="41"/>
  <c r="AX16" i="41"/>
  <c r="AZ16" i="41"/>
  <c r="AY16" i="41"/>
  <c r="BA16" i="41"/>
  <c r="BB16" i="41"/>
  <c r="BC16" i="41"/>
  <c r="BD16" i="41"/>
  <c r="BF16" i="41"/>
  <c r="BE16" i="41"/>
  <c r="AK28" i="39"/>
  <c r="BB29" i="41"/>
  <c r="BB28" i="39"/>
  <c r="BE29" i="41"/>
  <c r="AL10" i="41"/>
  <c r="AK10" i="41"/>
  <c r="AM10" i="41"/>
  <c r="AO10" i="41"/>
  <c r="AN10" i="41"/>
  <c r="AJ10" i="41"/>
  <c r="AP10" i="41"/>
  <c r="AQ10" i="41"/>
  <c r="AR10" i="41"/>
  <c r="AS10" i="41"/>
  <c r="AT10" i="41"/>
  <c r="AV10" i="41"/>
  <c r="AW10" i="41"/>
  <c r="AX10" i="41"/>
  <c r="BA10" i="41"/>
  <c r="AZ10" i="41"/>
  <c r="AY10" i="41"/>
  <c r="BB10" i="41"/>
  <c r="BC10" i="41"/>
  <c r="BE10" i="41"/>
  <c r="BD10" i="41"/>
  <c r="BF10" i="41"/>
  <c r="BG15" i="41"/>
  <c r="BG8" i="41"/>
  <c r="AN28" i="39"/>
  <c r="BG17" i="41"/>
  <c r="AV19" i="41"/>
  <c r="AM19" i="41"/>
  <c r="AS19" i="41"/>
  <c r="AL19" i="41"/>
  <c r="AO19" i="41"/>
  <c r="AP19" i="41"/>
  <c r="AK19" i="41"/>
  <c r="AR19" i="41"/>
  <c r="AQ19" i="41"/>
  <c r="AW19" i="41"/>
  <c r="AJ19" i="41"/>
  <c r="AN19" i="41"/>
  <c r="AT19" i="41"/>
  <c r="AX19" i="41"/>
  <c r="AY19" i="41"/>
  <c r="BA19" i="41"/>
  <c r="AZ19" i="41"/>
  <c r="BB19" i="41"/>
  <c r="BC19" i="41"/>
  <c r="BE19" i="41"/>
  <c r="BD19" i="41"/>
  <c r="BF19" i="41"/>
  <c r="BG23" i="41"/>
  <c r="AL13" i="41"/>
  <c r="AK13" i="41"/>
  <c r="AM13" i="41"/>
  <c r="AP13" i="41"/>
  <c r="AQ13" i="41"/>
  <c r="AR13" i="41"/>
  <c r="AO13" i="41"/>
  <c r="AN13" i="41"/>
  <c r="AJ13" i="41"/>
  <c r="AS13" i="41"/>
  <c r="AT13" i="41"/>
  <c r="AV13" i="41"/>
  <c r="AW13" i="41"/>
  <c r="AX13" i="41"/>
  <c r="BA13" i="41"/>
  <c r="AY13" i="41"/>
  <c r="AZ13" i="41"/>
  <c r="BB13" i="41"/>
  <c r="BC13" i="41"/>
  <c r="BE13" i="41"/>
  <c r="BD13" i="41"/>
  <c r="BF13" i="41"/>
  <c r="BG21" i="41"/>
  <c r="AI10" i="41"/>
  <c r="BG12" i="41"/>
  <c r="BF29" i="41"/>
  <c r="BF28" i="39"/>
  <c r="AO28" i="39"/>
  <c r="AQ14" i="41"/>
  <c r="AS14" i="41"/>
  <c r="AM14" i="41"/>
  <c r="AK14" i="41"/>
  <c r="AL14" i="41"/>
  <c r="AP14" i="41"/>
  <c r="AO14" i="41"/>
  <c r="AR14" i="41"/>
  <c r="AN14" i="41"/>
  <c r="AJ14" i="41"/>
  <c r="AT14" i="41"/>
  <c r="AV14" i="41"/>
  <c r="AW14" i="41"/>
  <c r="AX14" i="41"/>
  <c r="AY14" i="41"/>
  <c r="AZ14" i="41"/>
  <c r="BA14" i="41"/>
  <c r="BB14" i="41"/>
  <c r="BC14" i="41"/>
  <c r="BE14" i="41"/>
  <c r="BD14" i="41"/>
  <c r="BF14" i="41"/>
  <c r="BG11" i="41"/>
  <c r="AH14" i="41"/>
  <c r="AR20" i="41"/>
  <c r="AQ20" i="41"/>
  <c r="AM20" i="41"/>
  <c r="AK20" i="41"/>
  <c r="AL20" i="41"/>
  <c r="AO20" i="41"/>
  <c r="AV20" i="41"/>
  <c r="AP20" i="41"/>
  <c r="AS20" i="41"/>
  <c r="AX20" i="41"/>
  <c r="AZ20" i="41"/>
  <c r="AW20" i="41"/>
  <c r="AT20" i="41"/>
  <c r="AY20" i="41"/>
  <c r="AN20" i="41"/>
  <c r="AJ20" i="41"/>
  <c r="BA20" i="41"/>
  <c r="BB20" i="41"/>
  <c r="BC20" i="41"/>
  <c r="BE20" i="41"/>
  <c r="BD20" i="41"/>
  <c r="BF20" i="41"/>
  <c r="BG18" i="41"/>
  <c r="AH10" i="41"/>
  <c r="AR25" i="41"/>
  <c r="AQ25" i="41"/>
  <c r="AO25" i="41"/>
  <c r="AK25" i="41"/>
  <c r="BA25" i="41"/>
  <c r="AP25" i="41"/>
  <c r="AM25" i="41"/>
  <c r="BD25" i="41"/>
  <c r="BC25" i="41"/>
  <c r="BE25" i="41"/>
  <c r="AS25" i="41"/>
  <c r="AL25" i="41"/>
  <c r="AV25" i="41"/>
  <c r="BB25" i="41"/>
  <c r="AN25" i="41"/>
  <c r="AY25" i="41"/>
  <c r="AX25" i="41"/>
  <c r="AJ25" i="41"/>
  <c r="AW25" i="41"/>
  <c r="AT25" i="41"/>
  <c r="AZ25" i="41"/>
  <c r="BF25" i="41"/>
  <c r="AI29" i="41"/>
  <c r="AH20" i="41"/>
  <c r="AZ29" i="41"/>
  <c r="BC28" i="39"/>
  <c r="AO29" i="41"/>
  <c r="BG28" i="41"/>
  <c r="AU27" i="39"/>
  <c r="AU28" i="39"/>
  <c r="AU29" i="41"/>
  <c r="AU12" i="41"/>
  <c r="BF30" i="41"/>
  <c r="AU8" i="41"/>
  <c r="AU21" i="41"/>
  <c r="AU27" i="41"/>
  <c r="AU16" i="41"/>
  <c r="AP29" i="39"/>
  <c r="AU14" i="41"/>
  <c r="AU23" i="41"/>
  <c r="AU26" i="41"/>
  <c r="AU15" i="41"/>
  <c r="AU19" i="41"/>
  <c r="AZ29" i="39"/>
  <c r="AH30" i="41"/>
  <c r="AU17" i="41"/>
  <c r="AU24" i="41"/>
  <c r="AU20" i="41"/>
  <c r="AU13" i="41"/>
  <c r="AU11" i="41"/>
  <c r="AU9" i="41"/>
  <c r="AU18" i="41"/>
  <c r="AU22" i="41"/>
  <c r="AU10" i="41"/>
  <c r="AU25" i="41"/>
  <c r="AN30" i="41"/>
  <c r="BG28" i="39" l="1"/>
  <c r="BG13" i="41"/>
  <c r="AI7" i="41"/>
  <c r="AH7" i="41"/>
  <c r="BG16" i="41"/>
  <c r="BG25" i="41"/>
  <c r="AK29" i="39"/>
  <c r="BG29" i="41"/>
  <c r="BF29" i="39"/>
  <c r="BG27" i="41"/>
  <c r="AW29" i="39"/>
  <c r="AY29" i="39"/>
  <c r="AH29" i="39"/>
  <c r="BG19" i="41"/>
  <c r="BA29" i="39"/>
  <c r="BG14" i="41"/>
  <c r="BC30" i="41"/>
  <c r="AI29" i="39"/>
  <c r="AO29" i="39"/>
  <c r="AK30" i="41"/>
  <c r="AQ30" i="41"/>
  <c r="AJ30" i="41"/>
  <c r="BA30" i="41"/>
  <c r="AM30" i="41"/>
  <c r="AZ30" i="41"/>
  <c r="AI30" i="41"/>
  <c r="AY30" i="41"/>
  <c r="AV29" i="39"/>
  <c r="BC29" i="39"/>
  <c r="AR29" i="39"/>
  <c r="BB30" i="41"/>
  <c r="AJ29" i="39"/>
  <c r="AT29" i="39"/>
  <c r="AS30" i="41"/>
  <c r="BB29" i="39"/>
  <c r="AL30" i="41"/>
  <c r="BD29" i="39"/>
  <c r="AN29" i="39"/>
  <c r="AT30" i="41"/>
  <c r="AK7" i="41"/>
  <c r="AL7" i="41"/>
  <c r="AJ7" i="41"/>
  <c r="AM7" i="41"/>
  <c r="AO7" i="41"/>
  <c r="AN7" i="41"/>
  <c r="AP7" i="41"/>
  <c r="AQ7" i="41"/>
  <c r="AR7" i="41"/>
  <c r="AS7" i="41"/>
  <c r="AT7" i="41"/>
  <c r="AV7" i="41"/>
  <c r="AW7" i="41"/>
  <c r="AX7" i="41"/>
  <c r="BA7" i="41"/>
  <c r="AY7" i="41"/>
  <c r="AZ7" i="41"/>
  <c r="BB7" i="41"/>
  <c r="BC7" i="41"/>
  <c r="BD7" i="41"/>
  <c r="BE7" i="41"/>
  <c r="BF7" i="41"/>
  <c r="AJ39" i="40"/>
  <c r="AK39" i="40"/>
  <c r="AL39" i="40"/>
  <c r="AM39" i="40"/>
  <c r="AN39" i="40"/>
  <c r="AO39" i="40"/>
  <c r="AP39" i="40"/>
  <c r="AQ39" i="40"/>
  <c r="AR39" i="40"/>
  <c r="AS39" i="40"/>
  <c r="AT39" i="40"/>
  <c r="AV39" i="40"/>
  <c r="AW39" i="40"/>
  <c r="AX39" i="40"/>
  <c r="AZ39" i="40"/>
  <c r="AY39" i="40"/>
  <c r="BA39" i="40"/>
  <c r="BB39" i="40"/>
  <c r="BC39" i="40"/>
  <c r="BD39" i="40"/>
  <c r="BE39" i="40"/>
  <c r="BF39" i="40"/>
  <c r="AQ29" i="39"/>
  <c r="AX30" i="41"/>
  <c r="BG10" i="41"/>
  <c r="AL29" i="39"/>
  <c r="AP30" i="41"/>
  <c r="AS29" i="39"/>
  <c r="BE29" i="39"/>
  <c r="AM29" i="39"/>
  <c r="AO30" i="41"/>
  <c r="AV30" i="41"/>
  <c r="BG20" i="41"/>
  <c r="BD30" i="41"/>
  <c r="AX29" i="39"/>
  <c r="AW30" i="41"/>
  <c r="AR30" i="41"/>
  <c r="BE30" i="41"/>
  <c r="AU30" i="41"/>
  <c r="AU29" i="39"/>
  <c r="BD31" i="41"/>
  <c r="AU7" i="41"/>
  <c r="BD30" i="39"/>
  <c r="AH31" i="41"/>
  <c r="AI39" i="40"/>
  <c r="AH39" i="40"/>
  <c r="AU39" i="40"/>
  <c r="AT30" i="39"/>
  <c r="AX31" i="41"/>
  <c r="AY30" i="39"/>
  <c r="AJ31" i="41" l="1"/>
  <c r="AJ30" i="39"/>
  <c r="AX30" i="39"/>
  <c r="BF30" i="39"/>
  <c r="AK30" i="39"/>
  <c r="BG29" i="39"/>
  <c r="AN31" i="41"/>
  <c r="AW30" i="39"/>
  <c r="AT31" i="41"/>
  <c r="AH30" i="39"/>
  <c r="AL30" i="39"/>
  <c r="AM30" i="39"/>
  <c r="AM31" i="41"/>
  <c r="AW31" i="41"/>
  <c r="AN30" i="39"/>
  <c r="AY31" i="41"/>
  <c r="AI31" i="41"/>
  <c r="BE31" i="41"/>
  <c r="BG7" i="41"/>
  <c r="AI30" i="39"/>
  <c r="AZ31" i="41"/>
  <c r="AS31" i="41"/>
  <c r="AP31" i="41"/>
  <c r="BG30" i="41"/>
  <c r="AV31" i="41"/>
  <c r="AO30" i="39"/>
  <c r="BC30" i="39"/>
  <c r="BC31" i="41"/>
  <c r="AQ30" i="39"/>
  <c r="BF31" i="41"/>
  <c r="AJ39" i="42"/>
  <c r="AK39" i="42"/>
  <c r="AL39" i="42"/>
  <c r="AM39" i="42"/>
  <c r="AN39" i="42"/>
  <c r="AO39" i="42"/>
  <c r="AP39" i="42"/>
  <c r="AQ39" i="42"/>
  <c r="AR39" i="42"/>
  <c r="AS39" i="42"/>
  <c r="AT39" i="42"/>
  <c r="AV39" i="42"/>
  <c r="AW39" i="42"/>
  <c r="AX39" i="42"/>
  <c r="AY39" i="42"/>
  <c r="AZ39" i="42"/>
  <c r="BA39" i="42"/>
  <c r="BB39" i="42"/>
  <c r="BC39" i="42"/>
  <c r="BD39" i="42"/>
  <c r="BE39" i="42"/>
  <c r="BF39" i="42"/>
  <c r="AO31" i="41"/>
  <c r="AR30" i="39"/>
  <c r="BB30" i="39"/>
  <c r="AP30" i="39"/>
  <c r="BA31" i="41"/>
  <c r="AL31" i="41"/>
  <c r="AQ31" i="41"/>
  <c r="BE30" i="39"/>
  <c r="AV30" i="39"/>
  <c r="AS30" i="39"/>
  <c r="BA30" i="39"/>
  <c r="AK31" i="41"/>
  <c r="AZ30" i="39"/>
  <c r="AR31" i="41"/>
  <c r="BB31" i="41"/>
  <c r="AU30" i="39"/>
  <c r="AU31" i="41"/>
  <c r="AR32" i="41"/>
  <c r="AH39" i="42"/>
  <c r="AI39" i="42"/>
  <c r="AU39" i="42"/>
  <c r="AS31" i="39"/>
  <c r="AY32" i="41"/>
  <c r="AJ31" i="39"/>
  <c r="BG31" i="41" l="1"/>
  <c r="AT32" i="41"/>
  <c r="AN31" i="39"/>
  <c r="AV31" i="39"/>
  <c r="AY31" i="39"/>
  <c r="AJ32" i="41"/>
  <c r="AI31" i="39"/>
  <c r="BG30" i="39"/>
  <c r="AM31" i="39"/>
  <c r="AR31" i="39"/>
  <c r="BD31" i="39"/>
  <c r="AQ32" i="41"/>
  <c r="AW31" i="39"/>
  <c r="AN32" i="41"/>
  <c r="AZ31" i="39"/>
  <c r="BF32" i="41"/>
  <c r="AO31" i="39"/>
  <c r="AV32" i="41"/>
  <c r="AQ31" i="39"/>
  <c r="BE32" i="41"/>
  <c r="AL32" i="41"/>
  <c r="AK31" i="39"/>
  <c r="BC31" i="39"/>
  <c r="BD32" i="41"/>
  <c r="AW32" i="41"/>
  <c r="AZ32" i="41"/>
  <c r="AP32" i="41"/>
  <c r="AP31" i="39"/>
  <c r="BA31" i="39"/>
  <c r="AL31" i="39"/>
  <c r="AM32" i="41"/>
  <c r="AX31" i="39"/>
  <c r="AX32" i="41"/>
  <c r="AH32" i="41"/>
  <c r="BF31" i="39"/>
  <c r="BE31" i="39"/>
  <c r="BA32" i="41"/>
  <c r="BC32" i="41"/>
  <c r="AI32" i="41"/>
  <c r="AO32" i="41"/>
  <c r="AK32" i="41"/>
  <c r="AS32" i="41"/>
  <c r="AT31" i="39"/>
  <c r="AH31" i="39"/>
  <c r="BB31" i="39"/>
  <c r="BB32" i="41"/>
  <c r="AU32" i="41"/>
  <c r="BE32" i="39"/>
  <c r="AU31" i="39"/>
  <c r="AN32" i="39" l="1"/>
  <c r="AY32" i="39"/>
  <c r="AJ32" i="39"/>
  <c r="BA32" i="39"/>
  <c r="AZ32" i="39"/>
  <c r="AX32" i="39"/>
  <c r="BC32" i="39"/>
  <c r="AT32" i="39"/>
  <c r="BF32" i="39"/>
  <c r="AW32" i="39"/>
  <c r="AI32" i="39"/>
  <c r="BG32" i="41"/>
  <c r="AV32" i="39"/>
  <c r="AH32" i="39"/>
  <c r="BB32" i="39"/>
  <c r="AK32" i="39"/>
  <c r="AQ32" i="39"/>
  <c r="BG31" i="39"/>
  <c r="AR32" i="39"/>
  <c r="BD32" i="39"/>
  <c r="AO32" i="39"/>
  <c r="AP32" i="39"/>
  <c r="AS32" i="39"/>
  <c r="AM32" i="39"/>
  <c r="AL32" i="39"/>
  <c r="AH33" i="41"/>
  <c r="AU32" i="39"/>
  <c r="BG32" i="39" l="1"/>
  <c r="AN33" i="41"/>
  <c r="AJ33" i="41"/>
  <c r="AX33" i="41"/>
  <c r="BC33" i="41"/>
  <c r="AO33" i="41"/>
  <c r="BB33" i="41"/>
  <c r="AV33" i="41"/>
  <c r="BD33" i="41"/>
  <c r="AQ33" i="41"/>
  <c r="AP33" i="41"/>
  <c r="BE33" i="41"/>
  <c r="AK33" i="41"/>
  <c r="AT33" i="41"/>
  <c r="BA33" i="41"/>
  <c r="AM33" i="41"/>
  <c r="AS33" i="41"/>
  <c r="AW33" i="41"/>
  <c r="AL33" i="41"/>
  <c r="BF33" i="41"/>
  <c r="AR33" i="41"/>
  <c r="AZ33" i="41"/>
  <c r="AY33" i="41"/>
  <c r="AI33" i="41"/>
  <c r="AU33" i="41"/>
  <c r="AZ33" i="39"/>
  <c r="AQ34" i="41"/>
  <c r="AJ34" i="41" l="1"/>
  <c r="AX33" i="39"/>
  <c r="AI33" i="39"/>
  <c r="BA34" i="41"/>
  <c r="AH34" i="41"/>
  <c r="AN34" i="41"/>
  <c r="BG33" i="41"/>
  <c r="AH33" i="39"/>
  <c r="AZ34" i="41"/>
  <c r="AY34" i="41"/>
  <c r="BC34" i="41"/>
  <c r="AI34" i="41"/>
  <c r="AJ33" i="39"/>
  <c r="AN33" i="39"/>
  <c r="BB34" i="41"/>
  <c r="AY33" i="39"/>
  <c r="AK34" i="41"/>
  <c r="AT34" i="41"/>
  <c r="AV34" i="41"/>
  <c r="AO34" i="41"/>
  <c r="AR34" i="41"/>
  <c r="AP34" i="41"/>
  <c r="AW34" i="41"/>
  <c r="AS34" i="41"/>
  <c r="AL34" i="41"/>
  <c r="AM34" i="41"/>
  <c r="BF33" i="39"/>
  <c r="AL33" i="39"/>
  <c r="AP33" i="39"/>
  <c r="BB33" i="39"/>
  <c r="AM33" i="39"/>
  <c r="AW33" i="39"/>
  <c r="BA33" i="39"/>
  <c r="BC33" i="39"/>
  <c r="AO33" i="39"/>
  <c r="BE33" i="39"/>
  <c r="AK33" i="39"/>
  <c r="AV33" i="39"/>
  <c r="BD33" i="39"/>
  <c r="AS33" i="39"/>
  <c r="AR33" i="39"/>
  <c r="AQ33" i="39"/>
  <c r="AT33" i="39"/>
  <c r="AX34" i="41"/>
  <c r="BD34" i="41"/>
  <c r="BE34" i="41"/>
  <c r="BF34" i="41"/>
  <c r="BD35" i="39"/>
  <c r="AU34" i="41"/>
  <c r="AI34" i="39"/>
  <c r="AQ35" i="41"/>
  <c r="AU33" i="39"/>
  <c r="AI35" i="41" l="1"/>
  <c r="AY35" i="41"/>
  <c r="BG33" i="39"/>
  <c r="BG34" i="41"/>
  <c r="AH34" i="39"/>
  <c r="AR35" i="39"/>
  <c r="AL35" i="41"/>
  <c r="AV35" i="39"/>
  <c r="AT34" i="39"/>
  <c r="BD34" i="39"/>
  <c r="BA34" i="39"/>
  <c r="BF34" i="39"/>
  <c r="AL34" i="39"/>
  <c r="AW34" i="39"/>
  <c r="AM34" i="39"/>
  <c r="BC34" i="39"/>
  <c r="AQ34" i="39"/>
  <c r="AK34" i="39"/>
  <c r="AS34" i="39"/>
  <c r="BE34" i="39"/>
  <c r="BB34" i="39"/>
  <c r="AP34" i="39"/>
  <c r="AV34" i="39"/>
  <c r="AR34" i="39"/>
  <c r="AO34" i="39"/>
  <c r="AX35" i="41"/>
  <c r="BE35" i="39"/>
  <c r="AO35" i="39"/>
  <c r="AH35" i="39"/>
  <c r="BB35" i="39"/>
  <c r="AL35" i="39"/>
  <c r="AN34" i="39"/>
  <c r="AJ34" i="39"/>
  <c r="AP35" i="39"/>
  <c r="AN35" i="41"/>
  <c r="AZ34" i="39"/>
  <c r="AS35" i="39"/>
  <c r="AR35" i="41"/>
  <c r="BF35" i="39"/>
  <c r="AX34" i="39"/>
  <c r="AU35" i="41"/>
  <c r="AW35" i="41"/>
  <c r="AQ35" i="39"/>
  <c r="AJ35" i="41"/>
  <c r="AY34" i="39"/>
  <c r="AH35" i="41"/>
  <c r="AW35" i="39"/>
  <c r="BA35" i="39"/>
  <c r="AT35" i="39"/>
  <c r="AK35" i="39"/>
  <c r="BE35" i="41"/>
  <c r="AK35" i="41"/>
  <c r="AT35" i="41"/>
  <c r="AP35" i="41"/>
  <c r="BD35" i="41"/>
  <c r="BB35" i="41"/>
  <c r="BF35" i="41"/>
  <c r="BC35" i="41"/>
  <c r="AV35" i="41"/>
  <c r="AM35" i="41"/>
  <c r="BA35" i="41"/>
  <c r="AS35" i="41"/>
  <c r="AM35" i="39"/>
  <c r="BC35" i="39"/>
  <c r="AO35" i="41"/>
  <c r="AZ35" i="41"/>
  <c r="AN35" i="39"/>
  <c r="AZ35" i="39"/>
  <c r="AI35" i="39"/>
  <c r="AX35" i="39"/>
  <c r="AU34" i="39"/>
  <c r="AJ35" i="39"/>
  <c r="AY35" i="39"/>
  <c r="AU35" i="39"/>
  <c r="BG34" i="39" l="1"/>
  <c r="BG35" i="41"/>
  <c r="BG35" i="39"/>
  <c r="X26" i="27" l="1"/>
  <c r="Y39" i="29"/>
  <c r="Y39" i="27"/>
  <c r="Y26" i="27" l="1"/>
  <c r="Z39" i="27"/>
  <c r="Z14" i="27"/>
  <c r="S14" i="27"/>
  <c r="U14" i="27"/>
  <c r="R14" i="27"/>
  <c r="V14" i="27"/>
  <c r="T14" i="27"/>
  <c r="X14" i="27"/>
  <c r="Z39" i="29"/>
  <c r="S39" i="27"/>
  <c r="R39" i="27"/>
  <c r="T39" i="27"/>
  <c r="U39" i="27"/>
  <c r="V39" i="27"/>
  <c r="X39" i="27"/>
  <c r="W39" i="27"/>
  <c r="S26" i="27"/>
  <c r="T26" i="27"/>
  <c r="U26" i="27"/>
  <c r="R26" i="27"/>
  <c r="V26" i="27"/>
  <c r="S39" i="29"/>
  <c r="T39" i="29"/>
  <c r="R39" i="29"/>
  <c r="U39" i="29"/>
  <c r="V39" i="29"/>
  <c r="X39" i="29"/>
  <c r="W39" i="29"/>
  <c r="Y14" i="27"/>
  <c r="W14" i="27"/>
  <c r="W26" i="27"/>
  <c r="Z41" i="27"/>
  <c r="Y32" i="27"/>
  <c r="Z40" i="27"/>
  <c r="W16" i="27"/>
  <c r="Q14" i="26"/>
  <c r="S13" i="28"/>
  <c r="U10" i="28"/>
  <c r="X8" i="28"/>
  <c r="X11" i="28"/>
  <c r="X9" i="28"/>
  <c r="X8" i="26"/>
  <c r="P12" i="26"/>
  <c r="X9" i="26"/>
  <c r="U13" i="26"/>
  <c r="X10" i="26"/>
  <c r="Y19" i="29" l="1"/>
  <c r="W14" i="26"/>
  <c r="Z28" i="27"/>
  <c r="W13" i="27"/>
  <c r="Z10" i="27"/>
  <c r="S14" i="26"/>
  <c r="W10" i="27"/>
  <c r="X12" i="26"/>
  <c r="X13" i="28"/>
  <c r="T14" i="26"/>
  <c r="U13" i="28"/>
  <c r="W18" i="27"/>
  <c r="R8" i="26"/>
  <c r="Q8" i="26"/>
  <c r="S8" i="26"/>
  <c r="P8" i="26"/>
  <c r="T8" i="26"/>
  <c r="W8" i="26"/>
  <c r="V8" i="26"/>
  <c r="U8" i="26"/>
  <c r="V12" i="28"/>
  <c r="R12" i="28"/>
  <c r="W12" i="28"/>
  <c r="U12" i="28"/>
  <c r="T12" i="28"/>
  <c r="S12" i="28"/>
  <c r="Q12" i="28"/>
  <c r="Y35" i="29"/>
  <c r="S18" i="27"/>
  <c r="R18" i="27"/>
  <c r="T18" i="27"/>
  <c r="V18" i="27"/>
  <c r="U18" i="27"/>
  <c r="X18" i="27"/>
  <c r="W32" i="27"/>
  <c r="R13" i="26"/>
  <c r="Z18" i="27"/>
  <c r="S31" i="27"/>
  <c r="T31" i="27"/>
  <c r="R31" i="27"/>
  <c r="U31" i="27"/>
  <c r="V31" i="27"/>
  <c r="X31" i="27"/>
  <c r="Y31" i="27"/>
  <c r="R13" i="28"/>
  <c r="V13" i="28"/>
  <c r="W13" i="28"/>
  <c r="W35" i="29"/>
  <c r="S19" i="29"/>
  <c r="R19" i="29"/>
  <c r="T19" i="29"/>
  <c r="U19" i="29"/>
  <c r="V19" i="29"/>
  <c r="X19" i="29"/>
  <c r="S13" i="27"/>
  <c r="T13" i="27"/>
  <c r="U13" i="27"/>
  <c r="R13" i="27"/>
  <c r="V13" i="27"/>
  <c r="Y13" i="27"/>
  <c r="X13" i="27"/>
  <c r="T28" i="27"/>
  <c r="S28" i="27"/>
  <c r="R28" i="27"/>
  <c r="V28" i="27"/>
  <c r="U28" i="27"/>
  <c r="X28" i="27"/>
  <c r="X13" i="26"/>
  <c r="T13" i="26"/>
  <c r="Q10" i="28"/>
  <c r="S10" i="28"/>
  <c r="R10" i="28"/>
  <c r="T10" i="28"/>
  <c r="V10" i="28"/>
  <c r="P10" i="28"/>
  <c r="W10" i="28"/>
  <c r="S35" i="29"/>
  <c r="U35" i="29"/>
  <c r="R35" i="29"/>
  <c r="T35" i="29"/>
  <c r="V35" i="29"/>
  <c r="X35" i="29"/>
  <c r="S10" i="26"/>
  <c r="R10" i="26"/>
  <c r="T10" i="26"/>
  <c r="Q10" i="26"/>
  <c r="P10" i="26"/>
  <c r="V10" i="26"/>
  <c r="U10" i="26"/>
  <c r="W10" i="26"/>
  <c r="S16" i="27"/>
  <c r="T16" i="27"/>
  <c r="U16" i="27"/>
  <c r="R16" i="27"/>
  <c r="V16" i="27"/>
  <c r="X16" i="27"/>
  <c r="S32" i="27"/>
  <c r="T32" i="27"/>
  <c r="R32" i="27"/>
  <c r="U32" i="27"/>
  <c r="X32" i="27"/>
  <c r="V32" i="27"/>
  <c r="Z32" i="27"/>
  <c r="X14" i="26"/>
  <c r="X10" i="28"/>
  <c r="Q13" i="28"/>
  <c r="Z35" i="29"/>
  <c r="P13" i="28"/>
  <c r="P13" i="26"/>
  <c r="S11" i="27"/>
  <c r="T11" i="27"/>
  <c r="U11" i="27"/>
  <c r="R11" i="27"/>
  <c r="V11" i="27"/>
  <c r="X11" i="27"/>
  <c r="Y11" i="27"/>
  <c r="Z31" i="27"/>
  <c r="Q12" i="26"/>
  <c r="V12" i="26"/>
  <c r="R12" i="26"/>
  <c r="W12" i="26"/>
  <c r="S12" i="26"/>
  <c r="U12" i="26"/>
  <c r="T12" i="26"/>
  <c r="Q9" i="28"/>
  <c r="R9" i="28"/>
  <c r="P9" i="28"/>
  <c r="S9" i="28"/>
  <c r="T9" i="28"/>
  <c r="V9" i="28"/>
  <c r="W9" i="28"/>
  <c r="U9" i="28"/>
  <c r="W13" i="26"/>
  <c r="Q13" i="26"/>
  <c r="V13" i="26"/>
  <c r="Z11" i="27"/>
  <c r="W28" i="27"/>
  <c r="W31" i="27"/>
  <c r="V14" i="26"/>
  <c r="Z13" i="27"/>
  <c r="S13" i="26"/>
  <c r="W11" i="27"/>
  <c r="S41" i="27"/>
  <c r="T41" i="27"/>
  <c r="R41" i="27"/>
  <c r="V41" i="27"/>
  <c r="U41" i="27"/>
  <c r="X41" i="27"/>
  <c r="Y41" i="27"/>
  <c r="W41" i="27"/>
  <c r="T11" i="26"/>
  <c r="R11" i="26"/>
  <c r="Q11" i="26"/>
  <c r="S11" i="26"/>
  <c r="V11" i="26"/>
  <c r="W11" i="26"/>
  <c r="U11" i="26"/>
  <c r="P11" i="26"/>
  <c r="T11" i="28"/>
  <c r="R11" i="28"/>
  <c r="S11" i="28"/>
  <c r="V11" i="28"/>
  <c r="Q11" i="28"/>
  <c r="U11" i="28"/>
  <c r="P11" i="28"/>
  <c r="W11" i="28"/>
  <c r="R14" i="26"/>
  <c r="Q9" i="26"/>
  <c r="R9" i="26"/>
  <c r="P9" i="26"/>
  <c r="S9" i="26"/>
  <c r="T9" i="26"/>
  <c r="V9" i="26"/>
  <c r="W9" i="26"/>
  <c r="U9" i="26"/>
  <c r="Q8" i="28"/>
  <c r="R8" i="28"/>
  <c r="S8" i="28"/>
  <c r="P8" i="28"/>
  <c r="T8" i="28"/>
  <c r="V8" i="28"/>
  <c r="U8" i="28"/>
  <c r="W8" i="28"/>
  <c r="W19" i="29"/>
  <c r="S40" i="27"/>
  <c r="T40" i="27"/>
  <c r="U40" i="27"/>
  <c r="R40" i="27"/>
  <c r="X40" i="27"/>
  <c r="V40" i="27"/>
  <c r="W40" i="27"/>
  <c r="Z16" i="27"/>
  <c r="S10" i="27"/>
  <c r="T10" i="27"/>
  <c r="R10" i="27"/>
  <c r="U10" i="27"/>
  <c r="V10" i="27"/>
  <c r="X10" i="27"/>
  <c r="Y10" i="27"/>
  <c r="T13" i="28"/>
  <c r="Y40" i="27"/>
  <c r="X12" i="28"/>
  <c r="X11" i="26"/>
  <c r="Y28" i="27"/>
  <c r="Z19" i="29"/>
  <c r="P12" i="28"/>
  <c r="Z26" i="27"/>
  <c r="Y18" i="27"/>
  <c r="W22" i="27"/>
  <c r="Y16" i="27"/>
  <c r="W19" i="27"/>
  <c r="Y27" i="27"/>
  <c r="Z7" i="27"/>
  <c r="W13" i="29"/>
  <c r="W29" i="29"/>
  <c r="Y25" i="29"/>
  <c r="W28" i="29"/>
  <c r="W27" i="29"/>
  <c r="Y36" i="29"/>
  <c r="Y20" i="29"/>
  <c r="W12" i="29"/>
  <c r="W31" i="29"/>
  <c r="W40" i="29"/>
  <c r="W22" i="29"/>
  <c r="W9" i="29"/>
  <c r="W15" i="29"/>
  <c r="W38" i="29"/>
  <c r="W33" i="29"/>
  <c r="W16" i="29"/>
  <c r="Y11" i="29"/>
  <c r="Y26" i="29"/>
  <c r="W21" i="29"/>
  <c r="W41" i="29"/>
  <c r="W24" i="29"/>
  <c r="Y23" i="29"/>
  <c r="W30" i="29"/>
  <c r="S14" i="28"/>
  <c r="U14" i="26"/>
  <c r="P14" i="26"/>
  <c r="U14" i="28"/>
  <c r="X7" i="28"/>
  <c r="Z24" i="29" l="1"/>
  <c r="Z21" i="29"/>
  <c r="Z15" i="29"/>
  <c r="Y22" i="27"/>
  <c r="Y19" i="27"/>
  <c r="Y22" i="29"/>
  <c r="Z23" i="29"/>
  <c r="Z22" i="29"/>
  <c r="Y24" i="29"/>
  <c r="Y27" i="29"/>
  <c r="Z41" i="29"/>
  <c r="Z16" i="29"/>
  <c r="Z10" i="29"/>
  <c r="Z12" i="29"/>
  <c r="Z27" i="27"/>
  <c r="W20" i="29"/>
  <c r="U7" i="28"/>
  <c r="S17" i="29"/>
  <c r="R17" i="29"/>
  <c r="T17" i="29"/>
  <c r="U17" i="29"/>
  <c r="V17" i="29"/>
  <c r="X17" i="29"/>
  <c r="Y29" i="29"/>
  <c r="S41" i="29"/>
  <c r="R41" i="29"/>
  <c r="T41" i="29"/>
  <c r="U41" i="29"/>
  <c r="X41" i="29"/>
  <c r="V41" i="29"/>
  <c r="Z26" i="29"/>
  <c r="S16" i="29"/>
  <c r="T16" i="29"/>
  <c r="U16" i="29"/>
  <c r="R16" i="29"/>
  <c r="V16" i="29"/>
  <c r="X16" i="29"/>
  <c r="Y16" i="29"/>
  <c r="S10" i="29"/>
  <c r="R10" i="29"/>
  <c r="T10" i="29"/>
  <c r="U10" i="29"/>
  <c r="V10" i="29"/>
  <c r="X10" i="29"/>
  <c r="Y10" i="29"/>
  <c r="Z31" i="29"/>
  <c r="Z37" i="29"/>
  <c r="Z17" i="29"/>
  <c r="Z36" i="29"/>
  <c r="Z25" i="29"/>
  <c r="S35" i="27"/>
  <c r="R35" i="27"/>
  <c r="T35" i="27"/>
  <c r="U35" i="27"/>
  <c r="V35" i="27"/>
  <c r="X35" i="27"/>
  <c r="W35" i="27"/>
  <c r="Z35" i="27"/>
  <c r="Y35" i="27"/>
  <c r="Y31" i="29"/>
  <c r="W11" i="29"/>
  <c r="W23" i="29"/>
  <c r="S37" i="29"/>
  <c r="T37" i="29"/>
  <c r="R37" i="29"/>
  <c r="U37" i="29"/>
  <c r="V37" i="29"/>
  <c r="X37" i="29"/>
  <c r="W37" i="29"/>
  <c r="Y37" i="29"/>
  <c r="S38" i="27"/>
  <c r="U38" i="27"/>
  <c r="T38" i="27"/>
  <c r="V38" i="27"/>
  <c r="R38" i="27"/>
  <c r="X38" i="27"/>
  <c r="Y38" i="27"/>
  <c r="Y17" i="29"/>
  <c r="S9" i="29"/>
  <c r="R9" i="29"/>
  <c r="T9" i="29"/>
  <c r="U9" i="29"/>
  <c r="V9" i="29"/>
  <c r="X9" i="29"/>
  <c r="Z38" i="27"/>
  <c r="Y9" i="29"/>
  <c r="Y41" i="29"/>
  <c r="Y38" i="29"/>
  <c r="V14" i="28"/>
  <c r="W25" i="29"/>
  <c r="W17" i="29"/>
  <c r="T14" i="28"/>
  <c r="S30" i="29"/>
  <c r="U30" i="29"/>
  <c r="T30" i="29"/>
  <c r="R30" i="29"/>
  <c r="V30" i="29"/>
  <c r="X30" i="29"/>
  <c r="S31" i="29"/>
  <c r="U31" i="29"/>
  <c r="R31" i="29"/>
  <c r="T31" i="29"/>
  <c r="V31" i="29"/>
  <c r="X31" i="29"/>
  <c r="S25" i="29"/>
  <c r="T25" i="29"/>
  <c r="R25" i="29"/>
  <c r="U25" i="29"/>
  <c r="V25" i="29"/>
  <c r="X25" i="29"/>
  <c r="S26" i="29"/>
  <c r="R26" i="29"/>
  <c r="U26" i="29"/>
  <c r="T26" i="29"/>
  <c r="V26" i="29"/>
  <c r="X26" i="29"/>
  <c r="S32" i="29"/>
  <c r="T32" i="29"/>
  <c r="U32" i="29"/>
  <c r="R32" i="29"/>
  <c r="V32" i="29"/>
  <c r="X32" i="29"/>
  <c r="Y32" i="29"/>
  <c r="W32" i="29"/>
  <c r="S7" i="29"/>
  <c r="T7" i="29"/>
  <c r="U7" i="29"/>
  <c r="R7" i="29"/>
  <c r="V7" i="29"/>
  <c r="X7" i="29"/>
  <c r="W7" i="29"/>
  <c r="S20" i="27"/>
  <c r="T20" i="27"/>
  <c r="U20" i="27"/>
  <c r="R20" i="27"/>
  <c r="V20" i="27"/>
  <c r="X20" i="27"/>
  <c r="W20" i="27"/>
  <c r="Z20" i="27"/>
  <c r="Y30" i="29"/>
  <c r="S33" i="29"/>
  <c r="U33" i="29"/>
  <c r="T33" i="29"/>
  <c r="R33" i="29"/>
  <c r="V33" i="29"/>
  <c r="X33" i="29"/>
  <c r="S19" i="27"/>
  <c r="R19" i="27"/>
  <c r="U19" i="27"/>
  <c r="T19" i="27"/>
  <c r="X19" i="27"/>
  <c r="V19" i="27"/>
  <c r="Z19" i="27"/>
  <c r="Z11" i="29"/>
  <c r="Z18" i="29"/>
  <c r="S27" i="29"/>
  <c r="R27" i="29"/>
  <c r="T27" i="29"/>
  <c r="U27" i="29"/>
  <c r="X27" i="29"/>
  <c r="V27" i="29"/>
  <c r="S37" i="27"/>
  <c r="R37" i="27"/>
  <c r="V37" i="27"/>
  <c r="U37" i="27"/>
  <c r="T37" i="27"/>
  <c r="X37" i="27"/>
  <c r="Y37" i="27"/>
  <c r="W37" i="27"/>
  <c r="P14" i="28"/>
  <c r="S23" i="29"/>
  <c r="T23" i="29"/>
  <c r="U23" i="29"/>
  <c r="R23" i="29"/>
  <c r="X23" i="29"/>
  <c r="V23" i="29"/>
  <c r="Z38" i="29"/>
  <c r="S22" i="29"/>
  <c r="T22" i="29"/>
  <c r="V22" i="29"/>
  <c r="R22" i="29"/>
  <c r="U22" i="29"/>
  <c r="X22" i="29"/>
  <c r="Z14" i="29"/>
  <c r="Z27" i="29"/>
  <c r="Z13" i="29"/>
  <c r="Z37" i="27"/>
  <c r="Y20" i="27"/>
  <c r="Y15" i="29"/>
  <c r="W10" i="29"/>
  <c r="Y12" i="29"/>
  <c r="S18" i="29"/>
  <c r="T18" i="29"/>
  <c r="R18" i="29"/>
  <c r="U18" i="29"/>
  <c r="V18" i="29"/>
  <c r="X18" i="29"/>
  <c r="Y18" i="29"/>
  <c r="W18" i="29"/>
  <c r="S12" i="29"/>
  <c r="T12" i="29"/>
  <c r="R12" i="29"/>
  <c r="U12" i="29"/>
  <c r="V12" i="29"/>
  <c r="X12" i="29"/>
  <c r="R7" i="26"/>
  <c r="Q7" i="26"/>
  <c r="S7" i="26"/>
  <c r="P7" i="26"/>
  <c r="V7" i="26"/>
  <c r="T7" i="26"/>
  <c r="W7" i="26"/>
  <c r="Z33" i="29"/>
  <c r="S13" i="29"/>
  <c r="U13" i="29"/>
  <c r="R13" i="29"/>
  <c r="T13" i="29"/>
  <c r="V13" i="29"/>
  <c r="X13" i="29"/>
  <c r="Y13" i="29"/>
  <c r="S33" i="27"/>
  <c r="T33" i="27"/>
  <c r="U33" i="27"/>
  <c r="R33" i="27"/>
  <c r="V33" i="27"/>
  <c r="X33" i="27"/>
  <c r="Y33" i="27"/>
  <c r="W33" i="27"/>
  <c r="Z33" i="27"/>
  <c r="S40" i="29"/>
  <c r="R40" i="29"/>
  <c r="U40" i="29"/>
  <c r="T40" i="29"/>
  <c r="V40" i="29"/>
  <c r="Y40" i="29"/>
  <c r="X40" i="29"/>
  <c r="S34" i="29"/>
  <c r="R34" i="29"/>
  <c r="T34" i="29"/>
  <c r="U34" i="29"/>
  <c r="V34" i="29"/>
  <c r="X34" i="29"/>
  <c r="Y34" i="29"/>
  <c r="W34" i="29"/>
  <c r="S20" i="29"/>
  <c r="T20" i="29"/>
  <c r="U20" i="29"/>
  <c r="R20" i="29"/>
  <c r="V20" i="29"/>
  <c r="X20" i="29"/>
  <c r="T28" i="29"/>
  <c r="S28" i="29"/>
  <c r="R28" i="29"/>
  <c r="U28" i="29"/>
  <c r="V28" i="29"/>
  <c r="X28" i="29"/>
  <c r="Y28" i="29"/>
  <c r="S27" i="27"/>
  <c r="T27" i="27"/>
  <c r="U27" i="27"/>
  <c r="R27" i="27"/>
  <c r="V27" i="27"/>
  <c r="X27" i="27"/>
  <c r="W27" i="27"/>
  <c r="Y7" i="29"/>
  <c r="Y33" i="29"/>
  <c r="S36" i="29"/>
  <c r="T36" i="29"/>
  <c r="U36" i="29"/>
  <c r="R36" i="29"/>
  <c r="V36" i="29"/>
  <c r="X36" i="29"/>
  <c r="S29" i="29"/>
  <c r="R29" i="29"/>
  <c r="U29" i="29"/>
  <c r="T29" i="29"/>
  <c r="X29" i="29"/>
  <c r="V29" i="29"/>
  <c r="R14" i="28"/>
  <c r="X14" i="28"/>
  <c r="W14" i="28"/>
  <c r="S11" i="29"/>
  <c r="R11" i="29"/>
  <c r="T11" i="29"/>
  <c r="U11" i="29"/>
  <c r="V11" i="29"/>
  <c r="X11" i="29"/>
  <c r="Z32" i="29"/>
  <c r="Z29" i="29"/>
  <c r="Z7" i="29"/>
  <c r="Z9" i="29"/>
  <c r="S14" i="29"/>
  <c r="T14" i="29"/>
  <c r="U14" i="29"/>
  <c r="R14" i="29"/>
  <c r="V14" i="29"/>
  <c r="X14" i="29"/>
  <c r="Q7" i="28"/>
  <c r="R7" i="28"/>
  <c r="P7" i="28"/>
  <c r="S7" i="28"/>
  <c r="T7" i="28"/>
  <c r="V7" i="28"/>
  <c r="W7" i="28"/>
  <c r="S38" i="29"/>
  <c r="T38" i="29"/>
  <c r="U38" i="29"/>
  <c r="R38" i="29"/>
  <c r="V38" i="29"/>
  <c r="X38" i="29"/>
  <c r="Z30" i="29"/>
  <c r="S24" i="29"/>
  <c r="T24" i="29"/>
  <c r="R24" i="29"/>
  <c r="U24" i="29"/>
  <c r="V24" i="29"/>
  <c r="X24" i="29"/>
  <c r="S21" i="29"/>
  <c r="U21" i="29"/>
  <c r="T21" i="29"/>
  <c r="R21" i="29"/>
  <c r="V21" i="29"/>
  <c r="X21" i="29"/>
  <c r="Y21" i="29"/>
  <c r="T15" i="29"/>
  <c r="S15" i="29"/>
  <c r="R15" i="29"/>
  <c r="U15" i="29"/>
  <c r="V15" i="29"/>
  <c r="X15" i="29"/>
  <c r="Z40" i="29"/>
  <c r="Z34" i="29"/>
  <c r="Z20" i="29"/>
  <c r="Z28" i="29"/>
  <c r="S7" i="27"/>
  <c r="R7" i="27"/>
  <c r="T7" i="27"/>
  <c r="U7" i="27"/>
  <c r="V7" i="27"/>
  <c r="W7" i="27"/>
  <c r="X7" i="27"/>
  <c r="Y7" i="27"/>
  <c r="S22" i="27"/>
  <c r="R22" i="27"/>
  <c r="U22" i="27"/>
  <c r="T22" i="27"/>
  <c r="V22" i="27"/>
  <c r="X22" i="27"/>
  <c r="Z22" i="27"/>
  <c r="Q14" i="28"/>
  <c r="W36" i="29"/>
  <c r="W38" i="27"/>
  <c r="W14" i="29"/>
  <c r="U7" i="26"/>
  <c r="Y14" i="29"/>
  <c r="W26" i="29"/>
  <c r="X7" i="26"/>
  <c r="F57" i="34"/>
  <c r="F59" i="34" s="1"/>
  <c r="I57" i="34"/>
  <c r="I59" i="34" s="1"/>
  <c r="K57" i="34"/>
  <c r="K59" i="34" s="1"/>
  <c r="G57" i="34"/>
  <c r="G59" i="34" s="1"/>
  <c r="E57" i="34"/>
  <c r="E59" i="34" s="1"/>
  <c r="H57" i="34"/>
  <c r="H59" i="34" s="1"/>
  <c r="J57" i="34"/>
  <c r="J59" i="34" s="1"/>
  <c r="D57" i="34"/>
  <c r="D59" i="34" s="1"/>
  <c r="L57" i="34"/>
  <c r="L59" i="34" s="1"/>
  <c r="Y12" i="27"/>
  <c r="W30" i="27"/>
  <c r="W17" i="27"/>
  <c r="X15" i="26"/>
  <c r="V15" i="28"/>
  <c r="U15" i="26" l="1"/>
  <c r="P15" i="26"/>
  <c r="S15" i="26"/>
  <c r="R15" i="28"/>
  <c r="W15" i="28"/>
  <c r="S24" i="27"/>
  <c r="T24" i="27"/>
  <c r="R24" i="27"/>
  <c r="U24" i="27"/>
  <c r="X24" i="27"/>
  <c r="V24" i="27"/>
  <c r="W24" i="27"/>
  <c r="Z24" i="27"/>
  <c r="S21" i="27"/>
  <c r="T21" i="27"/>
  <c r="U21" i="27"/>
  <c r="R21" i="27"/>
  <c r="V21" i="27"/>
  <c r="X21" i="27"/>
  <c r="Y21" i="27"/>
  <c r="Z21" i="27"/>
  <c r="P15" i="28"/>
  <c r="S25" i="27"/>
  <c r="R25" i="27"/>
  <c r="U25" i="27"/>
  <c r="T25" i="27"/>
  <c r="V25" i="27"/>
  <c r="X25" i="27"/>
  <c r="Y25" i="27"/>
  <c r="W25" i="27"/>
  <c r="Z25" i="27"/>
  <c r="S15" i="27"/>
  <c r="R15" i="27"/>
  <c r="U15" i="27"/>
  <c r="T15" i="27"/>
  <c r="V15" i="27"/>
  <c r="X15" i="27"/>
  <c r="Y15" i="27"/>
  <c r="W15" i="27"/>
  <c r="Z15" i="27"/>
  <c r="X15" i="28"/>
  <c r="W21" i="27"/>
  <c r="Q15" i="28"/>
  <c r="S9" i="27"/>
  <c r="T9" i="27"/>
  <c r="U9" i="27"/>
  <c r="R9" i="27"/>
  <c r="V9" i="27"/>
  <c r="X9" i="27"/>
  <c r="W9" i="27"/>
  <c r="Y9" i="27"/>
  <c r="Z9" i="27"/>
  <c r="T15" i="28"/>
  <c r="U15" i="28"/>
  <c r="Y24" i="27"/>
  <c r="R15" i="26"/>
  <c r="V15" i="26"/>
  <c r="S36" i="27"/>
  <c r="R36" i="27"/>
  <c r="U36" i="27"/>
  <c r="V36" i="27"/>
  <c r="T36" i="27"/>
  <c r="X36" i="27"/>
  <c r="Y36" i="27"/>
  <c r="W36" i="27"/>
  <c r="Z36" i="27"/>
  <c r="S23" i="27"/>
  <c r="T23" i="27"/>
  <c r="R23" i="27"/>
  <c r="V23" i="27"/>
  <c r="U23" i="27"/>
  <c r="X23" i="27"/>
  <c r="W23" i="27"/>
  <c r="Y23" i="27"/>
  <c r="Z23" i="27"/>
  <c r="T15" i="26"/>
  <c r="W15" i="26"/>
  <c r="S15" i="28"/>
  <c r="S29" i="27"/>
  <c r="R29" i="27"/>
  <c r="T29" i="27"/>
  <c r="U29" i="27"/>
  <c r="V29" i="27"/>
  <c r="X29" i="27"/>
  <c r="Y29" i="27"/>
  <c r="W29" i="27"/>
  <c r="Z29" i="27"/>
  <c r="S34" i="27"/>
  <c r="R34" i="27"/>
  <c r="U34" i="27"/>
  <c r="T34" i="27"/>
  <c r="X34" i="27"/>
  <c r="V34" i="27"/>
  <c r="Y34" i="27"/>
  <c r="Z34" i="27"/>
  <c r="W34" i="27"/>
  <c r="S12" i="27"/>
  <c r="T12" i="27"/>
  <c r="R12" i="27"/>
  <c r="V12" i="27"/>
  <c r="U12" i="27"/>
  <c r="X12" i="27"/>
  <c r="W12" i="27"/>
  <c r="Z12" i="27"/>
  <c r="Q15" i="26"/>
  <c r="S30" i="27"/>
  <c r="T30" i="27"/>
  <c r="U30" i="27"/>
  <c r="R30" i="27"/>
  <c r="V30" i="27"/>
  <c r="X30" i="27"/>
  <c r="Y30" i="27"/>
  <c r="Z30" i="27"/>
  <c r="S17" i="27"/>
  <c r="T17" i="27"/>
  <c r="U17" i="27"/>
  <c r="R17" i="27"/>
  <c r="V17" i="27"/>
  <c r="X17" i="27"/>
  <c r="Y17" i="27"/>
  <c r="Z17" i="27"/>
  <c r="V16" i="26"/>
  <c r="Q16" i="28"/>
  <c r="U16" i="26" l="1"/>
  <c r="U16" i="28"/>
  <c r="T16" i="26"/>
  <c r="R16" i="28"/>
  <c r="V16" i="28"/>
  <c r="S16" i="28"/>
  <c r="X16" i="26"/>
  <c r="R16" i="26"/>
  <c r="W16" i="26"/>
  <c r="T16" i="28"/>
  <c r="P16" i="28"/>
  <c r="P16" i="26"/>
  <c r="Q16" i="26"/>
  <c r="S16" i="26"/>
  <c r="W16" i="28"/>
  <c r="X16" i="28"/>
  <c r="M57" i="34"/>
  <c r="M59" i="34" s="1"/>
  <c r="N57" i="34"/>
  <c r="N59" i="34" s="1"/>
  <c r="R17" i="26"/>
  <c r="T17" i="28"/>
  <c r="S17" i="26" l="1"/>
  <c r="X17" i="26"/>
  <c r="W17" i="26"/>
  <c r="X17" i="28"/>
  <c r="T17" i="26"/>
  <c r="P17" i="28"/>
  <c r="U17" i="26"/>
  <c r="V17" i="28"/>
  <c r="R17" i="28"/>
  <c r="P17" i="26"/>
  <c r="U17" i="28"/>
  <c r="Q17" i="26"/>
  <c r="V17" i="26"/>
  <c r="Q17" i="28"/>
  <c r="S17" i="28"/>
  <c r="W17" i="28"/>
  <c r="O57" i="34"/>
  <c r="O59" i="34" s="1"/>
  <c r="Q18" i="26"/>
  <c r="X18" i="28"/>
  <c r="P18" i="26" l="1"/>
  <c r="P18" i="28"/>
  <c r="T18" i="28"/>
  <c r="R18" i="28"/>
  <c r="W18" i="26"/>
  <c r="R18" i="26"/>
  <c r="S18" i="26"/>
  <c r="U18" i="28"/>
  <c r="T18" i="26"/>
  <c r="X18" i="26"/>
  <c r="U18" i="26"/>
  <c r="W18" i="28"/>
  <c r="Q18" i="28"/>
  <c r="S18" i="28"/>
  <c r="V18" i="28"/>
  <c r="V18" i="26"/>
  <c r="P57" i="34"/>
  <c r="P59" i="34" s="1"/>
  <c r="W20" i="26"/>
  <c r="X19" i="26"/>
  <c r="P19" i="28" l="1"/>
  <c r="U19" i="28"/>
  <c r="Q20" i="26"/>
  <c r="T20" i="26"/>
  <c r="X20" i="26"/>
  <c r="V20" i="26"/>
  <c r="S19" i="26"/>
  <c r="P19" i="26"/>
  <c r="W19" i="28"/>
  <c r="Q19" i="28"/>
  <c r="S19" i="28"/>
  <c r="R20" i="26"/>
  <c r="R19" i="26"/>
  <c r="W19" i="26"/>
  <c r="Q19" i="26"/>
  <c r="U19" i="26"/>
  <c r="V19" i="26"/>
  <c r="V19" i="28"/>
  <c r="R19" i="28"/>
  <c r="X19" i="28"/>
  <c r="T19" i="28"/>
  <c r="S20" i="26"/>
  <c r="T19" i="26"/>
  <c r="Q57" i="34"/>
  <c r="Q59" i="34" s="1"/>
  <c r="Q20" i="28"/>
  <c r="U20" i="26"/>
  <c r="P20" i="26"/>
  <c r="T20" i="28" l="1"/>
  <c r="P20" i="28"/>
  <c r="W20" i="28"/>
  <c r="R20" i="28"/>
  <c r="U20" i="28"/>
  <c r="S20" i="28"/>
  <c r="V20" i="28"/>
  <c r="X20" i="28"/>
  <c r="P21" i="26"/>
  <c r="S21" i="26"/>
  <c r="U21" i="26"/>
  <c r="T21" i="28"/>
  <c r="W22" i="28"/>
  <c r="V21" i="26" l="1"/>
  <c r="X21" i="26"/>
  <c r="U21" i="28"/>
  <c r="Q22" i="28"/>
  <c r="V22" i="28"/>
  <c r="S22" i="28"/>
  <c r="R21" i="28"/>
  <c r="X21" i="28"/>
  <c r="P21" i="28"/>
  <c r="R22" i="28"/>
  <c r="T21" i="26"/>
  <c r="Q21" i="26"/>
  <c r="W21" i="26"/>
  <c r="R21" i="26"/>
  <c r="T22" i="28"/>
  <c r="X22" i="28"/>
  <c r="Q21" i="28"/>
  <c r="V21" i="28"/>
  <c r="W21" i="28"/>
  <c r="S21" i="28"/>
  <c r="S57" i="34"/>
  <c r="S59" i="34" s="1"/>
  <c r="R57" i="34"/>
  <c r="R59" i="34" s="1"/>
  <c r="U22" i="28"/>
  <c r="P22" i="28"/>
  <c r="U22" i="26" l="1"/>
  <c r="R22" i="26"/>
  <c r="W22" i="26"/>
  <c r="X22" i="26"/>
  <c r="S22" i="26"/>
  <c r="P22" i="26"/>
  <c r="T22" i="26"/>
  <c r="Q22" i="26"/>
  <c r="V22" i="26"/>
  <c r="T57" i="34"/>
  <c r="T59" i="34" s="1"/>
  <c r="W23" i="26"/>
  <c r="W23" i="28"/>
  <c r="U23" i="28"/>
  <c r="U23" i="26" l="1"/>
  <c r="X23" i="26"/>
  <c r="Q23" i="26"/>
  <c r="S23" i="28"/>
  <c r="P23" i="26"/>
  <c r="X23" i="28"/>
  <c r="R23" i="26"/>
  <c r="V23" i="26"/>
  <c r="T23" i="26"/>
  <c r="V23" i="28"/>
  <c r="R23" i="28"/>
  <c r="S23" i="26"/>
  <c r="T23" i="28"/>
  <c r="Q23" i="28"/>
  <c r="P23" i="28"/>
  <c r="U57" i="34"/>
  <c r="U59" i="34" s="1"/>
  <c r="S24" i="26"/>
  <c r="R25" i="28"/>
  <c r="X24" i="28"/>
  <c r="U24" i="26" l="1"/>
  <c r="T25" i="28"/>
  <c r="P24" i="26"/>
  <c r="U24" i="28"/>
  <c r="W25" i="28"/>
  <c r="T24" i="28"/>
  <c r="V25" i="28"/>
  <c r="Q24" i="26"/>
  <c r="V24" i="28"/>
  <c r="P24" i="28"/>
  <c r="S24" i="28"/>
  <c r="T24" i="26"/>
  <c r="R24" i="26"/>
  <c r="W24" i="26"/>
  <c r="X25" i="28"/>
  <c r="R24" i="28"/>
  <c r="W24" i="28"/>
  <c r="Q24" i="28"/>
  <c r="S25" i="28"/>
  <c r="Q25" i="28"/>
  <c r="X24" i="26"/>
  <c r="V24" i="26"/>
  <c r="V57" i="34"/>
  <c r="V59" i="34" s="1"/>
  <c r="X25" i="26"/>
  <c r="U25" i="28"/>
  <c r="P25" i="28"/>
  <c r="R25" i="26" l="1"/>
  <c r="U25" i="26"/>
  <c r="V25" i="26"/>
  <c r="Q25" i="26"/>
  <c r="W25" i="26"/>
  <c r="T25" i="26"/>
  <c r="P25" i="26"/>
  <c r="S25" i="26"/>
  <c r="W57" i="34"/>
  <c r="W59" i="34" s="1"/>
  <c r="Q26" i="26"/>
  <c r="V26" i="28"/>
  <c r="U26" i="28" l="1"/>
  <c r="P26" i="28"/>
  <c r="X26" i="26"/>
  <c r="T26" i="26"/>
  <c r="R26" i="28"/>
  <c r="W26" i="28"/>
  <c r="S26" i="26"/>
  <c r="T26" i="28"/>
  <c r="R26" i="26"/>
  <c r="W26" i="26"/>
  <c r="P26" i="26"/>
  <c r="U26" i="26"/>
  <c r="Q26" i="28"/>
  <c r="X26" i="28"/>
  <c r="V26" i="26"/>
  <c r="S26" i="28"/>
  <c r="X57" i="34"/>
  <c r="X59" i="34" s="1"/>
  <c r="W27" i="26"/>
  <c r="X27" i="28"/>
  <c r="U27" i="28"/>
  <c r="P27" i="28" l="1"/>
  <c r="W27" i="28"/>
  <c r="T27" i="26"/>
  <c r="X27" i="26"/>
  <c r="S27" i="28"/>
  <c r="R27" i="26"/>
  <c r="Q27" i="28"/>
  <c r="V27" i="26"/>
  <c r="Q27" i="26"/>
  <c r="P27" i="26"/>
  <c r="V27" i="28"/>
  <c r="R27" i="28"/>
  <c r="T27" i="28"/>
  <c r="S27" i="26"/>
  <c r="U27" i="26"/>
  <c r="Y57" i="34"/>
  <c r="Y59" i="34" s="1"/>
  <c r="R29" i="28"/>
  <c r="Q28" i="28"/>
  <c r="S29" i="28"/>
  <c r="P28" i="26" l="1"/>
  <c r="T29" i="28"/>
  <c r="X28" i="28"/>
  <c r="U28" i="28"/>
  <c r="U28" i="26"/>
  <c r="V28" i="28"/>
  <c r="X29" i="28"/>
  <c r="W28" i="26"/>
  <c r="R28" i="26"/>
  <c r="Q28" i="26"/>
  <c r="T28" i="26"/>
  <c r="V29" i="28"/>
  <c r="V28" i="26"/>
  <c r="W28" i="28"/>
  <c r="R28" i="28"/>
  <c r="W29" i="28"/>
  <c r="T28" i="28"/>
  <c r="S28" i="26"/>
  <c r="P28" i="28"/>
  <c r="Q29" i="28"/>
  <c r="S28" i="28"/>
  <c r="X28" i="26"/>
  <c r="Z57" i="34"/>
  <c r="Z59" i="34" s="1"/>
  <c r="X29" i="26"/>
  <c r="P29" i="28"/>
  <c r="U29" i="28"/>
  <c r="P29" i="26" l="1"/>
  <c r="U29" i="26"/>
  <c r="S29" i="26"/>
  <c r="R29" i="26"/>
  <c r="Q29" i="26"/>
  <c r="V29" i="26"/>
  <c r="T29" i="26"/>
  <c r="W29" i="26"/>
  <c r="AA57" i="34"/>
  <c r="AA59" i="34" s="1"/>
  <c r="Q30" i="26"/>
  <c r="W30" i="28"/>
  <c r="U30" i="28" l="1"/>
  <c r="T30" i="28"/>
  <c r="P30" i="28"/>
  <c r="S30" i="28"/>
  <c r="Q30" i="28"/>
  <c r="R30" i="28"/>
  <c r="V30" i="28"/>
  <c r="U30" i="26"/>
  <c r="W30" i="26"/>
  <c r="T30" i="26"/>
  <c r="V30" i="26"/>
  <c r="R30" i="26"/>
  <c r="P30" i="26"/>
  <c r="S30" i="26"/>
  <c r="X30" i="26"/>
  <c r="X30" i="28"/>
  <c r="AB57" i="34"/>
  <c r="AB59" i="34" s="1"/>
  <c r="T31" i="26"/>
  <c r="X31" i="28"/>
  <c r="U31" i="26" l="1"/>
  <c r="P31" i="26"/>
  <c r="Q31" i="26"/>
  <c r="S31" i="26"/>
  <c r="W31" i="26"/>
  <c r="P31" i="28"/>
  <c r="U31" i="28"/>
  <c r="X31" i="26"/>
  <c r="R31" i="28"/>
  <c r="W31" i="28"/>
  <c r="T31" i="28"/>
  <c r="V31" i="28"/>
  <c r="Q31" i="28"/>
  <c r="S31" i="28"/>
  <c r="V31" i="26"/>
  <c r="R31" i="26"/>
  <c r="AC57" i="34"/>
  <c r="AC59" i="34" s="1"/>
  <c r="Q32" i="26"/>
  <c r="Q32" i="28"/>
  <c r="P32" i="28" l="1"/>
  <c r="T32" i="26"/>
  <c r="U32" i="28"/>
  <c r="S32" i="26"/>
  <c r="P32" i="26"/>
  <c r="V32" i="26"/>
  <c r="X32" i="26"/>
  <c r="T32" i="28"/>
  <c r="U32" i="26"/>
  <c r="V32" i="28"/>
  <c r="S32" i="28"/>
  <c r="X32" i="28"/>
  <c r="R32" i="26"/>
  <c r="W32" i="26"/>
  <c r="W32" i="28"/>
  <c r="R32" i="28"/>
  <c r="P34" i="26"/>
  <c r="P35" i="26"/>
  <c r="AH32" i="42"/>
  <c r="AI31" i="42"/>
  <c r="AH10" i="42"/>
  <c r="AU11" i="42"/>
  <c r="AH16" i="42"/>
  <c r="AU16" i="42"/>
  <c r="AI18" i="42"/>
  <c r="AU23" i="42"/>
  <c r="AH22" i="42"/>
  <c r="AU22" i="42"/>
  <c r="AH9" i="42" l="1"/>
  <c r="AI28" i="42"/>
  <c r="AH24" i="42"/>
  <c r="AH35" i="42"/>
  <c r="AU31" i="42"/>
  <c r="AI22" i="42"/>
  <c r="AI35" i="42"/>
  <c r="AU20" i="42"/>
  <c r="AH20" i="42"/>
  <c r="AU18" i="42"/>
  <c r="AI24" i="42"/>
  <c r="AI14" i="42"/>
  <c r="U34" i="26"/>
  <c r="AU17" i="42"/>
  <c r="AI10" i="42"/>
  <c r="AI9" i="42"/>
  <c r="AI17" i="42"/>
  <c r="AU28" i="42"/>
  <c r="AH17" i="42"/>
  <c r="AH7" i="42"/>
  <c r="AU26" i="42"/>
  <c r="AI23" i="42"/>
  <c r="AH31" i="42"/>
  <c r="AI15" i="42"/>
  <c r="AU33" i="42"/>
  <c r="AI37" i="42"/>
  <c r="AU35" i="42"/>
  <c r="AH28" i="42"/>
  <c r="AU25" i="42"/>
  <c r="AH26" i="42"/>
  <c r="AU19" i="42"/>
  <c r="AH25" i="42"/>
  <c r="AU38" i="42"/>
  <c r="AI20" i="42"/>
  <c r="AU9" i="42"/>
  <c r="AI7" i="42"/>
  <c r="AI34" i="42"/>
  <c r="AH19" i="42"/>
  <c r="AI29" i="42"/>
  <c r="AH38" i="42"/>
  <c r="AI32" i="42"/>
  <c r="AH34" i="42"/>
  <c r="AU13" i="42"/>
  <c r="AU14" i="42"/>
  <c r="AH29" i="42"/>
  <c r="AH18" i="42"/>
  <c r="AI11" i="42"/>
  <c r="AJ15" i="42"/>
  <c r="AK15" i="42"/>
  <c r="AL15" i="42"/>
  <c r="AM15" i="42"/>
  <c r="AN15" i="42"/>
  <c r="AO15" i="42"/>
  <c r="AP15" i="42"/>
  <c r="AQ15" i="42"/>
  <c r="AR15" i="42"/>
  <c r="AS15" i="42"/>
  <c r="AT15" i="42"/>
  <c r="AV15" i="42"/>
  <c r="AW15" i="42"/>
  <c r="AX15" i="42"/>
  <c r="AY15" i="42"/>
  <c r="AZ15" i="42"/>
  <c r="BA15" i="42"/>
  <c r="BB15" i="42"/>
  <c r="BC15" i="42"/>
  <c r="BD15" i="42"/>
  <c r="BE15" i="42"/>
  <c r="BF15" i="42"/>
  <c r="AJ23" i="42"/>
  <c r="AK23" i="42"/>
  <c r="AL23" i="42"/>
  <c r="AM23" i="42"/>
  <c r="AN23" i="42"/>
  <c r="AO23" i="42"/>
  <c r="AP23" i="42"/>
  <c r="AQ23" i="42"/>
  <c r="AR23" i="42"/>
  <c r="AS23" i="42"/>
  <c r="AT23" i="42"/>
  <c r="AV23" i="42"/>
  <c r="AW23" i="42"/>
  <c r="AX23" i="42"/>
  <c r="AY23" i="42"/>
  <c r="AZ23" i="42"/>
  <c r="BA23" i="42"/>
  <c r="BB23" i="42"/>
  <c r="BC23" i="42"/>
  <c r="BD23" i="42"/>
  <c r="BE23" i="42"/>
  <c r="BF23" i="42"/>
  <c r="AJ33" i="42"/>
  <c r="AK33" i="42"/>
  <c r="AL33" i="42"/>
  <c r="AM33" i="42"/>
  <c r="AN33" i="42"/>
  <c r="AO33" i="42"/>
  <c r="AP33" i="42"/>
  <c r="AQ33" i="42"/>
  <c r="AR33" i="42"/>
  <c r="AS33" i="42"/>
  <c r="AT33" i="42"/>
  <c r="AV33" i="42"/>
  <c r="AW33" i="42"/>
  <c r="AX33" i="42"/>
  <c r="AY33" i="42"/>
  <c r="AZ33" i="42"/>
  <c r="BA33" i="42"/>
  <c r="BB33" i="42"/>
  <c r="BC33" i="42"/>
  <c r="BD33" i="42"/>
  <c r="BE33" i="42"/>
  <c r="BF33" i="42"/>
  <c r="AJ41" i="42"/>
  <c r="AK41" i="42"/>
  <c r="AL41" i="42"/>
  <c r="AM41" i="42"/>
  <c r="AN41" i="42"/>
  <c r="AO41" i="42"/>
  <c r="AP41" i="42"/>
  <c r="AQ41" i="42"/>
  <c r="AR41" i="42"/>
  <c r="AS41" i="42"/>
  <c r="AT41" i="42"/>
  <c r="AV41" i="42"/>
  <c r="AW41" i="42"/>
  <c r="AX41" i="42"/>
  <c r="AY41" i="42"/>
  <c r="AZ41" i="42"/>
  <c r="BA41" i="42"/>
  <c r="BB41" i="42"/>
  <c r="BC41" i="42"/>
  <c r="BD41" i="42"/>
  <c r="BE41" i="42"/>
  <c r="BF41" i="42"/>
  <c r="AU15" i="42"/>
  <c r="AJ31" i="42"/>
  <c r="AK31" i="42"/>
  <c r="AL31" i="42"/>
  <c r="AM31" i="42"/>
  <c r="AN31" i="42"/>
  <c r="AO31" i="42"/>
  <c r="AP31" i="42"/>
  <c r="AQ31" i="42"/>
  <c r="AR31" i="42"/>
  <c r="AS31" i="42"/>
  <c r="AT31" i="42"/>
  <c r="AV31" i="42"/>
  <c r="AW31" i="42"/>
  <c r="AX31" i="42"/>
  <c r="AY31" i="42"/>
  <c r="AZ31" i="42"/>
  <c r="BA31" i="42"/>
  <c r="BB31" i="42"/>
  <c r="BC31" i="42"/>
  <c r="BD31" i="42"/>
  <c r="BE31" i="42"/>
  <c r="BF31" i="42"/>
  <c r="AH13" i="42"/>
  <c r="AH14" i="42"/>
  <c r="AI26" i="42"/>
  <c r="AU37" i="42"/>
  <c r="AI36" i="42"/>
  <c r="AJ13" i="42"/>
  <c r="AK13" i="42"/>
  <c r="AL13" i="42"/>
  <c r="AM13" i="42"/>
  <c r="AN13" i="42"/>
  <c r="AO13" i="42"/>
  <c r="AP13" i="42"/>
  <c r="AQ13" i="42"/>
  <c r="AR13" i="42"/>
  <c r="AS13" i="42"/>
  <c r="AT13" i="42"/>
  <c r="AV13" i="42"/>
  <c r="AW13" i="42"/>
  <c r="AX13" i="42"/>
  <c r="AY13" i="42"/>
  <c r="AZ13" i="42"/>
  <c r="BA13" i="42"/>
  <c r="BB13" i="42"/>
  <c r="BC13" i="42"/>
  <c r="BD13" i="42"/>
  <c r="BE13" i="42"/>
  <c r="BF13" i="42"/>
  <c r="AH36" i="42"/>
  <c r="AH11" i="42"/>
  <c r="AH23" i="42"/>
  <c r="AI16" i="42"/>
  <c r="AU12" i="42"/>
  <c r="AJ34" i="42"/>
  <c r="AK34" i="42"/>
  <c r="AL34" i="42"/>
  <c r="AM34" i="42"/>
  <c r="AN34" i="42"/>
  <c r="AO34" i="42"/>
  <c r="AP34" i="42"/>
  <c r="AQ34" i="42"/>
  <c r="AR34" i="42"/>
  <c r="AS34" i="42"/>
  <c r="AT34" i="42"/>
  <c r="AV34" i="42"/>
  <c r="AW34" i="42"/>
  <c r="AX34" i="42"/>
  <c r="AY34" i="42"/>
  <c r="AZ34" i="42"/>
  <c r="BA34" i="42"/>
  <c r="BB34" i="42"/>
  <c r="BC34" i="42"/>
  <c r="BD34" i="42"/>
  <c r="BE34" i="42"/>
  <c r="BF34" i="42"/>
  <c r="AU30" i="42"/>
  <c r="AU41" i="42"/>
  <c r="AJ35" i="42"/>
  <c r="AK35" i="42"/>
  <c r="AL35" i="42"/>
  <c r="AM35" i="42"/>
  <c r="AN35" i="42"/>
  <c r="AO35" i="42"/>
  <c r="AP35" i="42"/>
  <c r="AQ35" i="42"/>
  <c r="AR35" i="42"/>
  <c r="AS35" i="42"/>
  <c r="AT35" i="42"/>
  <c r="AV35" i="42"/>
  <c r="AW35" i="42"/>
  <c r="AX35" i="42"/>
  <c r="AY35" i="42"/>
  <c r="AZ35" i="42"/>
  <c r="BA35" i="42"/>
  <c r="BB35" i="42"/>
  <c r="BC35" i="42"/>
  <c r="BD35" i="42"/>
  <c r="BE35" i="42"/>
  <c r="BF35" i="42"/>
  <c r="AH15" i="42"/>
  <c r="AI33" i="42"/>
  <c r="AJ20" i="42"/>
  <c r="AK20" i="42"/>
  <c r="AL20" i="42"/>
  <c r="AM20" i="42"/>
  <c r="AN20" i="42"/>
  <c r="AO20" i="42"/>
  <c r="AP20" i="42"/>
  <c r="AQ20" i="42"/>
  <c r="AR20" i="42"/>
  <c r="AS20" i="42"/>
  <c r="AT20" i="42"/>
  <c r="AV20" i="42"/>
  <c r="AW20" i="42"/>
  <c r="AX20" i="42"/>
  <c r="AY20" i="42"/>
  <c r="AZ20" i="42"/>
  <c r="BA20" i="42"/>
  <c r="BB20" i="42"/>
  <c r="BC20" i="42"/>
  <c r="BD20" i="42"/>
  <c r="BE20" i="42"/>
  <c r="BF20" i="42"/>
  <c r="AJ38" i="42"/>
  <c r="AK38" i="42"/>
  <c r="AL38" i="42"/>
  <c r="AM38" i="42"/>
  <c r="AN38" i="42"/>
  <c r="AO38" i="42"/>
  <c r="AP38" i="42"/>
  <c r="AQ38" i="42"/>
  <c r="AR38" i="42"/>
  <c r="AS38" i="42"/>
  <c r="AT38" i="42"/>
  <c r="AV38" i="42"/>
  <c r="AW38" i="42"/>
  <c r="AX38" i="42"/>
  <c r="AY38" i="42"/>
  <c r="AZ38" i="42"/>
  <c r="BA38" i="42"/>
  <c r="BB38" i="42"/>
  <c r="BC38" i="42"/>
  <c r="BD38" i="42"/>
  <c r="BE38" i="42"/>
  <c r="BF38" i="42"/>
  <c r="AI25" i="42"/>
  <c r="AU21" i="42"/>
  <c r="AH37" i="42"/>
  <c r="U35" i="26"/>
  <c r="AJ36" i="42"/>
  <c r="AK36" i="42"/>
  <c r="AL36" i="42"/>
  <c r="AM36" i="42"/>
  <c r="AN36" i="42"/>
  <c r="AO36" i="42"/>
  <c r="AP36" i="42"/>
  <c r="AQ36" i="42"/>
  <c r="AR36" i="42"/>
  <c r="AS36" i="42"/>
  <c r="AT36" i="42"/>
  <c r="AV36" i="42"/>
  <c r="AW36" i="42"/>
  <c r="AX36" i="42"/>
  <c r="AY36" i="42"/>
  <c r="AZ36" i="42"/>
  <c r="BA36" i="42"/>
  <c r="BB36" i="42"/>
  <c r="BC36" i="42"/>
  <c r="BD36" i="42"/>
  <c r="BE36" i="42"/>
  <c r="BF36" i="42"/>
  <c r="AJ32" i="42"/>
  <c r="AK32" i="42"/>
  <c r="AL32" i="42"/>
  <c r="AM32" i="42"/>
  <c r="AN32" i="42"/>
  <c r="AO32" i="42"/>
  <c r="AP32" i="42"/>
  <c r="AQ32" i="42"/>
  <c r="AR32" i="42"/>
  <c r="AS32" i="42"/>
  <c r="AT32" i="42"/>
  <c r="AV32" i="42"/>
  <c r="AW32" i="42"/>
  <c r="AX32" i="42"/>
  <c r="AY32" i="42"/>
  <c r="AZ32" i="42"/>
  <c r="BA32" i="42"/>
  <c r="BB32" i="42"/>
  <c r="BC32" i="42"/>
  <c r="BD32" i="42"/>
  <c r="BE32" i="42"/>
  <c r="BF32" i="42"/>
  <c r="AJ21" i="42"/>
  <c r="AK21" i="42"/>
  <c r="AL21" i="42"/>
  <c r="AM21" i="42"/>
  <c r="AN21" i="42"/>
  <c r="AO21" i="42"/>
  <c r="AP21" i="42"/>
  <c r="AQ21" i="42"/>
  <c r="AR21" i="42"/>
  <c r="AS21" i="42"/>
  <c r="AT21" i="42"/>
  <c r="AV21" i="42"/>
  <c r="AW21" i="42"/>
  <c r="AX21" i="42"/>
  <c r="AY21" i="42"/>
  <c r="AZ21" i="42"/>
  <c r="BA21" i="42"/>
  <c r="BB21" i="42"/>
  <c r="BC21" i="42"/>
  <c r="BD21" i="42"/>
  <c r="BE21" i="42"/>
  <c r="BF21" i="42"/>
  <c r="AJ14" i="42"/>
  <c r="AK14" i="42"/>
  <c r="AL14" i="42"/>
  <c r="AM14" i="42"/>
  <c r="AN14" i="42"/>
  <c r="AO14" i="42"/>
  <c r="AP14" i="42"/>
  <c r="AQ14" i="42"/>
  <c r="AR14" i="42"/>
  <c r="AS14" i="42"/>
  <c r="AT14" i="42"/>
  <c r="AV14" i="42"/>
  <c r="AW14" i="42"/>
  <c r="AX14" i="42"/>
  <c r="AY14" i="42"/>
  <c r="AZ14" i="42"/>
  <c r="BA14" i="42"/>
  <c r="BB14" i="42"/>
  <c r="BC14" i="42"/>
  <c r="BD14" i="42"/>
  <c r="BE14" i="42"/>
  <c r="BF14" i="42"/>
  <c r="AH33" i="42"/>
  <c r="AJ28" i="42"/>
  <c r="AK28" i="42"/>
  <c r="AL28" i="42"/>
  <c r="AM28" i="42"/>
  <c r="AN28" i="42"/>
  <c r="AO28" i="42"/>
  <c r="AP28" i="42"/>
  <c r="AQ28" i="42"/>
  <c r="AR28" i="42"/>
  <c r="AS28" i="42"/>
  <c r="AT28" i="42"/>
  <c r="AV28" i="42"/>
  <c r="AW28" i="42"/>
  <c r="AX28" i="42"/>
  <c r="AY28" i="42"/>
  <c r="AZ28" i="42"/>
  <c r="BA28" i="42"/>
  <c r="BB28" i="42"/>
  <c r="BC28" i="42"/>
  <c r="BD28" i="42"/>
  <c r="BE28" i="42"/>
  <c r="BF28" i="42"/>
  <c r="AI21" i="42"/>
  <c r="W34" i="26"/>
  <c r="X34" i="26"/>
  <c r="Q34" i="26"/>
  <c r="R34" i="26"/>
  <c r="T34" i="26"/>
  <c r="V34" i="26"/>
  <c r="S34" i="26"/>
  <c r="AJ27" i="42"/>
  <c r="AK27" i="42"/>
  <c r="AL27" i="42"/>
  <c r="AM27" i="42"/>
  <c r="AN27" i="42"/>
  <c r="AO27" i="42"/>
  <c r="AP27" i="42"/>
  <c r="AQ27" i="42"/>
  <c r="AR27" i="42"/>
  <c r="AS27" i="42"/>
  <c r="AT27" i="42"/>
  <c r="AV27" i="42"/>
  <c r="AW27" i="42"/>
  <c r="AX27" i="42"/>
  <c r="AY27" i="42"/>
  <c r="AZ27" i="42"/>
  <c r="BA27" i="42"/>
  <c r="BB27" i="42"/>
  <c r="BC27" i="42"/>
  <c r="BD27" i="42"/>
  <c r="BE27" i="42"/>
  <c r="BF27" i="42"/>
  <c r="P33" i="26"/>
  <c r="AJ11" i="42"/>
  <c r="AK11" i="42"/>
  <c r="AL11" i="42"/>
  <c r="AM11" i="42"/>
  <c r="AN11" i="42"/>
  <c r="AO11" i="42"/>
  <c r="AP11" i="42"/>
  <c r="AQ11" i="42"/>
  <c r="AR11" i="42"/>
  <c r="AS11" i="42"/>
  <c r="AT11" i="42"/>
  <c r="AV11" i="42"/>
  <c r="AW11" i="42"/>
  <c r="AX11" i="42"/>
  <c r="AY11" i="42"/>
  <c r="AZ11" i="42"/>
  <c r="BA11" i="42"/>
  <c r="BB11" i="42"/>
  <c r="BC11" i="42"/>
  <c r="BD11" i="42"/>
  <c r="BE11" i="42"/>
  <c r="BF11" i="42"/>
  <c r="AJ12" i="42"/>
  <c r="AK12" i="42"/>
  <c r="AL12" i="42"/>
  <c r="AM12" i="42"/>
  <c r="AN12" i="42"/>
  <c r="AO12" i="42"/>
  <c r="AP12" i="42"/>
  <c r="AQ12" i="42"/>
  <c r="AR12" i="42"/>
  <c r="AS12" i="42"/>
  <c r="AT12" i="42"/>
  <c r="AV12" i="42"/>
  <c r="AW12" i="42"/>
  <c r="AX12" i="42"/>
  <c r="AY12" i="42"/>
  <c r="AZ12" i="42"/>
  <c r="BA12" i="42"/>
  <c r="BB12" i="42"/>
  <c r="BC12" i="42"/>
  <c r="BD12" i="42"/>
  <c r="BE12" i="42"/>
  <c r="BF12" i="42"/>
  <c r="AJ18" i="42"/>
  <c r="AK18" i="42"/>
  <c r="AL18" i="42"/>
  <c r="AM18" i="42"/>
  <c r="AN18" i="42"/>
  <c r="AO18" i="42"/>
  <c r="AP18" i="42"/>
  <c r="AQ18" i="42"/>
  <c r="AR18" i="42"/>
  <c r="AS18" i="42"/>
  <c r="AT18" i="42"/>
  <c r="AV18" i="42"/>
  <c r="AW18" i="42"/>
  <c r="AX18" i="42"/>
  <c r="AY18" i="42"/>
  <c r="AZ18" i="42"/>
  <c r="BA18" i="42"/>
  <c r="BB18" i="42"/>
  <c r="BC18" i="42"/>
  <c r="BD18" i="42"/>
  <c r="BE18" i="42"/>
  <c r="BF18" i="42"/>
  <c r="AJ24" i="42"/>
  <c r="AK24" i="42"/>
  <c r="AL24" i="42"/>
  <c r="AM24" i="42"/>
  <c r="AN24" i="42"/>
  <c r="AO24" i="42"/>
  <c r="AP24" i="42"/>
  <c r="AQ24" i="42"/>
  <c r="AR24" i="42"/>
  <c r="AS24" i="42"/>
  <c r="AT24" i="42"/>
  <c r="AV24" i="42"/>
  <c r="AW24" i="42"/>
  <c r="AX24" i="42"/>
  <c r="AY24" i="42"/>
  <c r="AZ24" i="42"/>
  <c r="BA24" i="42"/>
  <c r="BB24" i="42"/>
  <c r="BC24" i="42"/>
  <c r="BD24" i="42"/>
  <c r="BE24" i="42"/>
  <c r="BF24" i="42"/>
  <c r="AJ40" i="42"/>
  <c r="AK40" i="42"/>
  <c r="AL40" i="42"/>
  <c r="AM40" i="42"/>
  <c r="AN40" i="42"/>
  <c r="AO40" i="42"/>
  <c r="AP40" i="42"/>
  <c r="AQ40" i="42"/>
  <c r="AR40" i="42"/>
  <c r="AS40" i="42"/>
  <c r="AT40" i="42"/>
  <c r="AV40" i="42"/>
  <c r="AW40" i="42"/>
  <c r="AX40" i="42"/>
  <c r="AY40" i="42"/>
  <c r="AZ40" i="42"/>
  <c r="BA40" i="42"/>
  <c r="BB40" i="42"/>
  <c r="BC40" i="42"/>
  <c r="BD40" i="42"/>
  <c r="BE40" i="42"/>
  <c r="BF40" i="42"/>
  <c r="AJ26" i="42"/>
  <c r="AK26" i="42"/>
  <c r="AL26" i="42"/>
  <c r="AM26" i="42"/>
  <c r="AN26" i="42"/>
  <c r="AO26" i="42"/>
  <c r="AP26" i="42"/>
  <c r="AQ26" i="42"/>
  <c r="AR26" i="42"/>
  <c r="AS26" i="42"/>
  <c r="AT26" i="42"/>
  <c r="AV26" i="42"/>
  <c r="AW26" i="42"/>
  <c r="AX26" i="42"/>
  <c r="AY26" i="42"/>
  <c r="AZ26" i="42"/>
  <c r="BA26" i="42"/>
  <c r="BB26" i="42"/>
  <c r="BC26" i="42"/>
  <c r="BD26" i="42"/>
  <c r="BE26" i="42"/>
  <c r="BF26" i="42"/>
  <c r="AI12" i="42"/>
  <c r="AJ9" i="42"/>
  <c r="AK9" i="42"/>
  <c r="AL9" i="42"/>
  <c r="AM9" i="42"/>
  <c r="AN9" i="42"/>
  <c r="AO9" i="42"/>
  <c r="AP9" i="42"/>
  <c r="AQ9" i="42"/>
  <c r="AR9" i="42"/>
  <c r="AS9" i="42"/>
  <c r="AT9" i="42"/>
  <c r="AV9" i="42"/>
  <c r="AW9" i="42"/>
  <c r="AX9" i="42"/>
  <c r="AY9" i="42"/>
  <c r="AZ9" i="42"/>
  <c r="BA9" i="42"/>
  <c r="BB9" i="42"/>
  <c r="BC9" i="42"/>
  <c r="BD9" i="42"/>
  <c r="BE9" i="42"/>
  <c r="BF9" i="42"/>
  <c r="AJ30" i="42"/>
  <c r="AK30" i="42"/>
  <c r="AL30" i="42"/>
  <c r="AM30" i="42"/>
  <c r="AN30" i="42"/>
  <c r="AO30" i="42"/>
  <c r="AP30" i="42"/>
  <c r="AQ30" i="42"/>
  <c r="AR30" i="42"/>
  <c r="AS30" i="42"/>
  <c r="AT30" i="42"/>
  <c r="AV30" i="42"/>
  <c r="AW30" i="42"/>
  <c r="AX30" i="42"/>
  <c r="AY30" i="42"/>
  <c r="AZ30" i="42"/>
  <c r="BA30" i="42"/>
  <c r="BB30" i="42"/>
  <c r="BC30" i="42"/>
  <c r="BD30" i="42"/>
  <c r="BE30" i="42"/>
  <c r="BF30" i="42"/>
  <c r="AI30" i="42"/>
  <c r="AI41" i="42"/>
  <c r="AU27" i="42"/>
  <c r="AJ7" i="42"/>
  <c r="AK7" i="42"/>
  <c r="AL7" i="42"/>
  <c r="AM7" i="42"/>
  <c r="AN7" i="42"/>
  <c r="AO7" i="42"/>
  <c r="AP7" i="42"/>
  <c r="AQ7" i="42"/>
  <c r="AR7" i="42"/>
  <c r="AS7" i="42"/>
  <c r="AT7" i="42"/>
  <c r="AV7" i="42"/>
  <c r="AW7" i="42"/>
  <c r="AX7" i="42"/>
  <c r="AY7" i="42"/>
  <c r="AZ7" i="42"/>
  <c r="BA7" i="42"/>
  <c r="BB7" i="42"/>
  <c r="BC7" i="42"/>
  <c r="BD7" i="42"/>
  <c r="BE7" i="42"/>
  <c r="BF7" i="42"/>
  <c r="AH12" i="42"/>
  <c r="AJ19" i="42"/>
  <c r="AK19" i="42"/>
  <c r="AL19" i="42"/>
  <c r="AM19" i="42"/>
  <c r="AN19" i="42"/>
  <c r="AO19" i="42"/>
  <c r="AP19" i="42"/>
  <c r="AQ19" i="42"/>
  <c r="AR19" i="42"/>
  <c r="AS19" i="42"/>
  <c r="AT19" i="42"/>
  <c r="AV19" i="42"/>
  <c r="AW19" i="42"/>
  <c r="AX19" i="42"/>
  <c r="AY19" i="42"/>
  <c r="AZ19" i="42"/>
  <c r="BA19" i="42"/>
  <c r="BB19" i="42"/>
  <c r="BC19" i="42"/>
  <c r="BD19" i="42"/>
  <c r="BE19" i="42"/>
  <c r="BF19" i="42"/>
  <c r="AJ25" i="42"/>
  <c r="AK25" i="42"/>
  <c r="AL25" i="42"/>
  <c r="AM25" i="42"/>
  <c r="AN25" i="42"/>
  <c r="AO25" i="42"/>
  <c r="AP25" i="42"/>
  <c r="AQ25" i="42"/>
  <c r="AR25" i="42"/>
  <c r="AS25" i="42"/>
  <c r="AT25" i="42"/>
  <c r="AV25" i="42"/>
  <c r="AW25" i="42"/>
  <c r="AX25" i="42"/>
  <c r="AY25" i="42"/>
  <c r="AZ25" i="42"/>
  <c r="BA25" i="42"/>
  <c r="BB25" i="42"/>
  <c r="BC25" i="42"/>
  <c r="BD25" i="42"/>
  <c r="BE25" i="42"/>
  <c r="BF25" i="42"/>
  <c r="AU7" i="42"/>
  <c r="AH30" i="42"/>
  <c r="AH41" i="42"/>
  <c r="AJ29" i="42"/>
  <c r="AK29" i="42"/>
  <c r="AL29" i="42"/>
  <c r="AM29" i="42"/>
  <c r="AN29" i="42"/>
  <c r="AO29" i="42"/>
  <c r="AP29" i="42"/>
  <c r="AQ29" i="42"/>
  <c r="AR29" i="42"/>
  <c r="AS29" i="42"/>
  <c r="AT29" i="42"/>
  <c r="AV29" i="42"/>
  <c r="AW29" i="42"/>
  <c r="AX29" i="42"/>
  <c r="AY29" i="42"/>
  <c r="AZ29" i="42"/>
  <c r="BA29" i="42"/>
  <c r="BB29" i="42"/>
  <c r="BC29" i="42"/>
  <c r="BD29" i="42"/>
  <c r="BE29" i="42"/>
  <c r="BF29" i="42"/>
  <c r="AI27" i="42"/>
  <c r="AU34" i="42"/>
  <c r="AI19" i="42"/>
  <c r="AJ17" i="42"/>
  <c r="AK17" i="42"/>
  <c r="AL17" i="42"/>
  <c r="AM17" i="42"/>
  <c r="AN17" i="42"/>
  <c r="AO17" i="42"/>
  <c r="AP17" i="42"/>
  <c r="AQ17" i="42"/>
  <c r="AR17" i="42"/>
  <c r="AS17" i="42"/>
  <c r="AT17" i="42"/>
  <c r="AV17" i="42"/>
  <c r="AW17" i="42"/>
  <c r="AX17" i="42"/>
  <c r="AY17" i="42"/>
  <c r="AZ17" i="42"/>
  <c r="BA17" i="42"/>
  <c r="BB17" i="42"/>
  <c r="BC17" i="42"/>
  <c r="BD17" i="42"/>
  <c r="BE17" i="42"/>
  <c r="BF17" i="42"/>
  <c r="AU29" i="42"/>
  <c r="AH21" i="42"/>
  <c r="AI38" i="42"/>
  <c r="U33" i="26"/>
  <c r="W33" i="26"/>
  <c r="T33" i="26"/>
  <c r="Q33" i="26"/>
  <c r="X33" i="26"/>
  <c r="S33" i="26"/>
  <c r="V33" i="26"/>
  <c r="R33" i="26"/>
  <c r="AI13" i="42"/>
  <c r="AJ10" i="42"/>
  <c r="AK10" i="42"/>
  <c r="AL10" i="42"/>
  <c r="AM10" i="42"/>
  <c r="AN10" i="42"/>
  <c r="AO10" i="42"/>
  <c r="AP10" i="42"/>
  <c r="AQ10" i="42"/>
  <c r="AR10" i="42"/>
  <c r="AS10" i="42"/>
  <c r="AT10" i="42"/>
  <c r="AV10" i="42"/>
  <c r="AW10" i="42"/>
  <c r="AX10" i="42"/>
  <c r="AY10" i="42"/>
  <c r="AZ10" i="42"/>
  <c r="BA10" i="42"/>
  <c r="BB10" i="42"/>
  <c r="BC10" i="42"/>
  <c r="BD10" i="42"/>
  <c r="BE10" i="42"/>
  <c r="BF10" i="42"/>
  <c r="AU10" i="42"/>
  <c r="AJ22" i="42"/>
  <c r="AK22" i="42"/>
  <c r="AL22" i="42"/>
  <c r="AM22" i="42"/>
  <c r="AN22" i="42"/>
  <c r="AO22" i="42"/>
  <c r="AP22" i="42"/>
  <c r="AQ22" i="42"/>
  <c r="AR22" i="42"/>
  <c r="AS22" i="42"/>
  <c r="AT22" i="42"/>
  <c r="AV22" i="42"/>
  <c r="AW22" i="42"/>
  <c r="AX22" i="42"/>
  <c r="AY22" i="42"/>
  <c r="AZ22" i="42"/>
  <c r="BA22" i="42"/>
  <c r="BB22" i="42"/>
  <c r="BC22" i="42"/>
  <c r="BD22" i="42"/>
  <c r="BE22" i="42"/>
  <c r="BF22" i="42"/>
  <c r="AU36" i="42"/>
  <c r="AU24" i="42"/>
  <c r="AU32" i="42"/>
  <c r="AH27" i="42"/>
  <c r="AJ16" i="42"/>
  <c r="AK16" i="42"/>
  <c r="AL16" i="42"/>
  <c r="AM16" i="42"/>
  <c r="AN16" i="42"/>
  <c r="AO16" i="42"/>
  <c r="AP16" i="42"/>
  <c r="AQ16" i="42"/>
  <c r="AR16" i="42"/>
  <c r="AS16" i="42"/>
  <c r="AT16" i="42"/>
  <c r="AV16" i="42"/>
  <c r="AW16" i="42"/>
  <c r="AX16" i="42"/>
  <c r="AY16" i="42"/>
  <c r="AZ16" i="42"/>
  <c r="BA16" i="42"/>
  <c r="BB16" i="42"/>
  <c r="BC16" i="42"/>
  <c r="BD16" i="42"/>
  <c r="BE16" i="42"/>
  <c r="BF16" i="42"/>
  <c r="AJ37" i="42"/>
  <c r="AK37" i="42"/>
  <c r="AL37" i="42"/>
  <c r="AM37" i="42"/>
  <c r="AN37" i="42"/>
  <c r="AO37" i="42"/>
  <c r="AP37" i="42"/>
  <c r="AQ37" i="42"/>
  <c r="AR37" i="42"/>
  <c r="AS37" i="42"/>
  <c r="AT37" i="42"/>
  <c r="AV37" i="42"/>
  <c r="AW37" i="42"/>
  <c r="AX37" i="42"/>
  <c r="AY37" i="42"/>
  <c r="AZ37" i="42"/>
  <c r="BA37" i="42"/>
  <c r="BB37" i="42"/>
  <c r="BC37" i="42"/>
  <c r="BD37" i="42"/>
  <c r="BE37" i="42"/>
  <c r="BF37" i="42"/>
  <c r="W35" i="26"/>
  <c r="X35" i="26"/>
  <c r="V35" i="26"/>
  <c r="S35" i="26"/>
  <c r="Q35" i="26"/>
  <c r="T35" i="26"/>
  <c r="R35" i="26"/>
  <c r="AD57" i="34"/>
  <c r="AD59" i="34" s="1"/>
  <c r="P33" i="28"/>
  <c r="AU40" i="42"/>
  <c r="AI40" i="42"/>
  <c r="BG21" i="42" l="1"/>
  <c r="BG32" i="42"/>
  <c r="BG15" i="42"/>
  <c r="BG12" i="42"/>
  <c r="BG35" i="42"/>
  <c r="BG22" i="42"/>
  <c r="BG19" i="42"/>
  <c r="BG25" i="42"/>
  <c r="BG16" i="42"/>
  <c r="BG29" i="42"/>
  <c r="BG28" i="42"/>
  <c r="BG38" i="42"/>
  <c r="BG31" i="42"/>
  <c r="BG24" i="42"/>
  <c r="BG26" i="42"/>
  <c r="BG20" i="42"/>
  <c r="BG17" i="42"/>
  <c r="BG7" i="42"/>
  <c r="BG10" i="42"/>
  <c r="BG9" i="42"/>
  <c r="BG34" i="42"/>
  <c r="BG27" i="42"/>
  <c r="BG30" i="42"/>
  <c r="BG23" i="42"/>
  <c r="BG37" i="42"/>
  <c r="BG33" i="42"/>
  <c r="BG13" i="42"/>
  <c r="BG14" i="42"/>
  <c r="BG11" i="42"/>
  <c r="BG41" i="42"/>
  <c r="BG36" i="42"/>
  <c r="BG18" i="42"/>
  <c r="W33" i="28"/>
  <c r="X33" i="28"/>
  <c r="V33" i="28"/>
  <c r="T33" i="28"/>
  <c r="S33" i="28"/>
  <c r="R33" i="28"/>
  <c r="Q33" i="28"/>
  <c r="U33" i="28"/>
  <c r="AE57" i="34"/>
  <c r="AE59" i="34" s="1"/>
  <c r="R34" i="28"/>
  <c r="AH40" i="42"/>
  <c r="BG40" i="42" s="1"/>
  <c r="AF57" i="34" l="1"/>
  <c r="AF59" i="34" s="1"/>
  <c r="AG59" i="34"/>
  <c r="X34" i="28"/>
  <c r="W34" i="28"/>
  <c r="V34" i="28"/>
  <c r="T34" i="28"/>
  <c r="Q34" i="28"/>
  <c r="S34" i="28"/>
  <c r="U34" i="28"/>
  <c r="P34" i="28"/>
  <c r="P35" i="28" l="1"/>
  <c r="W35" i="28"/>
  <c r="Q35" i="28"/>
  <c r="S35" i="28"/>
  <c r="X35" i="28"/>
  <c r="R35" i="28"/>
  <c r="V35" i="28"/>
  <c r="T35" i="28"/>
  <c r="U35" i="28"/>
  <c r="AR11" i="40"/>
  <c r="BE35" i="40"/>
  <c r="AU36" i="40"/>
  <c r="BB35" i="40"/>
  <c r="AW14" i="40"/>
  <c r="AH12" i="40"/>
  <c r="AK11" i="40" l="1"/>
  <c r="AP11" i="40"/>
  <c r="AX11" i="40"/>
  <c r="AN10" i="40"/>
  <c r="AZ23" i="40"/>
  <c r="AJ23" i="40"/>
  <c r="AX23" i="40"/>
  <c r="BA23" i="40"/>
  <c r="BC24" i="40"/>
  <c r="BE24" i="40"/>
  <c r="BC27" i="40"/>
  <c r="AZ24" i="40"/>
  <c r="BF38" i="40"/>
  <c r="BD35" i="40"/>
  <c r="AH35" i="40"/>
  <c r="AV35" i="40"/>
  <c r="AW11" i="40"/>
  <c r="BB12" i="40"/>
  <c r="AN12" i="40"/>
  <c r="AY26" i="40"/>
  <c r="BA38" i="40"/>
  <c r="AZ11" i="40"/>
  <c r="BD38" i="40"/>
  <c r="AQ11" i="40"/>
  <c r="AV11" i="40"/>
  <c r="AL11" i="40"/>
  <c r="BB10" i="40"/>
  <c r="AJ35" i="40"/>
  <c r="AZ38" i="40"/>
  <c r="AJ26" i="40"/>
  <c r="AV24" i="40"/>
  <c r="AZ27" i="40"/>
  <c r="AX27" i="40"/>
  <c r="BF27" i="40"/>
  <c r="BB26" i="40"/>
  <c r="AQ27" i="40"/>
  <c r="AK24" i="40"/>
  <c r="AY35" i="40"/>
  <c r="BE23" i="40"/>
  <c r="AW26" i="40"/>
  <c r="AN26" i="40"/>
  <c r="AM38" i="40"/>
  <c r="AO14" i="40"/>
  <c r="AN14" i="40"/>
  <c r="AP38" i="40"/>
  <c r="AL24" i="40"/>
  <c r="AV38" i="40"/>
  <c r="BE12" i="40"/>
  <c r="AX36" i="40"/>
  <c r="AL35" i="40"/>
  <c r="AZ12" i="40"/>
  <c r="AS26" i="40"/>
  <c r="AR36" i="40"/>
  <c r="BA12" i="40"/>
  <c r="AV36" i="40"/>
  <c r="AH14" i="40"/>
  <c r="AZ14" i="40"/>
  <c r="BB27" i="40"/>
  <c r="AW36" i="40"/>
  <c r="AL23" i="40"/>
  <c r="BC11" i="40"/>
  <c r="AQ23" i="40"/>
  <c r="AS11" i="40"/>
  <c r="AK27" i="40"/>
  <c r="AL27" i="40"/>
  <c r="AM24" i="40"/>
  <c r="AR12" i="40"/>
  <c r="AK10" i="40"/>
  <c r="AO36" i="40"/>
  <c r="AV14" i="40"/>
  <c r="AH36" i="40"/>
  <c r="BD24" i="40"/>
  <c r="AM26" i="40"/>
  <c r="AX26" i="40"/>
  <c r="AS23" i="40"/>
  <c r="AR10" i="40"/>
  <c r="AO27" i="40"/>
  <c r="AX35" i="40"/>
  <c r="BD12" i="40"/>
  <c r="AZ36" i="40"/>
  <c r="AR27" i="40"/>
  <c r="AP26" i="40"/>
  <c r="AO10" i="40"/>
  <c r="AY24" i="40"/>
  <c r="AP35" i="40"/>
  <c r="AY23" i="40"/>
  <c r="AL10" i="40"/>
  <c r="AY38" i="40"/>
  <c r="AS12" i="40"/>
  <c r="BF36" i="40"/>
  <c r="AM35" i="40"/>
  <c r="AW12" i="40"/>
  <c r="AT26" i="40"/>
  <c r="AK26" i="40"/>
  <c r="AV10" i="40"/>
  <c r="BF12" i="40"/>
  <c r="AS24" i="40"/>
  <c r="AP36" i="40"/>
  <c r="BF35" i="40"/>
  <c r="AX38" i="40"/>
  <c r="BE27" i="40"/>
  <c r="AP24" i="40"/>
  <c r="AN36" i="40"/>
  <c r="AP23" i="40"/>
  <c r="AK36" i="40"/>
  <c r="AO38" i="40"/>
  <c r="AZ10" i="40"/>
  <c r="AJ12" i="40"/>
  <c r="AM36" i="40"/>
  <c r="AX10" i="40"/>
  <c r="AY10" i="40"/>
  <c r="AM12" i="40"/>
  <c r="BC10" i="40"/>
  <c r="AR14" i="40"/>
  <c r="AW10" i="40"/>
  <c r="AQ14" i="40"/>
  <c r="BE11" i="40"/>
  <c r="BB11" i="40"/>
  <c r="BD10" i="40"/>
  <c r="BC14" i="40"/>
  <c r="AL26" i="40"/>
  <c r="AW27" i="40"/>
  <c r="AQ38" i="40"/>
  <c r="AK23" i="40"/>
  <c r="AL14" i="40"/>
  <c r="BA35" i="40"/>
  <c r="AI35" i="40"/>
  <c r="AM27" i="40"/>
  <c r="BB14" i="40"/>
  <c r="BB36" i="40"/>
  <c r="AS35" i="40"/>
  <c r="AH15" i="40"/>
  <c r="AO24" i="40"/>
  <c r="AN23" i="40"/>
  <c r="AJ10" i="40"/>
  <c r="AO35" i="40"/>
  <c r="AR23" i="40"/>
  <c r="AT38" i="40"/>
  <c r="AO26" i="40"/>
  <c r="AP10" i="40"/>
  <c r="AO11" i="40"/>
  <c r="AY11" i="40"/>
  <c r="AQ35" i="40"/>
  <c r="AK38" i="40"/>
  <c r="AT35" i="40"/>
  <c r="AO23" i="40"/>
  <c r="AX24" i="40"/>
  <c r="AS38" i="40"/>
  <c r="AT27" i="40"/>
  <c r="AR38" i="40"/>
  <c r="AY27" i="40"/>
  <c r="AP12" i="40"/>
  <c r="AU12" i="40"/>
  <c r="AY12" i="40"/>
  <c r="BA27" i="40"/>
  <c r="BA26" i="40"/>
  <c r="AP27" i="40"/>
  <c r="AT11" i="40"/>
  <c r="AQ24" i="40"/>
  <c r="AV12" i="40"/>
  <c r="AJ14" i="40"/>
  <c r="AU35" i="40"/>
  <c r="BA10" i="40"/>
  <c r="AK14" i="40"/>
  <c r="AZ26" i="40"/>
  <c r="AV27" i="40"/>
  <c r="AN24" i="40"/>
  <c r="AR35" i="40"/>
  <c r="AX12" i="40"/>
  <c r="AV41" i="40"/>
  <c r="AM14" i="40"/>
  <c r="AV26" i="40"/>
  <c r="BA24" i="40"/>
  <c r="AJ32" i="40"/>
  <c r="AS27" i="40"/>
  <c r="AL38" i="40"/>
  <c r="AZ35" i="40"/>
  <c r="AR24" i="40"/>
  <c r="BA11" i="40"/>
  <c r="BB32" i="40" l="1"/>
  <c r="AY41" i="40"/>
  <c r="AL32" i="40"/>
  <c r="AU41" i="40"/>
  <c r="AW32" i="40"/>
  <c r="BB41" i="40"/>
  <c r="BB15" i="40"/>
  <c r="BF41" i="40"/>
  <c r="AW15" i="40"/>
  <c r="AO15" i="40"/>
  <c r="AV15" i="40"/>
  <c r="AZ32" i="40"/>
  <c r="AX41" i="40"/>
  <c r="AO41" i="40"/>
  <c r="AK41" i="40"/>
  <c r="BA41" i="40"/>
  <c r="AH41" i="40"/>
  <c r="AM32" i="40"/>
  <c r="AU32" i="40"/>
  <c r="AK32" i="40"/>
  <c r="AP15" i="40"/>
  <c r="AQ41" i="40"/>
  <c r="BC32" i="40"/>
  <c r="AP32" i="40"/>
  <c r="AR41" i="40"/>
  <c r="BC15" i="40"/>
  <c r="BE41" i="40"/>
  <c r="BD41" i="40"/>
  <c r="AX32" i="40"/>
  <c r="BA32" i="40"/>
  <c r="BC41" i="40"/>
  <c r="AL41" i="40"/>
  <c r="AN15" i="40"/>
  <c r="AJ15" i="40"/>
  <c r="AY32" i="40"/>
  <c r="AN32" i="40"/>
  <c r="BF32" i="40"/>
  <c r="AK15" i="40"/>
  <c r="BD32" i="40"/>
  <c r="AU15" i="40"/>
  <c r="AR32" i="40"/>
  <c r="AW41" i="40"/>
  <c r="BE32" i="40"/>
  <c r="AL15" i="40"/>
  <c r="AH32" i="40"/>
  <c r="AX15" i="40"/>
  <c r="AQ36" i="40"/>
  <c r="AK35" i="40"/>
  <c r="BE38" i="40"/>
  <c r="BF15" i="40"/>
  <c r="BD11" i="40"/>
  <c r="AO32" i="40"/>
  <c r="BC35" i="40"/>
  <c r="BG35" i="40" s="1"/>
  <c r="AL7" i="40"/>
  <c r="BA14" i="40"/>
  <c r="AH24" i="40"/>
  <c r="BE36" i="40"/>
  <c r="BE14" i="40"/>
  <c r="AM41" i="40"/>
  <c r="AK40" i="40"/>
  <c r="AJ38" i="40"/>
  <c r="AQ10" i="40"/>
  <c r="AV32" i="40"/>
  <c r="AS10" i="40"/>
  <c r="AP41" i="40"/>
  <c r="AM11" i="40"/>
  <c r="AS15" i="40"/>
  <c r="AR15" i="40"/>
  <c r="BC23" i="40"/>
  <c r="AO12" i="40"/>
  <c r="AJ24" i="40"/>
  <c r="BF11" i="40"/>
  <c r="BE9" i="40"/>
  <c r="AN35" i="40"/>
  <c r="AQ28" i="40"/>
  <c r="BB23" i="40"/>
  <c r="AT12" i="40"/>
  <c r="AQ26" i="40"/>
  <c r="AU14" i="40"/>
  <c r="AY36" i="40"/>
  <c r="BF29" i="40"/>
  <c r="AZ41" i="40"/>
  <c r="AP16" i="40"/>
  <c r="AT36" i="40"/>
  <c r="AW34" i="40"/>
  <c r="AY15" i="40"/>
  <c r="BF10" i="40"/>
  <c r="AT15" i="40"/>
  <c r="BE26" i="40"/>
  <c r="AZ15" i="40"/>
  <c r="AW23" i="40"/>
  <c r="BD26" i="40"/>
  <c r="AT14" i="40"/>
  <c r="BA17" i="40"/>
  <c r="AQ32" i="40"/>
  <c r="BC26" i="40"/>
  <c r="AJ41" i="40"/>
  <c r="AZ21" i="40"/>
  <c r="AH27" i="40"/>
  <c r="AM15" i="40"/>
  <c r="AQ15" i="40"/>
  <c r="AS41" i="40"/>
  <c r="AR26" i="40"/>
  <c r="AS36" i="40"/>
  <c r="AS32" i="40"/>
  <c r="AQ12" i="40"/>
  <c r="BC38" i="40"/>
  <c r="AX19" i="40"/>
  <c r="BD25" i="40"/>
  <c r="BD15" i="40"/>
  <c r="AH10" i="40"/>
  <c r="AI12" i="40"/>
  <c r="AJ11" i="40"/>
  <c r="AJ36" i="40"/>
  <c r="AK12" i="40"/>
  <c r="AV23" i="40"/>
  <c r="BB24" i="40"/>
  <c r="AX33" i="40"/>
  <c r="AI14" i="40"/>
  <c r="AT10" i="40"/>
  <c r="AH26" i="40"/>
  <c r="BF14" i="40"/>
  <c r="AM23" i="40"/>
  <c r="BD14" i="40"/>
  <c r="AL36" i="40"/>
  <c r="AX14" i="40"/>
  <c r="BA7" i="40"/>
  <c r="AN41" i="40"/>
  <c r="AW24" i="40"/>
  <c r="AL12" i="40"/>
  <c r="AS14" i="40"/>
  <c r="AQ29" i="40"/>
  <c r="BD23" i="40"/>
  <c r="AL9" i="40"/>
  <c r="AH23" i="40"/>
  <c r="AJ27" i="40"/>
  <c r="AP14" i="40"/>
  <c r="BB18" i="40"/>
  <c r="AN27" i="40"/>
  <c r="BE15" i="40"/>
  <c r="BF23" i="40"/>
  <c r="AN38" i="40"/>
  <c r="BF24" i="40"/>
  <c r="BE10" i="40"/>
  <c r="BC12" i="40"/>
  <c r="BG12" i="40" s="1"/>
  <c r="BA15" i="40"/>
  <c r="BD27" i="40"/>
  <c r="BA36" i="40"/>
  <c r="AI41" i="40"/>
  <c r="AI36" i="40"/>
  <c r="AW38" i="40"/>
  <c r="AM10" i="40"/>
  <c r="AW35" i="40"/>
  <c r="AY14" i="40"/>
  <c r="AN11" i="40"/>
  <c r="AX31" i="40"/>
  <c r="BF26" i="40"/>
  <c r="BB38" i="40"/>
  <c r="AZ30" i="40"/>
  <c r="BD36" i="40"/>
  <c r="BC36" i="40"/>
  <c r="AX20" i="40"/>
  <c r="AT32" i="40"/>
  <c r="AI15" i="40"/>
  <c r="AI10" i="40"/>
  <c r="AU24" i="40"/>
  <c r="AU26" i="40"/>
  <c r="AU11" i="40"/>
  <c r="AU38" i="40"/>
  <c r="AI23" i="40"/>
  <c r="AI11" i="40"/>
  <c r="AH38" i="40"/>
  <c r="AU23" i="40"/>
  <c r="AU10" i="40"/>
  <c r="AT9" i="40" l="1"/>
  <c r="AI9" i="40"/>
  <c r="AN9" i="40"/>
  <c r="AQ9" i="40"/>
  <c r="AM9" i="40"/>
  <c r="AO9" i="40"/>
  <c r="AI18" i="40"/>
  <c r="AV16" i="40"/>
  <c r="AP34" i="40"/>
  <c r="AI28" i="40"/>
  <c r="BD28" i="40"/>
  <c r="AI16" i="40"/>
  <c r="AN7" i="40"/>
  <c r="AI7" i="40"/>
  <c r="AQ19" i="40"/>
  <c r="AU34" i="40"/>
  <c r="AY7" i="40"/>
  <c r="AW7" i="40"/>
  <c r="AO29" i="40"/>
  <c r="AO40" i="40"/>
  <c r="AY29" i="40"/>
  <c r="AU25" i="40"/>
  <c r="AH29" i="40"/>
  <c r="AU18" i="40"/>
  <c r="BA19" i="40"/>
  <c r="AQ40" i="40"/>
  <c r="AL33" i="40"/>
  <c r="AT19" i="40"/>
  <c r="AT17" i="40"/>
  <c r="AI34" i="40"/>
  <c r="AK18" i="40"/>
  <c r="BG14" i="40"/>
  <c r="AH40" i="40"/>
  <c r="AM28" i="40"/>
  <c r="BA33" i="40"/>
  <c r="AN33" i="40"/>
  <c r="BE34" i="40"/>
  <c r="BG32" i="40"/>
  <c r="AJ17" i="40"/>
  <c r="AY17" i="40"/>
  <c r="BD40" i="40"/>
  <c r="AJ33" i="40"/>
  <c r="AT33" i="40"/>
  <c r="BF20" i="40"/>
  <c r="AL20" i="40"/>
  <c r="AJ7" i="40"/>
  <c r="BA20" i="40"/>
  <c r="AX34" i="40"/>
  <c r="AY16" i="40"/>
  <c r="AX7" i="40"/>
  <c r="BB19" i="40"/>
  <c r="BB9" i="40"/>
  <c r="BC40" i="40"/>
  <c r="BG38" i="40"/>
  <c r="BG36" i="40"/>
  <c r="BG27" i="40"/>
  <c r="AN20" i="40"/>
  <c r="AT29" i="40"/>
  <c r="AS18" i="40"/>
  <c r="AR37" i="40"/>
  <c r="AW18" i="40"/>
  <c r="AL29" i="40"/>
  <c r="AM40" i="40"/>
  <c r="BF9" i="40"/>
  <c r="AW33" i="40"/>
  <c r="AQ25" i="40"/>
  <c r="AM29" i="40"/>
  <c r="AU20" i="40"/>
  <c r="AR25" i="40"/>
  <c r="AJ40" i="40"/>
  <c r="AT28" i="40"/>
  <c r="BC18" i="40"/>
  <c r="AI19" i="40"/>
  <c r="BD18" i="40"/>
  <c r="BB25" i="40"/>
  <c r="BG15" i="40"/>
  <c r="BB7" i="40"/>
  <c r="AW29" i="40"/>
  <c r="AN16" i="40"/>
  <c r="AW16" i="40"/>
  <c r="AN30" i="40"/>
  <c r="AT20" i="40"/>
  <c r="AI17" i="40"/>
  <c r="BB33" i="40"/>
  <c r="AV17" i="40"/>
  <c r="AY28" i="40"/>
  <c r="BC17" i="40"/>
  <c r="BA30" i="40"/>
  <c r="BB21" i="40"/>
  <c r="AY13" i="40"/>
  <c r="BA13" i="40"/>
  <c r="AK13" i="40"/>
  <c r="AV13" i="40"/>
  <c r="AH13" i="40"/>
  <c r="AN13" i="40"/>
  <c r="BE13" i="40"/>
  <c r="BF13" i="40"/>
  <c r="AW13" i="40"/>
  <c r="AR13" i="40"/>
  <c r="BE22" i="40"/>
  <c r="BD22" i="40"/>
  <c r="BA22" i="40"/>
  <c r="AL22" i="40"/>
  <c r="AJ22" i="40"/>
  <c r="BB22" i="40"/>
  <c r="AQ22" i="40"/>
  <c r="AO22" i="40"/>
  <c r="AS22" i="40"/>
  <c r="AR22" i="40"/>
  <c r="BC22" i="40"/>
  <c r="BG41" i="40"/>
  <c r="AU13" i="40"/>
  <c r="BG26" i="40"/>
  <c r="BG10" i="40"/>
  <c r="AJ13" i="40"/>
  <c r="BB37" i="40"/>
  <c r="BF16" i="40"/>
  <c r="AX16" i="40"/>
  <c r="AR16" i="40"/>
  <c r="AL16" i="40"/>
  <c r="AS16" i="40"/>
  <c r="AM16" i="40"/>
  <c r="AH16" i="40"/>
  <c r="AJ16" i="40"/>
  <c r="BD16" i="40"/>
  <c r="AK16" i="40"/>
  <c r="AZ16" i="40"/>
  <c r="BC16" i="40"/>
  <c r="AU31" i="40"/>
  <c r="AP40" i="40"/>
  <c r="AX28" i="40"/>
  <c r="AL28" i="40"/>
  <c r="AW28" i="40"/>
  <c r="AZ28" i="40"/>
  <c r="AV28" i="40"/>
  <c r="BA28" i="40"/>
  <c r="BB28" i="40"/>
  <c r="BF28" i="40"/>
  <c r="AH28" i="40"/>
  <c r="AS28" i="40"/>
  <c r="AU28" i="40"/>
  <c r="BC28" i="40"/>
  <c r="AJ28" i="40"/>
  <c r="AK28" i="40"/>
  <c r="AO28" i="40"/>
  <c r="AR28" i="40"/>
  <c r="AU17" i="40"/>
  <c r="AY25" i="40"/>
  <c r="AV19" i="40"/>
  <c r="AN28" i="40"/>
  <c r="BD29" i="40"/>
  <c r="AW17" i="40"/>
  <c r="BD13" i="40"/>
  <c r="AV33" i="40"/>
  <c r="AM19" i="40"/>
  <c r="AT34" i="40"/>
  <c r="AL17" i="40"/>
  <c r="AP22" i="40"/>
  <c r="AT7" i="40"/>
  <c r="AV9" i="40"/>
  <c r="BE17" i="40"/>
  <c r="BB16" i="40"/>
  <c r="BE33" i="40"/>
  <c r="BC9" i="40"/>
  <c r="BB17" i="40"/>
  <c r="BF22" i="40"/>
  <c r="BE37" i="40"/>
  <c r="AW37" i="40"/>
  <c r="BC37" i="40"/>
  <c r="AP37" i="40"/>
  <c r="BD37" i="40"/>
  <c r="AL37" i="40"/>
  <c r="AX37" i="40"/>
  <c r="AV37" i="40"/>
  <c r="AH37" i="40"/>
  <c r="AY37" i="40"/>
  <c r="BG23" i="40"/>
  <c r="AS31" i="40"/>
  <c r="AR31" i="40"/>
  <c r="AW30" i="40"/>
  <c r="AU37" i="40"/>
  <c r="AO18" i="40"/>
  <c r="AH22" i="40"/>
  <c r="AR17" i="40"/>
  <c r="AK33" i="40"/>
  <c r="BD30" i="40"/>
  <c r="AU30" i="40"/>
  <c r="AY30" i="40"/>
  <c r="AZ20" i="40"/>
  <c r="AL31" i="40"/>
  <c r="AU7" i="40"/>
  <c r="BD34" i="40"/>
  <c r="AU16" i="40"/>
  <c r="AH9" i="40"/>
  <c r="AL19" i="40"/>
  <c r="AL30" i="40"/>
  <c r="AI31" i="40"/>
  <c r="AI21" i="40"/>
  <c r="AT18" i="40"/>
  <c r="AJ37" i="40"/>
  <c r="AS9" i="40"/>
  <c r="AR9" i="40"/>
  <c r="AT30" i="40"/>
  <c r="AX40" i="40"/>
  <c r="AR40" i="40"/>
  <c r="AL40" i="40"/>
  <c r="AN40" i="40"/>
  <c r="AZ40" i="40"/>
  <c r="AS40" i="40"/>
  <c r="AT40" i="40"/>
  <c r="AY40" i="40"/>
  <c r="BE40" i="40"/>
  <c r="BF40" i="40"/>
  <c r="BA40" i="40"/>
  <c r="AP17" i="40"/>
  <c r="BE29" i="40"/>
  <c r="AS37" i="40"/>
  <c r="AQ16" i="40"/>
  <c r="AX22" i="40"/>
  <c r="AL13" i="40"/>
  <c r="AY22" i="40"/>
  <c r="BC19" i="40"/>
  <c r="AV34" i="40"/>
  <c r="BC13" i="40"/>
  <c r="AS13" i="40"/>
  <c r="AZ13" i="40"/>
  <c r="BC31" i="40"/>
  <c r="BE21" i="40"/>
  <c r="AS21" i="40"/>
  <c r="BC21" i="40"/>
  <c r="AR21" i="40"/>
  <c r="AX21" i="40"/>
  <c r="BD21" i="40"/>
  <c r="AW21" i="40"/>
  <c r="BF21" i="40"/>
  <c r="AN21" i="40"/>
  <c r="AO21" i="40"/>
  <c r="AH21" i="40"/>
  <c r="AK21" i="40"/>
  <c r="AV21" i="40"/>
  <c r="AP21" i="40"/>
  <c r="AI37" i="40"/>
  <c r="AO30" i="40"/>
  <c r="AR30" i="40"/>
  <c r="BE30" i="40"/>
  <c r="BB30" i="40"/>
  <c r="AV30" i="40"/>
  <c r="AH30" i="40"/>
  <c r="AP30" i="40"/>
  <c r="BF30" i="40"/>
  <c r="AX30" i="40"/>
  <c r="AJ30" i="40"/>
  <c r="AQ30" i="40"/>
  <c r="AI20" i="40"/>
  <c r="AJ31" i="40"/>
  <c r="BC25" i="40"/>
  <c r="AM25" i="40"/>
  <c r="AS25" i="40"/>
  <c r="AH25" i="40"/>
  <c r="AW25" i="40"/>
  <c r="AV25" i="40"/>
  <c r="AP25" i="40"/>
  <c r="AK25" i="40"/>
  <c r="AL25" i="40"/>
  <c r="BA25" i="40"/>
  <c r="BF25" i="40"/>
  <c r="AO25" i="40"/>
  <c r="AJ25" i="40"/>
  <c r="AZ25" i="40"/>
  <c r="AN25" i="40"/>
  <c r="BE25" i="40"/>
  <c r="AX25" i="40"/>
  <c r="AK30" i="40"/>
  <c r="AV40" i="40"/>
  <c r="AS30" i="40"/>
  <c r="AK20" i="40"/>
  <c r="AN29" i="40"/>
  <c r="AZ29" i="40"/>
  <c r="AX29" i="40"/>
  <c r="AR29" i="40"/>
  <c r="BB29" i="40"/>
  <c r="AK29" i="40"/>
  <c r="BA29" i="40"/>
  <c r="AS29" i="40"/>
  <c r="AJ29" i="40"/>
  <c r="AI30" i="40"/>
  <c r="AI33" i="40"/>
  <c r="AJ19" i="40"/>
  <c r="BG24" i="40"/>
  <c r="AT37" i="40"/>
  <c r="BA37" i="40"/>
  <c r="AP28" i="40"/>
  <c r="AM31" i="40"/>
  <c r="AU9" i="40"/>
  <c r="AO37" i="40"/>
  <c r="AM37" i="40"/>
  <c r="AM17" i="40"/>
  <c r="BC29" i="40"/>
  <c r="AY33" i="40"/>
  <c r="AU29" i="40"/>
  <c r="AN17" i="40"/>
  <c r="AP29" i="40"/>
  <c r="BB40" i="40"/>
  <c r="AW22" i="40"/>
  <c r="AZ19" i="40"/>
  <c r="AQ31" i="40"/>
  <c r="AP13" i="40"/>
  <c r="AM22" i="40"/>
  <c r="AQ21" i="40"/>
  <c r="BD9" i="40"/>
  <c r="AX9" i="40"/>
  <c r="AJ9" i="40"/>
  <c r="AY9" i="40"/>
  <c r="AP9" i="40"/>
  <c r="BA9" i="40"/>
  <c r="AZ9" i="40"/>
  <c r="AW9" i="40"/>
  <c r="AK9" i="40"/>
  <c r="AT25" i="40"/>
  <c r="AU21" i="40"/>
  <c r="AL21" i="40"/>
  <c r="BA16" i="40"/>
  <c r="AS17" i="40"/>
  <c r="AK31" i="40"/>
  <c r="AT22" i="40"/>
  <c r="BE16" i="40"/>
  <c r="AZ22" i="40"/>
  <c r="BE28" i="40"/>
  <c r="AK37" i="40"/>
  <c r="AO16" i="40"/>
  <c r="AY21" i="40"/>
  <c r="AW40" i="40"/>
  <c r="BE31" i="40"/>
  <c r="BB31" i="40"/>
  <c r="BD31" i="40"/>
  <c r="AP31" i="40"/>
  <c r="BA31" i="40"/>
  <c r="BF31" i="40"/>
  <c r="AH31" i="40"/>
  <c r="AZ31" i="40"/>
  <c r="AV31" i="40"/>
  <c r="AY31" i="40"/>
  <c r="AN31" i="40"/>
  <c r="AO31" i="40"/>
  <c r="BF37" i="40"/>
  <c r="AX13" i="40"/>
  <c r="AT13" i="40"/>
  <c r="AN22" i="40"/>
  <c r="AI13" i="40"/>
  <c r="BB20" i="40"/>
  <c r="AM20" i="40"/>
  <c r="AO20" i="40"/>
  <c r="BE20" i="40"/>
  <c r="BC20" i="40"/>
  <c r="AP20" i="40"/>
  <c r="AH20" i="40"/>
  <c r="AS20" i="40"/>
  <c r="AY20" i="40"/>
  <c r="AW20" i="40"/>
  <c r="AR20" i="40"/>
  <c r="AQ20" i="40"/>
  <c r="AJ20" i="40"/>
  <c r="BD20" i="40"/>
  <c r="BE18" i="40"/>
  <c r="AN18" i="40"/>
  <c r="AR18" i="40"/>
  <c r="AL18" i="40"/>
  <c r="AQ18" i="40"/>
  <c r="AV18" i="40"/>
  <c r="BA18" i="40"/>
  <c r="BF18" i="40"/>
  <c r="AM18" i="40"/>
  <c r="AX18" i="40"/>
  <c r="AJ18" i="40"/>
  <c r="AP18" i="40"/>
  <c r="AZ18" i="40"/>
  <c r="BC30" i="40"/>
  <c r="AH18" i="40"/>
  <c r="AM33" i="40"/>
  <c r="AQ33" i="40"/>
  <c r="AZ33" i="40"/>
  <c r="AR33" i="40"/>
  <c r="AP33" i="40"/>
  <c r="BC33" i="40"/>
  <c r="AO33" i="40"/>
  <c r="AS33" i="40"/>
  <c r="AH33" i="40"/>
  <c r="BD33" i="40"/>
  <c r="AU33" i="40"/>
  <c r="AR19" i="40"/>
  <c r="AY19" i="40"/>
  <c r="AN19" i="40"/>
  <c r="AS19" i="40"/>
  <c r="AK19" i="40"/>
  <c r="AO19" i="40"/>
  <c r="BD19" i="40"/>
  <c r="BF19" i="40"/>
  <c r="AH19" i="40"/>
  <c r="AW19" i="40"/>
  <c r="AP19" i="40"/>
  <c r="AH17" i="40"/>
  <c r="AZ17" i="40"/>
  <c r="AO17" i="40"/>
  <c r="BD17" i="40"/>
  <c r="AK17" i="40"/>
  <c r="AX17" i="40"/>
  <c r="AQ17" i="40"/>
  <c r="AM30" i="40"/>
  <c r="AJ21" i="40"/>
  <c r="AO34" i="40"/>
  <c r="BA34" i="40"/>
  <c r="AR34" i="40"/>
  <c r="AK34" i="40"/>
  <c r="AH34" i="40"/>
  <c r="AN34" i="40"/>
  <c r="AY34" i="40"/>
  <c r="BF34" i="40"/>
  <c r="BC34" i="40"/>
  <c r="AS34" i="40"/>
  <c r="BB34" i="40"/>
  <c r="AZ34" i="40"/>
  <c r="AM34" i="40"/>
  <c r="AL34" i="40"/>
  <c r="AQ34" i="40"/>
  <c r="AQ13" i="40"/>
  <c r="AK22" i="40"/>
  <c r="AV20" i="40"/>
  <c r="AO13" i="40"/>
  <c r="AQ37" i="40"/>
  <c r="AT21" i="40"/>
  <c r="AR7" i="40"/>
  <c r="AM7" i="40"/>
  <c r="BC7" i="40"/>
  <c r="AV7" i="40"/>
  <c r="AH7" i="40"/>
  <c r="BD7" i="40"/>
  <c r="AZ7" i="40"/>
  <c r="AP7" i="40"/>
  <c r="BE7" i="40"/>
  <c r="AO7" i="40"/>
  <c r="AQ7" i="40"/>
  <c r="AS7" i="40"/>
  <c r="BF7" i="40"/>
  <c r="BA21" i="40"/>
  <c r="BB13" i="40"/>
  <c r="AT16" i="40"/>
  <c r="BE19" i="40"/>
  <c r="AI25" i="40"/>
  <c r="AZ37" i="40"/>
  <c r="AJ34" i="40"/>
  <c r="BF33" i="40"/>
  <c r="AN37" i="40"/>
  <c r="AM13" i="40"/>
  <c r="BF17" i="40"/>
  <c r="AV29" i="40"/>
  <c r="AM21" i="40"/>
  <c r="AV22" i="40"/>
  <c r="AW31" i="40"/>
  <c r="AU19" i="40"/>
  <c r="AK7" i="40"/>
  <c r="AY18" i="40"/>
  <c r="AT31" i="40"/>
  <c r="AI29" i="40"/>
  <c r="AT24" i="40"/>
  <c r="AI22" i="40"/>
  <c r="AH11" i="40"/>
  <c r="BG11" i="40" s="1"/>
  <c r="AI26" i="40"/>
  <c r="AU27" i="40"/>
  <c r="AI27" i="40"/>
  <c r="AI24" i="40"/>
  <c r="AU22" i="40"/>
  <c r="AI38" i="40"/>
  <c r="AU40" i="40"/>
  <c r="AT41" i="40"/>
  <c r="AT23" i="40"/>
  <c r="AI32" i="40"/>
  <c r="AI40" i="40"/>
  <c r="BG40" i="40" l="1"/>
  <c r="BG34" i="40"/>
  <c r="BG30" i="40"/>
  <c r="BG18" i="40"/>
  <c r="BG29" i="40"/>
  <c r="BG19" i="40"/>
  <c r="BG22" i="40"/>
  <c r="BG37" i="40"/>
  <c r="BG21" i="40"/>
  <c r="BG13" i="40"/>
  <c r="BG7" i="40"/>
  <c r="BG33" i="40"/>
  <c r="BG20" i="40"/>
  <c r="BG31" i="40"/>
  <c r="BG25" i="40"/>
  <c r="BG17" i="40"/>
  <c r="BG28" i="40"/>
  <c r="BG16" i="40"/>
  <c r="BG9" i="40"/>
</calcChain>
</file>

<file path=xl/connections.xml><?xml version="1.0" encoding="utf-8"?>
<connections xmlns="http://schemas.openxmlformats.org/spreadsheetml/2006/main">
  <connection id="1" sourceFile="C:\Users\Cristina\Desktop\Pocketbook 2014\PB_3.3.xls" keepAlive="1" name="PB_3.3" type="5" refreshedVersion="0" new="1" background="1">
    <dbPr connection="Provider=Microsoft.ACE.OLEDB.12.0;Password=&quot;&quot;;User ID=Admin;Data Source=C:\Users\Cristina\Desktop\Pocketbook 2014\PB_3.3.xls;Mode=Share Deny Write;Extended Properties=&quot;HDR=YES;&quot;;Jet OLEDB:System database=&quot;&quot;;Jet OLEDB:Registry Path=&quot;&quot;;Jet OLEDB:Database Password=&quot;&quot;;Jet OLEDB:Engine Type=35;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 command="'4#1#2$'" commandType="3"/>
  </connection>
</connections>
</file>

<file path=xl/sharedStrings.xml><?xml version="1.0" encoding="utf-8"?>
<sst xmlns="http://schemas.openxmlformats.org/spreadsheetml/2006/main" count="2061" uniqueCount="515">
  <si>
    <t>European Commission</t>
  </si>
  <si>
    <t>NOTE: Click a name to see the data</t>
  </si>
  <si>
    <t>ENVIRONMENT</t>
  </si>
  <si>
    <t>GHG Emissions from Transport</t>
  </si>
  <si>
    <t>CO2  Emissions from Transport</t>
  </si>
  <si>
    <t>Oil Spills at Sea</t>
  </si>
  <si>
    <t>CO2  Emissions from Transport by Mode</t>
  </si>
  <si>
    <t>GHG Emissions from Transport by Mode</t>
  </si>
  <si>
    <t>Directorate-General for Mobility and Transport (DG MOVE)</t>
  </si>
  <si>
    <t>PART 3: ENERGY AND ENVIRONMENT</t>
  </si>
  <si>
    <t>Contents</t>
  </si>
  <si>
    <t>3.1</t>
  </si>
  <si>
    <t>ENERGY</t>
  </si>
  <si>
    <t>3.1.1</t>
  </si>
  <si>
    <t>Glossary</t>
  </si>
  <si>
    <t>Glossary - page 2</t>
  </si>
  <si>
    <t>3.1.2</t>
  </si>
  <si>
    <t>Average Calorific Values, Energy Content</t>
  </si>
  <si>
    <t>3.1.3</t>
  </si>
  <si>
    <t>Conversion Factors</t>
  </si>
  <si>
    <t>3.1.4</t>
  </si>
  <si>
    <t>3.1.5</t>
  </si>
  <si>
    <t>Final Energy Consumption by Sector</t>
  </si>
  <si>
    <t>Final Energy Consumption by Sector, Graphs</t>
  </si>
  <si>
    <t>3.1.6</t>
  </si>
  <si>
    <t>3.1.7</t>
  </si>
  <si>
    <t>Biofuels Production</t>
  </si>
  <si>
    <t xml:space="preserve">3.2. </t>
  </si>
  <si>
    <t>3.2.1</t>
  </si>
  <si>
    <t>3.2.2</t>
  </si>
  <si>
    <t>3.2.3</t>
  </si>
  <si>
    <t>3.2.4</t>
  </si>
  <si>
    <t>3.2.5</t>
  </si>
  <si>
    <t>3.2.6</t>
  </si>
  <si>
    <t>3.2.7</t>
  </si>
  <si>
    <t>3.2.8</t>
  </si>
  <si>
    <t>3.2.9</t>
  </si>
  <si>
    <t>3.1.1  3.1.1</t>
  </si>
  <si>
    <t>Energy intensity gives an indication of the effectiveness with which energy is being used to produce added value. It is defined as the ratio of Gross Inland Consumption of energy to Gross Domestic Product.</t>
  </si>
  <si>
    <t>Gross inland consumption is the quantity of energy consumed within the borders of a country. It is calculated using the following formula:</t>
  </si>
  <si>
    <t>The net calorific value is the amount of heat released by a unit quantity of fuel, when it is burned completely with oxygen, and when the products of combustion are returned to ambient temperature.</t>
  </si>
  <si>
    <t>Quantities of heat produced in a reactor. Production is the actual heat produced or the heat calculated on the basis of the gross electricity generated and the thermal efficiency of the nuclear plant.</t>
  </si>
  <si>
    <t>Quantities of heat extracted from geothermal fluids. Production is calculated on the basis of the difference between the enthalpy of the fluid produced in the production borehole and that of the fluid disposed of via the re-injection borehole.</t>
  </si>
  <si>
    <t>Method for storing electrical energy at hydroelectric installations by pumping water between reservoirs at different altitudes</t>
  </si>
  <si>
    <t>Renewable energy includes hydroelectricity, biomass, wind, solar, tidal and geothermal energy.</t>
  </si>
  <si>
    <t>Tonne of oil equivalent (toe)</t>
  </si>
  <si>
    <t>1ktoe   = 1000 toe</t>
  </si>
  <si>
    <t>1 Mtoe =1000 000 toe</t>
  </si>
  <si>
    <t>kJ (NCV)</t>
  </si>
  <si>
    <t>kgoe (NCV)</t>
  </si>
  <si>
    <t>Hard coal</t>
  </si>
  <si>
    <t xml:space="preserve">1 kg </t>
  </si>
  <si>
    <t>Recovered hard coal</t>
  </si>
  <si>
    <t>Patent fuels</t>
  </si>
  <si>
    <t>Hard coke</t>
  </si>
  <si>
    <t>28 500</t>
  </si>
  <si>
    <t>Brown coal</t>
  </si>
  <si>
    <t>Black lignite</t>
  </si>
  <si>
    <t>Peat</t>
  </si>
  <si>
    <t>Brown coal briquettes</t>
  </si>
  <si>
    <t>20 000</t>
  </si>
  <si>
    <t>Tar</t>
  </si>
  <si>
    <t>37 700</t>
  </si>
  <si>
    <t>Benzol</t>
  </si>
  <si>
    <t>39 500</t>
  </si>
  <si>
    <t>Oil equivalent</t>
  </si>
  <si>
    <t>41 868</t>
  </si>
  <si>
    <t>Crude oil</t>
  </si>
  <si>
    <t>Feedstocks</t>
  </si>
  <si>
    <t>42 500</t>
  </si>
  <si>
    <t>Refinery gas</t>
  </si>
  <si>
    <t>50 000</t>
  </si>
  <si>
    <t>LPG</t>
  </si>
  <si>
    <t>46 000</t>
  </si>
  <si>
    <t>Motor spirit</t>
  </si>
  <si>
    <t>44 000</t>
  </si>
  <si>
    <t>Kerosenes, jet fuels</t>
  </si>
  <si>
    <t>43 000</t>
  </si>
  <si>
    <t>Naphtha</t>
  </si>
  <si>
    <t>Gas diesel oil</t>
  </si>
  <si>
    <t>42 300</t>
  </si>
  <si>
    <t>Residual fuel oil</t>
  </si>
  <si>
    <t>40 000</t>
  </si>
  <si>
    <t>White spirit</t>
  </si>
  <si>
    <t>Lubricants</t>
  </si>
  <si>
    <t>Bitumen</t>
  </si>
  <si>
    <t>Petroleum cokes</t>
  </si>
  <si>
    <t>31 400</t>
  </si>
  <si>
    <t>Other petro. products</t>
  </si>
  <si>
    <t>30 000</t>
  </si>
  <si>
    <t>Electrical energy</t>
  </si>
  <si>
    <t>1 kWh</t>
  </si>
  <si>
    <t>3 600</t>
  </si>
  <si>
    <t>Energy</t>
  </si>
  <si>
    <t>To :</t>
  </si>
  <si>
    <t>TJ</t>
  </si>
  <si>
    <t>Gcal</t>
  </si>
  <si>
    <t>Mtoe</t>
  </si>
  <si>
    <t>GWh</t>
  </si>
  <si>
    <t>multiply by</t>
  </si>
  <si>
    <t>From :</t>
  </si>
  <si>
    <t>Volume</t>
  </si>
  <si>
    <t>Barrel</t>
  </si>
  <si>
    <t>Litre</t>
  </si>
  <si>
    <t>U.S. gallon</t>
  </si>
  <si>
    <t>U.K. gallon</t>
  </si>
  <si>
    <t>42</t>
  </si>
  <si>
    <t>34.9723</t>
  </si>
  <si>
    <t>0.2200</t>
  </si>
  <si>
    <t>Mass</t>
  </si>
  <si>
    <t>Tonne</t>
  </si>
  <si>
    <t>Long ton</t>
  </si>
  <si>
    <t>Short ton</t>
  </si>
  <si>
    <t>Tonne (t)</t>
  </si>
  <si>
    <t>Long ton (lt) U.K.</t>
  </si>
  <si>
    <t>1.0160</t>
  </si>
  <si>
    <t>1.1200</t>
  </si>
  <si>
    <t>Short ton (st) U.S.</t>
  </si>
  <si>
    <t>0.9072</t>
  </si>
  <si>
    <t>0.8929</t>
  </si>
  <si>
    <t>Decimal prefixes</t>
  </si>
  <si>
    <t>deca (da)</t>
  </si>
  <si>
    <t>deci (d)</t>
  </si>
  <si>
    <t>hecto (h)</t>
  </si>
  <si>
    <t>centi (c)</t>
  </si>
  <si>
    <t>kilo (k)</t>
  </si>
  <si>
    <t>milli (m)</t>
  </si>
  <si>
    <t>mega (M)</t>
  </si>
  <si>
    <t>micro (µ)</t>
  </si>
  <si>
    <t>giga (G)</t>
  </si>
  <si>
    <t>nano (n)</t>
  </si>
  <si>
    <t>tera (T)</t>
  </si>
  <si>
    <t>pico (p)</t>
  </si>
  <si>
    <t>peta (P)</t>
  </si>
  <si>
    <t>femto (f)</t>
  </si>
  <si>
    <t>exa (E)</t>
  </si>
  <si>
    <t>atto (a)</t>
  </si>
  <si>
    <r>
      <t>4.1868 x 10</t>
    </r>
    <r>
      <rPr>
        <vertAlign val="superscript"/>
        <sz val="8"/>
        <rFont val="Arial"/>
        <family val="2"/>
      </rPr>
      <t xml:space="preserve"> 4</t>
    </r>
  </si>
  <si>
    <r>
      <t xml:space="preserve">  10</t>
    </r>
    <r>
      <rPr>
        <vertAlign val="superscript"/>
        <sz val="8"/>
        <rFont val="Arial"/>
        <family val="2"/>
      </rPr>
      <t xml:space="preserve"> 1</t>
    </r>
  </si>
  <si>
    <r>
      <t xml:space="preserve">  10</t>
    </r>
    <r>
      <rPr>
        <vertAlign val="superscript"/>
        <sz val="8"/>
        <rFont val="Arial"/>
        <family val="2"/>
      </rPr>
      <t xml:space="preserve"> 2</t>
    </r>
  </si>
  <si>
    <r>
      <t xml:space="preserve">  10</t>
    </r>
    <r>
      <rPr>
        <vertAlign val="superscript"/>
        <sz val="8"/>
        <rFont val="Arial"/>
        <family val="2"/>
      </rPr>
      <t xml:space="preserve"> 3</t>
    </r>
  </si>
  <si>
    <r>
      <t xml:space="preserve">  10</t>
    </r>
    <r>
      <rPr>
        <vertAlign val="superscript"/>
        <sz val="8"/>
        <rFont val="Arial"/>
        <family val="2"/>
      </rPr>
      <t xml:space="preserve"> 6</t>
    </r>
  </si>
  <si>
    <r>
      <t xml:space="preserve">  10</t>
    </r>
    <r>
      <rPr>
        <vertAlign val="superscript"/>
        <sz val="8"/>
        <rFont val="Arial"/>
        <family val="2"/>
      </rPr>
      <t xml:space="preserve"> 9</t>
    </r>
  </si>
  <si>
    <r>
      <t xml:space="preserve">  10</t>
    </r>
    <r>
      <rPr>
        <vertAlign val="superscript"/>
        <sz val="8"/>
        <rFont val="Arial"/>
        <family val="2"/>
      </rPr>
      <t xml:space="preserve"> 12</t>
    </r>
  </si>
  <si>
    <r>
      <t xml:space="preserve">  10</t>
    </r>
    <r>
      <rPr>
        <vertAlign val="superscript"/>
        <sz val="8"/>
        <rFont val="Arial"/>
        <family val="2"/>
      </rPr>
      <t xml:space="preserve"> 15</t>
    </r>
  </si>
  <si>
    <r>
      <t xml:space="preserve">  10</t>
    </r>
    <r>
      <rPr>
        <vertAlign val="superscript"/>
        <sz val="8"/>
        <rFont val="Arial"/>
        <family val="2"/>
      </rPr>
      <t xml:space="preserve"> 18</t>
    </r>
  </si>
  <si>
    <t xml:space="preserve"> All sectors</t>
  </si>
  <si>
    <t xml:space="preserve"> - Industry</t>
  </si>
  <si>
    <t xml:space="preserve"> - Transport</t>
  </si>
  <si>
    <t xml:space="preserve">     Road</t>
  </si>
  <si>
    <t xml:space="preserve">     Railways</t>
  </si>
  <si>
    <t xml:space="preserve"> - Households, 
    Services, etc.</t>
  </si>
  <si>
    <t xml:space="preserve">     Households</t>
  </si>
  <si>
    <t xml:space="preserve">     Agriculture</t>
  </si>
  <si>
    <t xml:space="preserve">     Services, etc.</t>
  </si>
  <si>
    <t>Share</t>
  </si>
  <si>
    <t>BE</t>
  </si>
  <si>
    <t>BG</t>
  </si>
  <si>
    <t>CZ</t>
  </si>
  <si>
    <t>DK</t>
  </si>
  <si>
    <t>DE</t>
  </si>
  <si>
    <t>EE</t>
  </si>
  <si>
    <t>IE</t>
  </si>
  <si>
    <t>EL</t>
  </si>
  <si>
    <t>ES</t>
  </si>
  <si>
    <t>FR</t>
  </si>
  <si>
    <t>IT</t>
  </si>
  <si>
    <t>CY</t>
  </si>
  <si>
    <t>LV</t>
  </si>
  <si>
    <t>LT</t>
  </si>
  <si>
    <t>LU</t>
  </si>
  <si>
    <t>HU</t>
  </si>
  <si>
    <t>MT</t>
  </si>
  <si>
    <t>NL</t>
  </si>
  <si>
    <t>AT</t>
  </si>
  <si>
    <t>PL</t>
  </si>
  <si>
    <t>PT</t>
  </si>
  <si>
    <t>RO</t>
  </si>
  <si>
    <t>SI</t>
  </si>
  <si>
    <t>SK</t>
  </si>
  <si>
    <t>FI</t>
  </si>
  <si>
    <t>SE</t>
  </si>
  <si>
    <t>UK</t>
  </si>
  <si>
    <t>HR</t>
  </si>
  <si>
    <t>MK</t>
  </si>
  <si>
    <t>TR</t>
  </si>
  <si>
    <t>IS</t>
  </si>
  <si>
    <t>NO</t>
  </si>
  <si>
    <t>CH</t>
  </si>
  <si>
    <t xml:space="preserve">     Consumption in pipeline transport, etc.</t>
  </si>
  <si>
    <t>:</t>
  </si>
  <si>
    <t>Number of oil spills, total amount spilt</t>
  </si>
  <si>
    <t>Period</t>
  </si>
  <si>
    <t xml:space="preserve"> Tonnes of oil spilt</t>
  </si>
  <si>
    <t>1990-1999 )</t>
  </si>
  <si>
    <t>average</t>
  </si>
  <si>
    <t>1980-1989 )</t>
  </si>
  <si>
    <t>per</t>
  </si>
  <si>
    <t>1970-1979 )</t>
  </si>
  <si>
    <t>year</t>
  </si>
  <si>
    <t xml:space="preserve">Source : International Tanker Owners Pollution Federation Ltd.  http://www.itopf.com </t>
  </si>
  <si>
    <t>Selected major oil spills</t>
  </si>
  <si>
    <t>World outside Europe</t>
  </si>
  <si>
    <t>Shipname</t>
  </si>
  <si>
    <t>Year</t>
  </si>
  <si>
    <t>Location</t>
  </si>
  <si>
    <t>Oil lost (t)</t>
  </si>
  <si>
    <t>Atlantic Empress</t>
  </si>
  <si>
    <t>ABT Summer</t>
  </si>
  <si>
    <t>900 miles off Angola</t>
  </si>
  <si>
    <t>Castillo de Bellver</t>
  </si>
  <si>
    <t>Odyssey</t>
  </si>
  <si>
    <t>700 miles off Nova Scotia, Canada</t>
  </si>
  <si>
    <t>Sea Star</t>
  </si>
  <si>
    <t>Gulf of Oman</t>
  </si>
  <si>
    <t>Hawaiian Patriot</t>
  </si>
  <si>
    <t>300 miles off Honolulu</t>
  </si>
  <si>
    <t>Khark 5</t>
  </si>
  <si>
    <t>Nova</t>
  </si>
  <si>
    <t>Katina P</t>
  </si>
  <si>
    <t>Off Maputo, Mozambique</t>
  </si>
  <si>
    <t>Exxon Valdez</t>
  </si>
  <si>
    <t>Prince William Sound, Alaska</t>
  </si>
  <si>
    <t>Europe</t>
  </si>
  <si>
    <t>Amoco Cadiz</t>
  </si>
  <si>
    <t>Haven</t>
  </si>
  <si>
    <t>Genoa, Italy</t>
  </si>
  <si>
    <t>Torrey Canyon</t>
  </si>
  <si>
    <t>Scilly Isles, United Kingdom</t>
  </si>
  <si>
    <t>Irenes Serenade</t>
  </si>
  <si>
    <t>Navarino Bay, Greece</t>
  </si>
  <si>
    <t>Urquiola</t>
  </si>
  <si>
    <t>La Coruna, Spain</t>
  </si>
  <si>
    <t>Independenta</t>
  </si>
  <si>
    <t>Bosphorus, Turkey</t>
  </si>
  <si>
    <t>Jakob Maersk</t>
  </si>
  <si>
    <t>Oporto, Portugal</t>
  </si>
  <si>
    <t>Braer</t>
  </si>
  <si>
    <t>Shetland Islands, United Kingdom</t>
  </si>
  <si>
    <t>Prestige</t>
  </si>
  <si>
    <t>Cape Finistere, Spain</t>
  </si>
  <si>
    <t>Aegean Sea</t>
  </si>
  <si>
    <t>Sea Empress</t>
  </si>
  <si>
    <t>Milford Haven, United Kingdom</t>
  </si>
  <si>
    <t>Erika</t>
  </si>
  <si>
    <t>Brittany, France</t>
  </si>
  <si>
    <t>Source : International Tanker Owners Pollution Federation Ltd.</t>
  </si>
  <si>
    <t xml:space="preserve">    Solid fuels</t>
  </si>
  <si>
    <t xml:space="preserve">    Gas</t>
  </si>
  <si>
    <t xml:space="preserve">    Nuclear</t>
  </si>
  <si>
    <t xml:space="preserve">    Renewables</t>
  </si>
  <si>
    <t xml:space="preserve">    Electricity</t>
  </si>
  <si>
    <t xml:space="preserve">    Other  (**)</t>
  </si>
  <si>
    <t xml:space="preserve"> by fuel/product</t>
  </si>
  <si>
    <t xml:space="preserve"> by sector</t>
  </si>
  <si>
    <t xml:space="preserve">    Industry</t>
  </si>
  <si>
    <t>Rail</t>
  </si>
  <si>
    <t>Road</t>
  </si>
  <si>
    <t>International aviation</t>
  </si>
  <si>
    <t>Domestic aviation</t>
  </si>
  <si>
    <t xml:space="preserve">    Households</t>
  </si>
  <si>
    <t xml:space="preserve">    Services, etc.</t>
  </si>
  <si>
    <r>
      <t>CO</t>
    </r>
    <r>
      <rPr>
        <b/>
        <vertAlign val="subscript"/>
        <sz val="6.5"/>
        <rFont val="Arial"/>
        <family val="2"/>
      </rPr>
      <t>2</t>
    </r>
    <r>
      <rPr>
        <b/>
        <sz val="6.5"/>
        <rFont val="Arial"/>
        <family val="2"/>
      </rPr>
      <t xml:space="preserve"> intensity (tCO</t>
    </r>
    <r>
      <rPr>
        <b/>
        <vertAlign val="subscript"/>
        <sz val="6.5"/>
        <rFont val="Arial"/>
        <family val="2"/>
      </rPr>
      <t>2</t>
    </r>
    <r>
      <rPr>
        <b/>
        <sz val="6.5"/>
        <rFont val="Arial"/>
        <family val="2"/>
      </rPr>
      <t>/toe)</t>
    </r>
  </si>
  <si>
    <t xml:space="preserve">Taean, Republic of Korea </t>
  </si>
  <si>
    <t xml:space="preserve">Hebei Spirit </t>
  </si>
  <si>
    <t>3.2.13</t>
  </si>
  <si>
    <t>EU-28</t>
  </si>
  <si>
    <t xml:space="preserve">    Other  (***)</t>
  </si>
  <si>
    <t>Total Greenhouse Gas (GHG) Emissions</t>
  </si>
  <si>
    <t>Greenhouse Gas Emissions by Sector</t>
  </si>
  <si>
    <t>3.2.10</t>
  </si>
  <si>
    <t>3.2.11</t>
  </si>
  <si>
    <t>3.2.12</t>
  </si>
  <si>
    <t>Total CO2 Emissions</t>
  </si>
  <si>
    <t>CO2 Emissions by Sector</t>
  </si>
  <si>
    <t>Production (*)</t>
  </si>
  <si>
    <t xml:space="preserve">    Domestic navigation</t>
  </si>
  <si>
    <t>Quantities of fuels extracted or produced within national boundaries, including off-shore production. Production includes only marketable production, and excludes any quantities returned to formation. Production includes all crude oil, natural gas liquids (NGL), condensates and oil from shale and tar sands, etc.</t>
  </si>
  <si>
    <t xml:space="preserve">In the case of municipal solid wastes (MSW), wood, wood wastes and other solid wastes, production is the heat produced after combustion and corresponds to the heat content (NCV) of the fuel. In the case of anaerobic digestion of wet wastes, production is the heat content (NCV) of the biogases produced. The production includes all quantities of gas consumed in the installation for the fermentation processes, and excludes all quantities of flared gases. In the case of biofuels, the production is the heat content (NCV) of the fuel. </t>
  </si>
  <si>
    <t>Domestic navigation</t>
  </si>
  <si>
    <t>Consumption in pipeline transport, etc.</t>
  </si>
  <si>
    <t xml:space="preserve">The gross calorific value is the total amount of heat released by a unit quantity of fuel, when it is burned completely with oxygen, and when the products of combustion are returned to ambient temperature. </t>
  </si>
  <si>
    <t>This quantity includes the heat of condensation of any water vapour contained in the fuel and of the water vapour formed by the combustion of any hydrogen contained in the fuel.</t>
  </si>
  <si>
    <t/>
  </si>
  <si>
    <t>Total Greenhouse Gas Emissions (GHG) *</t>
  </si>
  <si>
    <t>Million tonnes CO2 equivalent</t>
  </si>
  <si>
    <t>Shares %</t>
  </si>
  <si>
    <t>Fuel Combustion:</t>
  </si>
  <si>
    <t xml:space="preserve">  -Energy Industries:</t>
  </si>
  <si>
    <t xml:space="preserve">      -Public Electricity and Heat Production</t>
  </si>
  <si>
    <t xml:space="preserve">      -Petroleum Refining</t>
  </si>
  <si>
    <t xml:space="preserve">      -Other Energy Industries</t>
  </si>
  <si>
    <t xml:space="preserve">  -Manufacturing and Construction:</t>
  </si>
  <si>
    <t xml:space="preserve">      -Iron and Steel</t>
  </si>
  <si>
    <t xml:space="preserve">      -Non-Ferrous Metals</t>
  </si>
  <si>
    <t xml:space="preserve">      -Chemicals</t>
  </si>
  <si>
    <t xml:space="preserve">      -Pulp, Paper and Print</t>
  </si>
  <si>
    <t xml:space="preserve">      -Food, Beverages and Tobacco</t>
  </si>
  <si>
    <t xml:space="preserve">      -Other</t>
  </si>
  <si>
    <t xml:space="preserve">  -Transport  **</t>
  </si>
  <si>
    <t xml:space="preserve">  -Other Sectors:</t>
  </si>
  <si>
    <t xml:space="preserve">      -Commercial/Institutional</t>
  </si>
  <si>
    <t xml:space="preserve">      -Residential</t>
  </si>
  <si>
    <t xml:space="preserve">  -Other (Not elsewhere specified)</t>
  </si>
  <si>
    <t>Fugitive Emissions from Fuels</t>
  </si>
  <si>
    <t>Agriculture</t>
  </si>
  <si>
    <t>Waste</t>
  </si>
  <si>
    <t>Other</t>
  </si>
  <si>
    <t>Total Emissions</t>
  </si>
  <si>
    <t>Note: Indirect emissions from electricity use are not included in the GHG emissions from fuel combustion by Manufacturing and Construction, Transport and other sectors (Commercial/Institutional, Residential and Agriculture/Forestry/Fisheries).</t>
  </si>
  <si>
    <t xml:space="preserve"> Million tonnes CO2 equivalent</t>
  </si>
  <si>
    <t>Total Energy:</t>
  </si>
  <si>
    <t xml:space="preserve">    -Other</t>
  </si>
  <si>
    <t>Total Civil Aviation:</t>
  </si>
  <si>
    <t xml:space="preserve">  -Civil Aviation (domestic) *</t>
  </si>
  <si>
    <t xml:space="preserve">  - International Bunkers - International aviation</t>
  </si>
  <si>
    <t>Road Transportation</t>
  </si>
  <si>
    <t>Railways ***</t>
  </si>
  <si>
    <t>Total Navigation:</t>
  </si>
  <si>
    <t xml:space="preserve">  -Navigation (domestic) *</t>
  </si>
  <si>
    <t xml:space="preserve">  - International Bunkers - International maritime transport</t>
  </si>
  <si>
    <t>Other Transportation ****</t>
  </si>
  <si>
    <t>Total Transport</t>
  </si>
  <si>
    <t>Total Emissions  **</t>
  </si>
  <si>
    <t>Total Transport*****</t>
  </si>
  <si>
    <t>Railways</t>
  </si>
  <si>
    <t>Other Transportation</t>
  </si>
  <si>
    <t>Total Transport ***</t>
  </si>
  <si>
    <t>Total CO2 Emissions *</t>
  </si>
  <si>
    <t xml:space="preserve">Million tonnes </t>
  </si>
  <si>
    <t xml:space="preserve"> Million tonnes </t>
  </si>
  <si>
    <t>CO2 Emissions from Transport, including International Bunkers*</t>
  </si>
  <si>
    <t>Railways***</t>
  </si>
  <si>
    <t>Total Transport *****</t>
  </si>
  <si>
    <t>Industry</t>
  </si>
  <si>
    <t>Transport</t>
  </si>
  <si>
    <t>Households and services, etc.</t>
  </si>
  <si>
    <t>Industrial Processes and Product Use</t>
  </si>
  <si>
    <t>Indirect CO2</t>
  </si>
  <si>
    <t xml:space="preserve">      -Agriculture / Forestry / Fisheries</t>
  </si>
  <si>
    <t>Total transport *</t>
  </si>
  <si>
    <t>Total Emissions **</t>
  </si>
  <si>
    <t>3.2.14</t>
  </si>
  <si>
    <t>3.2.15</t>
  </si>
  <si>
    <t>Greenhouse Gas Emissions (GHG) from Transport, including International Bunkers*</t>
  </si>
  <si>
    <t>International maritime bunkers</t>
  </si>
  <si>
    <t>Bunker fuels</t>
  </si>
  <si>
    <t>Sanchi</t>
  </si>
  <si>
    <t>Off Shanghai</t>
  </si>
  <si>
    <t xml:space="preserve">     Domestic aviation</t>
  </si>
  <si>
    <t xml:space="preserve">    Transport (****)</t>
  </si>
  <si>
    <t>RES share in transport, % (******)</t>
  </si>
  <si>
    <t>EU-27</t>
  </si>
  <si>
    <t>Final Energy Consumption (Mtoe) - EU27</t>
  </si>
  <si>
    <t>Total</t>
  </si>
  <si>
    <t>Greenhouse Gas Emissions (GHG)* by Sector: EU-27</t>
  </si>
  <si>
    <t>Greenhouse Gas Emissions (GHG) from Transport by Mode, including International Bunkers: EU-27</t>
  </si>
  <si>
    <t>Greenhouse Gas Emissions (GHG) from Road Transport, by Transport Mean: EU-27</t>
  </si>
  <si>
    <t>CO2 Emissions* by Sector: EU-27</t>
  </si>
  <si>
    <t>CO2 Emissions from Transport by Mode, Including international bunkers: EU-27</t>
  </si>
  <si>
    <t>CO2 Emissions from Road Transport, by Transport Mean: EU-27</t>
  </si>
  <si>
    <t xml:space="preserve">    Waste, non-renewable</t>
  </si>
  <si>
    <t xml:space="preserve">    Oil and petroleum products</t>
  </si>
  <si>
    <t>Gross electricity generation (TWh)</t>
  </si>
  <si>
    <t xml:space="preserve">    Agriculture and fishing</t>
  </si>
  <si>
    <t>Final Consumption of Motor gasoline, Diesel, Biofuels and Biogas for Transport</t>
  </si>
  <si>
    <t>Energy Statistics for the EU-27</t>
  </si>
  <si>
    <t>Final Consumption of Motor gasoline,  Diesel, Biofuels and Biogas for Transport</t>
  </si>
  <si>
    <t>Greenhouse Gas Emissions by Sector, EU-27</t>
  </si>
  <si>
    <t>GHG Emissions from Transport by Mode, EU-27</t>
  </si>
  <si>
    <t>GHG Emissions from Road Transport by Transport Mean, EU-27</t>
  </si>
  <si>
    <t>CO2 Emissions by Sector: EU-27</t>
  </si>
  <si>
    <t>CO2  Emissions from Transport by Mode, EU-27</t>
  </si>
  <si>
    <t>CO2  Emissions from Road Transport by Transport Mean, EU-27</t>
  </si>
  <si>
    <t>Pumped storage</t>
  </si>
  <si>
    <t>Energy dependency shows the extent to which a country relies upon imports in order to meet its energy needs. It is calculated using the following formula: 
net imports / (gross inland consumption + bunkers).</t>
  </si>
  <si>
    <t>Conventional thermal power</t>
  </si>
  <si>
    <t>Energy Dependency</t>
  </si>
  <si>
    <t>Energy Intensity</t>
  </si>
  <si>
    <t>Final Energy Consumption (FEC)</t>
  </si>
  <si>
    <t>Gross Calorific Value (GCV)</t>
  </si>
  <si>
    <t>Gross Inland Consumption (GIC)</t>
  </si>
  <si>
    <t>Net Calorific Value  (NCV)</t>
  </si>
  <si>
    <t>Primary Energy Production</t>
  </si>
  <si>
    <t>Natural gas</t>
  </si>
  <si>
    <t>Nuclear heat</t>
  </si>
  <si>
    <t>Hydropower, Wind energy, Solar photovoltaic energy</t>
  </si>
  <si>
    <t>Geothermal energy</t>
  </si>
  <si>
    <t>Renewable Energy Sources (RES)</t>
  </si>
  <si>
    <t>Quantities of fuels extracted or produced, calculated after any operation for removal of inert matter. In general, production includes the quantities consumed by the producer during the production process (e.g. for heating or operation of equipment and auxiliaries), along with any quantities supplied to other on-site producers of energy for transformation or other uses.</t>
  </si>
  <si>
    <t>Technology for the production of electricity by combustion. May or may not include biomass use, which is also considered a renewable source of electricity.</t>
  </si>
  <si>
    <t>Final energy consumption is the energy finally consumed in the transport, industrial, commercial, agricultural, public and household sectors. It excludes deliveries to the energy transformation sector and to the energy industries themselves, along with energy consumption in international maritime and air transport.</t>
  </si>
  <si>
    <t xml:space="preserve"> primary production + recovered products + imports + stock changes 
– exports – bunkers </t>
  </si>
  <si>
    <t>Primary energy production is the extraction of energy from a natural source. The precise definition depends on the fuel involved, as described below.</t>
  </si>
  <si>
    <t xml:space="preserve">Solid fuels: hard coal, lignite </t>
  </si>
  <si>
    <t>This quantity does not include the heat of condensation of any water vapour contained in the fuel or of the water vapour formed by the combustion of any hydrogen contained in the fuel.</t>
  </si>
  <si>
    <t>Quantities of dry gas, measured after purification and extraction of natural gas liquids and sulphur. The production includes only marketable production, and excludes any quantities reinjected, vented and flared, and any extraction losses. The production includes all quantities used within the natural gas industry, in gas extraction, pipeline systems and processing plants.</t>
  </si>
  <si>
    <t>Quantities of electricity generated. Production is calculated on the basis of the gross electricity generated and a conversion factor of 
3 600 kJ/kWh.</t>
  </si>
  <si>
    <t>Biomass / wastes</t>
  </si>
  <si>
    <t>Tonne of oil equivalent is a conventional standardised unit for measuring energy, defined on the basis of a tonne of oil with a net calorific value of 41 868 kilojoules/kg.</t>
  </si>
  <si>
    <t>17 200 – 30 700</t>
  </si>
  <si>
    <t>13 800 – 28 300</t>
  </si>
  <si>
    <t>26 800 – 31 400</t>
  </si>
  <si>
    <t>5 600 – 10 500</t>
  </si>
  <si>
    <t>10 500 – 21 000</t>
  </si>
  <si>
    <t>7 800 – 13 800</t>
  </si>
  <si>
    <t>41 600 – 42 800</t>
  </si>
  <si>
    <t>0.411 – 0.733</t>
  </si>
  <si>
    <t>0.330 – 0.676</t>
  </si>
  <si>
    <t>0.640 – 0.750</t>
  </si>
  <si>
    <t>0.134 – 0.251</t>
  </si>
  <si>
    <t>0.251 – 0.502</t>
  </si>
  <si>
    <t>0.186 – 0.330</t>
  </si>
  <si>
    <t>0.994 – 1.022</t>
  </si>
  <si>
    <r>
      <t>2.388 x 10</t>
    </r>
    <r>
      <rPr>
        <vertAlign val="superscript"/>
        <sz val="8"/>
        <rFont val="Arial"/>
        <family val="2"/>
      </rPr>
      <t>–5</t>
    </r>
  </si>
  <si>
    <r>
      <t>1 x 10</t>
    </r>
    <r>
      <rPr>
        <vertAlign val="superscript"/>
        <sz val="8"/>
        <rFont val="Arial"/>
        <family val="2"/>
      </rPr>
      <t>–7</t>
    </r>
  </si>
  <si>
    <r>
      <t>1.163 x 10</t>
    </r>
    <r>
      <rPr>
        <vertAlign val="superscript"/>
        <sz val="8"/>
        <rFont val="Arial"/>
        <family val="2"/>
      </rPr>
      <t>–3</t>
    </r>
  </si>
  <si>
    <r>
      <t>4.1868 x 10</t>
    </r>
    <r>
      <rPr>
        <vertAlign val="superscript"/>
        <sz val="8"/>
        <rFont val="Arial"/>
        <family val="2"/>
      </rPr>
      <t>–3</t>
    </r>
  </si>
  <si>
    <r>
      <t>8.6 x 10</t>
    </r>
    <r>
      <rPr>
        <vertAlign val="superscript"/>
        <sz val="8"/>
        <rFont val="Arial"/>
        <family val="2"/>
      </rPr>
      <t>–5</t>
    </r>
  </si>
  <si>
    <r>
      <t>0.6290 x 10</t>
    </r>
    <r>
      <rPr>
        <vertAlign val="superscript"/>
        <sz val="8"/>
        <rFont val="Arial"/>
        <family val="2"/>
      </rPr>
      <t>–2</t>
    </r>
  </si>
  <si>
    <r>
      <t>0.2381 x 10</t>
    </r>
    <r>
      <rPr>
        <vertAlign val="superscript"/>
        <sz val="8"/>
        <rFont val="Arial"/>
        <family val="2"/>
      </rPr>
      <t xml:space="preserve"> –1</t>
    </r>
  </si>
  <si>
    <r>
      <t>0.2859 x 10</t>
    </r>
    <r>
      <rPr>
        <vertAlign val="superscript"/>
        <sz val="8"/>
        <rFont val="Arial"/>
        <family val="2"/>
      </rPr>
      <t>–1</t>
    </r>
  </si>
  <si>
    <r>
      <t>10–</t>
    </r>
    <r>
      <rPr>
        <vertAlign val="superscript"/>
        <sz val="8"/>
        <rFont val="Arial"/>
        <family val="2"/>
      </rPr>
      <t>1</t>
    </r>
  </si>
  <si>
    <r>
      <t>10–</t>
    </r>
    <r>
      <rPr>
        <vertAlign val="superscript"/>
        <sz val="8"/>
        <rFont val="Arial"/>
        <family val="2"/>
      </rPr>
      <t>2</t>
    </r>
  </si>
  <si>
    <r>
      <t>10–</t>
    </r>
    <r>
      <rPr>
        <vertAlign val="superscript"/>
        <sz val="8"/>
        <rFont val="Arial"/>
        <family val="2"/>
      </rPr>
      <t>3</t>
    </r>
  </si>
  <si>
    <r>
      <t>10–</t>
    </r>
    <r>
      <rPr>
        <vertAlign val="superscript"/>
        <sz val="8"/>
        <rFont val="Arial"/>
        <family val="2"/>
      </rPr>
      <t>6</t>
    </r>
  </si>
  <si>
    <r>
      <t>10–</t>
    </r>
    <r>
      <rPr>
        <vertAlign val="superscript"/>
        <sz val="8"/>
        <rFont val="Arial"/>
        <family val="2"/>
      </rPr>
      <t>9</t>
    </r>
  </si>
  <si>
    <r>
      <t>10–</t>
    </r>
    <r>
      <rPr>
        <vertAlign val="superscript"/>
        <sz val="8"/>
        <rFont val="Arial"/>
        <family val="2"/>
      </rPr>
      <t>12</t>
    </r>
  </si>
  <si>
    <r>
      <t>10–</t>
    </r>
    <r>
      <rPr>
        <vertAlign val="superscript"/>
        <sz val="8"/>
        <rFont val="Arial"/>
        <family val="2"/>
      </rPr>
      <t>15</t>
    </r>
  </si>
  <si>
    <r>
      <t>10–</t>
    </r>
    <r>
      <rPr>
        <vertAlign val="superscript"/>
        <sz val="8"/>
        <rFont val="Arial"/>
        <family val="2"/>
      </rPr>
      <t>18</t>
    </r>
  </si>
  <si>
    <r>
      <t>1 x 10</t>
    </r>
    <r>
      <rPr>
        <vertAlign val="superscript"/>
        <sz val="8"/>
        <rFont val="Arial"/>
        <family val="2"/>
      </rPr>
      <t>7</t>
    </r>
  </si>
  <si>
    <t>Energy Statistics for the</t>
  </si>
  <si>
    <t>Net imports</t>
  </si>
  <si>
    <t>Gross inland consumption</t>
  </si>
  <si>
    <t>Final energy consumption</t>
  </si>
  <si>
    <r>
      <t>CO</t>
    </r>
    <r>
      <rPr>
        <b/>
        <vertAlign val="subscript"/>
        <sz val="6.5"/>
        <rFont val="Arial"/>
        <family val="2"/>
      </rPr>
      <t>2</t>
    </r>
    <r>
      <rPr>
        <b/>
        <sz val="6.5"/>
        <rFont val="Arial"/>
        <family val="2"/>
      </rPr>
      <t xml:space="preserve"> emissions (Mt) (*****)</t>
    </r>
  </si>
  <si>
    <t>Primary energy intensity 2020–2030 [toe/M€'15]</t>
  </si>
  <si>
    <t>Import dependency %</t>
  </si>
  <si>
    <t xml:space="preserve"> by sector (Mtoe)</t>
  </si>
  <si>
    <t xml:space="preserve">Final Energy Consumption EU27 – </t>
  </si>
  <si>
    <r>
      <t>NB:</t>
    </r>
    <r>
      <rPr>
        <sz val="8"/>
        <rFont val="Arial"/>
        <family val="2"/>
      </rPr>
      <t xml:space="preserve"> Transport excluding international aviation and maritime.</t>
    </r>
  </si>
  <si>
    <t>Total final consumption of motor gasoline and diesel oil for transport (*)</t>
  </si>
  <si>
    <t xml:space="preserve">Motor gasoline </t>
  </si>
  <si>
    <t xml:space="preserve">Gas/diesel oil </t>
  </si>
  <si>
    <t>Biogasoline</t>
  </si>
  <si>
    <t>Biodiesel</t>
  </si>
  <si>
    <t>Biogas</t>
  </si>
  <si>
    <t>Other liquid biofuels (**)</t>
  </si>
  <si>
    <t xml:space="preserve"> Biofuels and biogas </t>
  </si>
  <si>
    <r>
      <t>NB:</t>
    </r>
    <r>
      <rPr>
        <sz val="8"/>
        <rFont val="Arial"/>
        <family val="2"/>
      </rPr>
      <t xml:space="preserve"> (*) Without bio components (**) Liquid biofuels, used directly as fuel, not included in biogasoline or biodiesel. </t>
    </r>
  </si>
  <si>
    <t xml:space="preserve"> by fuel (ktoe)</t>
  </si>
  <si>
    <t xml:space="preserve"> TOTAL </t>
  </si>
  <si>
    <t xml:space="preserve"> Biogasoline</t>
  </si>
  <si>
    <t xml:space="preserve"> Biodiesel</t>
  </si>
  <si>
    <t xml:space="preserve"> Other liquid biofuels *</t>
  </si>
  <si>
    <r>
      <t>GHGs: carbon dioxide (CO2), methane (CH</t>
    </r>
    <r>
      <rPr>
        <vertAlign val="subscript"/>
        <sz val="7.5"/>
        <rFont val="Arial"/>
        <family val="2"/>
      </rPr>
      <t>4</t>
    </r>
    <r>
      <rPr>
        <sz val="7.5"/>
        <rFont val="Arial"/>
        <family val="2"/>
      </rPr>
      <t>), nitrous oxide (N</t>
    </r>
    <r>
      <rPr>
        <vertAlign val="subscript"/>
        <sz val="7.5"/>
        <rFont val="Arial"/>
        <family val="2"/>
      </rPr>
      <t>2</t>
    </r>
    <r>
      <rPr>
        <sz val="7.5"/>
        <rFont val="Arial"/>
        <family val="2"/>
      </rPr>
      <t>O), sulphur hexafluoride (SF</t>
    </r>
    <r>
      <rPr>
        <vertAlign val="subscript"/>
        <sz val="7.5"/>
        <rFont val="Arial"/>
        <family val="2"/>
      </rPr>
      <t>6</t>
    </r>
    <r>
      <rPr>
        <sz val="7.5"/>
        <rFont val="Arial"/>
        <family val="2"/>
      </rPr>
      <t>), hydrofluorocarbons (HFCs), perfluorocarbons (PFCs).</t>
    </r>
  </si>
  <si>
    <t>NB: Emissions data are downloaded from European Environment Agency (EEA), which is the main provider for EU-wide GHE emissions data. The EEA prepares and maintains the complete EU GHG emissions inventory, which is based on data reported by Member States through the EU GHG monitoring mechanism and the UNFCCC process.</t>
  </si>
  <si>
    <t xml:space="preserve">  Energy Industries:</t>
  </si>
  <si>
    <t xml:space="preserve">      Public Electricity and Heat Production</t>
  </si>
  <si>
    <t xml:space="preserve">     Petroleum Refining</t>
  </si>
  <si>
    <t xml:space="preserve">      Other Energy Industries</t>
  </si>
  <si>
    <t xml:space="preserve">      Iron and Steel</t>
  </si>
  <si>
    <t xml:space="preserve">  Manufacturing and Construction:</t>
  </si>
  <si>
    <t xml:space="preserve">      Non-Ferrous Metals</t>
  </si>
  <si>
    <t xml:space="preserve">      Chemicals</t>
  </si>
  <si>
    <t xml:space="preserve">      Pulp, Paper and Print</t>
  </si>
  <si>
    <t xml:space="preserve">      Food, Beverages and Tobacco</t>
  </si>
  <si>
    <t xml:space="preserve">      Other</t>
  </si>
  <si>
    <t xml:space="preserve">  Transport  **</t>
  </si>
  <si>
    <t xml:space="preserve">  Other Sectors:</t>
  </si>
  <si>
    <t xml:space="preserve">      Commercial/Institutional</t>
  </si>
  <si>
    <t xml:space="preserve">     Residential</t>
  </si>
  <si>
    <t xml:space="preserve">      Agriculture / Forestry / Fisheries</t>
  </si>
  <si>
    <t xml:space="preserve">  Other (Not elsewhere specified)</t>
  </si>
  <si>
    <t>NB: Emissions data are downloaded from the European Environment Agency (EEA), which is the main provider for EU-wide GHG emissions data. EEA prepares and maintains the complete EU GHG emissions inventory, which is based on data reported by Member States through the EU GHG monitoring mechanism and the UNFCCC process.</t>
  </si>
  <si>
    <t>NB: * The activity data used in GHG inventories to report international maritime emissions (emissions from bunker fuels) are not fully consistent with the energy statistics on bunker fuels for some years and countries. For the EU-27, changes in international maritime emissions between 2010 and 2011 show inconsistencies with changes in energy statistics on bunker fuels.</t>
  </si>
  <si>
    <t>NB: Indirect emissions from electricity use are not included in the CO2 emissions from fuel combustion by Manufacturing and Construction, Transport and other sectors (Commercial/Institutional, Residential and Agriculture/Forestry/Fisheries).</t>
  </si>
  <si>
    <t>Number from 7 to 700 tonnes</t>
  </si>
  <si>
    <t>Number over 700 tonnes</t>
  </si>
  <si>
    <t>Off Tobago, West Indies</t>
  </si>
  <si>
    <t>Off Saldanha Bay, South Africa</t>
  </si>
  <si>
    <t>Off Atlantic Coast of Morocco</t>
  </si>
  <si>
    <t>Off Kharg iSalnd, Gulf of Iran</t>
  </si>
  <si>
    <t>Off Brittany, France</t>
  </si>
  <si>
    <t>by sector (Mtoe)</t>
  </si>
  <si>
    <t>Bio jet kerosene</t>
  </si>
  <si>
    <r>
      <t>NB</t>
    </r>
    <r>
      <rPr>
        <sz val="8"/>
        <rFont val="Arial"/>
        <family val="2"/>
      </rPr>
      <t xml:space="preserve">: * Including liquid biofuels used directly as fuel, not included in biogasoline, biodiesel or bio jet kerosene. </t>
    </r>
  </si>
  <si>
    <t>Greenhouse Gas Emissions (GHG)* by Sector, 2020</t>
  </si>
  <si>
    <t>Greenhouse Gas Emissions (GHG) from Transport by Mode, including International Bunkers 2020</t>
  </si>
  <si>
    <t>CO2 Emissions* by Sector, 2020</t>
  </si>
  <si>
    <t>CO2 Emissions from Transport by Mode, including International Bunkers: 2020</t>
  </si>
  <si>
    <t xml:space="preserve">Source: Eurostat, June 2022  NB: (*) Including recovered products. (**) Derived heat and industrial waste.  (***) Electrical energy and industrial waste. (****) Excluding international aviation, in line with changes in the energy balance methodology.  (*****) Source: European Environment Agency (EEA), June 2022, including international aviation and indirect CO2 but excluding international maritime and and LULUCF (Land Use, Land - Use Change and Forestry). (******) Renewables share in transport, according to the definition in Directive 2009/28/EC of the European Parliament and of the Council of 23 April 2009 on the promotion of the use of energy from renewable sources. From 2011, only formally reported compliant biofuels in line with Directive 2009/28/EC are considered for the RES share in transport calculations whereas before 2011 all biofuels are accounted. </t>
  </si>
  <si>
    <t>Source: Eurostat, June 2022</t>
  </si>
  <si>
    <t>Final Energy Consumption 2020 –</t>
  </si>
  <si>
    <t>2020 – by fuel (ktoe)</t>
  </si>
  <si>
    <t>Biofuels Production 2020 –</t>
  </si>
  <si>
    <t>Source: European Environment  Agency, June 2022</t>
  </si>
  <si>
    <t>* Excluding International Maritime and LULUCF emissions, including International Aviation and Indirect CO2.</t>
  </si>
  <si>
    <t>NB: * The activity data used in GHG inventories to report international maritime emissions (emissions from bunker fuels) are not fully consistent with the energy statistics on bunker fuels for some years and countries. For EU-27, changes in international maritime emissions between 2010 and 2011 show inconsistencies with changes in energy statistics on bunker fuels.</t>
  </si>
  <si>
    <t>NB: * Excluding LULUCF emissions and international maritime, including international aviation and indirect CO2.</t>
  </si>
  <si>
    <t>** Excluding international maritime (international traffic departing from the EU), including international aviation.</t>
  </si>
  <si>
    <t>*** Emissions from Manufacturing and Construction, Industrial Processes and Product Use.</t>
  </si>
  <si>
    <t>**** Emissions from Fuel Combustion and other Emissions from Agriculture.</t>
  </si>
  <si>
    <t>***** Emissions from Fuel Combustion in Other (Not elsewhere specified), Fugitive Emissions from Fuels, Waste, Indirect CO2 and Other.</t>
  </si>
  <si>
    <t>NB: * Excluding International Bunkers (international traffic departing from the EU).</t>
  </si>
  <si>
    <t>** Including International Bunkers and Indirect CO2 but excluding LULUCF.</t>
  </si>
  <si>
    <t>*** Excluding indirect emissions from electricity consumption.</t>
  </si>
  <si>
    <t>**** Combustion emissions from all remaining transport activities including pipeline transportation, ground activities in airports and harbours, and off-road activities.</t>
  </si>
  <si>
    <t>***** Total transport share in total emissions</t>
  </si>
  <si>
    <t>NB: * Excluding international bunkers (international traffic departing from the EU)</t>
  </si>
  <si>
    <t>** Including International Bunkers and Indirect CO2 but excluding LULUCF</t>
  </si>
  <si>
    <t>*** Total transport share in total emissions</t>
  </si>
  <si>
    <t xml:space="preserve">NB: * Including International Bunkers (international traffic departing from the EU). </t>
  </si>
  <si>
    <t>*** Emssions from Manufacturing and Construction, Industrial Processes and Product Use.</t>
  </si>
  <si>
    <t>***** Emissions from Other (Not elsewhere specified), Fugitive Emissions from Fuels, Waste, Indirect CO2 and Other.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</si>
</sst>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0.0"/>
    <numFmt numFmtId="165" formatCode="0.000"/>
    <numFmt numFmtId="166" formatCode="0.0%"/>
    <numFmt numFmtId="167" formatCode="###\ ###\ ##0"/>
    <numFmt numFmtId="168" formatCode="#,###,##0"/>
    <numFmt numFmtId="169" formatCode="#\ ##0\ \ \ "/>
    <numFmt numFmtId="170" formatCode="0.0000"/>
    <numFmt numFmtId="171" formatCode="#\ ##0.0"/>
    <numFmt numFmtId="172" formatCode="0.0000%"/>
    <numFmt numFmtId="173" formatCode="###\ ##0.0"/>
    <numFmt numFmtId="174" formatCode="####\ ##0.0"/>
    <numFmt numFmtId="175" formatCode="##\ ##0.0"/>
    <numFmt numFmtId="176" formatCode="0.000%"/>
    <numFmt numFmtId="177" formatCode="0.00000000%"/>
  </numFmts>
  <fonts count="71" x14ac:knownFonts="1">
    <font>
      <sz val="10"/>
      <name val="Arial"/>
    </font>
    <font>
      <sz val="10"/>
      <name val="Arial"/>
      <family val="2"/>
    </font>
    <font>
      <u/>
      <sz val="10"/>
      <color indexed="12"/>
      <name val="Arial"/>
      <family val="2"/>
    </font>
    <font>
      <b/>
      <sz val="10"/>
      <color indexed="18"/>
      <name val="Arial"/>
      <family val="2"/>
    </font>
    <font>
      <b/>
      <sz val="10"/>
      <color indexed="8"/>
      <name val="Arial"/>
      <family val="2"/>
    </font>
    <font>
      <sz val="8"/>
      <name val="Arial"/>
      <family val="2"/>
    </font>
    <font>
      <sz val="8"/>
      <name val="Times"/>
      <family val="1"/>
    </font>
    <font>
      <b/>
      <sz val="8"/>
      <name val="Times"/>
      <family val="1"/>
    </font>
    <font>
      <b/>
      <sz val="8"/>
      <name val="Times"/>
      <family val="1"/>
    </font>
    <font>
      <sz val="8"/>
      <color indexed="8"/>
      <name val="Times"/>
      <family val="1"/>
    </font>
    <font>
      <b/>
      <sz val="8"/>
      <color indexed="8"/>
      <name val="Times"/>
      <family val="1"/>
    </font>
    <font>
      <b/>
      <sz val="8"/>
      <color indexed="8"/>
      <name val="Times"/>
      <family val="1"/>
    </font>
    <font>
      <b/>
      <sz val="8"/>
      <color indexed="8"/>
      <name val="Arial"/>
      <family val="2"/>
    </font>
    <font>
      <sz val="8"/>
      <color indexed="8"/>
      <name val="Arial"/>
      <family val="2"/>
    </font>
    <font>
      <b/>
      <sz val="8"/>
      <name val="Arial"/>
      <family val="2"/>
    </font>
    <font>
      <sz val="10"/>
      <name val="Arial"/>
      <family val="2"/>
    </font>
    <font>
      <b/>
      <sz val="14"/>
      <name val="Arial"/>
      <family val="2"/>
    </font>
    <font>
      <b/>
      <sz val="12"/>
      <name val="Arial"/>
      <family val="2"/>
    </font>
    <font>
      <b/>
      <sz val="10"/>
      <name val="Arial"/>
      <family val="2"/>
    </font>
    <font>
      <sz val="10"/>
      <color indexed="10"/>
      <name val="Arial"/>
      <family val="2"/>
    </font>
    <font>
      <sz val="8"/>
      <color indexed="10"/>
      <name val="Arial"/>
      <family val="2"/>
    </font>
    <font>
      <sz val="14"/>
      <name val="Arial"/>
      <family val="2"/>
    </font>
    <font>
      <b/>
      <sz val="8"/>
      <name val="Arial"/>
      <family val="2"/>
    </font>
    <font>
      <sz val="8"/>
      <name val="Arial"/>
      <family val="2"/>
    </font>
    <font>
      <sz val="7.5"/>
      <name val="Arial"/>
      <family val="2"/>
    </font>
    <font>
      <sz val="8"/>
      <color indexed="60"/>
      <name val="Arial"/>
      <family val="2"/>
    </font>
    <font>
      <b/>
      <sz val="8.5"/>
      <color indexed="8"/>
      <name val="Arial"/>
      <family val="2"/>
    </font>
    <font>
      <sz val="7.5"/>
      <name val="Arial"/>
      <family val="2"/>
    </font>
    <font>
      <sz val="12"/>
      <name val="Arial"/>
      <family val="2"/>
    </font>
    <font>
      <sz val="8"/>
      <color indexed="23"/>
      <name val="Arial"/>
      <family val="2"/>
    </font>
    <font>
      <b/>
      <sz val="8"/>
      <color indexed="60"/>
      <name val="Arial"/>
      <family val="2"/>
    </font>
    <font>
      <b/>
      <sz val="8"/>
      <color indexed="23"/>
      <name val="Arial"/>
      <family val="2"/>
    </font>
    <font>
      <b/>
      <sz val="8"/>
      <color indexed="19"/>
      <name val="Arial"/>
      <family val="2"/>
    </font>
    <font>
      <b/>
      <sz val="8"/>
      <color indexed="18"/>
      <name val="Arial"/>
      <family val="2"/>
    </font>
    <font>
      <sz val="8.5"/>
      <color indexed="8"/>
      <name val="Arial"/>
      <family val="2"/>
    </font>
    <font>
      <b/>
      <sz val="8.5"/>
      <color indexed="18"/>
      <name val="Arial"/>
      <family val="2"/>
    </font>
    <font>
      <sz val="8.5"/>
      <name val="Arial"/>
      <family val="2"/>
    </font>
    <font>
      <b/>
      <sz val="11"/>
      <name val="Arial"/>
      <family val="2"/>
    </font>
    <font>
      <b/>
      <sz val="8"/>
      <color indexed="54"/>
      <name val="Arial"/>
      <family val="2"/>
    </font>
    <font>
      <u/>
      <sz val="8"/>
      <color indexed="8"/>
      <name val="Arial"/>
      <family val="2"/>
    </font>
    <font>
      <sz val="9"/>
      <name val="Arial"/>
      <family val="2"/>
    </font>
    <font>
      <b/>
      <sz val="9"/>
      <name val="Arial"/>
      <family val="2"/>
    </font>
    <font>
      <b/>
      <i/>
      <sz val="8"/>
      <name val="Arial"/>
      <family val="2"/>
    </font>
    <font>
      <b/>
      <i/>
      <sz val="9"/>
      <name val="Arial"/>
      <family val="2"/>
    </font>
    <font>
      <b/>
      <i/>
      <sz val="10"/>
      <name val="Arial"/>
      <family val="2"/>
    </font>
    <font>
      <sz val="11"/>
      <name val="Arial"/>
      <family val="2"/>
    </font>
    <font>
      <b/>
      <u/>
      <sz val="8"/>
      <name val="Arial"/>
      <family val="2"/>
    </font>
    <font>
      <vertAlign val="superscript"/>
      <sz val="8"/>
      <name val="Arial"/>
      <family val="2"/>
    </font>
    <font>
      <sz val="12"/>
      <color indexed="8"/>
      <name val="Arial"/>
      <family val="2"/>
    </font>
    <font>
      <b/>
      <sz val="8"/>
      <color indexed="12"/>
      <name val="Arial"/>
      <family val="2"/>
    </font>
    <font>
      <sz val="8"/>
      <color indexed="12"/>
      <name val="Arial"/>
      <family val="2"/>
    </font>
    <font>
      <sz val="10"/>
      <color indexed="8"/>
      <name val="Arial"/>
      <family val="2"/>
    </font>
    <font>
      <sz val="6"/>
      <name val="Arial"/>
      <family val="2"/>
    </font>
    <font>
      <b/>
      <sz val="8"/>
      <name val="Arial"/>
      <family val="2"/>
    </font>
    <font>
      <b/>
      <sz val="7"/>
      <name val="Arial"/>
      <family val="2"/>
    </font>
    <font>
      <sz val="7"/>
      <name val="Arial"/>
      <family val="2"/>
    </font>
    <font>
      <b/>
      <sz val="8"/>
      <name val="Helvetica"/>
      <family val="2"/>
    </font>
    <font>
      <sz val="6.5"/>
      <name val="Arial"/>
      <family val="2"/>
    </font>
    <font>
      <i/>
      <sz val="7"/>
      <name val="Arial"/>
      <family val="2"/>
    </font>
    <font>
      <b/>
      <sz val="6.5"/>
      <name val="Arial"/>
      <family val="2"/>
    </font>
    <font>
      <b/>
      <vertAlign val="subscript"/>
      <sz val="6.5"/>
      <name val="Arial"/>
      <family val="2"/>
    </font>
    <font>
      <sz val="10"/>
      <name val="Arial"/>
      <family val="2"/>
    </font>
    <font>
      <sz val="8.5"/>
      <color indexed="60"/>
      <name val="Arial"/>
      <family val="2"/>
    </font>
    <font>
      <b/>
      <sz val="8.5"/>
      <color indexed="12"/>
      <name val="Arial"/>
      <family val="2"/>
    </font>
    <font>
      <b/>
      <sz val="8.5"/>
      <color indexed="60"/>
      <name val="Arial"/>
      <family val="2"/>
    </font>
    <font>
      <b/>
      <sz val="12"/>
      <color indexed="12"/>
      <name val="Arial"/>
      <family val="2"/>
    </font>
    <font>
      <sz val="7.5"/>
      <color indexed="23"/>
      <name val="Arial"/>
      <family val="2"/>
    </font>
    <font>
      <b/>
      <sz val="5"/>
      <name val="Arial"/>
      <family val="2"/>
    </font>
    <font>
      <sz val="8"/>
      <color indexed="18"/>
      <name val="Arial"/>
      <family val="2"/>
    </font>
    <font>
      <sz val="8"/>
      <name val="Arial"/>
      <family val="2"/>
    </font>
    <font>
      <vertAlign val="subscript"/>
      <sz val="7.5"/>
      <name val="Arial"/>
      <family val="2"/>
    </font>
  </fonts>
  <fills count="7">
    <fill>
      <patternFill patternType="none"/>
    </fill>
    <fill>
      <patternFill patternType="gray125"/>
    </fill>
    <fill>
      <patternFill patternType="lightGray">
        <fgColor indexed="9"/>
      </patternFill>
    </fill>
    <fill>
      <patternFill patternType="gray0625">
        <fgColor indexed="9"/>
      </patternFill>
    </fill>
    <fill>
      <patternFill patternType="solid">
        <fgColor indexed="9"/>
        <bgColor indexed="64"/>
      </patternFill>
    </fill>
    <fill>
      <patternFill patternType="solid">
        <fgColor indexed="26"/>
        <bgColor indexed="64"/>
      </patternFill>
    </fill>
    <fill>
      <patternFill patternType="solid">
        <fgColor theme="0"/>
        <bgColor indexed="64"/>
      </patternFill>
    </fill>
  </fills>
  <borders count="188">
    <border>
      <left/>
      <right/>
      <top/>
      <bottom/>
      <diagonal/>
    </border>
    <border>
      <left style="thin">
        <color indexed="22"/>
      </left>
      <right style="thin">
        <color indexed="22"/>
      </right>
      <top style="thin">
        <color indexed="22"/>
      </top>
      <bottom style="thin">
        <color indexed="22"/>
      </bottom>
      <diagonal/>
    </border>
    <border>
      <left style="thin">
        <color indexed="22"/>
      </left>
      <right/>
      <top style="thin">
        <color indexed="22"/>
      </top>
      <bottom/>
      <diagonal/>
    </border>
    <border>
      <left/>
      <right/>
      <top style="thin">
        <color indexed="22"/>
      </top>
      <bottom/>
      <diagonal/>
    </border>
    <border>
      <left/>
      <right style="thin">
        <color indexed="22"/>
      </right>
      <top style="thin">
        <color indexed="22"/>
      </top>
      <bottom/>
      <diagonal/>
    </border>
    <border>
      <left style="thin">
        <color indexed="22"/>
      </left>
      <right/>
      <top/>
      <bottom style="thin">
        <color indexed="22"/>
      </bottom>
      <diagonal/>
    </border>
    <border>
      <left/>
      <right/>
      <top style="thin">
        <color indexed="22"/>
      </top>
      <bottom style="thin">
        <color indexed="22"/>
      </bottom>
      <diagonal/>
    </border>
    <border>
      <left style="thin">
        <color indexed="22"/>
      </left>
      <right style="thin">
        <color indexed="22"/>
      </right>
      <top style="thin">
        <color indexed="22"/>
      </top>
      <bottom/>
      <diagonal/>
    </border>
    <border>
      <left style="thin">
        <color indexed="22"/>
      </left>
      <right style="thin">
        <color indexed="22"/>
      </right>
      <top/>
      <bottom style="thin">
        <color indexed="22"/>
      </bottom>
      <diagonal/>
    </border>
    <border>
      <left style="thin">
        <color indexed="22"/>
      </left>
      <right style="thin">
        <color indexed="22"/>
      </right>
      <top style="thin">
        <color indexed="22"/>
      </top>
      <bottom style="thin">
        <color indexed="8"/>
      </bottom>
      <diagonal/>
    </border>
    <border>
      <left/>
      <right/>
      <top style="thin">
        <color indexed="22"/>
      </top>
      <bottom style="thin">
        <color indexed="8"/>
      </bottom>
      <diagonal/>
    </border>
    <border>
      <left/>
      <right/>
      <top/>
      <bottom style="thin">
        <color indexed="22"/>
      </bottom>
      <diagonal/>
    </border>
    <border>
      <left/>
      <right style="thin">
        <color indexed="22"/>
      </right>
      <top/>
      <bottom style="thin">
        <color indexed="22"/>
      </bottom>
      <diagonal/>
    </border>
    <border>
      <left/>
      <right style="thin">
        <color indexed="22"/>
      </right>
      <top style="thin">
        <color indexed="22"/>
      </top>
      <bottom style="thin">
        <color indexed="22"/>
      </bottom>
      <diagonal/>
    </border>
    <border>
      <left style="thin">
        <color indexed="22"/>
      </left>
      <right/>
      <top/>
      <bottom/>
      <diagonal/>
    </border>
    <border>
      <left/>
      <right style="thin">
        <color indexed="22"/>
      </right>
      <top/>
      <bottom/>
      <diagonal/>
    </border>
    <border>
      <left style="thin">
        <color indexed="22"/>
      </left>
      <right/>
      <top style="thin">
        <color indexed="22"/>
      </top>
      <bottom style="thin">
        <color indexed="22"/>
      </bottom>
      <diagonal/>
    </border>
    <border>
      <left style="thin">
        <color indexed="22"/>
      </left>
      <right/>
      <top style="thin">
        <color indexed="22"/>
      </top>
      <bottom style="thin">
        <color indexed="8"/>
      </bottom>
      <diagonal/>
    </border>
    <border>
      <left style="medium">
        <color indexed="23"/>
      </left>
      <right/>
      <top style="medium">
        <color indexed="23"/>
      </top>
      <bottom/>
      <diagonal/>
    </border>
    <border>
      <left style="thin">
        <color indexed="22"/>
      </left>
      <right/>
      <top style="medium">
        <color indexed="23"/>
      </top>
      <bottom/>
      <diagonal/>
    </border>
    <border>
      <left style="thin">
        <color indexed="8"/>
      </left>
      <right style="thin">
        <color indexed="22"/>
      </right>
      <top style="medium">
        <color indexed="23"/>
      </top>
      <bottom/>
      <diagonal/>
    </border>
    <border>
      <left style="thin">
        <color indexed="22"/>
      </left>
      <right style="thin">
        <color indexed="8"/>
      </right>
      <top style="medium">
        <color indexed="23"/>
      </top>
      <bottom/>
      <diagonal/>
    </border>
    <border>
      <left style="thin">
        <color indexed="8"/>
      </left>
      <right/>
      <top style="medium">
        <color indexed="23"/>
      </top>
      <bottom/>
      <diagonal/>
    </border>
    <border>
      <left style="thin">
        <color indexed="8"/>
      </left>
      <right style="thin">
        <color indexed="8"/>
      </right>
      <top style="medium">
        <color indexed="23"/>
      </top>
      <bottom/>
      <diagonal/>
    </border>
    <border>
      <left/>
      <right style="thin">
        <color indexed="22"/>
      </right>
      <top style="medium">
        <color indexed="23"/>
      </top>
      <bottom/>
      <diagonal/>
    </border>
    <border>
      <left style="thin">
        <color indexed="22"/>
      </left>
      <right style="medium">
        <color indexed="23"/>
      </right>
      <top style="medium">
        <color indexed="23"/>
      </top>
      <bottom/>
      <diagonal/>
    </border>
    <border>
      <left style="medium">
        <color indexed="23"/>
      </left>
      <right/>
      <top style="thin">
        <color indexed="22"/>
      </top>
      <bottom style="thin">
        <color indexed="22"/>
      </bottom>
      <diagonal/>
    </border>
    <border>
      <left style="thin">
        <color indexed="8"/>
      </left>
      <right/>
      <top style="thin">
        <color indexed="22"/>
      </top>
      <bottom style="thin">
        <color indexed="22"/>
      </bottom>
      <diagonal/>
    </border>
    <border>
      <left style="thin">
        <color indexed="22"/>
      </left>
      <right style="thin">
        <color indexed="8"/>
      </right>
      <top style="thin">
        <color indexed="22"/>
      </top>
      <bottom style="thin">
        <color indexed="22"/>
      </bottom>
      <diagonal/>
    </border>
    <border>
      <left style="thin">
        <color indexed="8"/>
      </left>
      <right style="thin">
        <color indexed="8"/>
      </right>
      <top style="thin">
        <color indexed="22"/>
      </top>
      <bottom style="thin">
        <color indexed="22"/>
      </bottom>
      <diagonal/>
    </border>
    <border>
      <left style="thin">
        <color indexed="22"/>
      </left>
      <right style="medium">
        <color indexed="23"/>
      </right>
      <top style="thin">
        <color indexed="22"/>
      </top>
      <bottom style="thin">
        <color indexed="22"/>
      </bottom>
      <diagonal/>
    </border>
    <border>
      <left style="medium">
        <color indexed="23"/>
      </left>
      <right/>
      <top style="thin">
        <color indexed="22"/>
      </top>
      <bottom/>
      <diagonal/>
    </border>
    <border>
      <left style="thin">
        <color indexed="8"/>
      </left>
      <right/>
      <top style="thin">
        <color indexed="22"/>
      </top>
      <bottom/>
      <diagonal/>
    </border>
    <border>
      <left style="thin">
        <color indexed="22"/>
      </left>
      <right style="thin">
        <color indexed="8"/>
      </right>
      <top style="thin">
        <color indexed="22"/>
      </top>
      <bottom/>
      <diagonal/>
    </border>
    <border>
      <left style="thin">
        <color indexed="8"/>
      </left>
      <right style="thin">
        <color indexed="8"/>
      </right>
      <top style="thin">
        <color indexed="22"/>
      </top>
      <bottom/>
      <diagonal/>
    </border>
    <border>
      <left style="thin">
        <color indexed="22"/>
      </left>
      <right style="medium">
        <color indexed="23"/>
      </right>
      <top style="thin">
        <color indexed="22"/>
      </top>
      <bottom/>
      <diagonal/>
    </border>
    <border>
      <left style="thin">
        <color indexed="8"/>
      </left>
      <right style="thin">
        <color indexed="8"/>
      </right>
      <top style="thin">
        <color indexed="55"/>
      </top>
      <bottom style="thin">
        <color indexed="22"/>
      </bottom>
      <diagonal/>
    </border>
    <border>
      <left style="medium">
        <color indexed="23"/>
      </left>
      <right/>
      <top/>
      <bottom style="thin">
        <color indexed="22"/>
      </bottom>
      <diagonal/>
    </border>
    <border>
      <left style="thin">
        <color indexed="8"/>
      </left>
      <right/>
      <top/>
      <bottom style="thin">
        <color indexed="22"/>
      </bottom>
      <diagonal/>
    </border>
    <border>
      <left style="thin">
        <color indexed="22"/>
      </left>
      <right style="thin">
        <color indexed="8"/>
      </right>
      <top/>
      <bottom style="thin">
        <color indexed="22"/>
      </bottom>
      <diagonal/>
    </border>
    <border>
      <left style="thin">
        <color indexed="8"/>
      </left>
      <right style="thin">
        <color indexed="8"/>
      </right>
      <top/>
      <bottom style="thin">
        <color indexed="22"/>
      </bottom>
      <diagonal/>
    </border>
    <border>
      <left style="thin">
        <color indexed="22"/>
      </left>
      <right style="medium">
        <color indexed="23"/>
      </right>
      <top/>
      <bottom style="thin">
        <color indexed="22"/>
      </bottom>
      <diagonal/>
    </border>
    <border>
      <left style="thin">
        <color indexed="8"/>
      </left>
      <right/>
      <top style="thin">
        <color indexed="22"/>
      </top>
      <bottom style="thin">
        <color indexed="8"/>
      </bottom>
      <diagonal/>
    </border>
    <border>
      <left style="thin">
        <color indexed="22"/>
      </left>
      <right style="thin">
        <color indexed="8"/>
      </right>
      <top style="thin">
        <color indexed="22"/>
      </top>
      <bottom style="thin">
        <color indexed="8"/>
      </bottom>
      <diagonal/>
    </border>
    <border>
      <left style="thin">
        <color indexed="8"/>
      </left>
      <right style="thin">
        <color indexed="8"/>
      </right>
      <top style="thin">
        <color indexed="22"/>
      </top>
      <bottom style="thin">
        <color indexed="8"/>
      </bottom>
      <diagonal/>
    </border>
    <border>
      <left/>
      <right/>
      <top/>
      <bottom style="thin">
        <color indexed="23"/>
      </bottom>
      <diagonal/>
    </border>
    <border>
      <left/>
      <right/>
      <top style="thin">
        <color indexed="64"/>
      </top>
      <bottom style="thin">
        <color indexed="64"/>
      </bottom>
      <diagonal/>
    </border>
    <border>
      <left style="medium">
        <color indexed="9"/>
      </left>
      <right style="medium">
        <color indexed="9"/>
      </right>
      <top style="thin">
        <color indexed="55"/>
      </top>
      <bottom/>
      <diagonal/>
    </border>
    <border>
      <left/>
      <right/>
      <top style="thin">
        <color indexed="55"/>
      </top>
      <bottom style="thin">
        <color indexed="55"/>
      </bottom>
      <diagonal/>
    </border>
    <border>
      <left style="medium">
        <color indexed="9"/>
      </left>
      <right style="medium">
        <color indexed="9"/>
      </right>
      <top style="thin">
        <color indexed="55"/>
      </top>
      <bottom style="thin">
        <color indexed="55"/>
      </bottom>
      <diagonal/>
    </border>
    <border>
      <left/>
      <right style="thin">
        <color indexed="9"/>
      </right>
      <top/>
      <bottom/>
      <diagonal/>
    </border>
    <border>
      <left/>
      <right style="medium">
        <color indexed="22"/>
      </right>
      <top/>
      <bottom/>
      <diagonal/>
    </border>
    <border>
      <left style="medium">
        <color indexed="22"/>
      </left>
      <right style="thin">
        <color indexed="22"/>
      </right>
      <top style="thin">
        <color indexed="22"/>
      </top>
      <bottom/>
      <diagonal/>
    </border>
    <border>
      <left style="thin">
        <color indexed="8"/>
      </left>
      <right style="thin">
        <color indexed="22"/>
      </right>
      <top style="thin">
        <color indexed="8"/>
      </top>
      <bottom/>
      <diagonal/>
    </border>
    <border>
      <left style="thin">
        <color indexed="22"/>
      </left>
      <right style="thin">
        <color indexed="22"/>
      </right>
      <top style="thin">
        <color indexed="8"/>
      </top>
      <bottom/>
      <diagonal/>
    </border>
    <border>
      <left style="medium">
        <color indexed="22"/>
      </left>
      <right style="thin">
        <color indexed="22"/>
      </right>
      <top/>
      <bottom/>
      <diagonal/>
    </border>
    <border>
      <left style="thin">
        <color indexed="8"/>
      </left>
      <right style="thin">
        <color indexed="22"/>
      </right>
      <top/>
      <bottom/>
      <diagonal/>
    </border>
    <border>
      <left style="thin">
        <color indexed="22"/>
      </left>
      <right style="thin">
        <color indexed="22"/>
      </right>
      <top/>
      <bottom/>
      <diagonal/>
    </border>
    <border>
      <left style="thin">
        <color indexed="22"/>
      </left>
      <right style="thin">
        <color indexed="8"/>
      </right>
      <top/>
      <bottom/>
      <diagonal/>
    </border>
    <border>
      <left style="thin">
        <color indexed="22"/>
      </left>
      <right style="medium">
        <color indexed="22"/>
      </right>
      <top style="thin">
        <color indexed="22"/>
      </top>
      <bottom/>
      <diagonal/>
    </border>
    <border>
      <left style="thin">
        <color indexed="22"/>
      </left>
      <right style="medium">
        <color indexed="22"/>
      </right>
      <top/>
      <bottom/>
      <diagonal/>
    </border>
    <border>
      <left style="thin">
        <color indexed="8"/>
      </left>
      <right/>
      <top/>
      <bottom/>
      <diagonal/>
    </border>
    <border>
      <left/>
      <right style="thin">
        <color indexed="8"/>
      </right>
      <top/>
      <bottom/>
      <diagonal/>
    </border>
    <border>
      <left style="medium">
        <color indexed="22"/>
      </left>
      <right style="thin">
        <color indexed="22"/>
      </right>
      <top/>
      <bottom style="thin">
        <color indexed="22"/>
      </bottom>
      <diagonal/>
    </border>
    <border>
      <left/>
      <right style="thin">
        <color indexed="8"/>
      </right>
      <top/>
      <bottom style="thin">
        <color indexed="22"/>
      </bottom>
      <diagonal/>
    </border>
    <border>
      <left/>
      <right style="medium">
        <color indexed="22"/>
      </right>
      <top style="thin">
        <color indexed="22"/>
      </top>
      <bottom/>
      <diagonal/>
    </border>
    <border>
      <left style="thin">
        <color indexed="22"/>
      </left>
      <right style="medium">
        <color indexed="22"/>
      </right>
      <top style="thin">
        <color indexed="22"/>
      </top>
      <bottom style="thin">
        <color indexed="22"/>
      </bottom>
      <diagonal/>
    </border>
    <border>
      <left style="medium">
        <color indexed="22"/>
      </left>
      <right style="thin">
        <color indexed="22"/>
      </right>
      <top style="thin">
        <color indexed="22"/>
      </top>
      <bottom style="thin">
        <color indexed="22"/>
      </bottom>
      <diagonal/>
    </border>
    <border>
      <left/>
      <right style="thin">
        <color indexed="8"/>
      </right>
      <top style="thin">
        <color indexed="22"/>
      </top>
      <bottom style="thin">
        <color indexed="22"/>
      </bottom>
      <diagonal/>
    </border>
    <border>
      <left style="thin">
        <color indexed="22"/>
      </left>
      <right style="thin">
        <color indexed="8"/>
      </right>
      <top style="thin">
        <color indexed="8"/>
      </top>
      <bottom/>
      <diagonal/>
    </border>
    <border>
      <left style="thin">
        <color indexed="8"/>
      </left>
      <right style="medium">
        <color indexed="22"/>
      </right>
      <top style="thin">
        <color indexed="8"/>
      </top>
      <bottom/>
      <diagonal/>
    </border>
    <border>
      <left style="medium">
        <color indexed="22"/>
      </left>
      <right/>
      <top style="thin">
        <color indexed="8"/>
      </top>
      <bottom/>
      <diagonal/>
    </border>
    <border>
      <left/>
      <right style="medium">
        <color indexed="8"/>
      </right>
      <top style="thin">
        <color indexed="8"/>
      </top>
      <bottom/>
      <diagonal/>
    </border>
    <border>
      <left/>
      <right style="thin">
        <color indexed="22"/>
      </right>
      <top style="thin">
        <color indexed="8"/>
      </top>
      <bottom/>
      <diagonal/>
    </border>
    <border>
      <left style="thin">
        <color indexed="8"/>
      </left>
      <right style="medium">
        <color indexed="22"/>
      </right>
      <top/>
      <bottom/>
      <diagonal/>
    </border>
    <border>
      <left style="medium">
        <color indexed="22"/>
      </left>
      <right/>
      <top/>
      <bottom/>
      <diagonal/>
    </border>
    <border>
      <left/>
      <right style="medium">
        <color indexed="8"/>
      </right>
      <top/>
      <bottom/>
      <diagonal/>
    </border>
    <border>
      <left style="thin">
        <color indexed="8"/>
      </left>
      <right style="medium">
        <color indexed="22"/>
      </right>
      <top style="thin">
        <color indexed="22"/>
      </top>
      <bottom style="thin">
        <color indexed="22"/>
      </bottom>
      <diagonal/>
    </border>
    <border>
      <left style="medium">
        <color indexed="22"/>
      </left>
      <right/>
      <top style="thin">
        <color indexed="22"/>
      </top>
      <bottom style="thin">
        <color indexed="22"/>
      </bottom>
      <diagonal/>
    </border>
    <border>
      <left/>
      <right style="medium">
        <color indexed="8"/>
      </right>
      <top style="thin">
        <color indexed="22"/>
      </top>
      <bottom style="thin">
        <color indexed="22"/>
      </bottom>
      <diagonal/>
    </border>
    <border>
      <left style="thin">
        <color indexed="22"/>
      </left>
      <right/>
      <top style="thin">
        <color indexed="64"/>
      </top>
      <bottom/>
      <diagonal/>
    </border>
    <border>
      <left style="thin">
        <color indexed="22"/>
      </left>
      <right/>
      <top/>
      <bottom style="thin">
        <color indexed="64"/>
      </bottom>
      <diagonal/>
    </border>
    <border>
      <left/>
      <right/>
      <top/>
      <bottom style="thin">
        <color indexed="64"/>
      </bottom>
      <diagonal/>
    </border>
    <border>
      <left/>
      <right style="thin">
        <color indexed="8"/>
      </right>
      <top/>
      <bottom style="thin">
        <color indexed="64"/>
      </bottom>
      <diagonal/>
    </border>
    <border>
      <left style="medium">
        <color indexed="22"/>
      </left>
      <right style="medium">
        <color indexed="22"/>
      </right>
      <top style="medium">
        <color indexed="22"/>
      </top>
      <bottom/>
      <diagonal/>
    </border>
    <border>
      <left style="medium">
        <color indexed="22"/>
      </left>
      <right style="medium">
        <color indexed="22"/>
      </right>
      <top/>
      <bottom/>
      <diagonal/>
    </border>
    <border>
      <left style="medium">
        <color indexed="22"/>
      </left>
      <right style="medium">
        <color indexed="22"/>
      </right>
      <top style="thin">
        <color indexed="22"/>
      </top>
      <bottom style="thin">
        <color indexed="22"/>
      </bottom>
      <diagonal/>
    </border>
    <border>
      <left/>
      <right style="thin">
        <color indexed="22"/>
      </right>
      <top style="thin">
        <color indexed="64"/>
      </top>
      <bottom/>
      <diagonal/>
    </border>
    <border>
      <left/>
      <right style="thin">
        <color indexed="22"/>
      </right>
      <top/>
      <bottom style="thin">
        <color indexed="64"/>
      </bottom>
      <diagonal/>
    </border>
    <border>
      <left style="thin">
        <color indexed="55"/>
      </left>
      <right/>
      <top style="thin">
        <color indexed="55"/>
      </top>
      <bottom/>
      <diagonal/>
    </border>
    <border>
      <left/>
      <right/>
      <top style="thin">
        <color indexed="55"/>
      </top>
      <bottom/>
      <diagonal/>
    </border>
    <border>
      <left style="thin">
        <color indexed="22"/>
      </left>
      <right style="thin">
        <color indexed="22"/>
      </right>
      <top style="thin">
        <color indexed="55"/>
      </top>
      <bottom/>
      <diagonal/>
    </border>
    <border>
      <left/>
      <right style="thin">
        <color indexed="55"/>
      </right>
      <top style="thin">
        <color indexed="55"/>
      </top>
      <bottom/>
      <diagonal/>
    </border>
    <border>
      <left style="thin">
        <color indexed="64"/>
      </left>
      <right style="thin">
        <color indexed="64"/>
      </right>
      <top style="thin">
        <color indexed="64"/>
      </top>
      <bottom style="thin">
        <color indexed="64"/>
      </bottom>
      <diagonal/>
    </border>
    <border>
      <left style="thin">
        <color indexed="55"/>
      </left>
      <right/>
      <top/>
      <bottom/>
      <diagonal/>
    </border>
    <border>
      <left/>
      <right style="thin">
        <color indexed="55"/>
      </right>
      <top/>
      <bottom/>
      <diagonal/>
    </border>
    <border>
      <left style="thin">
        <color indexed="55"/>
      </left>
      <right/>
      <top/>
      <bottom style="thin">
        <color indexed="55"/>
      </bottom>
      <diagonal/>
    </border>
    <border>
      <left/>
      <right/>
      <top/>
      <bottom style="thin">
        <color indexed="55"/>
      </bottom>
      <diagonal/>
    </border>
    <border>
      <left style="thin">
        <color indexed="22"/>
      </left>
      <right style="thin">
        <color indexed="22"/>
      </right>
      <top/>
      <bottom style="thin">
        <color indexed="55"/>
      </bottom>
      <diagonal/>
    </border>
    <border>
      <left/>
      <right style="thin">
        <color indexed="55"/>
      </right>
      <top/>
      <bottom style="thin">
        <color indexed="55"/>
      </bottom>
      <diagonal/>
    </border>
    <border>
      <left style="thin">
        <color indexed="22"/>
      </left>
      <right style="thin">
        <color indexed="22"/>
      </right>
      <top style="thin">
        <color indexed="64"/>
      </top>
      <bottom/>
      <diagonal/>
    </border>
    <border>
      <left/>
      <right/>
      <top style="thin">
        <color indexed="23"/>
      </top>
      <bottom/>
      <diagonal/>
    </border>
    <border>
      <left style="thin">
        <color indexed="8"/>
      </left>
      <right style="thin">
        <color indexed="22"/>
      </right>
      <top style="thin">
        <color indexed="22"/>
      </top>
      <bottom style="thin">
        <color indexed="22"/>
      </bottom>
      <diagonal/>
    </border>
    <border>
      <left style="thin">
        <color indexed="8"/>
      </left>
      <right style="thin">
        <color indexed="22"/>
      </right>
      <top style="thin">
        <color indexed="22"/>
      </top>
      <bottom/>
      <diagonal/>
    </border>
    <border>
      <left/>
      <right style="medium">
        <color indexed="8"/>
      </right>
      <top style="thin">
        <color indexed="22"/>
      </top>
      <bottom/>
      <diagonal/>
    </border>
    <border>
      <left style="thin">
        <color indexed="8"/>
      </left>
      <right style="thin">
        <color indexed="22"/>
      </right>
      <top style="thin">
        <color indexed="22"/>
      </top>
      <bottom style="thin">
        <color indexed="8"/>
      </bottom>
      <diagonal/>
    </border>
    <border>
      <left/>
      <right style="medium">
        <color indexed="8"/>
      </right>
      <top style="thin">
        <color indexed="22"/>
      </top>
      <bottom style="thin">
        <color indexed="8"/>
      </bottom>
      <diagonal/>
    </border>
    <border>
      <left style="thin">
        <color indexed="8"/>
      </left>
      <right style="thin">
        <color indexed="22"/>
      </right>
      <top/>
      <bottom style="thin">
        <color indexed="22"/>
      </bottom>
      <diagonal/>
    </border>
    <border>
      <left/>
      <right style="medium">
        <color indexed="8"/>
      </right>
      <top/>
      <bottom style="thin">
        <color indexed="22"/>
      </bottom>
      <diagonal/>
    </border>
    <border>
      <left style="thin">
        <color indexed="8"/>
      </left>
      <right style="thin">
        <color indexed="22"/>
      </right>
      <top style="mediumDashed">
        <color indexed="12"/>
      </top>
      <bottom/>
      <diagonal/>
    </border>
    <border>
      <left style="thin">
        <color indexed="22"/>
      </left>
      <right style="thin">
        <color indexed="22"/>
      </right>
      <top style="mediumDashed">
        <color indexed="12"/>
      </top>
      <bottom/>
      <diagonal/>
    </border>
    <border>
      <left style="thin">
        <color indexed="22"/>
      </left>
      <right style="thin">
        <color indexed="8"/>
      </right>
      <top style="mediumDashed">
        <color indexed="12"/>
      </top>
      <bottom/>
      <diagonal/>
    </border>
    <border>
      <left style="thin">
        <color indexed="22"/>
      </left>
      <right/>
      <top style="mediumDashed">
        <color indexed="12"/>
      </top>
      <bottom/>
      <diagonal/>
    </border>
    <border>
      <left style="thin">
        <color indexed="8"/>
      </left>
      <right style="thin">
        <color indexed="8"/>
      </right>
      <top style="mediumDashed">
        <color indexed="12"/>
      </top>
      <bottom/>
      <diagonal/>
    </border>
    <border>
      <left/>
      <right style="medium">
        <color indexed="8"/>
      </right>
      <top style="mediumDashed">
        <color indexed="12"/>
      </top>
      <bottom/>
      <diagonal/>
    </border>
    <border>
      <left style="thin">
        <color indexed="8"/>
      </left>
      <right style="thin">
        <color indexed="22"/>
      </right>
      <top style="thin">
        <color indexed="22"/>
      </top>
      <bottom style="mediumDashed">
        <color indexed="12"/>
      </bottom>
      <diagonal/>
    </border>
    <border>
      <left style="thin">
        <color indexed="22"/>
      </left>
      <right/>
      <top style="thin">
        <color indexed="22"/>
      </top>
      <bottom style="mediumDashed">
        <color indexed="12"/>
      </bottom>
      <diagonal/>
    </border>
    <border>
      <left style="thin">
        <color indexed="22"/>
      </left>
      <right style="thin">
        <color indexed="8"/>
      </right>
      <top style="thin">
        <color indexed="22"/>
      </top>
      <bottom style="mediumDashed">
        <color indexed="12"/>
      </bottom>
      <diagonal/>
    </border>
    <border>
      <left style="thin">
        <color indexed="8"/>
      </left>
      <right/>
      <top style="thin">
        <color indexed="22"/>
      </top>
      <bottom style="mediumDashed">
        <color indexed="12"/>
      </bottom>
      <diagonal/>
    </border>
    <border>
      <left style="thin">
        <color indexed="8"/>
      </left>
      <right style="thin">
        <color indexed="8"/>
      </right>
      <top style="thin">
        <color indexed="22"/>
      </top>
      <bottom style="mediumDashed">
        <color indexed="12"/>
      </bottom>
      <diagonal/>
    </border>
    <border>
      <left/>
      <right style="medium">
        <color indexed="8"/>
      </right>
      <top style="thin">
        <color indexed="22"/>
      </top>
      <bottom style="mediumDashed">
        <color indexed="12"/>
      </bottom>
      <diagonal/>
    </border>
    <border>
      <left/>
      <right/>
      <top style="mediumDashed">
        <color indexed="12"/>
      </top>
      <bottom/>
      <diagonal/>
    </border>
    <border>
      <left style="mediumDashed">
        <color indexed="12"/>
      </left>
      <right style="thin">
        <color indexed="8"/>
      </right>
      <top style="mediumDashed">
        <color indexed="12"/>
      </top>
      <bottom style="thin">
        <color indexed="22"/>
      </bottom>
      <diagonal/>
    </border>
    <border>
      <left style="mediumDashed">
        <color indexed="12"/>
      </left>
      <right style="thin">
        <color indexed="8"/>
      </right>
      <top style="thin">
        <color indexed="22"/>
      </top>
      <bottom style="thin">
        <color indexed="22"/>
      </bottom>
      <diagonal/>
    </border>
    <border>
      <left style="mediumDashed">
        <color indexed="12"/>
      </left>
      <right style="thin">
        <color indexed="8"/>
      </right>
      <top style="thin">
        <color indexed="22"/>
      </top>
      <bottom/>
      <diagonal/>
    </border>
    <border>
      <left style="mediumDashed">
        <color indexed="12"/>
      </left>
      <right style="thin">
        <color indexed="8"/>
      </right>
      <top/>
      <bottom style="thin">
        <color indexed="22"/>
      </bottom>
      <diagonal/>
    </border>
    <border>
      <left style="medium">
        <color indexed="8"/>
      </left>
      <right style="mediumDashed">
        <color indexed="12"/>
      </right>
      <top style="mediumDashed">
        <color indexed="12"/>
      </top>
      <bottom/>
      <diagonal/>
    </border>
    <border>
      <left style="medium">
        <color indexed="8"/>
      </left>
      <right style="mediumDashed">
        <color indexed="12"/>
      </right>
      <top style="thin">
        <color indexed="22"/>
      </top>
      <bottom style="thin">
        <color indexed="22"/>
      </bottom>
      <diagonal/>
    </border>
    <border>
      <left style="medium">
        <color indexed="8"/>
      </left>
      <right style="mediumDashed">
        <color indexed="12"/>
      </right>
      <top style="thin">
        <color indexed="22"/>
      </top>
      <bottom/>
      <diagonal/>
    </border>
    <border>
      <left/>
      <right/>
      <top style="thin">
        <color indexed="22"/>
      </top>
      <bottom style="mediumDashed">
        <color indexed="12"/>
      </bottom>
      <diagonal/>
    </border>
    <border>
      <left/>
      <right style="mediumDashed">
        <color indexed="12"/>
      </right>
      <top style="thin">
        <color indexed="22"/>
      </top>
      <bottom style="mediumDashed">
        <color indexed="12"/>
      </bottom>
      <diagonal/>
    </border>
    <border>
      <left style="mediumDashed">
        <color indexed="12"/>
      </left>
      <right/>
      <top style="thin">
        <color indexed="22"/>
      </top>
      <bottom style="mediumDashed">
        <color indexed="12"/>
      </bottom>
      <diagonal/>
    </border>
    <border>
      <left/>
      <right style="thin">
        <color indexed="22"/>
      </right>
      <top style="thin">
        <color indexed="22"/>
      </top>
      <bottom style="mediumDashed">
        <color indexed="12"/>
      </bottom>
      <diagonal/>
    </border>
    <border>
      <left style="mediumDashed">
        <color indexed="12"/>
      </left>
      <right style="thin">
        <color indexed="22"/>
      </right>
      <top style="thin">
        <color indexed="22"/>
      </top>
      <bottom style="thin">
        <color indexed="22"/>
      </bottom>
      <diagonal/>
    </border>
    <border>
      <left style="mediumDashed">
        <color indexed="12"/>
      </left>
      <right style="thin">
        <color indexed="22"/>
      </right>
      <top style="thin">
        <color indexed="22"/>
      </top>
      <bottom style="mediumDashed">
        <color indexed="12"/>
      </bottom>
      <diagonal/>
    </border>
    <border>
      <left style="mediumDashed">
        <color indexed="12"/>
      </left>
      <right style="thin">
        <color indexed="22"/>
      </right>
      <top style="mediumDashed">
        <color indexed="12"/>
      </top>
      <bottom/>
      <diagonal/>
    </border>
    <border>
      <left style="mediumDashed">
        <color indexed="12"/>
      </left>
      <right style="thin">
        <color indexed="22"/>
      </right>
      <top style="thin">
        <color indexed="22"/>
      </top>
      <bottom/>
      <diagonal/>
    </border>
    <border>
      <left style="mediumDashed">
        <color indexed="12"/>
      </left>
      <right style="thin">
        <color indexed="22"/>
      </right>
      <top style="thin">
        <color indexed="22"/>
      </top>
      <bottom style="thin">
        <color indexed="8"/>
      </bottom>
      <diagonal/>
    </border>
    <border>
      <left style="mediumDashed">
        <color indexed="12"/>
      </left>
      <right style="thin">
        <color indexed="22"/>
      </right>
      <top/>
      <bottom style="thin">
        <color indexed="22"/>
      </bottom>
      <diagonal/>
    </border>
    <border>
      <left style="medium">
        <color indexed="8"/>
      </left>
      <right style="mediumDashed">
        <color indexed="12"/>
      </right>
      <top style="thin">
        <color indexed="22"/>
      </top>
      <bottom style="thin">
        <color indexed="8"/>
      </bottom>
      <diagonal/>
    </border>
    <border>
      <left style="medium">
        <color indexed="8"/>
      </left>
      <right style="mediumDashed">
        <color indexed="12"/>
      </right>
      <top/>
      <bottom style="thin">
        <color indexed="22"/>
      </bottom>
      <diagonal/>
    </border>
    <border>
      <left style="medium">
        <color indexed="8"/>
      </left>
      <right style="mediumDashed">
        <color indexed="12"/>
      </right>
      <top style="thin">
        <color indexed="22"/>
      </top>
      <bottom style="mediumDashed">
        <color indexed="12"/>
      </bottom>
      <diagonal/>
    </border>
    <border>
      <left style="thin">
        <color indexed="22"/>
      </left>
      <right/>
      <top style="thin">
        <color indexed="22"/>
      </top>
      <bottom style="thin">
        <color indexed="64"/>
      </bottom>
      <diagonal/>
    </border>
    <border>
      <left style="mediumDashed">
        <color indexed="12"/>
      </left>
      <right style="thin">
        <color indexed="22"/>
      </right>
      <top style="thin">
        <color indexed="22"/>
      </top>
      <bottom style="thin">
        <color indexed="64"/>
      </bottom>
      <diagonal/>
    </border>
    <border>
      <left/>
      <right/>
      <top style="thin">
        <color indexed="22"/>
      </top>
      <bottom style="thin">
        <color indexed="64"/>
      </bottom>
      <diagonal/>
    </border>
    <border>
      <left style="thin">
        <color indexed="8"/>
      </left>
      <right style="thin">
        <color indexed="22"/>
      </right>
      <top style="thin">
        <color indexed="22"/>
      </top>
      <bottom style="thin">
        <color indexed="64"/>
      </bottom>
      <diagonal/>
    </border>
    <border>
      <left style="thin">
        <color indexed="22"/>
      </left>
      <right style="thin">
        <color indexed="8"/>
      </right>
      <top style="thin">
        <color indexed="22"/>
      </top>
      <bottom style="thin">
        <color indexed="64"/>
      </bottom>
      <diagonal/>
    </border>
    <border>
      <left style="thin">
        <color indexed="8"/>
      </left>
      <right/>
      <top style="thin">
        <color indexed="22"/>
      </top>
      <bottom style="thin">
        <color indexed="64"/>
      </bottom>
      <diagonal/>
    </border>
    <border>
      <left style="thin">
        <color indexed="8"/>
      </left>
      <right style="thin">
        <color indexed="8"/>
      </right>
      <top style="thin">
        <color indexed="22"/>
      </top>
      <bottom style="thin">
        <color indexed="64"/>
      </bottom>
      <diagonal/>
    </border>
    <border>
      <left/>
      <right style="medium">
        <color indexed="8"/>
      </right>
      <top style="thin">
        <color indexed="22"/>
      </top>
      <bottom style="thin">
        <color indexed="64"/>
      </bottom>
      <diagonal/>
    </border>
    <border>
      <left style="medium">
        <color indexed="8"/>
      </left>
      <right style="mediumDashed">
        <color indexed="12"/>
      </right>
      <top style="thin">
        <color indexed="22"/>
      </top>
      <bottom style="thin">
        <color indexed="64"/>
      </bottom>
      <diagonal/>
    </border>
    <border>
      <left style="thin">
        <color indexed="22"/>
      </left>
      <right style="thin">
        <color indexed="22"/>
      </right>
      <top style="thin">
        <color indexed="22"/>
      </top>
      <bottom style="thin">
        <color indexed="64"/>
      </bottom>
      <diagonal/>
    </border>
    <border>
      <left/>
      <right style="thin">
        <color indexed="22"/>
      </right>
      <top style="thin">
        <color indexed="22"/>
      </top>
      <bottom style="thin">
        <color indexed="64"/>
      </bottom>
      <diagonal/>
    </border>
    <border>
      <left/>
      <right style="thin">
        <color indexed="64"/>
      </right>
      <top style="thin">
        <color indexed="22"/>
      </top>
      <bottom/>
      <diagonal/>
    </border>
    <border>
      <left/>
      <right style="thin">
        <color indexed="8"/>
      </right>
      <top style="thin">
        <color indexed="22"/>
      </top>
      <bottom style="thin">
        <color indexed="64"/>
      </bottom>
      <diagonal/>
    </border>
    <border>
      <left style="thin">
        <color indexed="8"/>
      </left>
      <right style="medium">
        <color indexed="22"/>
      </right>
      <top style="thin">
        <color indexed="22"/>
      </top>
      <bottom style="thin">
        <color indexed="64"/>
      </bottom>
      <diagonal/>
    </border>
    <border>
      <left style="medium">
        <color indexed="22"/>
      </left>
      <right/>
      <top style="thin">
        <color indexed="22"/>
      </top>
      <bottom style="thin">
        <color indexed="64"/>
      </bottom>
      <diagonal/>
    </border>
    <border>
      <left style="thin">
        <color indexed="8"/>
      </left>
      <right style="medium">
        <color indexed="22"/>
      </right>
      <top/>
      <bottom style="thin">
        <color indexed="22"/>
      </bottom>
      <diagonal/>
    </border>
    <border>
      <left style="medium">
        <color indexed="22"/>
      </left>
      <right/>
      <top/>
      <bottom style="thin">
        <color indexed="22"/>
      </bottom>
      <diagonal/>
    </border>
    <border>
      <left style="medium">
        <color indexed="22"/>
      </left>
      <right style="medium">
        <color indexed="22"/>
      </right>
      <top style="thin">
        <color indexed="22"/>
      </top>
      <bottom style="thin">
        <color indexed="64"/>
      </bottom>
      <diagonal/>
    </border>
    <border>
      <left style="medium">
        <color indexed="22"/>
      </left>
      <right style="medium">
        <color indexed="22"/>
      </right>
      <top/>
      <bottom style="thin">
        <color indexed="22"/>
      </bottom>
      <diagonal/>
    </border>
    <border>
      <left style="thin">
        <color indexed="22"/>
      </left>
      <right style="medium">
        <color indexed="23"/>
      </right>
      <top style="thin">
        <color indexed="22"/>
      </top>
      <bottom style="thin">
        <color indexed="64"/>
      </bottom>
      <diagonal/>
    </border>
    <border>
      <left style="medium">
        <color indexed="23"/>
      </left>
      <right/>
      <top style="thin">
        <color indexed="22"/>
      </top>
      <bottom style="thin">
        <color indexed="64"/>
      </bottom>
      <diagonal/>
    </border>
    <border>
      <left style="thin">
        <color indexed="64"/>
      </left>
      <right/>
      <top style="thin">
        <color indexed="64"/>
      </top>
      <bottom/>
      <diagonal/>
    </border>
    <border>
      <left style="thin">
        <color indexed="22"/>
      </left>
      <right style="thin">
        <color indexed="64"/>
      </right>
      <top style="thin">
        <color indexed="64"/>
      </top>
      <bottom/>
      <diagonal/>
    </border>
    <border>
      <left style="thin">
        <color indexed="64"/>
      </left>
      <right/>
      <top style="thin">
        <color indexed="22"/>
      </top>
      <bottom style="thin">
        <color indexed="22"/>
      </bottom>
      <diagonal/>
    </border>
    <border>
      <left style="thin">
        <color indexed="22"/>
      </left>
      <right style="thin">
        <color indexed="64"/>
      </right>
      <top style="thin">
        <color indexed="22"/>
      </top>
      <bottom style="thin">
        <color indexed="22"/>
      </bottom>
      <diagonal/>
    </border>
    <border>
      <left style="thin">
        <color indexed="64"/>
      </left>
      <right/>
      <top style="thin">
        <color indexed="22"/>
      </top>
      <bottom/>
      <diagonal/>
    </border>
    <border>
      <left style="thin">
        <color indexed="22"/>
      </left>
      <right style="thin">
        <color indexed="64"/>
      </right>
      <top style="thin">
        <color indexed="22"/>
      </top>
      <bottom/>
      <diagonal/>
    </border>
    <border>
      <left style="thin">
        <color indexed="64"/>
      </left>
      <right/>
      <top style="thin">
        <color indexed="64"/>
      </top>
      <bottom style="thin">
        <color indexed="64"/>
      </bottom>
      <diagonal/>
    </border>
    <border>
      <left style="thin">
        <color indexed="22"/>
      </left>
      <right style="thin">
        <color indexed="22"/>
      </right>
      <top style="thin">
        <color indexed="64"/>
      </top>
      <bottom style="thin">
        <color indexed="64"/>
      </bottom>
      <diagonal/>
    </border>
    <border>
      <left style="thin">
        <color indexed="22"/>
      </left>
      <right/>
      <top style="thin">
        <color indexed="64"/>
      </top>
      <bottom style="thin">
        <color indexed="64"/>
      </bottom>
      <diagonal/>
    </border>
    <border>
      <left/>
      <right style="thin">
        <color indexed="22"/>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22"/>
      </left>
      <right style="thin">
        <color indexed="22"/>
      </right>
      <top/>
      <bottom style="thin">
        <color indexed="64"/>
      </bottom>
      <diagonal/>
    </border>
    <border>
      <left/>
      <right style="thin">
        <color indexed="64"/>
      </right>
      <top/>
      <bottom style="thin">
        <color indexed="64"/>
      </bottom>
      <diagonal/>
    </border>
    <border>
      <left/>
      <right style="thin">
        <color indexed="64"/>
      </right>
      <top style="thin">
        <color indexed="22"/>
      </top>
      <bottom style="thin">
        <color indexed="22"/>
      </bottom>
      <diagonal/>
    </border>
    <border>
      <left style="thin">
        <color indexed="8"/>
      </left>
      <right/>
      <top/>
      <bottom style="thin">
        <color indexed="64"/>
      </bottom>
      <diagonal/>
    </border>
    <border>
      <left style="thin">
        <color indexed="22"/>
      </left>
      <right style="thin">
        <color indexed="22"/>
      </right>
      <top style="thin">
        <color indexed="64"/>
      </top>
      <bottom style="thin">
        <color indexed="22"/>
      </bottom>
      <diagonal/>
    </border>
    <border>
      <left/>
      <right/>
      <top style="thin">
        <color indexed="64"/>
      </top>
      <bottom style="thin">
        <color indexed="22"/>
      </bottom>
      <diagonal/>
    </border>
    <border>
      <left style="thin">
        <color indexed="22"/>
      </left>
      <right style="medium">
        <color indexed="22"/>
      </right>
      <top/>
      <bottom style="thin">
        <color indexed="22"/>
      </bottom>
      <diagonal/>
    </border>
    <border>
      <left style="thin">
        <color indexed="22"/>
      </left>
      <right style="medium">
        <color indexed="22"/>
      </right>
      <top style="thin">
        <color indexed="22"/>
      </top>
      <bottom style="thin">
        <color indexed="64"/>
      </bottom>
      <diagonal/>
    </border>
    <border>
      <left style="medium">
        <color indexed="22"/>
      </left>
      <right style="thin">
        <color indexed="22"/>
      </right>
      <top style="thin">
        <color indexed="22"/>
      </top>
      <bottom style="thin">
        <color indexed="64"/>
      </bottom>
      <diagonal/>
    </border>
    <border>
      <left style="thin">
        <color indexed="22"/>
      </left>
      <right style="medium">
        <color indexed="22"/>
      </right>
      <top/>
      <bottom style="thin">
        <color indexed="64"/>
      </bottom>
      <diagonal/>
    </border>
    <border>
      <left style="medium">
        <color indexed="22"/>
      </left>
      <right style="thin">
        <color indexed="22"/>
      </right>
      <top/>
      <bottom style="thin">
        <color indexed="64"/>
      </bottom>
      <diagonal/>
    </border>
  </borders>
  <cellStyleXfs count="8">
    <xf numFmtId="0" fontId="0" fillId="0" borderId="0"/>
    <xf numFmtId="0" fontId="2" fillId="0" borderId="0" applyNumberFormat="0" applyFill="0" applyBorder="0" applyAlignment="0" applyProtection="0">
      <alignment vertical="top"/>
      <protection locked="0"/>
    </xf>
    <xf numFmtId="0" fontId="1" fillId="0" borderId="0"/>
    <xf numFmtId="168" fontId="3" fillId="2" borderId="0" applyNumberFormat="0" applyBorder="0">
      <protection locked="0"/>
    </xf>
    <xf numFmtId="168" fontId="4" fillId="3" borderId="0" applyNumberFormat="0" applyBorder="0">
      <protection locked="0"/>
    </xf>
    <xf numFmtId="9" fontId="1" fillId="0" borderId="0" applyFont="0" applyFill="0" applyBorder="0" applyAlignment="0" applyProtection="0"/>
    <xf numFmtId="9" fontId="61" fillId="0" borderId="0" applyFont="0" applyFill="0" applyBorder="0" applyAlignment="0" applyProtection="0"/>
    <xf numFmtId="0" fontId="1" fillId="0" borderId="0"/>
  </cellStyleXfs>
  <cellXfs count="1145">
    <xf numFmtId="0" fontId="0" fillId="0" borderId="0" xfId="0"/>
    <xf numFmtId="0" fontId="6" fillId="4" borderId="0" xfId="0" applyFont="1" applyFill="1"/>
    <xf numFmtId="0" fontId="7" fillId="4" borderId="0" xfId="0" applyFont="1" applyFill="1"/>
    <xf numFmtId="0" fontId="8" fillId="4" borderId="0" xfId="0" applyFont="1" applyFill="1" applyAlignment="1">
      <alignment horizontal="center"/>
    </xf>
    <xf numFmtId="0" fontId="9" fillId="4" borderId="0" xfId="0" applyFont="1" applyFill="1"/>
    <xf numFmtId="0" fontId="10" fillId="4" borderId="0" xfId="0" applyFont="1" applyFill="1" applyAlignment="1">
      <alignment horizontal="center"/>
    </xf>
    <xf numFmtId="0" fontId="11" fillId="4" borderId="0" xfId="0" applyFont="1" applyFill="1"/>
    <xf numFmtId="0" fontId="12" fillId="4" borderId="0" xfId="0" applyFont="1" applyFill="1" applyAlignment="1">
      <alignment horizontal="left" vertical="top"/>
    </xf>
    <xf numFmtId="0" fontId="13" fillId="4" borderId="0" xfId="0" applyFont="1" applyFill="1" applyAlignment="1">
      <alignment horizontal="left" vertical="top"/>
    </xf>
    <xf numFmtId="0" fontId="13" fillId="4" borderId="0" xfId="1" applyFont="1" applyFill="1" applyAlignment="1" applyProtection="1">
      <alignment horizontal="left" vertical="top"/>
    </xf>
    <xf numFmtId="0" fontId="0" fillId="4" borderId="0" xfId="0" applyFill="1"/>
    <xf numFmtId="0" fontId="17" fillId="4" borderId="0" xfId="0" applyFont="1" applyFill="1"/>
    <xf numFmtId="0" fontId="19" fillId="4" borderId="0" xfId="0" applyFont="1" applyFill="1"/>
    <xf numFmtId="0" fontId="17" fillId="4" borderId="0" xfId="0" applyFont="1" applyFill="1" applyAlignment="1">
      <alignment horizontal="right"/>
    </xf>
    <xf numFmtId="0" fontId="5" fillId="4" borderId="0" xfId="0" applyFont="1" applyFill="1"/>
    <xf numFmtId="0" fontId="20" fillId="4" borderId="0" xfId="0" applyFont="1" applyFill="1"/>
    <xf numFmtId="0" fontId="17" fillId="4" borderId="0" xfId="0" applyFont="1" applyFill="1" applyBorder="1" applyAlignment="1">
      <alignment horizontal="left" vertical="center" indent="2"/>
    </xf>
    <xf numFmtId="0" fontId="0" fillId="4" borderId="0" xfId="0" applyFill="1" applyBorder="1" applyAlignment="1">
      <alignment vertical="center" wrapText="1"/>
    </xf>
    <xf numFmtId="0" fontId="0" fillId="4" borderId="0" xfId="0" applyFill="1" applyBorder="1"/>
    <xf numFmtId="0" fontId="0" fillId="0" borderId="0" xfId="0" applyAlignment="1">
      <alignment vertical="center" wrapText="1"/>
    </xf>
    <xf numFmtId="0" fontId="14" fillId="4" borderId="0" xfId="0" applyFont="1" applyFill="1" applyBorder="1" applyAlignment="1">
      <alignment horizontal="center" vertical="center" wrapText="1"/>
    </xf>
    <xf numFmtId="1" fontId="14" fillId="4" borderId="0" xfId="0" applyNumberFormat="1" applyFont="1" applyFill="1" applyBorder="1" applyAlignment="1">
      <alignment horizontal="center" vertical="center" wrapText="1"/>
    </xf>
    <xf numFmtId="1" fontId="14" fillId="5" borderId="2" xfId="0" applyNumberFormat="1" applyFont="1" applyFill="1" applyBorder="1" applyAlignment="1">
      <alignment horizontal="center" vertical="center" wrapText="1"/>
    </xf>
    <xf numFmtId="1" fontId="22" fillId="5" borderId="3" xfId="0" applyNumberFormat="1" applyFont="1" applyFill="1" applyBorder="1" applyAlignment="1">
      <alignment horizontal="center" vertical="center"/>
    </xf>
    <xf numFmtId="1" fontId="22" fillId="4" borderId="5" xfId="0" applyNumberFormat="1" applyFont="1" applyFill="1" applyBorder="1" applyAlignment="1">
      <alignment horizontal="center" vertical="center"/>
    </xf>
    <xf numFmtId="1" fontId="22" fillId="4" borderId="0" xfId="0" applyNumberFormat="1" applyFont="1" applyFill="1" applyBorder="1" applyAlignment="1">
      <alignment horizontal="center" vertical="center"/>
    </xf>
    <xf numFmtId="0" fontId="14" fillId="5" borderId="1" xfId="0" applyFont="1" applyFill="1" applyBorder="1" applyAlignment="1">
      <alignment horizontal="center" vertical="center"/>
    </xf>
    <xf numFmtId="164" fontId="14" fillId="4" borderId="0" xfId="0" applyNumberFormat="1" applyFont="1" applyFill="1" applyBorder="1" applyAlignment="1">
      <alignment horizontal="right" vertical="center"/>
    </xf>
    <xf numFmtId="0" fontId="14" fillId="4" borderId="1" xfId="0" applyFont="1" applyFill="1" applyBorder="1" applyAlignment="1">
      <alignment horizontal="center" vertical="center"/>
    </xf>
    <xf numFmtId="0" fontId="22" fillId="5" borderId="8" xfId="0" applyFont="1" applyFill="1" applyBorder="1" applyAlignment="1">
      <alignment horizontal="center" vertical="center"/>
    </xf>
    <xf numFmtId="164" fontId="23" fillId="4" borderId="0" xfId="0" applyNumberFormat="1" applyFont="1" applyFill="1" applyBorder="1" applyAlignment="1">
      <alignment horizontal="right" vertical="center"/>
    </xf>
    <xf numFmtId="0" fontId="22" fillId="4" borderId="1" xfId="0" applyFont="1" applyFill="1" applyBorder="1" applyAlignment="1">
      <alignment horizontal="center" vertical="center"/>
    </xf>
    <xf numFmtId="0" fontId="22" fillId="5" borderId="1" xfId="0" applyFont="1" applyFill="1" applyBorder="1" applyAlignment="1">
      <alignment horizontal="center" vertical="center"/>
    </xf>
    <xf numFmtId="0" fontId="5" fillId="4" borderId="0" xfId="0" applyFont="1" applyFill="1" applyAlignment="1">
      <alignment horizontal="center"/>
    </xf>
    <xf numFmtId="164" fontId="23" fillId="4" borderId="0" xfId="0" applyNumberFormat="1" applyFont="1" applyFill="1" applyBorder="1" applyAlignment="1">
      <alignment horizontal="right"/>
    </xf>
    <xf numFmtId="0" fontId="14" fillId="4" borderId="9" xfId="0" applyFont="1" applyFill="1" applyBorder="1" applyAlignment="1">
      <alignment horizontal="center" vertical="center"/>
    </xf>
    <xf numFmtId="0" fontId="14" fillId="4" borderId="3" xfId="0" applyFont="1" applyFill="1" applyBorder="1" applyAlignment="1">
      <alignment horizontal="center" vertical="center"/>
    </xf>
    <xf numFmtId="164" fontId="23" fillId="4" borderId="3" xfId="0" applyNumberFormat="1" applyFont="1" applyFill="1" applyBorder="1" applyAlignment="1">
      <alignment horizontal="right" vertical="center"/>
    </xf>
    <xf numFmtId="0" fontId="24" fillId="4" borderId="0" xfId="0" applyFont="1" applyFill="1" applyBorder="1" applyAlignment="1">
      <alignment vertical="top"/>
    </xf>
    <xf numFmtId="0" fontId="0" fillId="4" borderId="0" xfId="0" applyFill="1" applyAlignment="1">
      <alignment vertical="top"/>
    </xf>
    <xf numFmtId="0" fontId="0" fillId="0" borderId="0" xfId="0" applyAlignment="1"/>
    <xf numFmtId="0" fontId="24" fillId="0" borderId="0" xfId="0" applyFont="1"/>
    <xf numFmtId="0" fontId="0" fillId="4" borderId="0" xfId="0" applyFill="1" applyAlignment="1"/>
    <xf numFmtId="0" fontId="5" fillId="4" borderId="0" xfId="0" applyFont="1" applyFill="1" applyAlignment="1">
      <alignment vertical="top"/>
    </xf>
    <xf numFmtId="0" fontId="0" fillId="4" borderId="0" xfId="0" applyFill="1" applyAlignment="1">
      <alignment vertical="top" wrapText="1"/>
    </xf>
    <xf numFmtId="0" fontId="5" fillId="0" borderId="0" xfId="0" applyFont="1"/>
    <xf numFmtId="0" fontId="24" fillId="4" borderId="0" xfId="0" applyFont="1" applyFill="1" applyBorder="1"/>
    <xf numFmtId="0" fontId="5" fillId="4" borderId="0" xfId="0" applyFont="1" applyFill="1" applyBorder="1"/>
    <xf numFmtId="0" fontId="0" fillId="4" borderId="0" xfId="0" applyFill="1" applyAlignment="1">
      <alignment vertical="center" wrapText="1"/>
    </xf>
    <xf numFmtId="0" fontId="18" fillId="4" borderId="0" xfId="0" applyFont="1" applyFill="1" applyAlignment="1">
      <alignment vertical="center"/>
    </xf>
    <xf numFmtId="0" fontId="15" fillId="4" borderId="0" xfId="0" applyFont="1" applyFill="1" applyAlignment="1">
      <alignment vertical="center"/>
    </xf>
    <xf numFmtId="167" fontId="23" fillId="4" borderId="14" xfId="0" applyNumberFormat="1" applyFont="1" applyFill="1" applyBorder="1" applyAlignment="1">
      <alignment horizontal="right" vertical="center"/>
    </xf>
    <xf numFmtId="167" fontId="23" fillId="4" borderId="0" xfId="0" applyNumberFormat="1" applyFont="1" applyFill="1" applyBorder="1" applyAlignment="1">
      <alignment horizontal="right" vertical="center"/>
    </xf>
    <xf numFmtId="167" fontId="23" fillId="4" borderId="14" xfId="0" applyNumberFormat="1" applyFont="1" applyFill="1" applyBorder="1" applyAlignment="1">
      <alignment horizontal="right"/>
    </xf>
    <xf numFmtId="0" fontId="24" fillId="4" borderId="0" xfId="0" applyFont="1" applyFill="1" applyBorder="1" applyAlignment="1"/>
    <xf numFmtId="0" fontId="27" fillId="4" borderId="0" xfId="0" applyNumberFormat="1" applyFont="1" applyFill="1" applyAlignment="1">
      <alignment vertical="top"/>
    </xf>
    <xf numFmtId="0" fontId="15" fillId="4" borderId="0" xfId="0" applyFont="1" applyFill="1" applyAlignment="1">
      <alignment vertical="top"/>
    </xf>
    <xf numFmtId="1" fontId="22" fillId="5" borderId="6" xfId="0" applyNumberFormat="1" applyFont="1" applyFill="1" applyBorder="1" applyAlignment="1">
      <alignment horizontal="center" vertical="center"/>
    </xf>
    <xf numFmtId="0" fontId="17" fillId="4" borderId="0" xfId="0" applyFont="1" applyFill="1" applyAlignment="1">
      <alignment horizontal="left"/>
    </xf>
    <xf numFmtId="0" fontId="18" fillId="4" borderId="0" xfId="0" applyFont="1" applyFill="1" applyAlignment="1">
      <alignment horizontal="left"/>
    </xf>
    <xf numFmtId="0" fontId="14" fillId="4" borderId="0" xfId="0" applyFont="1" applyFill="1" applyBorder="1" applyAlignment="1">
      <alignment horizontal="center" vertical="center"/>
    </xf>
    <xf numFmtId="1" fontId="29" fillId="4" borderId="0" xfId="0" applyNumberFormat="1" applyFont="1" applyFill="1" applyBorder="1" applyAlignment="1">
      <alignment horizontal="center" vertical="center" wrapText="1"/>
    </xf>
    <xf numFmtId="0" fontId="29" fillId="4" borderId="0" xfId="0" applyFont="1" applyFill="1" applyBorder="1" applyAlignment="1">
      <alignment horizontal="center" vertical="center" wrapText="1"/>
    </xf>
    <xf numFmtId="1" fontId="14" fillId="5" borderId="16" xfId="0" applyNumberFormat="1" applyFont="1" applyFill="1" applyBorder="1" applyAlignment="1">
      <alignment horizontal="center" vertical="center"/>
    </xf>
    <xf numFmtId="1" fontId="14" fillId="5" borderId="1" xfId="0" applyNumberFormat="1" applyFont="1" applyFill="1" applyBorder="1" applyAlignment="1">
      <alignment horizontal="center" vertical="center"/>
    </xf>
    <xf numFmtId="0" fontId="14" fillId="5" borderId="16" xfId="0" applyFont="1" applyFill="1" applyBorder="1" applyAlignment="1">
      <alignment horizontal="center" vertical="center"/>
    </xf>
    <xf numFmtId="0" fontId="14" fillId="4" borderId="16" xfId="0" applyFont="1" applyFill="1" applyBorder="1" applyAlignment="1">
      <alignment horizontal="center" vertical="center"/>
    </xf>
    <xf numFmtId="0" fontId="22" fillId="4" borderId="16" xfId="0" applyFont="1" applyFill="1" applyBorder="1" applyAlignment="1">
      <alignment horizontal="center" vertical="center"/>
    </xf>
    <xf numFmtId="0" fontId="22" fillId="5" borderId="16" xfId="0" applyFont="1" applyFill="1" applyBorder="1" applyAlignment="1">
      <alignment horizontal="center" vertical="center"/>
    </xf>
    <xf numFmtId="0" fontId="18" fillId="4" borderId="0" xfId="0" applyFont="1" applyFill="1" applyAlignment="1">
      <alignment horizontal="right"/>
    </xf>
    <xf numFmtId="1" fontId="26" fillId="5" borderId="18" xfId="0" applyNumberFormat="1" applyFont="1" applyFill="1" applyBorder="1" applyAlignment="1">
      <alignment horizontal="center" textRotation="90" wrapText="1"/>
    </xf>
    <xf numFmtId="1" fontId="34" fillId="5" borderId="19" xfId="0" applyNumberFormat="1" applyFont="1" applyFill="1" applyBorder="1" applyAlignment="1">
      <alignment horizontal="center" textRotation="90" wrapText="1"/>
    </xf>
    <xf numFmtId="1" fontId="26" fillId="5" borderId="20" xfId="0" applyNumberFormat="1" applyFont="1" applyFill="1" applyBorder="1" applyAlignment="1">
      <alignment horizontal="center" textRotation="90" wrapText="1"/>
    </xf>
    <xf numFmtId="1" fontId="26" fillId="5" borderId="21" xfId="0" applyNumberFormat="1" applyFont="1" applyFill="1" applyBorder="1" applyAlignment="1">
      <alignment horizontal="center" textRotation="90" wrapText="1"/>
    </xf>
    <xf numFmtId="1" fontId="26" fillId="5" borderId="22" xfId="0" applyNumberFormat="1" applyFont="1" applyFill="1" applyBorder="1" applyAlignment="1">
      <alignment horizontal="center" textRotation="90" wrapText="1"/>
    </xf>
    <xf numFmtId="1" fontId="34" fillId="5" borderId="21" xfId="0" applyNumberFormat="1" applyFont="1" applyFill="1" applyBorder="1" applyAlignment="1">
      <alignment horizontal="center" textRotation="90" wrapText="1"/>
    </xf>
    <xf numFmtId="1" fontId="26" fillId="5" borderId="23" xfId="0" applyNumberFormat="1" applyFont="1" applyFill="1" applyBorder="1" applyAlignment="1">
      <alignment horizontal="center" textRotation="90" wrapText="1"/>
    </xf>
    <xf numFmtId="1" fontId="4" fillId="5" borderId="24" xfId="0" applyNumberFormat="1" applyFont="1" applyFill="1" applyBorder="1" applyAlignment="1">
      <alignment horizontal="center" textRotation="90" wrapText="1"/>
    </xf>
    <xf numFmtId="1" fontId="35" fillId="5" borderId="25" xfId="0" applyNumberFormat="1" applyFont="1" applyFill="1" applyBorder="1" applyAlignment="1">
      <alignment horizontal="center" textRotation="90" wrapText="1"/>
    </xf>
    <xf numFmtId="1" fontId="36" fillId="4" borderId="0" xfId="0" applyNumberFormat="1" applyFont="1" applyFill="1" applyBorder="1" applyAlignment="1">
      <alignment horizontal="center" textRotation="90" wrapText="1"/>
    </xf>
    <xf numFmtId="164" fontId="12" fillId="5" borderId="26" xfId="0" applyNumberFormat="1" applyFont="1" applyFill="1" applyBorder="1" applyAlignment="1">
      <alignment horizontal="right" vertical="center"/>
    </xf>
    <xf numFmtId="164" fontId="13" fillId="5" borderId="16" xfId="0" applyNumberFormat="1" applyFont="1" applyFill="1" applyBorder="1" applyAlignment="1">
      <alignment horizontal="right" vertical="center"/>
    </xf>
    <xf numFmtId="164" fontId="12" fillId="5" borderId="27" xfId="0" applyNumberFormat="1" applyFont="1" applyFill="1" applyBorder="1" applyAlignment="1">
      <alignment horizontal="right" vertical="center"/>
    </xf>
    <xf numFmtId="164" fontId="12" fillId="5" borderId="28" xfId="0" applyNumberFormat="1" applyFont="1" applyFill="1" applyBorder="1" applyAlignment="1">
      <alignment horizontal="right" vertical="center"/>
    </xf>
    <xf numFmtId="164" fontId="13" fillId="5" borderId="28" xfId="0" applyNumberFormat="1" applyFont="1" applyFill="1" applyBorder="1" applyAlignment="1">
      <alignment horizontal="right" vertical="center"/>
    </xf>
    <xf numFmtId="164" fontId="12" fillId="5" borderId="29" xfId="0" applyNumberFormat="1" applyFont="1" applyFill="1" applyBorder="1" applyAlignment="1">
      <alignment horizontal="right" vertical="center"/>
    </xf>
    <xf numFmtId="164" fontId="12" fillId="5" borderId="6" xfId="0" applyNumberFormat="1" applyFont="1" applyFill="1" applyBorder="1" applyAlignment="1">
      <alignment horizontal="right" vertical="center"/>
    </xf>
    <xf numFmtId="1" fontId="33" fillId="5" borderId="30" xfId="0" applyNumberFormat="1" applyFont="1" applyFill="1" applyBorder="1" applyAlignment="1">
      <alignment horizontal="right" vertical="center"/>
    </xf>
    <xf numFmtId="164" fontId="12" fillId="5" borderId="31" xfId="0" applyNumberFormat="1" applyFont="1" applyFill="1" applyBorder="1" applyAlignment="1">
      <alignment horizontal="right" vertical="center"/>
    </xf>
    <xf numFmtId="164" fontId="13" fillId="5" borderId="2" xfId="0" applyNumberFormat="1" applyFont="1" applyFill="1" applyBorder="1" applyAlignment="1">
      <alignment horizontal="right" vertical="center"/>
    </xf>
    <xf numFmtId="164" fontId="12" fillId="5" borderId="32" xfId="0" applyNumberFormat="1" applyFont="1" applyFill="1" applyBorder="1" applyAlignment="1">
      <alignment horizontal="right" vertical="center"/>
    </xf>
    <xf numFmtId="164" fontId="12" fillId="5" borderId="33" xfId="0" applyNumberFormat="1" applyFont="1" applyFill="1" applyBorder="1" applyAlignment="1">
      <alignment horizontal="right" vertical="center"/>
    </xf>
    <xf numFmtId="164" fontId="13" fillId="5" borderId="33" xfId="0" applyNumberFormat="1" applyFont="1" applyFill="1" applyBorder="1" applyAlignment="1">
      <alignment horizontal="right" vertical="center"/>
    </xf>
    <xf numFmtId="164" fontId="12" fillId="5" borderId="34" xfId="0" applyNumberFormat="1" applyFont="1" applyFill="1" applyBorder="1" applyAlignment="1">
      <alignment horizontal="right" vertical="center"/>
    </xf>
    <xf numFmtId="164" fontId="12" fillId="5" borderId="3" xfId="0" applyNumberFormat="1" applyFont="1" applyFill="1" applyBorder="1" applyAlignment="1">
      <alignment horizontal="right" vertical="center"/>
    </xf>
    <xf numFmtId="1" fontId="33" fillId="5" borderId="35" xfId="0" applyNumberFormat="1" applyFont="1" applyFill="1" applyBorder="1" applyAlignment="1">
      <alignment horizontal="right" vertical="center"/>
    </xf>
    <xf numFmtId="164" fontId="12" fillId="4" borderId="26" xfId="0" applyNumberFormat="1" applyFont="1" applyFill="1" applyBorder="1" applyAlignment="1">
      <alignment horizontal="right" vertical="center"/>
    </xf>
    <xf numFmtId="164" fontId="13" fillId="4" borderId="16" xfId="0" applyNumberFormat="1" applyFont="1" applyFill="1" applyBorder="1" applyAlignment="1">
      <alignment horizontal="right" vertical="center"/>
    </xf>
    <xf numFmtId="164" fontId="12" fillId="4" borderId="27" xfId="0" applyNumberFormat="1" applyFont="1" applyFill="1" applyBorder="1" applyAlignment="1">
      <alignment horizontal="right" vertical="center"/>
    </xf>
    <xf numFmtId="164" fontId="12" fillId="4" borderId="28" xfId="0" applyNumberFormat="1" applyFont="1" applyFill="1" applyBorder="1" applyAlignment="1">
      <alignment horizontal="right" vertical="center"/>
    </xf>
    <xf numFmtId="164" fontId="13" fillId="4" borderId="28" xfId="0" applyNumberFormat="1" applyFont="1" applyFill="1" applyBorder="1" applyAlignment="1">
      <alignment horizontal="right" vertical="center"/>
    </xf>
    <xf numFmtId="164" fontId="12" fillId="4" borderId="29" xfId="0" applyNumberFormat="1" applyFont="1" applyFill="1" applyBorder="1" applyAlignment="1">
      <alignment horizontal="right" vertical="center"/>
    </xf>
    <xf numFmtId="164" fontId="12" fillId="4" borderId="6" xfId="0" applyNumberFormat="1" applyFont="1" applyFill="1" applyBorder="1" applyAlignment="1">
      <alignment horizontal="right" vertical="center"/>
    </xf>
    <xf numFmtId="1" fontId="33" fillId="4" borderId="30" xfId="0" applyNumberFormat="1" applyFont="1" applyFill="1" applyBorder="1" applyAlignment="1">
      <alignment horizontal="right" vertical="center"/>
    </xf>
    <xf numFmtId="164" fontId="24" fillId="4" borderId="0" xfId="0" applyNumberFormat="1" applyFont="1" applyFill="1" applyBorder="1"/>
    <xf numFmtId="1" fontId="14" fillId="4" borderId="16" xfId="0" applyNumberFormat="1" applyFont="1" applyFill="1" applyBorder="1" applyAlignment="1">
      <alignment horizontal="center" vertical="center"/>
    </xf>
    <xf numFmtId="1" fontId="14" fillId="4" borderId="1" xfId="0" applyNumberFormat="1" applyFont="1" applyFill="1" applyBorder="1" applyAlignment="1">
      <alignment horizontal="center" vertical="center"/>
    </xf>
    <xf numFmtId="167" fontId="31" fillId="4" borderId="0" xfId="0" applyNumberFormat="1" applyFont="1" applyFill="1" applyBorder="1" applyAlignment="1">
      <alignment horizontal="right" vertical="center"/>
    </xf>
    <xf numFmtId="167" fontId="32" fillId="4" borderId="0" xfId="0" applyNumberFormat="1" applyFont="1" applyFill="1" applyBorder="1" applyAlignment="1">
      <alignment horizontal="right" vertical="center"/>
    </xf>
    <xf numFmtId="167" fontId="30" fillId="4" borderId="0" xfId="0" applyNumberFormat="1" applyFont="1" applyFill="1" applyBorder="1" applyAlignment="1">
      <alignment horizontal="right" vertical="center"/>
    </xf>
    <xf numFmtId="167" fontId="25" fillId="4" borderId="0" xfId="0" applyNumberFormat="1" applyFont="1" applyFill="1" applyBorder="1" applyAlignment="1">
      <alignment horizontal="right" vertical="center"/>
    </xf>
    <xf numFmtId="167" fontId="14" fillId="4" borderId="0" xfId="0" applyNumberFormat="1" applyFont="1" applyFill="1" applyBorder="1" applyAlignment="1">
      <alignment horizontal="right" vertical="center"/>
    </xf>
    <xf numFmtId="164" fontId="12" fillId="5" borderId="36" xfId="0" applyNumberFormat="1" applyFont="1" applyFill="1" applyBorder="1" applyAlignment="1">
      <alignment horizontal="right" vertical="center"/>
    </xf>
    <xf numFmtId="2" fontId="13" fillId="5" borderId="28" xfId="0" applyNumberFormat="1" applyFont="1" applyFill="1" applyBorder="1" applyAlignment="1">
      <alignment horizontal="right" vertical="center"/>
    </xf>
    <xf numFmtId="164" fontId="12" fillId="5" borderId="37" xfId="0" applyNumberFormat="1" applyFont="1" applyFill="1" applyBorder="1" applyAlignment="1">
      <alignment horizontal="right" vertical="center"/>
    </xf>
    <xf numFmtId="164" fontId="13" fillId="5" borderId="5" xfId="0" applyNumberFormat="1" applyFont="1" applyFill="1" applyBorder="1" applyAlignment="1">
      <alignment horizontal="right" vertical="center"/>
    </xf>
    <xf numFmtId="164" fontId="12" fillId="5" borderId="38" xfId="0" applyNumberFormat="1" applyFont="1" applyFill="1" applyBorder="1" applyAlignment="1">
      <alignment horizontal="right" vertical="center"/>
    </xf>
    <xf numFmtId="164" fontId="12" fillId="5" borderId="39" xfId="0" applyNumberFormat="1" applyFont="1" applyFill="1" applyBorder="1" applyAlignment="1">
      <alignment horizontal="right" vertical="center"/>
    </xf>
    <xf numFmtId="164" fontId="13" fillId="5" borderId="39" xfId="0" applyNumberFormat="1" applyFont="1" applyFill="1" applyBorder="1" applyAlignment="1">
      <alignment horizontal="right" vertical="center"/>
    </xf>
    <xf numFmtId="164" fontId="12" fillId="5" borderId="40" xfId="0" applyNumberFormat="1" applyFont="1" applyFill="1" applyBorder="1" applyAlignment="1">
      <alignment horizontal="right" vertical="center"/>
    </xf>
    <xf numFmtId="164" fontId="12" fillId="5" borderId="11" xfId="0" applyNumberFormat="1" applyFont="1" applyFill="1" applyBorder="1" applyAlignment="1">
      <alignment horizontal="right" vertical="center"/>
    </xf>
    <xf numFmtId="1" fontId="33" fillId="5" borderId="41" xfId="0" applyNumberFormat="1" applyFont="1" applyFill="1" applyBorder="1" applyAlignment="1">
      <alignment horizontal="right" vertical="center"/>
    </xf>
    <xf numFmtId="0" fontId="5" fillId="4" borderId="0" xfId="0" applyFont="1" applyFill="1" applyAlignment="1">
      <alignment horizontal="left" vertical="center"/>
    </xf>
    <xf numFmtId="0" fontId="9" fillId="4" borderId="45" xfId="0" applyFont="1" applyFill="1" applyBorder="1"/>
    <xf numFmtId="0" fontId="10" fillId="4" borderId="45" xfId="0" applyFont="1" applyFill="1" applyBorder="1" applyAlignment="1">
      <alignment horizontal="center"/>
    </xf>
    <xf numFmtId="49" fontId="12" fillId="4" borderId="0" xfId="0" applyNumberFormat="1" applyFont="1" applyFill="1" applyAlignment="1">
      <alignment horizontal="left" vertical="top"/>
    </xf>
    <xf numFmtId="0" fontId="13" fillId="4" borderId="46" xfId="0" applyFont="1" applyFill="1" applyBorder="1" applyAlignment="1">
      <alignment horizontal="left" vertical="top"/>
    </xf>
    <xf numFmtId="0" fontId="12" fillId="4" borderId="46" xfId="0" applyFont="1" applyFill="1" applyBorder="1" applyAlignment="1">
      <alignment horizontal="left" vertical="top"/>
    </xf>
    <xf numFmtId="0" fontId="9" fillId="4" borderId="46" xfId="0" applyFont="1" applyFill="1" applyBorder="1"/>
    <xf numFmtId="0" fontId="14" fillId="4" borderId="0" xfId="0" applyFont="1" applyFill="1" applyAlignment="1">
      <alignment horizontal="center" vertical="center" wrapText="1"/>
    </xf>
    <xf numFmtId="0" fontId="38" fillId="4" borderId="0" xfId="0" applyFont="1" applyFill="1" applyAlignment="1">
      <alignment horizontal="center" vertical="center"/>
    </xf>
    <xf numFmtId="0" fontId="5" fillId="4" borderId="45" xfId="0" applyFont="1" applyFill="1" applyBorder="1" applyAlignment="1">
      <alignment horizontal="left" vertical="center"/>
    </xf>
    <xf numFmtId="0" fontId="12" fillId="4" borderId="45" xfId="0" applyFont="1" applyFill="1" applyBorder="1" applyAlignment="1">
      <alignment horizontal="center"/>
    </xf>
    <xf numFmtId="0" fontId="12" fillId="4" borderId="0" xfId="0" applyFont="1" applyFill="1" applyAlignment="1">
      <alignment horizontal="center"/>
    </xf>
    <xf numFmtId="0" fontId="9" fillId="4" borderId="0" xfId="0" applyFont="1" applyFill="1" applyAlignment="1">
      <alignment vertical="top"/>
    </xf>
    <xf numFmtId="0" fontId="5" fillId="4" borderId="46" xfId="0" applyFont="1" applyFill="1" applyBorder="1" applyAlignment="1">
      <alignment horizontal="left" vertical="top"/>
    </xf>
    <xf numFmtId="0" fontId="14" fillId="4" borderId="46" xfId="0" applyFont="1" applyFill="1" applyBorder="1" applyAlignment="1">
      <alignment horizontal="left" vertical="top"/>
    </xf>
    <xf numFmtId="0" fontId="9" fillId="4" borderId="46" xfId="0" applyFont="1" applyFill="1" applyBorder="1" applyAlignment="1">
      <alignment vertical="top"/>
    </xf>
    <xf numFmtId="0" fontId="7" fillId="4" borderId="46" xfId="0" applyFont="1" applyFill="1" applyBorder="1" applyAlignment="1">
      <alignment horizontal="left" vertical="top"/>
    </xf>
    <xf numFmtId="0" fontId="13" fillId="4" borderId="46" xfId="0" applyFont="1" applyFill="1" applyBorder="1" applyAlignment="1">
      <alignment horizontal="left" vertical="top" wrapText="1"/>
    </xf>
    <xf numFmtId="0" fontId="12" fillId="4" borderId="46" xfId="1" applyFont="1" applyFill="1" applyBorder="1" applyAlignment="1" applyProtection="1">
      <alignment horizontal="left" vertical="top" wrapText="1"/>
    </xf>
    <xf numFmtId="0" fontId="6" fillId="4" borderId="0" xfId="0" applyFont="1" applyFill="1" applyAlignment="1">
      <alignment vertical="top"/>
    </xf>
    <xf numFmtId="0" fontId="39" fillId="4" borderId="46" xfId="1" applyFont="1" applyFill="1" applyBorder="1" applyAlignment="1" applyProtection="1">
      <alignment horizontal="left" vertical="top"/>
    </xf>
    <xf numFmtId="0" fontId="37" fillId="4" borderId="0" xfId="0" applyFont="1" applyFill="1" applyAlignment="1">
      <alignment horizontal="distributed"/>
    </xf>
    <xf numFmtId="0" fontId="40" fillId="4" borderId="0" xfId="0" applyFont="1" applyFill="1"/>
    <xf numFmtId="0" fontId="41" fillId="4" borderId="0" xfId="0" applyFont="1" applyFill="1" applyAlignment="1">
      <alignment horizontal="distributed"/>
    </xf>
    <xf numFmtId="0" fontId="14" fillId="4" borderId="0" xfId="0" applyFont="1" applyFill="1" applyAlignment="1">
      <alignment horizontal="left" wrapText="1"/>
    </xf>
    <xf numFmtId="0" fontId="42" fillId="4" borderId="0" xfId="0" applyFont="1" applyFill="1" applyAlignment="1">
      <alignment horizontal="left" wrapText="1" indent="1"/>
    </xf>
    <xf numFmtId="0" fontId="43" fillId="4" borderId="0" xfId="0" applyFont="1" applyFill="1"/>
    <xf numFmtId="0" fontId="5" fillId="4" borderId="0" xfId="0" applyFont="1" applyFill="1" applyAlignment="1">
      <alignment horizontal="left" vertical="top" wrapText="1" indent="1"/>
    </xf>
    <xf numFmtId="0" fontId="15" fillId="4" borderId="0" xfId="0" applyFont="1" applyFill="1"/>
    <xf numFmtId="0" fontId="18" fillId="4" borderId="0" xfId="0" applyFont="1" applyFill="1" applyAlignment="1">
      <alignment horizontal="distributed"/>
    </xf>
    <xf numFmtId="0" fontId="44" fillId="4" borderId="0" xfId="0" applyFont="1" applyFill="1"/>
    <xf numFmtId="0" fontId="5" fillId="4" borderId="0" xfId="0" applyFont="1" applyFill="1" applyAlignment="1">
      <alignment horizontal="left" wrapText="1"/>
    </xf>
    <xf numFmtId="0" fontId="17" fillId="4" borderId="0" xfId="0" applyFont="1" applyFill="1" applyAlignment="1">
      <alignment vertical="top"/>
    </xf>
    <xf numFmtId="0" fontId="45" fillId="4" borderId="0" xfId="0" applyFont="1" applyFill="1" applyAlignment="1">
      <alignment horizontal="left"/>
    </xf>
    <xf numFmtId="0" fontId="45" fillId="4" borderId="0" xfId="0" applyFont="1" applyFill="1"/>
    <xf numFmtId="0" fontId="45" fillId="4" borderId="0" xfId="0" applyFont="1" applyFill="1" applyAlignment="1">
      <alignment horizontal="center"/>
    </xf>
    <xf numFmtId="0" fontId="15" fillId="4" borderId="0" xfId="0" applyFont="1" applyFill="1" applyAlignment="1">
      <alignment horizontal="left"/>
    </xf>
    <xf numFmtId="0" fontId="15" fillId="4" borderId="0" xfId="0" applyFont="1" applyFill="1" applyAlignment="1">
      <alignment horizontal="center"/>
    </xf>
    <xf numFmtId="0" fontId="15" fillId="4" borderId="0" xfId="0" applyFont="1" applyFill="1" applyBorder="1" applyAlignment="1">
      <alignment horizontal="left"/>
    </xf>
    <xf numFmtId="0" fontId="15" fillId="4" borderId="0" xfId="0" applyFont="1" applyFill="1" applyBorder="1"/>
    <xf numFmtId="0" fontId="18" fillId="4" borderId="47" xfId="0" applyFont="1" applyFill="1" applyBorder="1" applyAlignment="1">
      <alignment horizontal="center"/>
    </xf>
    <xf numFmtId="0" fontId="15" fillId="4" borderId="48" xfId="0" applyFont="1" applyFill="1" applyBorder="1" applyAlignment="1">
      <alignment horizontal="left"/>
    </xf>
    <xf numFmtId="0" fontId="15" fillId="4" borderId="48" xfId="0" applyFont="1" applyFill="1" applyBorder="1" applyAlignment="1">
      <alignment horizontal="center"/>
    </xf>
    <xf numFmtId="0" fontId="15" fillId="4" borderId="49" xfId="0" applyFont="1" applyFill="1" applyBorder="1" applyAlignment="1">
      <alignment horizontal="center"/>
    </xf>
    <xf numFmtId="165" fontId="15" fillId="4" borderId="49" xfId="0" applyNumberFormat="1" applyFont="1" applyFill="1" applyBorder="1" applyAlignment="1">
      <alignment horizontal="center"/>
    </xf>
    <xf numFmtId="0" fontId="0" fillId="4" borderId="0" xfId="0" applyFill="1" applyAlignment="1">
      <alignment horizontal="left"/>
    </xf>
    <xf numFmtId="0" fontId="0" fillId="4" borderId="0" xfId="0" applyFill="1" applyAlignment="1">
      <alignment horizontal="center"/>
    </xf>
    <xf numFmtId="0" fontId="14" fillId="4" borderId="0" xfId="0" applyFont="1" applyFill="1" applyBorder="1" applyAlignment="1">
      <alignment vertical="center"/>
    </xf>
    <xf numFmtId="0" fontId="46" fillId="4" borderId="0" xfId="0" applyFont="1" applyFill="1" applyAlignment="1"/>
    <xf numFmtId="0" fontId="14" fillId="4" borderId="0" xfId="0" applyFont="1" applyFill="1" applyBorder="1" applyAlignment="1">
      <alignment horizontal="right" vertical="center"/>
    </xf>
    <xf numFmtId="0" fontId="14" fillId="5" borderId="48" xfId="0" applyFont="1" applyFill="1" applyBorder="1" applyAlignment="1">
      <alignment horizontal="center" vertical="center"/>
    </xf>
    <xf numFmtId="0" fontId="14" fillId="4" borderId="0" xfId="0" applyFont="1" applyFill="1" applyAlignment="1">
      <alignment vertical="center"/>
    </xf>
    <xf numFmtId="0" fontId="5" fillId="4" borderId="48" xfId="0" applyFont="1" applyFill="1" applyBorder="1" applyAlignment="1">
      <alignment horizontal="center"/>
    </xf>
    <xf numFmtId="2" fontId="5" fillId="4" borderId="48" xfId="0" applyNumberFormat="1" applyFont="1" applyFill="1" applyBorder="1" applyAlignment="1">
      <alignment horizontal="center"/>
    </xf>
    <xf numFmtId="1" fontId="5" fillId="4" borderId="48" xfId="0" applyNumberFormat="1" applyFont="1" applyFill="1" applyBorder="1" applyAlignment="1">
      <alignment horizontal="center"/>
    </xf>
    <xf numFmtId="0" fontId="5" fillId="4" borderId="48" xfId="0" applyFont="1" applyFill="1" applyBorder="1" applyAlignment="1">
      <alignment horizontal="left"/>
    </xf>
    <xf numFmtId="0" fontId="5" fillId="4" borderId="48" xfId="0" applyFont="1" applyFill="1" applyBorder="1"/>
    <xf numFmtId="0" fontId="5" fillId="4" borderId="48" xfId="0" quotePrefix="1" applyFont="1" applyFill="1" applyBorder="1" applyAlignment="1">
      <alignment horizontal="left"/>
    </xf>
    <xf numFmtId="0" fontId="2" fillId="4" borderId="46" xfId="1" applyFill="1" applyBorder="1" applyAlignment="1" applyProtection="1">
      <alignment horizontal="left" vertical="top"/>
    </xf>
    <xf numFmtId="0" fontId="17" fillId="4" borderId="0" xfId="0" applyFont="1" applyFill="1" applyAlignment="1">
      <alignment horizontal="left" vertical="top"/>
    </xf>
    <xf numFmtId="0" fontId="40" fillId="4" borderId="0" xfId="0" applyFont="1" applyFill="1" applyAlignment="1">
      <alignment horizontal="center"/>
    </xf>
    <xf numFmtId="0" fontId="28" fillId="4" borderId="50" xfId="0" applyFont="1" applyFill="1" applyBorder="1" applyAlignment="1">
      <alignment horizontal="center"/>
    </xf>
    <xf numFmtId="0" fontId="28" fillId="4" borderId="0" xfId="0" applyFont="1" applyFill="1" applyAlignment="1">
      <alignment horizontal="center"/>
    </xf>
    <xf numFmtId="0" fontId="14" fillId="4" borderId="51" xfId="0" applyFont="1" applyFill="1" applyBorder="1" applyAlignment="1">
      <alignment horizontal="center" textRotation="90"/>
    </xf>
    <xf numFmtId="0" fontId="14" fillId="5" borderId="52" xfId="0" applyFont="1" applyFill="1" applyBorder="1" applyAlignment="1">
      <alignment horizontal="center" textRotation="90"/>
    </xf>
    <xf numFmtId="0" fontId="14" fillId="5" borderId="3" xfId="0" applyFont="1" applyFill="1" applyBorder="1" applyAlignment="1">
      <alignment horizontal="center" textRotation="90"/>
    </xf>
    <xf numFmtId="0" fontId="14" fillId="5" borderId="53" xfId="0" applyFont="1" applyFill="1" applyBorder="1" applyAlignment="1">
      <alignment horizontal="center" textRotation="90" wrapText="1"/>
    </xf>
    <xf numFmtId="0" fontId="5" fillId="5" borderId="54" xfId="0" applyFont="1" applyFill="1" applyBorder="1" applyAlignment="1">
      <alignment horizontal="center" textRotation="90"/>
    </xf>
    <xf numFmtId="0" fontId="14" fillId="5" borderId="4" xfId="0" applyFont="1" applyFill="1" applyBorder="1" applyAlignment="1">
      <alignment horizontal="center" textRotation="90" wrapText="1"/>
    </xf>
    <xf numFmtId="0" fontId="5" fillId="5" borderId="7" xfId="0" applyFont="1" applyFill="1" applyBorder="1" applyAlignment="1">
      <alignment horizontal="center" textRotation="90"/>
    </xf>
    <xf numFmtId="0" fontId="13" fillId="5" borderId="7" xfId="0" applyFont="1" applyFill="1" applyBorder="1" applyAlignment="1">
      <alignment horizontal="center" textRotation="90"/>
    </xf>
    <xf numFmtId="0" fontId="14" fillId="4" borderId="51" xfId="0" applyFont="1" applyFill="1" applyBorder="1" applyAlignment="1">
      <alignment horizontal="center"/>
    </xf>
    <xf numFmtId="164" fontId="5" fillId="5" borderId="55" xfId="0" applyNumberFormat="1" applyFont="1" applyFill="1" applyBorder="1" applyAlignment="1">
      <alignment horizontal="right"/>
    </xf>
    <xf numFmtId="164" fontId="5" fillId="5" borderId="56" xfId="0" applyNumberFormat="1" applyFont="1" applyFill="1" applyBorder="1" applyAlignment="1">
      <alignment horizontal="right"/>
    </xf>
    <xf numFmtId="164" fontId="5" fillId="5" borderId="57" xfId="0" applyNumberFormat="1" applyFont="1" applyFill="1" applyBorder="1" applyAlignment="1">
      <alignment horizontal="right"/>
    </xf>
    <xf numFmtId="164" fontId="5" fillId="5" borderId="58" xfId="0" applyNumberFormat="1" applyFont="1" applyFill="1" applyBorder="1" applyAlignment="1">
      <alignment horizontal="right"/>
    </xf>
    <xf numFmtId="164" fontId="5" fillId="5" borderId="15" xfId="0" applyNumberFormat="1" applyFont="1" applyFill="1" applyBorder="1" applyAlignment="1">
      <alignment horizontal="right"/>
    </xf>
    <xf numFmtId="0" fontId="14" fillId="5" borderId="59" xfId="0" applyFont="1" applyFill="1" applyBorder="1" applyAlignment="1">
      <alignment horizontal="center"/>
    </xf>
    <xf numFmtId="0" fontId="5" fillId="5" borderId="60" xfId="0" applyFont="1" applyFill="1" applyBorder="1" applyAlignment="1">
      <alignment horizontal="center"/>
    </xf>
    <xf numFmtId="0" fontId="14" fillId="4" borderId="65" xfId="0" applyFont="1" applyFill="1" applyBorder="1" applyAlignment="1">
      <alignment horizontal="center"/>
    </xf>
    <xf numFmtId="0" fontId="14" fillId="5" borderId="66" xfId="0" applyFont="1" applyFill="1" applyBorder="1" applyAlignment="1">
      <alignment horizontal="center"/>
    </xf>
    <xf numFmtId="0" fontId="14" fillId="5" borderId="16" xfId="0" applyFont="1" applyFill="1" applyBorder="1" applyAlignment="1">
      <alignment horizontal="center"/>
    </xf>
    <xf numFmtId="0" fontId="14" fillId="4" borderId="16" xfId="0" applyFont="1" applyFill="1" applyBorder="1" applyAlignment="1">
      <alignment horizontal="center"/>
    </xf>
    <xf numFmtId="0" fontId="0" fillId="4" borderId="50" xfId="0" applyFill="1" applyBorder="1"/>
    <xf numFmtId="0" fontId="5" fillId="5" borderId="69" xfId="0" applyFont="1" applyFill="1" applyBorder="1" applyAlignment="1">
      <alignment horizontal="center" textRotation="90" wrapText="1"/>
    </xf>
    <xf numFmtId="0" fontId="17" fillId="4" borderId="0" xfId="0" applyFont="1" applyFill="1" applyAlignment="1">
      <alignment horizontal="right" vertical="top" textRotation="180"/>
    </xf>
    <xf numFmtId="0" fontId="14" fillId="4" borderId="0" xfId="0" applyFont="1" applyFill="1"/>
    <xf numFmtId="0" fontId="2" fillId="4" borderId="46" xfId="1" applyFill="1" applyBorder="1" applyAlignment="1" applyProtection="1">
      <alignment horizontal="left" vertical="top" wrapText="1"/>
    </xf>
    <xf numFmtId="0" fontId="14" fillId="5" borderId="84" xfId="0" applyFont="1" applyFill="1" applyBorder="1" applyAlignment="1">
      <alignment horizontal="center" textRotation="90"/>
    </xf>
    <xf numFmtId="0" fontId="17" fillId="4" borderId="0" xfId="0" quotePrefix="1" applyFont="1" applyFill="1" applyBorder="1" applyAlignment="1">
      <alignment horizontal="left" vertical="top"/>
    </xf>
    <xf numFmtId="0" fontId="28" fillId="4" borderId="0" xfId="0" applyFont="1" applyFill="1"/>
    <xf numFmtId="3" fontId="17" fillId="4" borderId="0" xfId="0" quotePrefix="1" applyNumberFormat="1" applyFont="1" applyFill="1" applyBorder="1" applyAlignment="1">
      <alignment horizontal="right" vertical="top"/>
    </xf>
    <xf numFmtId="0" fontId="53" fillId="5" borderId="89" xfId="0" applyFont="1" applyFill="1" applyBorder="1" applyAlignment="1">
      <alignment horizontal="center" vertical="center" wrapText="1"/>
    </xf>
    <xf numFmtId="0" fontId="53" fillId="5" borderId="90" xfId="0" applyFont="1" applyFill="1" applyBorder="1" applyAlignment="1">
      <alignment horizontal="center" vertical="center" wrapText="1"/>
    </xf>
    <xf numFmtId="0" fontId="14" fillId="5" borderId="91" xfId="0" applyFont="1" applyFill="1" applyBorder="1" applyAlignment="1">
      <alignment horizontal="center" vertical="center" wrapText="1"/>
    </xf>
    <xf numFmtId="0" fontId="14" fillId="5" borderId="92" xfId="0" applyFont="1" applyFill="1" applyBorder="1" applyAlignment="1">
      <alignment horizontal="center" vertical="center" wrapText="1"/>
    </xf>
    <xf numFmtId="0" fontId="14" fillId="5" borderId="93" xfId="0" applyFont="1" applyFill="1" applyBorder="1" applyAlignment="1">
      <alignment horizontal="center" vertical="center"/>
    </xf>
    <xf numFmtId="0" fontId="53" fillId="5" borderId="93" xfId="0" applyFont="1" applyFill="1" applyBorder="1" applyAlignment="1">
      <alignment horizontal="center" vertical="center" wrapText="1"/>
    </xf>
    <xf numFmtId="0" fontId="14" fillId="5" borderId="94" xfId="0" applyFont="1" applyFill="1" applyBorder="1" applyAlignment="1">
      <alignment horizontal="center" vertical="center"/>
    </xf>
    <xf numFmtId="0" fontId="14" fillId="5" borderId="0" xfId="0" applyFont="1" applyFill="1" applyBorder="1" applyAlignment="1">
      <alignment horizontal="center" vertical="center"/>
    </xf>
    <xf numFmtId="0" fontId="14" fillId="5" borderId="96" xfId="0" applyFont="1" applyFill="1" applyBorder="1" applyAlignment="1">
      <alignment horizontal="center" vertical="center"/>
    </xf>
    <xf numFmtId="0" fontId="14" fillId="5" borderId="97" xfId="0" applyFont="1" applyFill="1" applyBorder="1" applyAlignment="1">
      <alignment horizontal="center" vertical="center"/>
    </xf>
    <xf numFmtId="0" fontId="14" fillId="4" borderId="0" xfId="0" applyFont="1" applyFill="1" applyBorder="1" applyAlignment="1">
      <alignment horizontal="left" wrapText="1"/>
    </xf>
    <xf numFmtId="0" fontId="56" fillId="0" borderId="100" xfId="0" applyFont="1" applyFill="1" applyBorder="1" applyAlignment="1">
      <alignment horizontal="center" vertical="center"/>
    </xf>
    <xf numFmtId="0" fontId="53" fillId="5" borderId="57" xfId="0" applyFont="1" applyFill="1" applyBorder="1" applyAlignment="1">
      <alignment horizontal="center" vertical="center"/>
    </xf>
    <xf numFmtId="0" fontId="53" fillId="0" borderId="57" xfId="0" applyFont="1" applyFill="1" applyBorder="1" applyAlignment="1">
      <alignment horizontal="center" vertical="center"/>
    </xf>
    <xf numFmtId="169" fontId="5" fillId="6" borderId="93" xfId="0" applyNumberFormat="1" applyFont="1" applyFill="1" applyBorder="1" applyAlignment="1">
      <alignment horizontal="center" vertical="center"/>
    </xf>
    <xf numFmtId="0" fontId="0" fillId="6" borderId="0" xfId="0" applyFill="1"/>
    <xf numFmtId="1" fontId="54" fillId="5" borderId="1" xfId="0" applyNumberFormat="1" applyFont="1" applyFill="1" applyBorder="1" applyAlignment="1">
      <alignment horizontal="center" vertical="center"/>
    </xf>
    <xf numFmtId="0" fontId="14" fillId="4" borderId="3" xfId="0" applyFont="1" applyFill="1" applyBorder="1" applyAlignment="1">
      <alignment horizontal="center"/>
    </xf>
    <xf numFmtId="0" fontId="54" fillId="4" borderId="3" xfId="0" applyFont="1" applyFill="1" applyBorder="1" applyAlignment="1">
      <alignment horizontal="center"/>
    </xf>
    <xf numFmtId="0" fontId="14" fillId="4" borderId="48" xfId="0" applyFont="1" applyFill="1" applyBorder="1" applyAlignment="1">
      <alignment horizontal="left"/>
    </xf>
    <xf numFmtId="0" fontId="54" fillId="5" borderId="48" xfId="0" applyFont="1" applyFill="1" applyBorder="1" applyAlignment="1">
      <alignment horizontal="left"/>
    </xf>
    <xf numFmtId="166" fontId="0" fillId="6" borderId="0" xfId="5" applyNumberFormat="1" applyFont="1" applyFill="1"/>
    <xf numFmtId="0" fontId="54" fillId="4" borderId="48" xfId="0" applyFont="1" applyFill="1" applyBorder="1" applyAlignment="1">
      <alignment horizontal="left"/>
    </xf>
    <xf numFmtId="2" fontId="0" fillId="6" borderId="0" xfId="0" applyNumberFormat="1" applyFill="1"/>
    <xf numFmtId="0" fontId="54" fillId="5" borderId="48" xfId="0" applyFont="1" applyFill="1" applyBorder="1" applyAlignment="1">
      <alignment horizontal="right"/>
    </xf>
    <xf numFmtId="0" fontId="58" fillId="4" borderId="6" xfId="0" applyFont="1" applyFill="1" applyBorder="1" applyAlignment="1">
      <alignment horizontal="left" indent="2"/>
    </xf>
    <xf numFmtId="0" fontId="59" fillId="5" borderId="48" xfId="0" applyFont="1" applyFill="1" applyBorder="1" applyAlignment="1">
      <alignment horizontal="left"/>
    </xf>
    <xf numFmtId="0" fontId="59" fillId="4" borderId="48" xfId="0" applyFont="1" applyFill="1" applyBorder="1" applyAlignment="1">
      <alignment horizontal="left"/>
    </xf>
    <xf numFmtId="2" fontId="0" fillId="6" borderId="0" xfId="5" applyNumberFormat="1" applyFont="1" applyFill="1"/>
    <xf numFmtId="0" fontId="59" fillId="5" borderId="90" xfId="0" applyFont="1" applyFill="1" applyBorder="1" applyAlignment="1">
      <alignment horizontal="left"/>
    </xf>
    <xf numFmtId="0" fontId="0" fillId="6" borderId="0" xfId="0" applyFill="1" applyBorder="1"/>
    <xf numFmtId="0" fontId="5" fillId="6" borderId="0" xfId="0" applyFont="1" applyFill="1"/>
    <xf numFmtId="0" fontId="0" fillId="6" borderId="0" xfId="0" applyFill="1" applyAlignment="1">
      <alignment vertical="top"/>
    </xf>
    <xf numFmtId="0" fontId="5" fillId="6" borderId="0" xfId="0" applyFont="1" applyFill="1" applyAlignment="1">
      <alignment vertical="top"/>
    </xf>
    <xf numFmtId="0" fontId="0" fillId="6" borderId="0" xfId="0" applyFill="1" applyAlignment="1"/>
    <xf numFmtId="0" fontId="0" fillId="6" borderId="0" xfId="0" applyFill="1" applyAlignment="1">
      <alignment vertical="top" wrapText="1"/>
    </xf>
    <xf numFmtId="0" fontId="14" fillId="4" borderId="0" xfId="0" applyFont="1" applyFill="1" applyBorder="1" applyAlignment="1">
      <alignment horizontal="center" vertical="center" wrapText="1"/>
    </xf>
    <xf numFmtId="1" fontId="24" fillId="4" borderId="0" xfId="0" applyNumberFormat="1" applyFont="1" applyFill="1" applyBorder="1" applyAlignment="1"/>
    <xf numFmtId="1" fontId="27" fillId="4" borderId="0" xfId="0" applyNumberFormat="1" applyFont="1" applyFill="1" applyAlignment="1">
      <alignment vertical="top"/>
    </xf>
    <xf numFmtId="0" fontId="0" fillId="6" borderId="0" xfId="0" applyFill="1" applyAlignment="1">
      <alignment vertical="center" wrapText="1"/>
    </xf>
    <xf numFmtId="0" fontId="5" fillId="6" borderId="14" xfId="0" applyFont="1" applyFill="1" applyBorder="1"/>
    <xf numFmtId="164" fontId="5" fillId="6" borderId="0" xfId="0" applyNumberFormat="1" applyFont="1" applyFill="1" applyBorder="1" applyAlignment="1">
      <alignment horizontal="right" vertical="center"/>
    </xf>
    <xf numFmtId="0" fontId="0" fillId="0" borderId="0" xfId="0"/>
    <xf numFmtId="0" fontId="0" fillId="4" borderId="0" xfId="0" applyFill="1"/>
    <xf numFmtId="0" fontId="17" fillId="4" borderId="0" xfId="0" applyFont="1" applyFill="1"/>
    <xf numFmtId="0" fontId="17" fillId="4" borderId="0" xfId="0" applyFont="1" applyFill="1" applyAlignment="1">
      <alignment horizontal="right"/>
    </xf>
    <xf numFmtId="0" fontId="5" fillId="4" borderId="0" xfId="0" applyFont="1" applyFill="1"/>
    <xf numFmtId="0" fontId="17" fillId="4" borderId="0" xfId="0" applyFont="1" applyFill="1" applyBorder="1" applyAlignment="1">
      <alignment horizontal="left" vertical="center" indent="2"/>
    </xf>
    <xf numFmtId="0" fontId="17" fillId="4" borderId="0" xfId="0" applyFont="1" applyFill="1" applyAlignment="1">
      <alignment horizontal="left"/>
    </xf>
    <xf numFmtId="0" fontId="0" fillId="4" borderId="0" xfId="0" applyFill="1" applyBorder="1"/>
    <xf numFmtId="0" fontId="14" fillId="4" borderId="0" xfId="0" applyFont="1" applyFill="1" applyBorder="1" applyAlignment="1">
      <alignment horizontal="center" vertical="center" wrapText="1"/>
    </xf>
    <xf numFmtId="1" fontId="14" fillId="4" borderId="0" xfId="0" applyNumberFormat="1" applyFont="1" applyFill="1" applyBorder="1" applyAlignment="1">
      <alignment horizontal="center" vertical="center"/>
    </xf>
    <xf numFmtId="164" fontId="5" fillId="4" borderId="0" xfId="0" applyNumberFormat="1" applyFont="1" applyFill="1" applyBorder="1" applyAlignment="1">
      <alignment horizontal="right" vertical="center"/>
    </xf>
    <xf numFmtId="0" fontId="5" fillId="4" borderId="0" xfId="0" applyFont="1" applyFill="1" applyAlignment="1">
      <alignment horizontal="center"/>
    </xf>
    <xf numFmtId="0" fontId="14" fillId="4" borderId="3" xfId="0" applyFont="1" applyFill="1" applyBorder="1" applyAlignment="1">
      <alignment horizontal="center" vertical="center"/>
    </xf>
    <xf numFmtId="0" fontId="0" fillId="4" borderId="0" xfId="0" applyFill="1" applyAlignment="1">
      <alignment vertical="top"/>
    </xf>
    <xf numFmtId="0" fontId="0" fillId="4" borderId="0" xfId="0" applyFill="1" applyAlignment="1"/>
    <xf numFmtId="0" fontId="0" fillId="4" borderId="0" xfId="0" applyFill="1" applyAlignment="1">
      <alignment vertical="top" wrapText="1"/>
    </xf>
    <xf numFmtId="0" fontId="24" fillId="4" borderId="0" xfId="0" applyFont="1" applyFill="1" applyBorder="1"/>
    <xf numFmtId="0" fontId="24" fillId="4" borderId="0" xfId="0" applyFont="1" applyFill="1" applyAlignment="1">
      <alignment vertical="top"/>
    </xf>
    <xf numFmtId="0" fontId="0" fillId="4" borderId="0" xfId="0" applyFill="1" applyAlignment="1">
      <alignment vertical="center" wrapText="1"/>
    </xf>
    <xf numFmtId="0" fontId="21" fillId="4" borderId="0" xfId="0" applyFont="1" applyFill="1" applyAlignment="1">
      <alignment vertical="center" wrapText="1"/>
    </xf>
    <xf numFmtId="0" fontId="18" fillId="4" borderId="0" xfId="0" applyFont="1" applyFill="1" applyAlignment="1">
      <alignment vertical="center"/>
    </xf>
    <xf numFmtId="0" fontId="1" fillId="4" borderId="0" xfId="0" applyFont="1" applyFill="1" applyAlignment="1">
      <alignment vertical="center"/>
    </xf>
    <xf numFmtId="0" fontId="24" fillId="4" borderId="0" xfId="0" applyFont="1" applyFill="1" applyBorder="1" applyAlignment="1"/>
    <xf numFmtId="0" fontId="24" fillId="4" borderId="0" xfId="0" applyNumberFormat="1" applyFont="1" applyFill="1" applyAlignment="1">
      <alignment vertical="top"/>
    </xf>
    <xf numFmtId="0" fontId="1" fillId="4" borderId="0" xfId="0" applyFont="1" applyFill="1" applyAlignment="1">
      <alignment vertical="top"/>
    </xf>
    <xf numFmtId="0" fontId="5" fillId="4" borderId="0" xfId="0" applyFont="1" applyFill="1" applyAlignment="1">
      <alignment horizontal="left" vertical="top"/>
    </xf>
    <xf numFmtId="0" fontId="18" fillId="4" borderId="0" xfId="0" applyFont="1" applyFill="1" applyAlignment="1">
      <alignment horizontal="right"/>
    </xf>
    <xf numFmtId="164" fontId="25" fillId="4" borderId="16" xfId="0" applyNumberFormat="1" applyFont="1" applyFill="1" applyBorder="1" applyAlignment="1">
      <alignment horizontal="right" vertical="center"/>
    </xf>
    <xf numFmtId="164" fontId="25" fillId="5" borderId="16" xfId="0" applyNumberFormat="1" applyFont="1" applyFill="1" applyBorder="1" applyAlignment="1">
      <alignment horizontal="right" vertical="center"/>
    </xf>
    <xf numFmtId="1" fontId="63" fillId="5" borderId="4" xfId="0" applyNumberFormat="1" applyFont="1" applyFill="1" applyBorder="1" applyAlignment="1">
      <alignment horizontal="center" textRotation="90" wrapText="1"/>
    </xf>
    <xf numFmtId="1" fontId="63" fillId="5" borderId="7" xfId="0" applyNumberFormat="1" applyFont="1" applyFill="1" applyBorder="1" applyAlignment="1">
      <alignment horizontal="center" textRotation="90" wrapText="1"/>
    </xf>
    <xf numFmtId="1" fontId="65" fillId="5" borderId="7" xfId="0" applyNumberFormat="1" applyFont="1" applyFill="1" applyBorder="1" applyAlignment="1">
      <alignment horizontal="center" textRotation="90" wrapText="1"/>
    </xf>
    <xf numFmtId="1" fontId="14" fillId="5" borderId="16" xfId="0" applyNumberFormat="1" applyFont="1" applyFill="1" applyBorder="1" applyAlignment="1">
      <alignment horizontal="center" vertical="center"/>
    </xf>
    <xf numFmtId="164" fontId="30" fillId="5" borderId="102" xfId="0" applyNumberFormat="1" applyFont="1" applyFill="1" applyBorder="1" applyAlignment="1">
      <alignment horizontal="right" vertical="center"/>
    </xf>
    <xf numFmtId="164" fontId="25" fillId="5" borderId="28" xfId="0" applyNumberFormat="1" applyFont="1" applyFill="1" applyBorder="1" applyAlignment="1">
      <alignment horizontal="right" vertical="center"/>
    </xf>
    <xf numFmtId="164" fontId="30" fillId="5" borderId="27" xfId="0" applyNumberFormat="1" applyFont="1" applyFill="1" applyBorder="1" applyAlignment="1">
      <alignment horizontal="right" vertical="center"/>
    </xf>
    <xf numFmtId="164" fontId="30" fillId="5" borderId="79" xfId="0" applyNumberFormat="1" applyFont="1" applyFill="1" applyBorder="1" applyAlignment="1">
      <alignment horizontal="right" vertical="center"/>
    </xf>
    <xf numFmtId="164" fontId="49" fillId="5" borderId="6" xfId="0" applyNumberFormat="1" applyFont="1" applyFill="1" applyBorder="1" applyAlignment="1">
      <alignment horizontal="right" vertical="center"/>
    </xf>
    <xf numFmtId="164" fontId="49" fillId="5" borderId="16" xfId="0" applyNumberFormat="1" applyFont="1" applyFill="1" applyBorder="1" applyAlignment="1">
      <alignment horizontal="right" vertical="center"/>
    </xf>
    <xf numFmtId="164" fontId="30" fillId="5" borderId="103" xfId="0" applyNumberFormat="1" applyFont="1" applyFill="1" applyBorder="1" applyAlignment="1">
      <alignment horizontal="right" vertical="center"/>
    </xf>
    <xf numFmtId="164" fontId="25" fillId="5" borderId="2" xfId="0" applyNumberFormat="1" applyFont="1" applyFill="1" applyBorder="1" applyAlignment="1">
      <alignment horizontal="right" vertical="center"/>
    </xf>
    <xf numFmtId="164" fontId="25" fillId="5" borderId="33" xfId="0" applyNumberFormat="1" applyFont="1" applyFill="1" applyBorder="1" applyAlignment="1">
      <alignment horizontal="right" vertical="center"/>
    </xf>
    <xf numFmtId="164" fontId="30" fillId="5" borderId="32" xfId="0" applyNumberFormat="1" applyFont="1" applyFill="1" applyBorder="1" applyAlignment="1">
      <alignment horizontal="right" vertical="center"/>
    </xf>
    <xf numFmtId="164" fontId="30" fillId="5" borderId="104" xfId="0" applyNumberFormat="1" applyFont="1" applyFill="1" applyBorder="1" applyAlignment="1">
      <alignment horizontal="right" vertical="center"/>
    </xf>
    <xf numFmtId="164" fontId="49" fillId="5" borderId="3" xfId="0" applyNumberFormat="1" applyFont="1" applyFill="1" applyBorder="1" applyAlignment="1">
      <alignment horizontal="right" vertical="center"/>
    </xf>
    <xf numFmtId="164" fontId="49" fillId="5" borderId="2" xfId="0" applyNumberFormat="1" applyFont="1" applyFill="1" applyBorder="1" applyAlignment="1">
      <alignment horizontal="right" vertical="center"/>
    </xf>
    <xf numFmtId="164" fontId="30" fillId="4" borderId="102" xfId="0" applyNumberFormat="1" applyFont="1" applyFill="1" applyBorder="1" applyAlignment="1">
      <alignment horizontal="right" vertical="center"/>
    </xf>
    <xf numFmtId="164" fontId="25" fillId="4" borderId="28" xfId="0" applyNumberFormat="1" applyFont="1" applyFill="1" applyBorder="1" applyAlignment="1">
      <alignment horizontal="right" vertical="center"/>
    </xf>
    <xf numFmtId="164" fontId="30" fillId="4" borderId="27" xfId="0" applyNumberFormat="1" applyFont="1" applyFill="1" applyBorder="1" applyAlignment="1">
      <alignment horizontal="right" vertical="center"/>
    </xf>
    <xf numFmtId="164" fontId="30" fillId="4" borderId="79" xfId="0" applyNumberFormat="1" applyFont="1" applyFill="1" applyBorder="1" applyAlignment="1">
      <alignment horizontal="right" vertical="center"/>
    </xf>
    <xf numFmtId="164" fontId="49" fillId="4" borderId="6" xfId="0" applyNumberFormat="1" applyFont="1" applyFill="1" applyBorder="1" applyAlignment="1">
      <alignment horizontal="right" vertical="center"/>
    </xf>
    <xf numFmtId="164" fontId="49" fillId="4" borderId="16" xfId="0" applyNumberFormat="1" applyFont="1" applyFill="1" applyBorder="1" applyAlignment="1">
      <alignment horizontal="right" vertical="center"/>
    </xf>
    <xf numFmtId="0" fontId="18" fillId="4" borderId="0" xfId="0" applyFont="1" applyFill="1" applyBorder="1"/>
    <xf numFmtId="0" fontId="0" fillId="4" borderId="0" xfId="0" applyFill="1" applyAlignment="1">
      <alignment horizontal="left" vertical="top" wrapText="1"/>
    </xf>
    <xf numFmtId="1" fontId="0" fillId="4" borderId="0" xfId="0" applyNumberFormat="1" applyFill="1"/>
    <xf numFmtId="164" fontId="12" fillId="5" borderId="6" xfId="0" applyNumberFormat="1" applyFont="1" applyFill="1" applyBorder="1" applyAlignment="1">
      <alignment horizontal="right" vertical="center"/>
    </xf>
    <xf numFmtId="164" fontId="12" fillId="5" borderId="3" xfId="0" applyNumberFormat="1" applyFont="1" applyFill="1" applyBorder="1" applyAlignment="1">
      <alignment horizontal="right" vertical="center"/>
    </xf>
    <xf numFmtId="164" fontId="12" fillId="4" borderId="6" xfId="0" applyNumberFormat="1" applyFont="1" applyFill="1" applyBorder="1" applyAlignment="1">
      <alignment horizontal="right" vertical="center"/>
    </xf>
    <xf numFmtId="1" fontId="49" fillId="5" borderId="1" xfId="0" applyNumberFormat="1" applyFont="1" applyFill="1" applyBorder="1" applyAlignment="1">
      <alignment horizontal="right" vertical="center"/>
    </xf>
    <xf numFmtId="1" fontId="49" fillId="5" borderId="7" xfId="0" applyNumberFormat="1" applyFont="1" applyFill="1" applyBorder="1" applyAlignment="1">
      <alignment horizontal="right" vertical="center"/>
    </xf>
    <xf numFmtId="1" fontId="49" fillId="4" borderId="1" xfId="0" applyNumberFormat="1" applyFont="1" applyFill="1" applyBorder="1" applyAlignment="1">
      <alignment horizontal="right" vertical="center"/>
    </xf>
    <xf numFmtId="0" fontId="66" fillId="4" borderId="0" xfId="0" applyFont="1" applyFill="1" applyBorder="1" applyAlignment="1">
      <alignment horizontal="center" vertical="top" wrapText="1"/>
    </xf>
    <xf numFmtId="1" fontId="66" fillId="4" borderId="0" xfId="0" applyNumberFormat="1" applyFont="1" applyFill="1" applyBorder="1" applyAlignment="1">
      <alignment horizontal="center" vertical="center" wrapText="1"/>
    </xf>
    <xf numFmtId="164" fontId="30" fillId="5" borderId="29" xfId="0" applyNumberFormat="1" applyFont="1" applyFill="1" applyBorder="1" applyAlignment="1">
      <alignment horizontal="right" vertical="center"/>
    </xf>
    <xf numFmtId="164" fontId="30" fillId="5" borderId="34" xfId="0" applyNumberFormat="1" applyFont="1" applyFill="1" applyBorder="1" applyAlignment="1">
      <alignment horizontal="right" vertical="center"/>
    </xf>
    <xf numFmtId="164" fontId="30" fillId="4" borderId="29" xfId="0" applyNumberFormat="1" applyFont="1" applyFill="1" applyBorder="1" applyAlignment="1">
      <alignment horizontal="right" vertical="center"/>
    </xf>
    <xf numFmtId="1" fontId="64" fillId="5" borderId="109" xfId="0" applyNumberFormat="1" applyFont="1" applyFill="1" applyBorder="1" applyAlignment="1">
      <alignment horizontal="center" textRotation="90" wrapText="1"/>
    </xf>
    <xf numFmtId="1" fontId="62" fillId="5" borderId="110" xfId="0" applyNumberFormat="1" applyFont="1" applyFill="1" applyBorder="1" applyAlignment="1">
      <alignment horizontal="center" textRotation="90" wrapText="1"/>
    </xf>
    <xf numFmtId="1" fontId="62" fillId="5" borderId="111" xfId="0" applyNumberFormat="1" applyFont="1" applyFill="1" applyBorder="1" applyAlignment="1">
      <alignment horizontal="center" textRotation="90" wrapText="1"/>
    </xf>
    <xf numFmtId="1" fontId="62" fillId="5" borderId="112" xfId="0" applyNumberFormat="1" applyFont="1" applyFill="1" applyBorder="1" applyAlignment="1">
      <alignment horizontal="center" textRotation="90" wrapText="1"/>
    </xf>
    <xf numFmtId="1" fontId="64" fillId="5" borderId="113" xfId="0" applyNumberFormat="1" applyFont="1" applyFill="1" applyBorder="1" applyAlignment="1">
      <alignment horizontal="center" textRotation="90" wrapText="1"/>
    </xf>
    <xf numFmtId="1" fontId="64" fillId="5" borderId="114" xfId="0" applyNumberFormat="1" applyFont="1" applyFill="1" applyBorder="1" applyAlignment="1">
      <alignment horizontal="center" textRotation="90" wrapText="1"/>
    </xf>
    <xf numFmtId="1" fontId="30" fillId="5" borderId="109" xfId="0" applyNumberFormat="1" applyFont="1" applyFill="1" applyBorder="1" applyAlignment="1">
      <alignment horizontal="center" textRotation="90" wrapText="1"/>
    </xf>
    <xf numFmtId="1" fontId="26" fillId="5" borderId="121" xfId="0" applyNumberFormat="1" applyFont="1" applyFill="1" applyBorder="1" applyAlignment="1">
      <alignment horizontal="center" textRotation="90" wrapText="1"/>
    </xf>
    <xf numFmtId="1" fontId="63" fillId="5" borderId="122" xfId="0" applyNumberFormat="1" applyFont="1" applyFill="1" applyBorder="1" applyAlignment="1">
      <alignment horizontal="center" textRotation="90" wrapText="1"/>
    </xf>
    <xf numFmtId="164" fontId="49" fillId="5" borderId="123" xfId="0" applyNumberFormat="1" applyFont="1" applyFill="1" applyBorder="1" applyAlignment="1">
      <alignment horizontal="right" vertical="center"/>
    </xf>
    <xf numFmtId="164" fontId="49" fillId="5" borderId="124" xfId="0" applyNumberFormat="1" applyFont="1" applyFill="1" applyBorder="1" applyAlignment="1">
      <alignment horizontal="right" vertical="center"/>
    </xf>
    <xf numFmtId="164" fontId="49" fillId="4" borderId="123" xfId="0" applyNumberFormat="1" applyFont="1" applyFill="1" applyBorder="1" applyAlignment="1">
      <alignment horizontal="right" vertical="center"/>
    </xf>
    <xf numFmtId="1" fontId="26" fillId="5" borderId="126" xfId="0" applyNumberFormat="1" applyFont="1" applyFill="1" applyBorder="1" applyAlignment="1">
      <alignment horizontal="center" textRotation="90" wrapText="1"/>
    </xf>
    <xf numFmtId="164" fontId="12" fillId="5" borderId="127" xfId="0" applyNumberFormat="1" applyFont="1" applyFill="1" applyBorder="1" applyAlignment="1">
      <alignment horizontal="right" vertical="center"/>
    </xf>
    <xf numFmtId="164" fontId="12" fillId="5" borderId="128" xfId="0" applyNumberFormat="1" applyFont="1" applyFill="1" applyBorder="1" applyAlignment="1">
      <alignment horizontal="right" vertical="center"/>
    </xf>
    <xf numFmtId="164" fontId="12" fillId="4" borderId="127" xfId="0" applyNumberFormat="1" applyFont="1" applyFill="1" applyBorder="1" applyAlignment="1">
      <alignment horizontal="right" vertical="center"/>
    </xf>
    <xf numFmtId="164" fontId="5" fillId="4" borderId="129" xfId="0" applyNumberFormat="1" applyFont="1" applyFill="1" applyBorder="1" applyAlignment="1">
      <alignment horizontal="right" vertical="center"/>
    </xf>
    <xf numFmtId="164" fontId="5" fillId="4" borderId="130" xfId="0" applyNumberFormat="1" applyFont="1" applyFill="1" applyBorder="1" applyAlignment="1">
      <alignment horizontal="right" vertical="center"/>
    </xf>
    <xf numFmtId="0" fontId="5" fillId="4" borderId="131" xfId="0" applyFont="1" applyFill="1" applyBorder="1" applyAlignment="1">
      <alignment horizontal="center"/>
    </xf>
    <xf numFmtId="0" fontId="14" fillId="4" borderId="129" xfId="0" applyFont="1" applyFill="1" applyBorder="1" applyAlignment="1">
      <alignment horizontal="center" vertical="center"/>
    </xf>
    <xf numFmtId="0" fontId="14" fillId="4" borderId="131" xfId="0" applyFont="1" applyFill="1" applyBorder="1" applyAlignment="1">
      <alignment horizontal="center" vertical="center"/>
    </xf>
    <xf numFmtId="164" fontId="5" fillId="4" borderId="132" xfId="0" applyNumberFormat="1" applyFont="1" applyFill="1" applyBorder="1" applyAlignment="1">
      <alignment horizontal="right" vertical="center"/>
    </xf>
    <xf numFmtId="0" fontId="1" fillId="0" borderId="0" xfId="0" applyFont="1" applyAlignment="1">
      <alignment horizontal="left" vertical="top" wrapText="1"/>
    </xf>
    <xf numFmtId="0" fontId="1" fillId="4" borderId="0" xfId="0" applyFont="1" applyFill="1" applyAlignment="1">
      <alignment horizontal="left" vertical="top" wrapText="1"/>
    </xf>
    <xf numFmtId="0" fontId="1" fillId="0" borderId="0" xfId="7"/>
    <xf numFmtId="0" fontId="1" fillId="4" borderId="0" xfId="7" applyFill="1"/>
    <xf numFmtId="0" fontId="5" fillId="4" borderId="0" xfId="7" applyFont="1" applyFill="1"/>
    <xf numFmtId="0" fontId="17" fillId="4" borderId="0" xfId="7" applyFont="1" applyFill="1" applyBorder="1" applyAlignment="1">
      <alignment horizontal="left" vertical="center" indent="2"/>
    </xf>
    <xf numFmtId="0" fontId="1" fillId="4" borderId="0" xfId="7" applyFill="1" applyBorder="1"/>
    <xf numFmtId="0" fontId="14" fillId="4" borderId="0" xfId="7" applyFont="1" applyFill="1" applyBorder="1" applyAlignment="1">
      <alignment horizontal="center" vertical="center" wrapText="1"/>
    </xf>
    <xf numFmtId="1" fontId="14" fillId="4" borderId="0" xfId="7" applyNumberFormat="1" applyFont="1" applyFill="1" applyBorder="1" applyAlignment="1">
      <alignment horizontal="center" vertical="center"/>
    </xf>
    <xf numFmtId="164" fontId="5" fillId="4" borderId="0" xfId="7" applyNumberFormat="1" applyFont="1" applyFill="1" applyBorder="1" applyAlignment="1">
      <alignment horizontal="right" vertical="center"/>
    </xf>
    <xf numFmtId="0" fontId="5" fillId="4" borderId="0" xfId="7" applyFont="1" applyFill="1" applyAlignment="1">
      <alignment horizontal="center"/>
    </xf>
    <xf numFmtId="0" fontId="14" fillId="4" borderId="3" xfId="7" applyFont="1" applyFill="1" applyBorder="1" applyAlignment="1">
      <alignment horizontal="center" vertical="center"/>
    </xf>
    <xf numFmtId="0" fontId="1" fillId="4" borderId="0" xfId="7" applyFill="1" applyAlignment="1">
      <alignment vertical="top"/>
    </xf>
    <xf numFmtId="0" fontId="1" fillId="4" borderId="0" xfId="7" applyFill="1" applyAlignment="1"/>
    <xf numFmtId="0" fontId="1" fillId="4" borderId="0" xfId="7" applyFill="1" applyAlignment="1">
      <alignment vertical="top" wrapText="1"/>
    </xf>
    <xf numFmtId="0" fontId="24" fillId="4" borderId="0" xfId="7" applyFont="1" applyFill="1" applyBorder="1"/>
    <xf numFmtId="0" fontId="1" fillId="4" borderId="0" xfId="7" applyFill="1" applyAlignment="1">
      <alignment vertical="center" wrapText="1"/>
    </xf>
    <xf numFmtId="0" fontId="21" fillId="4" borderId="0" xfId="7" applyFont="1" applyFill="1" applyAlignment="1">
      <alignment vertical="center" wrapText="1"/>
    </xf>
    <xf numFmtId="0" fontId="18" fillId="4" borderId="0" xfId="7" applyFont="1" applyFill="1" applyAlignment="1">
      <alignment vertical="center"/>
    </xf>
    <xf numFmtId="0" fontId="1" fillId="4" borderId="0" xfId="7" applyFont="1" applyFill="1" applyAlignment="1">
      <alignment vertical="center"/>
    </xf>
    <xf numFmtId="167" fontId="5" fillId="4" borderId="0" xfId="7" applyNumberFormat="1" applyFont="1" applyFill="1" applyBorder="1" applyAlignment="1">
      <alignment horizontal="right" vertical="center"/>
    </xf>
    <xf numFmtId="0" fontId="24" fillId="4" borderId="0" xfId="7" applyFont="1" applyFill="1" applyBorder="1" applyAlignment="1"/>
    <xf numFmtId="0" fontId="24" fillId="4" borderId="0" xfId="7" applyNumberFormat="1" applyFont="1" applyFill="1" applyAlignment="1">
      <alignment vertical="top"/>
    </xf>
    <xf numFmtId="0" fontId="1" fillId="4" borderId="0" xfId="7" applyFont="1" applyFill="1" applyAlignment="1">
      <alignment vertical="top"/>
    </xf>
    <xf numFmtId="0" fontId="18" fillId="4" borderId="0" xfId="7" applyFont="1" applyFill="1" applyAlignment="1">
      <alignment horizontal="right"/>
    </xf>
    <xf numFmtId="164" fontId="25" fillId="4" borderId="16" xfId="7" applyNumberFormat="1" applyFont="1" applyFill="1" applyBorder="1" applyAlignment="1">
      <alignment horizontal="right" vertical="center"/>
    </xf>
    <xf numFmtId="164" fontId="25" fillId="5" borderId="16" xfId="7" applyNumberFormat="1" applyFont="1" applyFill="1" applyBorder="1" applyAlignment="1">
      <alignment horizontal="right" vertical="center"/>
    </xf>
    <xf numFmtId="0" fontId="1" fillId="4" borderId="14" xfId="7" applyFill="1" applyBorder="1"/>
    <xf numFmtId="0" fontId="14" fillId="4" borderId="0" xfId="7" applyFont="1" applyFill="1" applyBorder="1" applyAlignment="1">
      <alignment horizontal="center" vertical="center"/>
    </xf>
    <xf numFmtId="1" fontId="29" fillId="4" borderId="0" xfId="7" applyNumberFormat="1" applyFont="1" applyFill="1" applyBorder="1" applyAlignment="1">
      <alignment horizontal="center" vertical="center" wrapText="1"/>
    </xf>
    <xf numFmtId="0" fontId="29" fillId="4" borderId="0" xfId="7" applyFont="1" applyFill="1" applyBorder="1" applyAlignment="1">
      <alignment horizontal="center" vertical="center" wrapText="1"/>
    </xf>
    <xf numFmtId="1" fontId="63" fillId="5" borderId="4" xfId="7" applyNumberFormat="1" applyFont="1" applyFill="1" applyBorder="1" applyAlignment="1">
      <alignment horizontal="center" textRotation="90" wrapText="1"/>
    </xf>
    <xf numFmtId="1" fontId="63" fillId="5" borderId="7" xfId="7" applyNumberFormat="1" applyFont="1" applyFill="1" applyBorder="1" applyAlignment="1">
      <alignment horizontal="center" textRotation="90" wrapText="1"/>
    </xf>
    <xf numFmtId="1" fontId="65" fillId="5" borderId="7" xfId="7" applyNumberFormat="1" applyFont="1" applyFill="1" applyBorder="1" applyAlignment="1">
      <alignment horizontal="center" textRotation="90" wrapText="1"/>
    </xf>
    <xf numFmtId="164" fontId="30" fillId="5" borderId="102" xfId="7" applyNumberFormat="1" applyFont="1" applyFill="1" applyBorder="1" applyAlignment="1">
      <alignment horizontal="right" vertical="center"/>
    </xf>
    <xf numFmtId="164" fontId="25" fillId="5" borderId="28" xfId="7" applyNumberFormat="1" applyFont="1" applyFill="1" applyBorder="1" applyAlignment="1">
      <alignment horizontal="right" vertical="center"/>
    </xf>
    <xf numFmtId="164" fontId="30" fillId="5" borderId="27" xfId="7" applyNumberFormat="1" applyFont="1" applyFill="1" applyBorder="1" applyAlignment="1">
      <alignment horizontal="right" vertical="center"/>
    </xf>
    <xf numFmtId="164" fontId="30" fillId="5" borderId="79" xfId="7" applyNumberFormat="1" applyFont="1" applyFill="1" applyBorder="1" applyAlignment="1">
      <alignment horizontal="right" vertical="center"/>
    </xf>
    <xf numFmtId="164" fontId="49" fillId="5" borderId="6" xfId="7" applyNumberFormat="1" applyFont="1" applyFill="1" applyBorder="1" applyAlignment="1">
      <alignment horizontal="right" vertical="center"/>
    </xf>
    <xf numFmtId="164" fontId="49" fillId="5" borderId="16" xfId="7" applyNumberFormat="1" applyFont="1" applyFill="1" applyBorder="1" applyAlignment="1">
      <alignment horizontal="right" vertical="center"/>
    </xf>
    <xf numFmtId="164" fontId="30" fillId="5" borderId="103" xfId="7" applyNumberFormat="1" applyFont="1" applyFill="1" applyBorder="1" applyAlignment="1">
      <alignment horizontal="right" vertical="center"/>
    </xf>
    <xf numFmtId="164" fontId="25" fillId="5" borderId="2" xfId="7" applyNumberFormat="1" applyFont="1" applyFill="1" applyBorder="1" applyAlignment="1">
      <alignment horizontal="right" vertical="center"/>
    </xf>
    <xf numFmtId="164" fontId="25" fillId="5" borderId="33" xfId="7" applyNumberFormat="1" applyFont="1" applyFill="1" applyBorder="1" applyAlignment="1">
      <alignment horizontal="right" vertical="center"/>
    </xf>
    <xf numFmtId="164" fontId="30" fillId="5" borderId="32" xfId="7" applyNumberFormat="1" applyFont="1" applyFill="1" applyBorder="1" applyAlignment="1">
      <alignment horizontal="right" vertical="center"/>
    </xf>
    <xf numFmtId="164" fontId="30" fillId="5" borderId="104" xfId="7" applyNumberFormat="1" applyFont="1" applyFill="1" applyBorder="1" applyAlignment="1">
      <alignment horizontal="right" vertical="center"/>
    </xf>
    <xf numFmtId="164" fontId="49" fillId="5" borderId="3" xfId="7" applyNumberFormat="1" applyFont="1" applyFill="1" applyBorder="1" applyAlignment="1">
      <alignment horizontal="right" vertical="center"/>
    </xf>
    <xf numFmtId="164" fontId="49" fillId="5" borderId="2" xfId="7" applyNumberFormat="1" applyFont="1" applyFill="1" applyBorder="1" applyAlignment="1">
      <alignment horizontal="right" vertical="center"/>
    </xf>
    <xf numFmtId="164" fontId="30" fillId="4" borderId="102" xfId="7" applyNumberFormat="1" applyFont="1" applyFill="1" applyBorder="1" applyAlignment="1">
      <alignment horizontal="right" vertical="center"/>
    </xf>
    <xf numFmtId="164" fontId="25" fillId="4" borderId="28" xfId="7" applyNumberFormat="1" applyFont="1" applyFill="1" applyBorder="1" applyAlignment="1">
      <alignment horizontal="right" vertical="center"/>
    </xf>
    <xf numFmtId="164" fontId="30" fillId="4" borderId="27" xfId="7" applyNumberFormat="1" applyFont="1" applyFill="1" applyBorder="1" applyAlignment="1">
      <alignment horizontal="right" vertical="center"/>
    </xf>
    <xf numFmtId="164" fontId="30" fillId="4" borderId="79" xfId="7" applyNumberFormat="1" applyFont="1" applyFill="1" applyBorder="1" applyAlignment="1">
      <alignment horizontal="right" vertical="center"/>
    </xf>
    <xf numFmtId="164" fontId="49" fillId="4" borderId="6" xfId="7" applyNumberFormat="1" applyFont="1" applyFill="1" applyBorder="1" applyAlignment="1">
      <alignment horizontal="right" vertical="center"/>
    </xf>
    <xf numFmtId="164" fontId="49" fillId="4" borderId="16" xfId="7" applyNumberFormat="1" applyFont="1" applyFill="1" applyBorder="1" applyAlignment="1">
      <alignment horizontal="right" vertical="center"/>
    </xf>
    <xf numFmtId="0" fontId="14" fillId="5" borderId="16" xfId="7" applyFont="1" applyFill="1" applyBorder="1" applyAlignment="1">
      <alignment horizontal="center" vertical="center"/>
    </xf>
    <xf numFmtId="0" fontId="14" fillId="4" borderId="16" xfId="7" applyFont="1" applyFill="1" applyBorder="1" applyAlignment="1">
      <alignment horizontal="center" vertical="center"/>
    </xf>
    <xf numFmtId="167" fontId="30" fillId="4" borderId="102" xfId="7" applyNumberFormat="1" applyFont="1" applyFill="1" applyBorder="1" applyAlignment="1">
      <alignment horizontal="right" vertical="center"/>
    </xf>
    <xf numFmtId="167" fontId="25" fillId="4" borderId="16" xfId="7" applyNumberFormat="1" applyFont="1" applyFill="1" applyBorder="1" applyAlignment="1">
      <alignment horizontal="right" vertical="center"/>
    </xf>
    <xf numFmtId="167" fontId="25" fillId="4" borderId="28" xfId="7" applyNumberFormat="1" applyFont="1" applyFill="1" applyBorder="1" applyAlignment="1">
      <alignment horizontal="right" vertical="center"/>
    </xf>
    <xf numFmtId="167" fontId="14" fillId="4" borderId="27" xfId="7" applyNumberFormat="1" applyFont="1" applyFill="1" applyBorder="1" applyAlignment="1">
      <alignment horizontal="right" vertical="center"/>
    </xf>
    <xf numFmtId="167" fontId="5" fillId="4" borderId="16" xfId="7" applyNumberFormat="1" applyFont="1" applyFill="1" applyBorder="1" applyAlignment="1">
      <alignment horizontal="right" vertical="center"/>
    </xf>
    <xf numFmtId="167" fontId="5" fillId="4" borderId="28" xfId="7" applyNumberFormat="1" applyFont="1" applyFill="1" applyBorder="1" applyAlignment="1">
      <alignment horizontal="right" vertical="center"/>
    </xf>
    <xf numFmtId="167" fontId="12" fillId="4" borderId="79" xfId="7" applyNumberFormat="1" applyFont="1" applyFill="1" applyBorder="1" applyAlignment="1">
      <alignment horizontal="right" vertical="center"/>
    </xf>
    <xf numFmtId="167" fontId="31" fillId="4" borderId="6" xfId="7" applyNumberFormat="1" applyFont="1" applyFill="1" applyBorder="1" applyAlignment="1">
      <alignment horizontal="right" vertical="center"/>
    </xf>
    <xf numFmtId="167" fontId="31" fillId="4" borderId="16" xfId="7" applyNumberFormat="1" applyFont="1" applyFill="1" applyBorder="1" applyAlignment="1">
      <alignment horizontal="right" vertical="center"/>
    </xf>
    <xf numFmtId="0" fontId="14" fillId="5" borderId="5" xfId="7" applyFont="1" applyFill="1" applyBorder="1" applyAlignment="1">
      <alignment horizontal="center" vertical="center"/>
    </xf>
    <xf numFmtId="164" fontId="30" fillId="4" borderId="102" xfId="7" applyNumberFormat="1" applyFont="1" applyFill="1" applyBorder="1" applyAlignment="1">
      <alignment horizontal="right"/>
    </xf>
    <xf numFmtId="164" fontId="25" fillId="4" borderId="16" xfId="7" applyNumberFormat="1" applyFont="1" applyFill="1" applyBorder="1" applyAlignment="1">
      <alignment horizontal="right"/>
    </xf>
    <xf numFmtId="164" fontId="25" fillId="4" borderId="28" xfId="7" applyNumberFormat="1" applyFont="1" applyFill="1" applyBorder="1" applyAlignment="1">
      <alignment horizontal="right"/>
    </xf>
    <xf numFmtId="164" fontId="30" fillId="4" borderId="27" xfId="7" applyNumberFormat="1" applyFont="1" applyFill="1" applyBorder="1" applyAlignment="1">
      <alignment horizontal="right"/>
    </xf>
    <xf numFmtId="164" fontId="30" fillId="4" borderId="79" xfId="7" applyNumberFormat="1" applyFont="1" applyFill="1" applyBorder="1" applyAlignment="1">
      <alignment horizontal="right"/>
    </xf>
    <xf numFmtId="164" fontId="49" fillId="4" borderId="6" xfId="7" applyNumberFormat="1" applyFont="1" applyFill="1" applyBorder="1" applyAlignment="1">
      <alignment horizontal="right"/>
    </xf>
    <xf numFmtId="164" fontId="49" fillId="4" borderId="16" xfId="7" applyNumberFormat="1" applyFont="1" applyFill="1" applyBorder="1" applyAlignment="1">
      <alignment horizontal="right"/>
    </xf>
    <xf numFmtId="164" fontId="30" fillId="5" borderId="102" xfId="7" applyNumberFormat="1" applyFont="1" applyFill="1" applyBorder="1" applyAlignment="1">
      <alignment horizontal="right"/>
    </xf>
    <xf numFmtId="164" fontId="25" fillId="5" borderId="16" xfId="7" applyNumberFormat="1" applyFont="1" applyFill="1" applyBorder="1" applyAlignment="1">
      <alignment horizontal="right"/>
    </xf>
    <xf numFmtId="164" fontId="25" fillId="5" borderId="28" xfId="7" applyNumberFormat="1" applyFont="1" applyFill="1" applyBorder="1" applyAlignment="1">
      <alignment horizontal="right"/>
    </xf>
    <xf numFmtId="164" fontId="30" fillId="5" borderId="27" xfId="7" applyNumberFormat="1" applyFont="1" applyFill="1" applyBorder="1" applyAlignment="1">
      <alignment horizontal="right"/>
    </xf>
    <xf numFmtId="164" fontId="30" fillId="5" borderId="79" xfId="7" applyNumberFormat="1" applyFont="1" applyFill="1" applyBorder="1" applyAlignment="1">
      <alignment horizontal="right"/>
    </xf>
    <xf numFmtId="164" fontId="49" fillId="5" borderId="6" xfId="7" applyNumberFormat="1" applyFont="1" applyFill="1" applyBorder="1" applyAlignment="1">
      <alignment horizontal="right"/>
    </xf>
    <xf numFmtId="164" fontId="49" fillId="5" borderId="16" xfId="7" applyNumberFormat="1" applyFont="1" applyFill="1" applyBorder="1" applyAlignment="1">
      <alignment horizontal="right"/>
    </xf>
    <xf numFmtId="0" fontId="14" fillId="4" borderId="17" xfId="7" applyFont="1" applyFill="1" applyBorder="1" applyAlignment="1">
      <alignment horizontal="center" vertical="center"/>
    </xf>
    <xf numFmtId="164" fontId="12" fillId="5" borderId="6" xfId="7" applyNumberFormat="1" applyFont="1" applyFill="1" applyBorder="1" applyAlignment="1">
      <alignment horizontal="right" vertical="center"/>
    </xf>
    <xf numFmtId="1" fontId="49" fillId="5" borderId="1" xfId="7" applyNumberFormat="1" applyFont="1" applyFill="1" applyBorder="1" applyAlignment="1">
      <alignment horizontal="right" vertical="center"/>
    </xf>
    <xf numFmtId="1" fontId="49" fillId="5" borderId="7" xfId="7" applyNumberFormat="1" applyFont="1" applyFill="1" applyBorder="1" applyAlignment="1">
      <alignment horizontal="right" vertical="center"/>
    </xf>
    <xf numFmtId="1" fontId="49" fillId="4" borderId="1" xfId="7" applyNumberFormat="1" applyFont="1" applyFill="1" applyBorder="1" applyAlignment="1">
      <alignment horizontal="right" vertical="center"/>
    </xf>
    <xf numFmtId="0" fontId="66" fillId="4" borderId="0" xfId="7" applyFont="1" applyFill="1" applyBorder="1" applyAlignment="1">
      <alignment horizontal="center" vertical="top" wrapText="1"/>
    </xf>
    <xf numFmtId="1" fontId="66" fillId="4" borderId="0" xfId="7" applyNumberFormat="1" applyFont="1" applyFill="1" applyBorder="1" applyAlignment="1">
      <alignment horizontal="center" vertical="top" wrapText="1"/>
    </xf>
    <xf numFmtId="167" fontId="33" fillId="4" borderId="1" xfId="7" applyNumberFormat="1" applyFont="1" applyFill="1" applyBorder="1" applyAlignment="1">
      <alignment horizontal="right" vertical="center"/>
    </xf>
    <xf numFmtId="1" fontId="49" fillId="4" borderId="1" xfId="7" applyNumberFormat="1" applyFont="1" applyFill="1" applyBorder="1" applyAlignment="1">
      <alignment horizontal="right"/>
    </xf>
    <xf numFmtId="1" fontId="49" fillId="5" borderId="1" xfId="7" applyNumberFormat="1" applyFont="1" applyFill="1" applyBorder="1" applyAlignment="1">
      <alignment horizontal="right"/>
    </xf>
    <xf numFmtId="164" fontId="30" fillId="5" borderId="29" xfId="7" applyNumberFormat="1" applyFont="1" applyFill="1" applyBorder="1" applyAlignment="1">
      <alignment horizontal="right" vertical="center"/>
    </xf>
    <xf numFmtId="164" fontId="30" fillId="5" borderId="34" xfId="7" applyNumberFormat="1" applyFont="1" applyFill="1" applyBorder="1" applyAlignment="1">
      <alignment horizontal="right" vertical="center"/>
    </xf>
    <xf numFmtId="164" fontId="30" fillId="4" borderId="29" xfId="7" applyNumberFormat="1" applyFont="1" applyFill="1" applyBorder="1" applyAlignment="1">
      <alignment horizontal="right" vertical="center"/>
    </xf>
    <xf numFmtId="167" fontId="30" fillId="4" borderId="29" xfId="7" applyNumberFormat="1" applyFont="1" applyFill="1" applyBorder="1" applyAlignment="1">
      <alignment horizontal="right" vertical="center"/>
    </xf>
    <xf numFmtId="164" fontId="30" fillId="4" borderId="29" xfId="7" applyNumberFormat="1" applyFont="1" applyFill="1" applyBorder="1" applyAlignment="1">
      <alignment horizontal="right"/>
    </xf>
    <xf numFmtId="164" fontId="30" fillId="5" borderId="29" xfId="7" applyNumberFormat="1" applyFont="1" applyFill="1" applyBorder="1" applyAlignment="1">
      <alignment horizontal="right"/>
    </xf>
    <xf numFmtId="1" fontId="64" fillId="5" borderId="109" xfId="7" applyNumberFormat="1" applyFont="1" applyFill="1" applyBorder="1" applyAlignment="1">
      <alignment horizontal="center" textRotation="90" wrapText="1"/>
    </xf>
    <xf numFmtId="1" fontId="62" fillId="5" borderId="110" xfId="7" applyNumberFormat="1" applyFont="1" applyFill="1" applyBorder="1" applyAlignment="1">
      <alignment horizontal="center" textRotation="90" wrapText="1"/>
    </xf>
    <xf numFmtId="1" fontId="62" fillId="5" borderId="111" xfId="7" applyNumberFormat="1" applyFont="1" applyFill="1" applyBorder="1" applyAlignment="1">
      <alignment horizontal="center" textRotation="90" wrapText="1"/>
    </xf>
    <xf numFmtId="1" fontId="62" fillId="5" borderId="112" xfId="7" applyNumberFormat="1" applyFont="1" applyFill="1" applyBorder="1" applyAlignment="1">
      <alignment horizontal="center" textRotation="90" wrapText="1"/>
    </xf>
    <xf numFmtId="1" fontId="64" fillId="5" borderId="113" xfId="7" applyNumberFormat="1" applyFont="1" applyFill="1" applyBorder="1" applyAlignment="1">
      <alignment horizontal="center" textRotation="90" wrapText="1"/>
    </xf>
    <xf numFmtId="1" fontId="64" fillId="5" borderId="114" xfId="7" applyNumberFormat="1" applyFont="1" applyFill="1" applyBorder="1" applyAlignment="1">
      <alignment horizontal="center" textRotation="90" wrapText="1"/>
    </xf>
    <xf numFmtId="1" fontId="26" fillId="5" borderId="121" xfId="7" applyNumberFormat="1" applyFont="1" applyFill="1" applyBorder="1" applyAlignment="1">
      <alignment horizontal="center" textRotation="90" wrapText="1"/>
    </xf>
    <xf numFmtId="1" fontId="26" fillId="5" borderId="126" xfId="7" applyNumberFormat="1" applyFont="1" applyFill="1" applyBorder="1" applyAlignment="1">
      <alignment horizontal="center" textRotation="90" wrapText="1"/>
    </xf>
    <xf numFmtId="164" fontId="12" fillId="5" borderId="127" xfId="7" applyNumberFormat="1" applyFont="1" applyFill="1" applyBorder="1" applyAlignment="1">
      <alignment horizontal="right" vertical="center"/>
    </xf>
    <xf numFmtId="164" fontId="12" fillId="5" borderId="128" xfId="7" applyNumberFormat="1" applyFont="1" applyFill="1" applyBorder="1" applyAlignment="1">
      <alignment horizontal="right" vertical="center"/>
    </xf>
    <xf numFmtId="164" fontId="12" fillId="4" borderId="127" xfId="7" applyNumberFormat="1" applyFont="1" applyFill="1" applyBorder="1" applyAlignment="1">
      <alignment horizontal="right" vertical="center"/>
    </xf>
    <xf numFmtId="164" fontId="49" fillId="5" borderId="133" xfId="7" applyNumberFormat="1" applyFont="1" applyFill="1" applyBorder="1" applyAlignment="1">
      <alignment horizontal="right" vertical="center"/>
    </xf>
    <xf numFmtId="167" fontId="49" fillId="4" borderId="133" xfId="7" applyNumberFormat="1" applyFont="1" applyFill="1" applyBorder="1" applyAlignment="1">
      <alignment horizontal="right" vertical="center"/>
    </xf>
    <xf numFmtId="164" fontId="49" fillId="4" borderId="133" xfId="7" applyNumberFormat="1" applyFont="1" applyFill="1" applyBorder="1" applyAlignment="1">
      <alignment horizontal="right" vertical="center"/>
    </xf>
    <xf numFmtId="164" fontId="49" fillId="4" borderId="133" xfId="7" applyNumberFormat="1" applyFont="1" applyFill="1" applyBorder="1" applyAlignment="1">
      <alignment horizontal="right"/>
    </xf>
    <xf numFmtId="164" fontId="49" fillId="5" borderId="133" xfId="7" applyNumberFormat="1" applyFont="1" applyFill="1" applyBorder="1" applyAlignment="1">
      <alignment horizontal="right"/>
    </xf>
    <xf numFmtId="1" fontId="63" fillId="5" borderId="135" xfId="7" applyNumberFormat="1" applyFont="1" applyFill="1" applyBorder="1" applyAlignment="1">
      <alignment horizontal="center" textRotation="90" wrapText="1"/>
    </xf>
    <xf numFmtId="164" fontId="49" fillId="5" borderId="136" xfId="7" applyNumberFormat="1" applyFont="1" applyFill="1" applyBorder="1" applyAlignment="1">
      <alignment horizontal="right" vertical="center"/>
    </xf>
    <xf numFmtId="167" fontId="12" fillId="4" borderId="6" xfId="7" applyNumberFormat="1" applyFont="1" applyFill="1" applyBorder="1" applyAlignment="1">
      <alignment horizontal="right" vertical="center"/>
    </xf>
    <xf numFmtId="167" fontId="32" fillId="4" borderId="127" xfId="7" applyNumberFormat="1" applyFont="1" applyFill="1" applyBorder="1" applyAlignment="1">
      <alignment horizontal="right" vertical="center"/>
    </xf>
    <xf numFmtId="164" fontId="12" fillId="4" borderId="127" xfId="7" applyNumberFormat="1" applyFont="1" applyFill="1" applyBorder="1" applyAlignment="1">
      <alignment horizontal="right"/>
    </xf>
    <xf numFmtId="164" fontId="12" fillId="5" borderId="127" xfId="7" applyNumberFormat="1" applyFont="1" applyFill="1" applyBorder="1" applyAlignment="1">
      <alignment horizontal="right"/>
    </xf>
    <xf numFmtId="1" fontId="65" fillId="5" borderId="1" xfId="7" applyNumberFormat="1" applyFont="1" applyFill="1" applyBorder="1" applyAlignment="1">
      <alignment horizontal="center" textRotation="90" wrapText="1"/>
    </xf>
    <xf numFmtId="0" fontId="5" fillId="6" borderId="0" xfId="7" applyFont="1" applyFill="1" applyBorder="1" applyAlignment="1">
      <alignment horizontal="center"/>
    </xf>
    <xf numFmtId="0" fontId="17" fillId="6" borderId="0" xfId="7" applyFont="1" applyFill="1"/>
    <xf numFmtId="0" fontId="1" fillId="6" borderId="0" xfId="7" applyFill="1"/>
    <xf numFmtId="0" fontId="18" fillId="6" borderId="0" xfId="7" applyFont="1" applyFill="1" applyAlignment="1">
      <alignment horizontal="right"/>
    </xf>
    <xf numFmtId="0" fontId="17" fillId="6" borderId="0" xfId="7" applyFont="1" applyFill="1" applyAlignment="1">
      <alignment horizontal="right"/>
    </xf>
    <xf numFmtId="0" fontId="17" fillId="6" borderId="0" xfId="7" applyFont="1" applyFill="1" applyAlignment="1">
      <alignment horizontal="left"/>
    </xf>
    <xf numFmtId="0" fontId="0" fillId="4" borderId="0" xfId="0" applyFill="1" applyAlignment="1"/>
    <xf numFmtId="0" fontId="14" fillId="4" borderId="0" xfId="0" applyFont="1" applyFill="1" applyBorder="1" applyAlignment="1">
      <alignment horizontal="center" vertical="center" wrapText="1"/>
    </xf>
    <xf numFmtId="0" fontId="0" fillId="4" borderId="0" xfId="0" applyFill="1" applyAlignment="1">
      <alignment vertical="top" wrapText="1"/>
    </xf>
    <xf numFmtId="0" fontId="1" fillId="4" borderId="0" xfId="7" applyFill="1" applyAlignment="1">
      <alignment vertical="center" wrapText="1"/>
    </xf>
    <xf numFmtId="0" fontId="14" fillId="4" borderId="0" xfId="0" applyFont="1" applyFill="1" applyBorder="1" applyAlignment="1">
      <alignment horizontal="center" vertical="center" wrapText="1"/>
    </xf>
    <xf numFmtId="0" fontId="0" fillId="6" borderId="0" xfId="0" applyFill="1" applyAlignment="1">
      <alignment wrapText="1"/>
    </xf>
    <xf numFmtId="0" fontId="22" fillId="5" borderId="57" xfId="0" applyFont="1" applyFill="1" applyBorder="1" applyAlignment="1">
      <alignment horizontal="center" vertical="center"/>
    </xf>
    <xf numFmtId="167" fontId="5" fillId="6" borderId="0" xfId="0" applyNumberFormat="1" applyFont="1" applyFill="1"/>
    <xf numFmtId="0" fontId="17" fillId="6" borderId="0" xfId="0" applyFont="1" applyFill="1" applyAlignment="1">
      <alignment horizontal="left" vertical="top"/>
    </xf>
    <xf numFmtId="0" fontId="17" fillId="6" borderId="0" xfId="0" applyFont="1" applyFill="1" applyAlignment="1">
      <alignment horizontal="right" vertical="top"/>
    </xf>
    <xf numFmtId="0" fontId="14" fillId="5" borderId="5" xfId="0" applyFont="1" applyFill="1" applyBorder="1" applyAlignment="1">
      <alignment horizontal="center"/>
    </xf>
    <xf numFmtId="2" fontId="67" fillId="4" borderId="0" xfId="0" applyNumberFormat="1" applyFont="1" applyFill="1" applyBorder="1" applyAlignment="1">
      <alignment horizontal="left" vertical="center" indent="2"/>
    </xf>
    <xf numFmtId="171" fontId="14" fillId="4" borderId="0" xfId="0" applyNumberFormat="1" applyFont="1" applyFill="1" applyBorder="1" applyAlignment="1">
      <alignment horizontal="center" vertical="center" wrapText="1"/>
    </xf>
    <xf numFmtId="171" fontId="55" fillId="5" borderId="48" xfId="0" applyNumberFormat="1" applyFont="1" applyFill="1" applyBorder="1" applyAlignment="1">
      <alignment horizontal="right"/>
    </xf>
    <xf numFmtId="171" fontId="55" fillId="4" borderId="48" xfId="0" applyNumberFormat="1" applyFont="1" applyFill="1" applyBorder="1" applyAlignment="1">
      <alignment horizontal="right"/>
    </xf>
    <xf numFmtId="171" fontId="55" fillId="4" borderId="48" xfId="5" applyNumberFormat="1" applyFont="1" applyFill="1" applyBorder="1" applyAlignment="1">
      <alignment horizontal="right"/>
    </xf>
    <xf numFmtId="171" fontId="55" fillId="5" borderId="90" xfId="0" applyNumberFormat="1" applyFont="1" applyFill="1" applyBorder="1" applyAlignment="1">
      <alignment horizontal="right"/>
    </xf>
    <xf numFmtId="171" fontId="12" fillId="5" borderId="52" xfId="0" applyNumberFormat="1" applyFont="1" applyFill="1" applyBorder="1" applyAlignment="1">
      <alignment horizontal="right"/>
    </xf>
    <xf numFmtId="171" fontId="13" fillId="5" borderId="3" xfId="0" applyNumberFormat="1" applyFont="1" applyFill="1" applyBorder="1" applyAlignment="1">
      <alignment horizontal="right"/>
    </xf>
    <xf numFmtId="171" fontId="13" fillId="5" borderId="32" xfId="0" applyNumberFormat="1" applyFont="1" applyFill="1" applyBorder="1" applyAlignment="1">
      <alignment horizontal="right"/>
    </xf>
    <xf numFmtId="171" fontId="13" fillId="5" borderId="153" xfId="0" applyNumberFormat="1" applyFont="1" applyFill="1" applyBorder="1" applyAlignment="1">
      <alignment horizontal="right"/>
    </xf>
    <xf numFmtId="171" fontId="13" fillId="5" borderId="4" xfId="0" applyNumberFormat="1" applyFont="1" applyFill="1" applyBorder="1" applyAlignment="1">
      <alignment horizontal="right"/>
    </xf>
    <xf numFmtId="171" fontId="49" fillId="4" borderId="52" xfId="0" applyNumberFormat="1" applyFont="1" applyFill="1" applyBorder="1" applyAlignment="1">
      <alignment horizontal="right"/>
    </xf>
    <xf numFmtId="171" fontId="50" fillId="4" borderId="3" xfId="0" applyNumberFormat="1" applyFont="1" applyFill="1" applyBorder="1" applyAlignment="1">
      <alignment horizontal="right"/>
    </xf>
    <xf numFmtId="171" fontId="50" fillId="4" borderId="32" xfId="0" applyNumberFormat="1" applyFont="1" applyFill="1" applyBorder="1" applyAlignment="1">
      <alignment horizontal="right"/>
    </xf>
    <xf numFmtId="171" fontId="12" fillId="5" borderId="67" xfId="0" applyNumberFormat="1" applyFont="1" applyFill="1" applyBorder="1" applyAlignment="1">
      <alignment horizontal="right"/>
    </xf>
    <xf numFmtId="171" fontId="13" fillId="5" borderId="6" xfId="0" applyNumberFormat="1" applyFont="1" applyFill="1" applyBorder="1" applyAlignment="1">
      <alignment horizontal="right"/>
    </xf>
    <xf numFmtId="171" fontId="13" fillId="5" borderId="27" xfId="0" applyNumberFormat="1" applyFont="1" applyFill="1" applyBorder="1" applyAlignment="1">
      <alignment horizontal="right"/>
    </xf>
    <xf numFmtId="171" fontId="13" fillId="5" borderId="68" xfId="0" applyNumberFormat="1" applyFont="1" applyFill="1" applyBorder="1" applyAlignment="1">
      <alignment horizontal="right"/>
    </xf>
    <xf numFmtId="171" fontId="13" fillId="5" borderId="13" xfId="0" applyNumberFormat="1" applyFont="1" applyFill="1" applyBorder="1" applyAlignment="1">
      <alignment horizontal="right"/>
    </xf>
    <xf numFmtId="171" fontId="12" fillId="0" borderId="67" xfId="0" applyNumberFormat="1" applyFont="1" applyBorder="1" applyAlignment="1">
      <alignment horizontal="right"/>
    </xf>
    <xf numFmtId="171" fontId="13" fillId="4" borderId="6" xfId="0" applyNumberFormat="1" applyFont="1" applyFill="1" applyBorder="1" applyAlignment="1">
      <alignment horizontal="right"/>
    </xf>
    <xf numFmtId="171" fontId="13" fillId="4" borderId="27" xfId="0" applyNumberFormat="1" applyFont="1" applyFill="1" applyBorder="1" applyAlignment="1">
      <alignment horizontal="right"/>
    </xf>
    <xf numFmtId="171" fontId="13" fillId="4" borderId="68" xfId="0" applyNumberFormat="1" applyFont="1" applyFill="1" applyBorder="1" applyAlignment="1">
      <alignment horizontal="right"/>
    </xf>
    <xf numFmtId="171" fontId="13" fillId="4" borderId="13" xfId="0" applyNumberFormat="1" applyFont="1" applyFill="1" applyBorder="1" applyAlignment="1">
      <alignment horizontal="right"/>
    </xf>
    <xf numFmtId="171" fontId="13" fillId="5" borderId="11" xfId="0" applyNumberFormat="1" applyFont="1" applyFill="1" applyBorder="1" applyAlignment="1">
      <alignment horizontal="right"/>
    </xf>
    <xf numFmtId="171" fontId="13" fillId="5" borderId="64" xfId="0" applyNumberFormat="1" applyFont="1" applyFill="1" applyBorder="1" applyAlignment="1">
      <alignment horizontal="right"/>
    </xf>
    <xf numFmtId="171" fontId="13" fillId="5" borderId="12" xfId="0" applyNumberFormat="1" applyFont="1" applyFill="1" applyBorder="1" applyAlignment="1">
      <alignment horizontal="right"/>
    </xf>
    <xf numFmtId="171" fontId="12" fillId="5" borderId="77" xfId="0" applyNumberFormat="1" applyFont="1" applyFill="1" applyBorder="1" applyAlignment="1">
      <alignment horizontal="right"/>
    </xf>
    <xf numFmtId="171" fontId="13" fillId="5" borderId="78" xfId="0" applyNumberFormat="1" applyFont="1" applyFill="1" applyBorder="1" applyAlignment="1">
      <alignment horizontal="right"/>
    </xf>
    <xf numFmtId="171" fontId="13" fillId="5" borderId="79" xfId="0" applyNumberFormat="1" applyFont="1" applyFill="1" applyBorder="1" applyAlignment="1">
      <alignment horizontal="right"/>
    </xf>
    <xf numFmtId="171" fontId="49" fillId="4" borderId="74" xfId="0" applyNumberFormat="1" applyFont="1" applyFill="1" applyBorder="1" applyAlignment="1">
      <alignment horizontal="right"/>
    </xf>
    <xf numFmtId="171" fontId="50" fillId="4" borderId="75" xfId="0" applyNumberFormat="1" applyFont="1" applyFill="1" applyBorder="1" applyAlignment="1">
      <alignment horizontal="right"/>
    </xf>
    <xf numFmtId="171" fontId="50" fillId="4" borderId="76" xfId="0" applyNumberFormat="1" applyFont="1" applyFill="1" applyBorder="1" applyAlignment="1">
      <alignment horizontal="right"/>
    </xf>
    <xf numFmtId="171" fontId="50" fillId="4" borderId="62" xfId="0" applyNumberFormat="1" applyFont="1" applyFill="1" applyBorder="1" applyAlignment="1">
      <alignment horizontal="right"/>
    </xf>
    <xf numFmtId="171" fontId="12" fillId="4" borderId="77" xfId="0" applyNumberFormat="1" applyFont="1" applyFill="1" applyBorder="1" applyAlignment="1">
      <alignment horizontal="right"/>
    </xf>
    <xf numFmtId="171" fontId="13" fillId="4" borderId="78" xfId="0" applyNumberFormat="1" applyFont="1" applyFill="1" applyBorder="1" applyAlignment="1">
      <alignment horizontal="right"/>
    </xf>
    <xf numFmtId="171" fontId="13" fillId="4" borderId="79" xfId="0" applyNumberFormat="1" applyFont="1" applyFill="1" applyBorder="1" applyAlignment="1">
      <alignment horizontal="right"/>
    </xf>
    <xf numFmtId="171" fontId="12" fillId="5" borderId="157" xfId="0" applyNumberFormat="1" applyFont="1" applyFill="1" applyBorder="1" applyAlignment="1">
      <alignment horizontal="right"/>
    </xf>
    <xf numFmtId="171" fontId="13" fillId="5" borderId="158" xfId="0" applyNumberFormat="1" applyFont="1" applyFill="1" applyBorder="1" applyAlignment="1">
      <alignment horizontal="right"/>
    </xf>
    <xf numFmtId="171" fontId="13" fillId="5" borderId="108" xfId="0" applyNumberFormat="1" applyFont="1" applyFill="1" applyBorder="1" applyAlignment="1">
      <alignment horizontal="right"/>
    </xf>
    <xf numFmtId="171" fontId="12" fillId="5" borderId="86" xfId="0" applyNumberFormat="1" applyFont="1" applyFill="1" applyBorder="1" applyAlignment="1">
      <alignment horizontal="right"/>
    </xf>
    <xf numFmtId="171" fontId="50" fillId="4" borderId="85" xfId="0" applyNumberFormat="1" applyFont="1" applyFill="1" applyBorder="1" applyAlignment="1">
      <alignment horizontal="right"/>
    </xf>
    <xf numFmtId="171" fontId="12" fillId="4" borderId="86" xfId="0" applyNumberFormat="1" applyFont="1" applyFill="1" applyBorder="1" applyAlignment="1">
      <alignment horizontal="right"/>
    </xf>
    <xf numFmtId="171" fontId="12" fillId="5" borderId="160" xfId="0" applyNumberFormat="1" applyFont="1" applyFill="1" applyBorder="1" applyAlignment="1">
      <alignment horizontal="right"/>
    </xf>
    <xf numFmtId="171" fontId="23" fillId="5" borderId="6" xfId="0" applyNumberFormat="1" applyFont="1" applyFill="1" applyBorder="1" applyAlignment="1">
      <alignment horizontal="right" vertical="center"/>
    </xf>
    <xf numFmtId="171" fontId="14" fillId="5" borderId="1" xfId="0" applyNumberFormat="1" applyFont="1" applyFill="1" applyBorder="1" applyAlignment="1">
      <alignment horizontal="center" vertical="center"/>
    </xf>
    <xf numFmtId="171" fontId="23" fillId="4" borderId="6" xfId="0" applyNumberFormat="1" applyFont="1" applyFill="1" applyBorder="1" applyAlignment="1">
      <alignment horizontal="right" vertical="center"/>
    </xf>
    <xf numFmtId="171" fontId="14" fillId="4" borderId="1" xfId="0" applyNumberFormat="1" applyFont="1" applyFill="1" applyBorder="1" applyAlignment="1">
      <alignment horizontal="center" vertical="center"/>
    </xf>
    <xf numFmtId="171" fontId="23" fillId="5" borderId="0" xfId="0" applyNumberFormat="1" applyFont="1" applyFill="1" applyBorder="1" applyAlignment="1">
      <alignment horizontal="right" vertical="center"/>
    </xf>
    <xf numFmtId="171" fontId="22" fillId="5" borderId="8" xfId="0" applyNumberFormat="1" applyFont="1" applyFill="1" applyBorder="1" applyAlignment="1">
      <alignment horizontal="center" vertical="center"/>
    </xf>
    <xf numFmtId="171" fontId="22" fillId="4" borderId="1" xfId="0" applyNumberFormat="1" applyFont="1" applyFill="1" applyBorder="1" applyAlignment="1">
      <alignment horizontal="center" vertical="center"/>
    </xf>
    <xf numFmtId="171" fontId="22" fillId="5" borderId="1" xfId="0" applyNumberFormat="1" applyFont="1" applyFill="1" applyBorder="1" applyAlignment="1">
      <alignment horizontal="center" vertical="center"/>
    </xf>
    <xf numFmtId="171" fontId="23" fillId="4" borderId="6" xfId="0" applyNumberFormat="1" applyFont="1" applyFill="1" applyBorder="1" applyAlignment="1">
      <alignment horizontal="right"/>
    </xf>
    <xf numFmtId="171" fontId="23" fillId="5" borderId="6" xfId="0" applyNumberFormat="1" applyFont="1" applyFill="1" applyBorder="1" applyAlignment="1">
      <alignment horizontal="right"/>
    </xf>
    <xf numFmtId="171" fontId="23" fillId="4" borderId="10" xfId="0" applyNumberFormat="1" applyFont="1" applyFill="1" applyBorder="1" applyAlignment="1">
      <alignment horizontal="right" vertical="center"/>
    </xf>
    <xf numFmtId="171" fontId="14" fillId="4" borderId="9" xfId="0" applyNumberFormat="1" applyFont="1" applyFill="1" applyBorder="1" applyAlignment="1">
      <alignment horizontal="center" vertical="center"/>
    </xf>
    <xf numFmtId="171" fontId="23" fillId="5" borderId="11" xfId="0" applyNumberFormat="1" applyFont="1" applyFill="1" applyBorder="1" applyAlignment="1">
      <alignment horizontal="right" vertical="center"/>
    </xf>
    <xf numFmtId="171" fontId="49" fillId="5" borderId="123" xfId="0" applyNumberFormat="1" applyFont="1" applyFill="1" applyBorder="1" applyAlignment="1">
      <alignment horizontal="right" vertical="center"/>
    </xf>
    <xf numFmtId="171" fontId="12" fillId="5" borderId="6" xfId="0" applyNumberFormat="1" applyFont="1" applyFill="1" applyBorder="1" applyAlignment="1">
      <alignment horizontal="right" vertical="center"/>
    </xf>
    <xf numFmtId="171" fontId="30" fillId="5" borderId="102" xfId="0" applyNumberFormat="1" applyFont="1" applyFill="1" applyBorder="1" applyAlignment="1">
      <alignment horizontal="right" vertical="center"/>
    </xf>
    <xf numFmtId="171" fontId="25" fillId="5" borderId="16" xfId="0" applyNumberFormat="1" applyFont="1" applyFill="1" applyBorder="1" applyAlignment="1">
      <alignment horizontal="right" vertical="center"/>
    </xf>
    <xf numFmtId="171" fontId="25" fillId="5" borderId="28" xfId="0" applyNumberFormat="1" applyFont="1" applyFill="1" applyBorder="1" applyAlignment="1">
      <alignment horizontal="right" vertical="center"/>
    </xf>
    <xf numFmtId="171" fontId="30" fillId="5" borderId="27" xfId="0" applyNumberFormat="1" applyFont="1" applyFill="1" applyBorder="1" applyAlignment="1">
      <alignment horizontal="right" vertical="center"/>
    </xf>
    <xf numFmtId="171" fontId="30" fillId="5" borderId="29" xfId="0" applyNumberFormat="1" applyFont="1" applyFill="1" applyBorder="1" applyAlignment="1">
      <alignment horizontal="right" vertical="center"/>
    </xf>
    <xf numFmtId="171" fontId="30" fillId="5" borderId="79" xfId="0" applyNumberFormat="1" applyFont="1" applyFill="1" applyBorder="1" applyAlignment="1">
      <alignment horizontal="right" vertical="center"/>
    </xf>
    <xf numFmtId="171" fontId="12" fillId="5" borderId="127" xfId="0" applyNumberFormat="1" applyFont="1" applyFill="1" applyBorder="1" applyAlignment="1">
      <alignment horizontal="right" vertical="center"/>
    </xf>
    <xf numFmtId="171" fontId="49" fillId="5" borderId="6" xfId="0" applyNumberFormat="1" applyFont="1" applyFill="1" applyBorder="1" applyAlignment="1">
      <alignment horizontal="right" vertical="center"/>
    </xf>
    <xf numFmtId="171" fontId="49" fillId="5" borderId="16" xfId="0" applyNumberFormat="1" applyFont="1" applyFill="1" applyBorder="1" applyAlignment="1">
      <alignment horizontal="right" vertical="center"/>
    </xf>
    <xf numFmtId="171" fontId="49" fillId="4" borderId="123" xfId="0" applyNumberFormat="1" applyFont="1" applyFill="1" applyBorder="1" applyAlignment="1">
      <alignment horizontal="right" vertical="center"/>
    </xf>
    <xf numFmtId="171" fontId="12" fillId="4" borderId="6" xfId="0" applyNumberFormat="1" applyFont="1" applyFill="1" applyBorder="1" applyAlignment="1">
      <alignment horizontal="right" vertical="center"/>
    </xf>
    <xf numFmtId="171" fontId="30" fillId="4" borderId="102" xfId="0" applyNumberFormat="1" applyFont="1" applyFill="1" applyBorder="1" applyAlignment="1">
      <alignment horizontal="right" vertical="center"/>
    </xf>
    <xf numFmtId="171" fontId="25" fillId="4" borderId="16" xfId="0" applyNumberFormat="1" applyFont="1" applyFill="1" applyBorder="1" applyAlignment="1">
      <alignment horizontal="right" vertical="center"/>
    </xf>
    <xf numFmtId="171" fontId="25" fillId="4" borderId="28" xfId="0" applyNumberFormat="1" applyFont="1" applyFill="1" applyBorder="1" applyAlignment="1">
      <alignment horizontal="right" vertical="center"/>
    </xf>
    <xf numFmtId="171" fontId="30" fillId="4" borderId="27" xfId="0" applyNumberFormat="1" applyFont="1" applyFill="1" applyBorder="1" applyAlignment="1">
      <alignment horizontal="right" vertical="center"/>
    </xf>
    <xf numFmtId="171" fontId="30" fillId="4" borderId="29" xfId="0" applyNumberFormat="1" applyFont="1" applyFill="1" applyBorder="1" applyAlignment="1">
      <alignment horizontal="right" vertical="center"/>
    </xf>
    <xf numFmtId="171" fontId="30" fillId="4" borderId="79" xfId="0" applyNumberFormat="1" applyFont="1" applyFill="1" applyBorder="1" applyAlignment="1">
      <alignment horizontal="right" vertical="center"/>
    </xf>
    <xf numFmtId="171" fontId="12" fillId="4" borderId="127" xfId="0" applyNumberFormat="1" applyFont="1" applyFill="1" applyBorder="1" applyAlignment="1">
      <alignment horizontal="right" vertical="center"/>
    </xf>
    <xf numFmtId="171" fontId="49" fillId="4" borderId="6" xfId="0" applyNumberFormat="1" applyFont="1" applyFill="1" applyBorder="1" applyAlignment="1">
      <alignment horizontal="right" vertical="center"/>
    </xf>
    <xf numFmtId="171" fontId="49" fillId="4" borderId="16" xfId="0" applyNumberFormat="1" applyFont="1" applyFill="1" applyBorder="1" applyAlignment="1">
      <alignment horizontal="right" vertical="center"/>
    </xf>
    <xf numFmtId="171" fontId="49" fillId="5" borderId="124" xfId="0" applyNumberFormat="1" applyFont="1" applyFill="1" applyBorder="1" applyAlignment="1">
      <alignment horizontal="right" vertical="center"/>
    </xf>
    <xf numFmtId="171" fontId="12" fillId="5" borderId="3" xfId="0" applyNumberFormat="1" applyFont="1" applyFill="1" applyBorder="1" applyAlignment="1">
      <alignment horizontal="right" vertical="center"/>
    </xf>
    <xf numFmtId="171" fontId="30" fillId="5" borderId="103" xfId="0" applyNumberFormat="1" applyFont="1" applyFill="1" applyBorder="1" applyAlignment="1">
      <alignment horizontal="right" vertical="center"/>
    </xf>
    <xf numFmtId="171" fontId="25" fillId="5" borderId="2" xfId="0" applyNumberFormat="1" applyFont="1" applyFill="1" applyBorder="1" applyAlignment="1">
      <alignment horizontal="right" vertical="center"/>
    </xf>
    <xf numFmtId="171" fontId="25" fillId="5" borderId="33" xfId="0" applyNumberFormat="1" applyFont="1" applyFill="1" applyBorder="1" applyAlignment="1">
      <alignment horizontal="right" vertical="center"/>
    </xf>
    <xf numFmtId="171" fontId="30" fillId="5" borderId="32" xfId="0" applyNumberFormat="1" applyFont="1" applyFill="1" applyBorder="1" applyAlignment="1">
      <alignment horizontal="right" vertical="center"/>
    </xf>
    <xf numFmtId="171" fontId="30" fillId="5" borderId="34" xfId="0" applyNumberFormat="1" applyFont="1" applyFill="1" applyBorder="1" applyAlignment="1">
      <alignment horizontal="right" vertical="center"/>
    </xf>
    <xf numFmtId="171" fontId="30" fillId="5" borderId="104" xfId="0" applyNumberFormat="1" applyFont="1" applyFill="1" applyBorder="1" applyAlignment="1">
      <alignment horizontal="right" vertical="center"/>
    </xf>
    <xf numFmtId="171" fontId="12" fillId="5" borderId="128" xfId="0" applyNumberFormat="1" applyFont="1" applyFill="1" applyBorder="1" applyAlignment="1">
      <alignment horizontal="right" vertical="center"/>
    </xf>
    <xf numFmtId="171" fontId="49" fillId="5" borderId="3" xfId="0" applyNumberFormat="1" applyFont="1" applyFill="1" applyBorder="1" applyAlignment="1">
      <alignment horizontal="right" vertical="center"/>
    </xf>
    <xf numFmtId="171" fontId="49" fillId="5" borderId="2" xfId="0" applyNumberFormat="1" applyFont="1" applyFill="1" applyBorder="1" applyAlignment="1">
      <alignment horizontal="right" vertical="center"/>
    </xf>
    <xf numFmtId="171" fontId="49" fillId="5" borderId="125" xfId="0" applyNumberFormat="1" applyFont="1" applyFill="1" applyBorder="1" applyAlignment="1">
      <alignment horizontal="right" vertical="center"/>
    </xf>
    <xf numFmtId="171" fontId="12" fillId="5" borderId="11" xfId="0" applyNumberFormat="1" applyFont="1" applyFill="1" applyBorder="1" applyAlignment="1">
      <alignment horizontal="right" vertical="center"/>
    </xf>
    <xf numFmtId="171" fontId="30" fillId="5" borderId="11" xfId="0" applyNumberFormat="1" applyFont="1" applyFill="1" applyBorder="1" applyAlignment="1">
      <alignment horizontal="right" vertical="center"/>
    </xf>
    <xf numFmtId="171" fontId="25" fillId="5" borderId="5" xfId="0" applyNumberFormat="1" applyFont="1" applyFill="1" applyBorder="1" applyAlignment="1">
      <alignment horizontal="right" vertical="center"/>
    </xf>
    <xf numFmtId="171" fontId="49" fillId="5" borderId="133" xfId="7" applyNumberFormat="1" applyFont="1" applyFill="1" applyBorder="1" applyAlignment="1">
      <alignment horizontal="right" vertical="center"/>
    </xf>
    <xf numFmtId="171" fontId="12" fillId="5" borderId="6" xfId="7" applyNumberFormat="1" applyFont="1" applyFill="1" applyBorder="1" applyAlignment="1">
      <alignment horizontal="right" vertical="center"/>
    </xf>
    <xf numFmtId="171" fontId="30" fillId="5" borderId="102" xfId="7" applyNumberFormat="1" applyFont="1" applyFill="1" applyBorder="1" applyAlignment="1">
      <alignment horizontal="right" vertical="center"/>
    </xf>
    <xf numFmtId="171" fontId="25" fillId="5" borderId="16" xfId="7" applyNumberFormat="1" applyFont="1" applyFill="1" applyBorder="1" applyAlignment="1">
      <alignment horizontal="right" vertical="center"/>
    </xf>
    <xf numFmtId="171" fontId="25" fillId="5" borderId="28" xfId="7" applyNumberFormat="1" applyFont="1" applyFill="1" applyBorder="1" applyAlignment="1">
      <alignment horizontal="right" vertical="center"/>
    </xf>
    <xf numFmtId="171" fontId="30" fillId="5" borderId="27" xfId="7" applyNumberFormat="1" applyFont="1" applyFill="1" applyBorder="1" applyAlignment="1">
      <alignment horizontal="right" vertical="center"/>
    </xf>
    <xf numFmtId="171" fontId="30" fillId="5" borderId="29" xfId="7" applyNumberFormat="1" applyFont="1" applyFill="1" applyBorder="1" applyAlignment="1">
      <alignment horizontal="right" vertical="center"/>
    </xf>
    <xf numFmtId="171" fontId="30" fillId="5" borderId="79" xfId="7" applyNumberFormat="1" applyFont="1" applyFill="1" applyBorder="1" applyAlignment="1">
      <alignment horizontal="right" vertical="center"/>
    </xf>
    <xf numFmtId="171" fontId="12" fillId="5" borderId="127" xfId="7" applyNumberFormat="1" applyFont="1" applyFill="1" applyBorder="1" applyAlignment="1">
      <alignment horizontal="right" vertical="center"/>
    </xf>
    <xf numFmtId="171" fontId="49" fillId="5" borderId="6" xfId="7" applyNumberFormat="1" applyFont="1" applyFill="1" applyBorder="1" applyAlignment="1">
      <alignment horizontal="right" vertical="center"/>
    </xf>
    <xf numFmtId="171" fontId="49" fillId="5" borderId="16" xfId="7" applyNumberFormat="1" applyFont="1" applyFill="1" applyBorder="1" applyAlignment="1">
      <alignment horizontal="right" vertical="center"/>
    </xf>
    <xf numFmtId="171" fontId="49" fillId="4" borderId="133" xfId="7" applyNumberFormat="1" applyFont="1" applyFill="1" applyBorder="1" applyAlignment="1">
      <alignment horizontal="right" vertical="center"/>
    </xf>
    <xf numFmtId="171" fontId="32" fillId="4" borderId="6" xfId="7" applyNumberFormat="1" applyFont="1" applyFill="1" applyBorder="1" applyAlignment="1">
      <alignment horizontal="right" vertical="center"/>
    </xf>
    <xf numFmtId="171" fontId="30" fillId="4" borderId="102" xfId="7" applyNumberFormat="1" applyFont="1" applyFill="1" applyBorder="1" applyAlignment="1">
      <alignment horizontal="right" vertical="center"/>
    </xf>
    <xf numFmtId="171" fontId="25" fillId="4" borderId="16" xfId="7" applyNumberFormat="1" applyFont="1" applyFill="1" applyBorder="1" applyAlignment="1">
      <alignment horizontal="right" vertical="center"/>
    </xf>
    <xf numFmtId="171" fontId="25" fillId="4" borderId="28" xfId="7" applyNumberFormat="1" applyFont="1" applyFill="1" applyBorder="1" applyAlignment="1">
      <alignment horizontal="right" vertical="center"/>
    </xf>
    <xf numFmtId="171" fontId="14" fillId="4" borderId="27" xfId="7" applyNumberFormat="1" applyFont="1" applyFill="1" applyBorder="1" applyAlignment="1">
      <alignment horizontal="right" vertical="center"/>
    </xf>
    <xf numFmtId="171" fontId="5" fillId="4" borderId="16" xfId="7" applyNumberFormat="1" applyFont="1" applyFill="1" applyBorder="1" applyAlignment="1">
      <alignment horizontal="right" vertical="center"/>
    </xf>
    <xf numFmtId="171" fontId="30" fillId="4" borderId="29" xfId="7" applyNumberFormat="1" applyFont="1" applyFill="1" applyBorder="1" applyAlignment="1">
      <alignment horizontal="right" vertical="center"/>
    </xf>
    <xf numFmtId="171" fontId="5" fillId="4" borderId="28" xfId="7" applyNumberFormat="1" applyFont="1" applyFill="1" applyBorder="1" applyAlignment="1">
      <alignment horizontal="right" vertical="center"/>
    </xf>
    <xf numFmtId="171" fontId="12" fillId="4" borderId="79" xfId="7" applyNumberFormat="1" applyFont="1" applyFill="1" applyBorder="1" applyAlignment="1">
      <alignment horizontal="right" vertical="center"/>
    </xf>
    <xf numFmtId="171" fontId="32" fillId="4" borderId="127" xfId="7" applyNumberFormat="1" applyFont="1" applyFill="1" applyBorder="1" applyAlignment="1">
      <alignment horizontal="right" vertical="center"/>
    </xf>
    <xf numFmtId="171" fontId="49" fillId="4" borderId="6" xfId="7" applyNumberFormat="1" applyFont="1" applyFill="1" applyBorder="1" applyAlignment="1">
      <alignment horizontal="right" vertical="center"/>
    </xf>
    <xf numFmtId="171" fontId="49" fillId="4" borderId="16" xfId="7" applyNumberFormat="1" applyFont="1" applyFill="1" applyBorder="1" applyAlignment="1">
      <alignment horizontal="right" vertical="center"/>
    </xf>
    <xf numFmtId="171" fontId="33" fillId="4" borderId="16" xfId="7" applyNumberFormat="1" applyFont="1" applyFill="1" applyBorder="1" applyAlignment="1">
      <alignment horizontal="right" vertical="center"/>
    </xf>
    <xf numFmtId="171" fontId="49" fillId="5" borderId="136" xfId="7" applyNumberFormat="1" applyFont="1" applyFill="1" applyBorder="1" applyAlignment="1">
      <alignment horizontal="right" vertical="center"/>
    </xf>
    <xf numFmtId="171" fontId="12" fillId="5" borderId="3" xfId="7" applyNumberFormat="1" applyFont="1" applyFill="1" applyBorder="1" applyAlignment="1">
      <alignment horizontal="right" vertical="center"/>
    </xf>
    <xf numFmtId="171" fontId="30" fillId="5" borderId="103" xfId="7" applyNumberFormat="1" applyFont="1" applyFill="1" applyBorder="1" applyAlignment="1">
      <alignment horizontal="right" vertical="center"/>
    </xf>
    <xf numFmtId="171" fontId="25" fillId="5" borderId="2" xfId="7" applyNumberFormat="1" applyFont="1" applyFill="1" applyBorder="1" applyAlignment="1">
      <alignment horizontal="right" vertical="center"/>
    </xf>
    <xf numFmtId="171" fontId="25" fillId="5" borderId="33" xfId="7" applyNumberFormat="1" applyFont="1" applyFill="1" applyBorder="1" applyAlignment="1">
      <alignment horizontal="right" vertical="center"/>
    </xf>
    <xf numFmtId="171" fontId="30" fillId="5" borderId="32" xfId="7" applyNumberFormat="1" applyFont="1" applyFill="1" applyBorder="1" applyAlignment="1">
      <alignment horizontal="right" vertical="center"/>
    </xf>
    <xf numFmtId="171" fontId="30" fillId="5" borderId="34" xfId="7" applyNumberFormat="1" applyFont="1" applyFill="1" applyBorder="1" applyAlignment="1">
      <alignment horizontal="right" vertical="center"/>
    </xf>
    <xf numFmtId="171" fontId="30" fillId="5" borderId="104" xfId="7" applyNumberFormat="1" applyFont="1" applyFill="1" applyBorder="1" applyAlignment="1">
      <alignment horizontal="right" vertical="center"/>
    </xf>
    <xf numFmtId="171" fontId="12" fillId="5" borderId="128" xfId="7" applyNumberFormat="1" applyFont="1" applyFill="1" applyBorder="1" applyAlignment="1">
      <alignment horizontal="right" vertical="center"/>
    </xf>
    <xf numFmtId="171" fontId="49" fillId="5" borderId="3" xfId="7" applyNumberFormat="1" applyFont="1" applyFill="1" applyBorder="1" applyAlignment="1">
      <alignment horizontal="right" vertical="center"/>
    </xf>
    <xf numFmtId="171" fontId="49" fillId="5" borderId="2" xfId="7" applyNumberFormat="1" applyFont="1" applyFill="1" applyBorder="1" applyAlignment="1">
      <alignment horizontal="right" vertical="center"/>
    </xf>
    <xf numFmtId="171" fontId="12" fillId="4" borderId="6" xfId="7" applyNumberFormat="1" applyFont="1" applyFill="1" applyBorder="1" applyAlignment="1">
      <alignment horizontal="right" vertical="center"/>
    </xf>
    <xf numFmtId="171" fontId="30" fillId="4" borderId="27" xfId="7" applyNumberFormat="1" applyFont="1" applyFill="1" applyBorder="1" applyAlignment="1">
      <alignment horizontal="right" vertical="center"/>
    </xf>
    <xf numFmtId="171" fontId="30" fillId="4" borderId="79" xfId="7" applyNumberFormat="1" applyFont="1" applyFill="1" applyBorder="1" applyAlignment="1">
      <alignment horizontal="right" vertical="center"/>
    </xf>
    <xf numFmtId="171" fontId="12" fillId="4" borderId="127" xfId="7" applyNumberFormat="1" applyFont="1" applyFill="1" applyBorder="1" applyAlignment="1">
      <alignment horizontal="right" vertical="center"/>
    </xf>
    <xf numFmtId="171" fontId="49" fillId="4" borderId="133" xfId="7" applyNumberFormat="1" applyFont="1" applyFill="1" applyBorder="1" applyAlignment="1">
      <alignment horizontal="right"/>
    </xf>
    <xf numFmtId="171" fontId="12" fillId="4" borderId="6" xfId="7" applyNumberFormat="1" applyFont="1" applyFill="1" applyBorder="1" applyAlignment="1">
      <alignment horizontal="right"/>
    </xf>
    <xf numFmtId="171" fontId="30" fillId="4" borderId="102" xfId="7" applyNumberFormat="1" applyFont="1" applyFill="1" applyBorder="1" applyAlignment="1">
      <alignment horizontal="right"/>
    </xf>
    <xf numFmtId="171" fontId="25" fillId="4" borderId="16" xfId="7" applyNumberFormat="1" applyFont="1" applyFill="1" applyBorder="1" applyAlignment="1">
      <alignment horizontal="right"/>
    </xf>
    <xf numFmtId="171" fontId="25" fillId="4" borderId="28" xfId="7" applyNumberFormat="1" applyFont="1" applyFill="1" applyBorder="1" applyAlignment="1">
      <alignment horizontal="right"/>
    </xf>
    <xf numFmtId="171" fontId="30" fillId="4" borderId="27" xfId="7" applyNumberFormat="1" applyFont="1" applyFill="1" applyBorder="1" applyAlignment="1">
      <alignment horizontal="right"/>
    </xf>
    <xf numFmtId="171" fontId="30" fillId="4" borderId="29" xfId="7" applyNumberFormat="1" applyFont="1" applyFill="1" applyBorder="1" applyAlignment="1">
      <alignment horizontal="right"/>
    </xf>
    <xf numFmtId="171" fontId="30" fillId="4" borderId="79" xfId="7" applyNumberFormat="1" applyFont="1" applyFill="1" applyBorder="1" applyAlignment="1">
      <alignment horizontal="right"/>
    </xf>
    <xf numFmtId="171" fontId="12" fillId="4" borderId="127" xfId="7" applyNumberFormat="1" applyFont="1" applyFill="1" applyBorder="1" applyAlignment="1">
      <alignment horizontal="right"/>
    </xf>
    <xf numFmtId="171" fontId="49" fillId="4" borderId="6" xfId="7" applyNumberFormat="1" applyFont="1" applyFill="1" applyBorder="1" applyAlignment="1">
      <alignment horizontal="right"/>
    </xf>
    <xf numFmtId="171" fontId="49" fillId="4" borderId="16" xfId="7" applyNumberFormat="1" applyFont="1" applyFill="1" applyBorder="1" applyAlignment="1">
      <alignment horizontal="right"/>
    </xf>
    <xf numFmtId="171" fontId="49" fillId="5" borderId="133" xfId="7" applyNumberFormat="1" applyFont="1" applyFill="1" applyBorder="1" applyAlignment="1">
      <alignment horizontal="right"/>
    </xf>
    <xf numFmtId="171" fontId="12" fillId="5" borderId="6" xfId="7" applyNumberFormat="1" applyFont="1" applyFill="1" applyBorder="1" applyAlignment="1">
      <alignment horizontal="right"/>
    </xf>
    <xf numFmtId="171" fontId="30" fillId="5" borderId="102" xfId="7" applyNumberFormat="1" applyFont="1" applyFill="1" applyBorder="1" applyAlignment="1">
      <alignment horizontal="right"/>
    </xf>
    <xf numFmtId="171" fontId="25" fillId="5" borderId="16" xfId="7" applyNumberFormat="1" applyFont="1" applyFill="1" applyBorder="1" applyAlignment="1">
      <alignment horizontal="right"/>
    </xf>
    <xf numFmtId="171" fontId="25" fillId="5" borderId="28" xfId="7" applyNumberFormat="1" applyFont="1" applyFill="1" applyBorder="1" applyAlignment="1">
      <alignment horizontal="right"/>
    </xf>
    <xf numFmtId="171" fontId="30" fillId="5" borderId="27" xfId="7" applyNumberFormat="1" applyFont="1" applyFill="1" applyBorder="1" applyAlignment="1">
      <alignment horizontal="right"/>
    </xf>
    <xf numFmtId="171" fontId="30" fillId="5" borderId="29" xfId="7" applyNumberFormat="1" applyFont="1" applyFill="1" applyBorder="1" applyAlignment="1">
      <alignment horizontal="right"/>
    </xf>
    <xf numFmtId="171" fontId="30" fillId="5" borderId="79" xfId="7" applyNumberFormat="1" applyFont="1" applyFill="1" applyBorder="1" applyAlignment="1">
      <alignment horizontal="right"/>
    </xf>
    <xf numFmtId="171" fontId="12" fillId="5" borderId="127" xfId="7" applyNumberFormat="1" applyFont="1" applyFill="1" applyBorder="1" applyAlignment="1">
      <alignment horizontal="right"/>
    </xf>
    <xf numFmtId="171" fontId="49" fillId="5" borderId="6" xfId="7" applyNumberFormat="1" applyFont="1" applyFill="1" applyBorder="1" applyAlignment="1">
      <alignment horizontal="right"/>
    </xf>
    <xf numFmtId="171" fontId="49" fillId="5" borderId="16" xfId="7" applyNumberFormat="1" applyFont="1" applyFill="1" applyBorder="1" applyAlignment="1">
      <alignment horizontal="right"/>
    </xf>
    <xf numFmtId="171" fontId="49" fillId="4" borderId="137" xfId="7" applyNumberFormat="1" applyFont="1" applyFill="1" applyBorder="1" applyAlignment="1">
      <alignment horizontal="right" vertical="center"/>
    </xf>
    <xf numFmtId="171" fontId="12" fillId="4" borderId="10" xfId="7" applyNumberFormat="1" applyFont="1" applyFill="1" applyBorder="1" applyAlignment="1">
      <alignment horizontal="right" vertical="center"/>
    </xf>
    <xf numFmtId="171" fontId="30" fillId="4" borderId="105" xfId="7" applyNumberFormat="1" applyFont="1" applyFill="1" applyBorder="1" applyAlignment="1">
      <alignment horizontal="right" vertical="center"/>
    </xf>
    <xf numFmtId="171" fontId="25" fillId="4" borderId="17" xfId="7" applyNumberFormat="1" applyFont="1" applyFill="1" applyBorder="1" applyAlignment="1">
      <alignment horizontal="right" vertical="center"/>
    </xf>
    <xf numFmtId="171" fontId="25" fillId="4" borderId="43" xfId="7" applyNumberFormat="1" applyFont="1" applyFill="1" applyBorder="1" applyAlignment="1">
      <alignment horizontal="right" vertical="center"/>
    </xf>
    <xf numFmtId="171" fontId="30" fillId="4" borderId="42" xfId="7" applyNumberFormat="1" applyFont="1" applyFill="1" applyBorder="1" applyAlignment="1">
      <alignment horizontal="right" vertical="center"/>
    </xf>
    <xf numFmtId="171" fontId="30" fillId="4" borderId="44" xfId="7" applyNumberFormat="1" applyFont="1" applyFill="1" applyBorder="1" applyAlignment="1">
      <alignment horizontal="right" vertical="center"/>
    </xf>
    <xf numFmtId="171" fontId="30" fillId="4" borderId="106" xfId="7" applyNumberFormat="1" applyFont="1" applyFill="1" applyBorder="1" applyAlignment="1">
      <alignment horizontal="right" vertical="center"/>
    </xf>
    <xf numFmtId="171" fontId="12" fillId="4" borderId="139" xfId="7" applyNumberFormat="1" applyFont="1" applyFill="1" applyBorder="1" applyAlignment="1">
      <alignment horizontal="right" vertical="center"/>
    </xf>
    <xf numFmtId="171" fontId="49" fillId="4" borderId="10" xfId="7" applyNumberFormat="1" applyFont="1" applyFill="1" applyBorder="1" applyAlignment="1">
      <alignment horizontal="right" vertical="center"/>
    </xf>
    <xf numFmtId="171" fontId="49" fillId="4" borderId="17" xfId="7" applyNumberFormat="1" applyFont="1" applyFill="1" applyBorder="1" applyAlignment="1">
      <alignment horizontal="right" vertical="center"/>
    </xf>
    <xf numFmtId="171" fontId="49" fillId="5" borderId="134" xfId="7" applyNumberFormat="1" applyFont="1" applyFill="1" applyBorder="1" applyAlignment="1">
      <alignment horizontal="right" vertical="center"/>
    </xf>
    <xf numFmtId="171" fontId="12" fillId="5" borderId="129" xfId="7" applyNumberFormat="1" applyFont="1" applyFill="1" applyBorder="1" applyAlignment="1">
      <alignment horizontal="right" vertical="center"/>
    </xf>
    <xf numFmtId="171" fontId="30" fillId="5" borderId="115" xfId="7" applyNumberFormat="1" applyFont="1" applyFill="1" applyBorder="1" applyAlignment="1">
      <alignment horizontal="right" vertical="center"/>
    </xf>
    <xf numFmtId="171" fontId="25" fillId="5" borderId="116" xfId="7" applyNumberFormat="1" applyFont="1" applyFill="1" applyBorder="1" applyAlignment="1">
      <alignment horizontal="right" vertical="center"/>
    </xf>
    <xf numFmtId="171" fontId="25" fillId="5" borderId="117" xfId="7" applyNumberFormat="1" applyFont="1" applyFill="1" applyBorder="1" applyAlignment="1">
      <alignment horizontal="right" vertical="center"/>
    </xf>
    <xf numFmtId="171" fontId="30" fillId="5" borderId="118" xfId="7" applyNumberFormat="1" applyFont="1" applyFill="1" applyBorder="1" applyAlignment="1">
      <alignment horizontal="right" vertical="center"/>
    </xf>
    <xf numFmtId="171" fontId="30" fillId="5" borderId="119" xfId="7" applyNumberFormat="1" applyFont="1" applyFill="1" applyBorder="1" applyAlignment="1">
      <alignment horizontal="right" vertical="center"/>
    </xf>
    <xf numFmtId="171" fontId="30" fillId="5" borderId="120" xfId="7" applyNumberFormat="1" applyFont="1" applyFill="1" applyBorder="1" applyAlignment="1">
      <alignment horizontal="right" vertical="center"/>
    </xf>
    <xf numFmtId="171" fontId="12" fillId="5" borderId="141" xfId="7" applyNumberFormat="1" applyFont="1" applyFill="1" applyBorder="1" applyAlignment="1">
      <alignment horizontal="right" vertical="center"/>
    </xf>
    <xf numFmtId="171" fontId="12" fillId="5" borderId="26" xfId="0" applyNumberFormat="1" applyFont="1" applyFill="1" applyBorder="1" applyAlignment="1">
      <alignment horizontal="right" vertical="center"/>
    </xf>
    <xf numFmtId="171" fontId="13" fillId="5" borderId="16" xfId="0" applyNumberFormat="1" applyFont="1" applyFill="1" applyBorder="1" applyAlignment="1">
      <alignment horizontal="right" vertical="center"/>
    </xf>
    <xf numFmtId="171" fontId="12" fillId="5" borderId="27" xfId="0" applyNumberFormat="1" applyFont="1" applyFill="1" applyBorder="1" applyAlignment="1">
      <alignment horizontal="right" vertical="center"/>
    </xf>
    <xf numFmtId="171" fontId="12" fillId="5" borderId="28" xfId="0" applyNumberFormat="1" applyFont="1" applyFill="1" applyBorder="1" applyAlignment="1">
      <alignment horizontal="right" vertical="center"/>
    </xf>
    <xf numFmtId="171" fontId="13" fillId="5" borderId="28" xfId="0" applyNumberFormat="1" applyFont="1" applyFill="1" applyBorder="1" applyAlignment="1">
      <alignment horizontal="right" vertical="center"/>
    </xf>
    <xf numFmtId="171" fontId="12" fillId="5" borderId="29" xfId="0" applyNumberFormat="1" applyFont="1" applyFill="1" applyBorder="1" applyAlignment="1">
      <alignment horizontal="right" vertical="center"/>
    </xf>
    <xf numFmtId="171" fontId="33" fillId="5" borderId="30" xfId="0" applyNumberFormat="1" applyFont="1" applyFill="1" applyBorder="1" applyAlignment="1">
      <alignment horizontal="right" vertical="center"/>
    </xf>
    <xf numFmtId="171" fontId="12" fillId="4" borderId="26" xfId="0" applyNumberFormat="1" applyFont="1" applyFill="1" applyBorder="1" applyAlignment="1">
      <alignment horizontal="right" vertical="center"/>
    </xf>
    <xf numFmtId="171" fontId="13" fillId="4" borderId="16" xfId="0" applyNumberFormat="1" applyFont="1" applyFill="1" applyBorder="1" applyAlignment="1">
      <alignment horizontal="right" vertical="center"/>
    </xf>
    <xf numFmtId="171" fontId="12" fillId="4" borderId="27" xfId="0" applyNumberFormat="1" applyFont="1" applyFill="1" applyBorder="1" applyAlignment="1">
      <alignment horizontal="right" vertical="center"/>
    </xf>
    <xf numFmtId="171" fontId="12" fillId="4" borderId="28" xfId="0" applyNumberFormat="1" applyFont="1" applyFill="1" applyBorder="1" applyAlignment="1">
      <alignment horizontal="right" vertical="center"/>
    </xf>
    <xf numFmtId="171" fontId="13" fillId="4" borderId="28" xfId="0" applyNumberFormat="1" applyFont="1" applyFill="1" applyBorder="1" applyAlignment="1">
      <alignment horizontal="right" vertical="center"/>
    </xf>
    <xf numFmtId="171" fontId="12" fillId="4" borderId="29" xfId="0" applyNumberFormat="1" applyFont="1" applyFill="1" applyBorder="1" applyAlignment="1">
      <alignment horizontal="right" vertical="center"/>
    </xf>
    <xf numFmtId="171" fontId="33" fillId="4" borderId="30" xfId="0" applyNumberFormat="1" applyFont="1" applyFill="1" applyBorder="1" applyAlignment="1">
      <alignment horizontal="right" vertical="center"/>
    </xf>
    <xf numFmtId="171" fontId="12" fillId="5" borderId="31" xfId="0" applyNumberFormat="1" applyFont="1" applyFill="1" applyBorder="1" applyAlignment="1">
      <alignment horizontal="right" vertical="center"/>
    </xf>
    <xf numFmtId="171" fontId="13" fillId="5" borderId="2" xfId="0" applyNumberFormat="1" applyFont="1" applyFill="1" applyBorder="1" applyAlignment="1">
      <alignment horizontal="right" vertical="center"/>
    </xf>
    <xf numFmtId="171" fontId="12" fillId="5" borderId="32" xfId="0" applyNumberFormat="1" applyFont="1" applyFill="1" applyBorder="1" applyAlignment="1">
      <alignment horizontal="right" vertical="center"/>
    </xf>
    <xf numFmtId="171" fontId="12" fillId="5" borderId="33" xfId="0" applyNumberFormat="1" applyFont="1" applyFill="1" applyBorder="1" applyAlignment="1">
      <alignment horizontal="right" vertical="center"/>
    </xf>
    <xf numFmtId="171" fontId="13" fillId="5" borderId="33" xfId="0" applyNumberFormat="1" applyFont="1" applyFill="1" applyBorder="1" applyAlignment="1">
      <alignment horizontal="right" vertical="center"/>
    </xf>
    <xf numFmtId="171" fontId="12" fillId="5" borderId="34" xfId="0" applyNumberFormat="1" applyFont="1" applyFill="1" applyBorder="1" applyAlignment="1">
      <alignment horizontal="right" vertical="center"/>
    </xf>
    <xf numFmtId="171" fontId="33" fillId="5" borderId="35" xfId="0" applyNumberFormat="1" applyFont="1" applyFill="1" applyBorder="1" applyAlignment="1">
      <alignment horizontal="right" vertical="center"/>
    </xf>
    <xf numFmtId="171" fontId="31" fillId="4" borderId="0" xfId="0" applyNumberFormat="1" applyFont="1" applyFill="1" applyBorder="1" applyAlignment="1">
      <alignment horizontal="right" vertical="center"/>
    </xf>
    <xf numFmtId="171" fontId="32" fillId="4" borderId="0" xfId="0" applyNumberFormat="1" applyFont="1" applyFill="1" applyBorder="1" applyAlignment="1">
      <alignment horizontal="right" vertical="center"/>
    </xf>
    <xf numFmtId="171" fontId="30" fillId="4" borderId="0" xfId="0" applyNumberFormat="1" applyFont="1" applyFill="1" applyBorder="1" applyAlignment="1">
      <alignment horizontal="right" vertical="center"/>
    </xf>
    <xf numFmtId="171" fontId="25" fillId="4" borderId="0" xfId="0" applyNumberFormat="1" applyFont="1" applyFill="1" applyBorder="1" applyAlignment="1">
      <alignment horizontal="right" vertical="center"/>
    </xf>
    <xf numFmtId="171" fontId="14" fillId="4" borderId="0" xfId="0" applyNumberFormat="1" applyFont="1" applyFill="1" applyBorder="1" applyAlignment="1">
      <alignment horizontal="right" vertical="center"/>
    </xf>
    <xf numFmtId="171" fontId="23" fillId="4" borderId="0" xfId="0" applyNumberFormat="1" applyFont="1" applyFill="1" applyBorder="1" applyAlignment="1">
      <alignment horizontal="right" vertical="center"/>
    </xf>
    <xf numFmtId="171" fontId="12" fillId="5" borderId="36" xfId="0" applyNumberFormat="1" applyFont="1" applyFill="1" applyBorder="1" applyAlignment="1">
      <alignment horizontal="right" vertical="center"/>
    </xf>
    <xf numFmtId="171" fontId="12" fillId="5" borderId="37" xfId="0" applyNumberFormat="1" applyFont="1" applyFill="1" applyBorder="1" applyAlignment="1">
      <alignment horizontal="right" vertical="center"/>
    </xf>
    <xf numFmtId="171" fontId="13" fillId="5" borderId="5" xfId="0" applyNumberFormat="1" applyFont="1" applyFill="1" applyBorder="1" applyAlignment="1">
      <alignment horizontal="right" vertical="center"/>
    </xf>
    <xf numFmtId="171" fontId="12" fillId="5" borderId="38" xfId="0" applyNumberFormat="1" applyFont="1" applyFill="1" applyBorder="1" applyAlignment="1">
      <alignment horizontal="right" vertical="center"/>
    </xf>
    <xf numFmtId="171" fontId="12" fillId="5" borderId="39" xfId="0" applyNumberFormat="1" applyFont="1" applyFill="1" applyBorder="1" applyAlignment="1">
      <alignment horizontal="right" vertical="center"/>
    </xf>
    <xf numFmtId="171" fontId="13" fillId="5" borderId="39" xfId="0" applyNumberFormat="1" applyFont="1" applyFill="1" applyBorder="1" applyAlignment="1">
      <alignment horizontal="right" vertical="center"/>
    </xf>
    <xf numFmtId="171" fontId="12" fillId="5" borderId="40" xfId="0" applyNumberFormat="1" applyFont="1" applyFill="1" applyBorder="1" applyAlignment="1">
      <alignment horizontal="right" vertical="center"/>
    </xf>
    <xf numFmtId="171" fontId="33" fillId="5" borderId="41" xfId="0" applyNumberFormat="1" applyFont="1" applyFill="1" applyBorder="1" applyAlignment="1">
      <alignment horizontal="right" vertical="center"/>
    </xf>
    <xf numFmtId="171" fontId="23" fillId="4" borderId="3" xfId="0" applyNumberFormat="1" applyFont="1" applyFill="1" applyBorder="1" applyAlignment="1">
      <alignment horizontal="right" vertical="center"/>
    </xf>
    <xf numFmtId="171" fontId="5" fillId="5" borderId="6" xfId="0" applyNumberFormat="1" applyFont="1" applyFill="1" applyBorder="1" applyAlignment="1">
      <alignment horizontal="right"/>
    </xf>
    <xf numFmtId="171" fontId="14" fillId="5" borderId="16" xfId="7" applyNumberFormat="1" applyFont="1" applyFill="1" applyBorder="1" applyAlignment="1">
      <alignment horizontal="center" vertical="center"/>
    </xf>
    <xf numFmtId="171" fontId="14" fillId="4" borderId="16" xfId="7" applyNumberFormat="1" applyFont="1" applyFill="1" applyBorder="1" applyAlignment="1">
      <alignment horizontal="center" vertical="center"/>
    </xf>
    <xf numFmtId="171" fontId="14" fillId="5" borderId="5" xfId="7" applyNumberFormat="1" applyFont="1" applyFill="1" applyBorder="1" applyAlignment="1">
      <alignment horizontal="center" vertical="center"/>
    </xf>
    <xf numFmtId="0" fontId="24" fillId="6" borderId="0" xfId="0" applyFont="1" applyFill="1" applyAlignment="1">
      <alignment vertical="top"/>
    </xf>
    <xf numFmtId="0" fontId="1" fillId="6" borderId="0" xfId="0" applyFont="1" applyFill="1" applyAlignment="1">
      <alignment horizontal="left" vertical="top" wrapText="1"/>
    </xf>
    <xf numFmtId="3" fontId="17" fillId="6" borderId="0" xfId="0" applyNumberFormat="1" applyFont="1" applyFill="1" applyBorder="1" applyAlignment="1">
      <alignment horizontal="center" vertical="top"/>
    </xf>
    <xf numFmtId="0" fontId="17" fillId="6" borderId="0" xfId="0" applyFont="1" applyFill="1" applyBorder="1" applyAlignment="1">
      <alignment horizontal="center" vertical="center" wrapText="1"/>
    </xf>
    <xf numFmtId="0" fontId="18" fillId="6" borderId="0" xfId="0" applyFont="1" applyFill="1" applyBorder="1" applyAlignment="1">
      <alignment horizontal="center" vertical="center" wrapText="1"/>
    </xf>
    <xf numFmtId="0" fontId="54" fillId="6" borderId="0" xfId="0" applyFont="1" applyFill="1" applyBorder="1" applyAlignment="1">
      <alignment horizontal="center" vertical="center" wrapText="1"/>
    </xf>
    <xf numFmtId="169" fontId="5" fillId="6" borderId="95" xfId="0" applyNumberFormat="1" applyFont="1" applyFill="1" applyBorder="1" applyAlignment="1">
      <alignment horizontal="center" vertical="center"/>
    </xf>
    <xf numFmtId="169" fontId="5" fillId="6" borderId="99" xfId="0" applyNumberFormat="1" applyFont="1" applyFill="1" applyBorder="1" applyAlignment="1">
      <alignment horizontal="center" vertical="center"/>
    </xf>
    <xf numFmtId="2" fontId="55" fillId="5" borderId="48" xfId="0" applyNumberFormat="1" applyFont="1" applyFill="1" applyBorder="1" applyAlignment="1">
      <alignment horizontal="right"/>
    </xf>
    <xf numFmtId="10" fontId="5" fillId="4" borderId="0" xfId="5" applyNumberFormat="1" applyFont="1" applyFill="1"/>
    <xf numFmtId="0" fontId="5" fillId="5" borderId="54" xfId="0" applyFont="1" applyFill="1" applyBorder="1" applyAlignment="1">
      <alignment horizontal="center" textRotation="90" wrapText="1"/>
    </xf>
    <xf numFmtId="0" fontId="14" fillId="5" borderId="70" xfId="0" applyFont="1" applyFill="1" applyBorder="1" applyAlignment="1">
      <alignment horizontal="center" textRotation="90" wrapText="1"/>
    </xf>
    <xf numFmtId="171" fontId="22" fillId="5" borderId="57" xfId="0" applyNumberFormat="1" applyFont="1" applyFill="1" applyBorder="1" applyAlignment="1">
      <alignment horizontal="center" vertical="center"/>
    </xf>
    <xf numFmtId="0" fontId="1" fillId="6" borderId="0" xfId="0" applyFont="1" applyFill="1"/>
    <xf numFmtId="164" fontId="0" fillId="4" borderId="0" xfId="0" applyNumberFormat="1" applyFill="1"/>
    <xf numFmtId="173" fontId="49" fillId="5" borderId="16" xfId="7" applyNumberFormat="1" applyFont="1" applyFill="1" applyBorder="1" applyAlignment="1">
      <alignment horizontal="right" vertical="center"/>
    </xf>
    <xf numFmtId="166" fontId="5" fillId="4" borderId="0" xfId="5" applyNumberFormat="1" applyFont="1" applyFill="1"/>
    <xf numFmtId="164" fontId="5" fillId="6" borderId="57" xfId="0" applyNumberFormat="1" applyFont="1" applyFill="1" applyBorder="1" applyAlignment="1">
      <alignment horizontal="center" vertical="center"/>
    </xf>
    <xf numFmtId="164" fontId="5" fillId="6" borderId="98" xfId="0" applyNumberFormat="1" applyFont="1" applyFill="1" applyBorder="1" applyAlignment="1">
      <alignment horizontal="center" vertical="center"/>
    </xf>
    <xf numFmtId="172" fontId="5" fillId="6" borderId="0" xfId="5" applyNumberFormat="1" applyFont="1" applyFill="1"/>
    <xf numFmtId="173" fontId="13" fillId="4" borderId="6" xfId="0" applyNumberFormat="1" applyFont="1" applyFill="1" applyBorder="1" applyAlignment="1">
      <alignment horizontal="right"/>
    </xf>
    <xf numFmtId="166" fontId="5" fillId="6" borderId="0" xfId="5" applyNumberFormat="1" applyFont="1" applyFill="1"/>
    <xf numFmtId="0" fontId="14" fillId="4" borderId="0" xfId="0" applyFont="1" applyFill="1" applyBorder="1" applyAlignment="1">
      <alignment horizontal="center" vertical="center" wrapText="1"/>
    </xf>
    <xf numFmtId="0" fontId="21" fillId="6" borderId="0" xfId="0" applyFont="1" applyFill="1" applyAlignment="1">
      <alignment vertical="center" wrapText="1"/>
    </xf>
    <xf numFmtId="0" fontId="5" fillId="6" borderId="0" xfId="0" applyFont="1" applyFill="1" applyBorder="1"/>
    <xf numFmtId="164" fontId="55" fillId="4" borderId="0" xfId="0" applyNumberFormat="1" applyFont="1" applyFill="1"/>
    <xf numFmtId="2" fontId="5" fillId="4" borderId="0" xfId="0" applyNumberFormat="1" applyFont="1" applyFill="1"/>
    <xf numFmtId="10" fontId="0" fillId="4" borderId="0" xfId="5" applyNumberFormat="1" applyFont="1" applyFill="1"/>
    <xf numFmtId="10" fontId="5" fillId="6" borderId="0" xfId="5" applyNumberFormat="1" applyFont="1" applyFill="1" applyBorder="1"/>
    <xf numFmtId="10" fontId="0" fillId="6" borderId="0" xfId="5" applyNumberFormat="1" applyFont="1" applyFill="1"/>
    <xf numFmtId="174" fontId="13" fillId="5" borderId="6" xfId="0" applyNumberFormat="1" applyFont="1" applyFill="1" applyBorder="1" applyAlignment="1">
      <alignment horizontal="right"/>
    </xf>
    <xf numFmtId="0" fontId="5" fillId="6" borderId="0" xfId="7" applyFont="1" applyFill="1"/>
    <xf numFmtId="0" fontId="5" fillId="6" borderId="0" xfId="7" applyFont="1" applyFill="1" applyAlignment="1">
      <alignment horizontal="center"/>
    </xf>
    <xf numFmtId="175" fontId="49" fillId="4" borderId="16" xfId="7" applyNumberFormat="1" applyFont="1" applyFill="1" applyBorder="1" applyAlignment="1">
      <alignment horizontal="right" vertical="center"/>
    </xf>
    <xf numFmtId="164" fontId="23" fillId="6" borderId="0" xfId="0" applyNumberFormat="1" applyFont="1" applyFill="1" applyBorder="1" applyAlignment="1">
      <alignment horizontal="right" vertical="center"/>
    </xf>
    <xf numFmtId="171" fontId="49" fillId="5" borderId="1" xfId="0" applyNumberFormat="1" applyFont="1" applyFill="1" applyBorder="1" applyAlignment="1">
      <alignment horizontal="right" vertical="center"/>
    </xf>
    <xf numFmtId="9" fontId="0" fillId="6" borderId="0" xfId="5" applyFont="1" applyFill="1"/>
    <xf numFmtId="171" fontId="55" fillId="6" borderId="48" xfId="0" applyNumberFormat="1" applyFont="1" applyFill="1" applyBorder="1" applyAlignment="1">
      <alignment horizontal="right"/>
    </xf>
    <xf numFmtId="173" fontId="13" fillId="5" borderId="6" xfId="0" applyNumberFormat="1" applyFont="1" applyFill="1" applyBorder="1" applyAlignment="1">
      <alignment horizontal="right"/>
    </xf>
    <xf numFmtId="0" fontId="14" fillId="4" borderId="0" xfId="0" applyFont="1" applyFill="1" applyBorder="1" applyAlignment="1">
      <alignment horizontal="center" vertical="center" wrapText="1"/>
    </xf>
    <xf numFmtId="0" fontId="5" fillId="4" borderId="0" xfId="0" applyNumberFormat="1" applyFont="1" applyFill="1" applyAlignment="1">
      <alignment horizontal="left" vertical="top" wrapText="1"/>
    </xf>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5" fillId="6" borderId="0" xfId="0" applyFont="1" applyFill="1" applyAlignment="1"/>
    <xf numFmtId="1" fontId="5" fillId="6" borderId="93" xfId="0" applyNumberFormat="1" applyFont="1" applyFill="1" applyBorder="1" applyAlignment="1">
      <alignment horizontal="center" vertical="center"/>
    </xf>
    <xf numFmtId="10" fontId="55" fillId="4" borderId="48" xfId="5" applyNumberFormat="1" applyFont="1" applyFill="1" applyBorder="1" applyAlignment="1">
      <alignment horizontal="right"/>
    </xf>
    <xf numFmtId="171" fontId="13" fillId="5" borderId="6" xfId="0" quotePrefix="1" applyNumberFormat="1" applyFont="1" applyFill="1" applyBorder="1" applyAlignment="1">
      <alignment horizontal="right"/>
    </xf>
    <xf numFmtId="10" fontId="0" fillId="4" borderId="0" xfId="5" applyNumberFormat="1" applyFont="1" applyFill="1" applyAlignment="1">
      <alignment vertical="top"/>
    </xf>
    <xf numFmtId="10" fontId="5" fillId="4" borderId="0" xfId="5" applyNumberFormat="1" applyFont="1" applyFill="1" applyBorder="1" applyAlignment="1">
      <alignment horizontal="right" vertical="center"/>
    </xf>
    <xf numFmtId="165" fontId="0" fillId="4" borderId="0" xfId="0" applyNumberFormat="1" applyFill="1"/>
    <xf numFmtId="10" fontId="5" fillId="6" borderId="0" xfId="5" applyNumberFormat="1" applyFont="1" applyFill="1"/>
    <xf numFmtId="10" fontId="0" fillId="6" borderId="0" xfId="5" applyNumberFormat="1" applyFont="1" applyFill="1" applyAlignment="1">
      <alignment vertical="top"/>
    </xf>
    <xf numFmtId="10" fontId="24" fillId="4" borderId="0" xfId="5" applyNumberFormat="1" applyFont="1" applyFill="1" applyAlignment="1">
      <alignment vertical="top"/>
    </xf>
    <xf numFmtId="10" fontId="5" fillId="4" borderId="0" xfId="5" applyNumberFormat="1" applyFont="1" applyFill="1" applyAlignment="1">
      <alignment vertical="top"/>
    </xf>
    <xf numFmtId="170" fontId="5" fillId="6" borderId="0" xfId="5" applyNumberFormat="1" applyFont="1" applyFill="1"/>
    <xf numFmtId="0" fontId="5" fillId="4" borderId="0" xfId="0" applyNumberFormat="1" applyFont="1" applyFill="1" applyAlignment="1">
      <alignment horizontal="left" vertical="top" wrapText="1"/>
    </xf>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14" fillId="4" borderId="0" xfId="0" applyFont="1" applyFill="1" applyBorder="1" applyAlignment="1">
      <alignment horizontal="center" vertical="center" wrapText="1"/>
    </xf>
    <xf numFmtId="0" fontId="14" fillId="4" borderId="0" xfId="0" applyFont="1" applyFill="1" applyBorder="1" applyAlignment="1">
      <alignment horizontal="center" vertical="center" wrapText="1"/>
    </xf>
    <xf numFmtId="1" fontId="14" fillId="6" borderId="16" xfId="0" applyNumberFormat="1" applyFont="1" applyFill="1" applyBorder="1" applyAlignment="1">
      <alignment horizontal="center" vertical="center"/>
    </xf>
    <xf numFmtId="171" fontId="12" fillId="6" borderId="26" xfId="0" applyNumberFormat="1" applyFont="1" applyFill="1" applyBorder="1" applyAlignment="1">
      <alignment horizontal="right" vertical="center"/>
    </xf>
    <xf numFmtId="171" fontId="13" fillId="6" borderId="16" xfId="0" applyNumberFormat="1" applyFont="1" applyFill="1" applyBorder="1" applyAlignment="1">
      <alignment horizontal="right" vertical="center"/>
    </xf>
    <xf numFmtId="171" fontId="12" fillId="6" borderId="27" xfId="0" applyNumberFormat="1" applyFont="1" applyFill="1" applyBorder="1" applyAlignment="1">
      <alignment horizontal="right" vertical="center"/>
    </xf>
    <xf numFmtId="171" fontId="12" fillId="6" borderId="28" xfId="0" applyNumberFormat="1" applyFont="1" applyFill="1" applyBorder="1" applyAlignment="1">
      <alignment horizontal="right" vertical="center"/>
    </xf>
    <xf numFmtId="171" fontId="13" fillId="6" borderId="28" xfId="0" applyNumberFormat="1" applyFont="1" applyFill="1" applyBorder="1" applyAlignment="1">
      <alignment horizontal="right" vertical="center"/>
    </xf>
    <xf numFmtId="171" fontId="12" fillId="6" borderId="29" xfId="0" applyNumberFormat="1" applyFont="1" applyFill="1" applyBorder="1" applyAlignment="1">
      <alignment horizontal="right" vertical="center"/>
    </xf>
    <xf numFmtId="171" fontId="12" fillId="6" borderId="6" xfId="0" applyNumberFormat="1" applyFont="1" applyFill="1" applyBorder="1" applyAlignment="1">
      <alignment horizontal="right" vertical="center"/>
    </xf>
    <xf numFmtId="171" fontId="33" fillId="6" borderId="30" xfId="0" applyNumberFormat="1" applyFont="1" applyFill="1" applyBorder="1" applyAlignment="1">
      <alignment horizontal="right" vertical="center"/>
    </xf>
    <xf numFmtId="1" fontId="14" fillId="6" borderId="1" xfId="0" applyNumberFormat="1" applyFont="1" applyFill="1" applyBorder="1" applyAlignment="1">
      <alignment horizontal="center" vertical="center"/>
    </xf>
    <xf numFmtId="164" fontId="12" fillId="6" borderId="26" xfId="0" applyNumberFormat="1" applyFont="1" applyFill="1" applyBorder="1" applyAlignment="1">
      <alignment horizontal="right" vertical="center"/>
    </xf>
    <xf numFmtId="164" fontId="13" fillId="6" borderId="16" xfId="0" applyNumberFormat="1" applyFont="1" applyFill="1" applyBorder="1" applyAlignment="1">
      <alignment horizontal="right" vertical="center"/>
    </xf>
    <xf numFmtId="164" fontId="12" fillId="6" borderId="27" xfId="0" applyNumberFormat="1" applyFont="1" applyFill="1" applyBorder="1" applyAlignment="1">
      <alignment horizontal="right" vertical="center"/>
    </xf>
    <xf numFmtId="164" fontId="12" fillId="6" borderId="28" xfId="0" applyNumberFormat="1" applyFont="1" applyFill="1" applyBorder="1" applyAlignment="1">
      <alignment horizontal="right" vertical="center"/>
    </xf>
    <xf numFmtId="164" fontId="13" fillId="6" borderId="28" xfId="0" applyNumberFormat="1" applyFont="1" applyFill="1" applyBorder="1" applyAlignment="1">
      <alignment horizontal="right" vertical="center"/>
    </xf>
    <xf numFmtId="164" fontId="12" fillId="6" borderId="29" xfId="0" applyNumberFormat="1" applyFont="1" applyFill="1" applyBorder="1" applyAlignment="1">
      <alignment horizontal="right" vertical="center"/>
    </xf>
    <xf numFmtId="164" fontId="12" fillId="6" borderId="6" xfId="0" applyNumberFormat="1" applyFont="1" applyFill="1" applyBorder="1" applyAlignment="1">
      <alignment horizontal="right" vertical="center"/>
    </xf>
    <xf numFmtId="1" fontId="33" fillId="6" borderId="30" xfId="0" applyNumberFormat="1" applyFont="1" applyFill="1" applyBorder="1" applyAlignment="1">
      <alignment horizontal="right" vertical="center"/>
    </xf>
    <xf numFmtId="166" fontId="0" fillId="4" borderId="0" xfId="5" applyNumberFormat="1" applyFont="1" applyFill="1"/>
    <xf numFmtId="0" fontId="0" fillId="4" borderId="0" xfId="0" applyFill="1" applyAlignment="1">
      <alignment vertical="top" wrapText="1"/>
    </xf>
    <xf numFmtId="0" fontId="14" fillId="4" borderId="0" xfId="0" applyFont="1" applyFill="1" applyBorder="1" applyAlignment="1">
      <alignment horizontal="center" vertical="center" wrapText="1"/>
    </xf>
    <xf numFmtId="1" fontId="26" fillId="5" borderId="163" xfId="0" applyNumberFormat="1" applyFont="1" applyFill="1" applyBorder="1" applyAlignment="1">
      <alignment horizontal="center" textRotation="90" wrapText="1"/>
    </xf>
    <xf numFmtId="1" fontId="34" fillId="5" borderId="80" xfId="0" applyNumberFormat="1" applyFont="1" applyFill="1" applyBorder="1" applyAlignment="1">
      <alignment horizontal="center" textRotation="90" wrapText="1"/>
    </xf>
    <xf numFmtId="1" fontId="34" fillId="5" borderId="164" xfId="0" applyNumberFormat="1" applyFont="1" applyFill="1" applyBorder="1" applyAlignment="1">
      <alignment horizontal="center" textRotation="90" wrapText="1"/>
    </xf>
    <xf numFmtId="1" fontId="26" fillId="6" borderId="0" xfId="0" applyNumberFormat="1" applyFont="1" applyFill="1" applyBorder="1" applyAlignment="1">
      <alignment horizontal="center" textRotation="90" wrapText="1"/>
    </xf>
    <xf numFmtId="1" fontId="4" fillId="6" borderId="0" xfId="0" applyNumberFormat="1" applyFont="1" applyFill="1" applyBorder="1" applyAlignment="1">
      <alignment horizontal="center" textRotation="90" wrapText="1"/>
    </xf>
    <xf numFmtId="1" fontId="35" fillId="6" borderId="0" xfId="0" applyNumberFormat="1" applyFont="1" applyFill="1" applyBorder="1" applyAlignment="1">
      <alignment horizontal="center" textRotation="90" wrapText="1"/>
    </xf>
    <xf numFmtId="171" fontId="12" fillId="6" borderId="0" xfId="0" applyNumberFormat="1" applyFont="1" applyFill="1" applyBorder="1" applyAlignment="1">
      <alignment horizontal="right" vertical="center"/>
    </xf>
    <xf numFmtId="171" fontId="33" fillId="6" borderId="0" xfId="0" applyNumberFormat="1" applyFont="1" applyFill="1" applyBorder="1" applyAlignment="1">
      <alignment horizontal="right" vertical="center"/>
    </xf>
    <xf numFmtId="164" fontId="12" fillId="5" borderId="165" xfId="0" applyNumberFormat="1" applyFont="1" applyFill="1" applyBorder="1" applyAlignment="1">
      <alignment horizontal="right" vertical="center"/>
    </xf>
    <xf numFmtId="164" fontId="13" fillId="5" borderId="166" xfId="0" applyNumberFormat="1" applyFont="1" applyFill="1" applyBorder="1" applyAlignment="1">
      <alignment horizontal="right" vertical="center"/>
    </xf>
    <xf numFmtId="164" fontId="33" fillId="5" borderId="30" xfId="0" applyNumberFormat="1" applyFont="1" applyFill="1" applyBorder="1" applyAlignment="1">
      <alignment horizontal="right" vertical="center"/>
    </xf>
    <xf numFmtId="164" fontId="12" fillId="4" borderId="165" xfId="0" applyNumberFormat="1" applyFont="1" applyFill="1" applyBorder="1" applyAlignment="1">
      <alignment horizontal="right" vertical="center"/>
    </xf>
    <xf numFmtId="164" fontId="13" fillId="4" borderId="166" xfId="0" applyNumberFormat="1" applyFont="1" applyFill="1" applyBorder="1" applyAlignment="1">
      <alignment horizontal="right" vertical="center"/>
    </xf>
    <xf numFmtId="164" fontId="33" fillId="4" borderId="30" xfId="0" applyNumberFormat="1" applyFont="1" applyFill="1" applyBorder="1" applyAlignment="1">
      <alignment horizontal="right" vertical="center"/>
    </xf>
    <xf numFmtId="164" fontId="12" fillId="5" borderId="167" xfId="0" applyNumberFormat="1" applyFont="1" applyFill="1" applyBorder="1" applyAlignment="1">
      <alignment horizontal="right" vertical="center"/>
    </xf>
    <xf numFmtId="164" fontId="13" fillId="5" borderId="168" xfId="0" applyNumberFormat="1" applyFont="1" applyFill="1" applyBorder="1" applyAlignment="1">
      <alignment horizontal="right" vertical="center"/>
    </xf>
    <xf numFmtId="164" fontId="33" fillId="5" borderId="35" xfId="0" applyNumberFormat="1" applyFont="1" applyFill="1" applyBorder="1" applyAlignment="1">
      <alignment horizontal="right" vertical="center"/>
    </xf>
    <xf numFmtId="164" fontId="12" fillId="6" borderId="0" xfId="0" applyNumberFormat="1" applyFont="1" applyFill="1" applyBorder="1" applyAlignment="1">
      <alignment horizontal="right" vertical="center"/>
    </xf>
    <xf numFmtId="1" fontId="33" fillId="6" borderId="0" xfId="0" applyNumberFormat="1" applyFont="1" applyFill="1" applyBorder="1" applyAlignment="1">
      <alignment horizontal="right" vertical="center"/>
    </xf>
    <xf numFmtId="0" fontId="5" fillId="4" borderId="0" xfId="0" applyFont="1" applyFill="1" applyAlignment="1">
      <alignment horizontal="left" vertical="top" wrapText="1"/>
    </xf>
    <xf numFmtId="9" fontId="0" fillId="4" borderId="0" xfId="5" applyFont="1" applyFill="1" applyAlignment="1">
      <alignment vertical="top"/>
    </xf>
    <xf numFmtId="0" fontId="2" fillId="0" borderId="0" xfId="1" applyAlignment="1" applyProtection="1">
      <alignment vertical="top"/>
    </xf>
    <xf numFmtId="9" fontId="0" fillId="6" borderId="0" xfId="5" applyNumberFormat="1" applyFont="1" applyFill="1"/>
    <xf numFmtId="2" fontId="1" fillId="4" borderId="0" xfId="7" applyNumberFormat="1" applyFill="1"/>
    <xf numFmtId="2" fontId="5" fillId="4" borderId="0" xfId="5" applyNumberFormat="1" applyFont="1" applyFill="1"/>
    <xf numFmtId="2" fontId="5" fillId="6" borderId="0" xfId="0" applyNumberFormat="1" applyFont="1" applyFill="1"/>
    <xf numFmtId="164" fontId="5" fillId="5" borderId="85" xfId="0" applyNumberFormat="1" applyFont="1" applyFill="1" applyBorder="1" applyAlignment="1">
      <alignment horizontal="right"/>
    </xf>
    <xf numFmtId="164" fontId="5" fillId="5" borderId="12" xfId="0" applyNumberFormat="1" applyFont="1" applyFill="1" applyBorder="1" applyAlignment="1">
      <alignment horizontal="right"/>
    </xf>
    <xf numFmtId="164" fontId="5" fillId="5" borderId="8" xfId="0" applyNumberFormat="1" applyFont="1" applyFill="1" applyBorder="1" applyAlignment="1">
      <alignment horizontal="right"/>
    </xf>
    <xf numFmtId="164" fontId="5" fillId="5" borderId="74" xfId="0" applyNumberFormat="1" applyFont="1" applyFill="1" applyBorder="1" applyAlignment="1">
      <alignment horizontal="right"/>
    </xf>
    <xf numFmtId="164" fontId="5" fillId="5" borderId="75" xfId="0" applyNumberFormat="1" applyFont="1" applyFill="1" applyBorder="1" applyAlignment="1">
      <alignment horizontal="right"/>
    </xf>
    <xf numFmtId="164" fontId="5" fillId="5" borderId="76" xfId="0" applyNumberFormat="1" applyFont="1" applyFill="1" applyBorder="1" applyAlignment="1">
      <alignment horizontal="right"/>
    </xf>
    <xf numFmtId="164" fontId="5" fillId="5" borderId="39" xfId="0" applyNumberFormat="1" applyFont="1" applyFill="1" applyBorder="1" applyAlignment="1">
      <alignment horizontal="right"/>
    </xf>
    <xf numFmtId="3" fontId="0" fillId="6" borderId="0" xfId="0" applyNumberFormat="1" applyFill="1"/>
    <xf numFmtId="176" fontId="55" fillId="4" borderId="48" xfId="5" applyNumberFormat="1" applyFont="1" applyFill="1" applyBorder="1" applyAlignment="1">
      <alignment horizontal="right"/>
    </xf>
    <xf numFmtId="176" fontId="55" fillId="4" borderId="0" xfId="5" applyNumberFormat="1" applyFont="1" applyFill="1"/>
    <xf numFmtId="171" fontId="0" fillId="6" borderId="0" xfId="0" applyNumberFormat="1" applyFill="1"/>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14" fillId="4" borderId="0" xfId="0" applyFont="1" applyFill="1" applyBorder="1" applyAlignment="1">
      <alignment horizontal="center" vertical="center" wrapText="1"/>
    </xf>
    <xf numFmtId="166" fontId="0" fillId="4" borderId="0" xfId="5" applyNumberFormat="1" applyFont="1" applyFill="1" applyAlignment="1">
      <alignment vertical="top"/>
    </xf>
    <xf numFmtId="9" fontId="0" fillId="4" borderId="0" xfId="5" applyNumberFormat="1" applyFont="1" applyFill="1" applyAlignment="1">
      <alignment vertical="top"/>
    </xf>
    <xf numFmtId="164" fontId="0" fillId="6" borderId="0" xfId="0" applyNumberFormat="1" applyFill="1"/>
    <xf numFmtId="164" fontId="5" fillId="4" borderId="0" xfId="5" applyNumberFormat="1" applyFont="1" applyFill="1"/>
    <xf numFmtId="166" fontId="23" fillId="4" borderId="0" xfId="5" applyNumberFormat="1" applyFont="1" applyFill="1" applyBorder="1" applyAlignment="1">
      <alignment horizontal="right" vertical="center"/>
    </xf>
    <xf numFmtId="166" fontId="0" fillId="6" borderId="0" xfId="5" applyNumberFormat="1" applyFont="1" applyFill="1" applyAlignment="1">
      <alignment vertical="top"/>
    </xf>
    <xf numFmtId="0" fontId="14" fillId="4" borderId="0" xfId="0" applyFont="1" applyFill="1" applyBorder="1" applyAlignment="1">
      <alignment horizontal="center" vertical="center" wrapText="1"/>
    </xf>
    <xf numFmtId="2" fontId="0" fillId="4" borderId="0" xfId="5" applyNumberFormat="1" applyFont="1" applyFill="1" applyAlignment="1">
      <alignment vertical="top"/>
    </xf>
    <xf numFmtId="164" fontId="0" fillId="4" borderId="0" xfId="5" applyNumberFormat="1" applyFont="1" applyFill="1" applyAlignment="1">
      <alignment vertical="top"/>
    </xf>
    <xf numFmtId="9" fontId="5" fillId="4" borderId="0" xfId="5" applyNumberFormat="1" applyFont="1" applyFill="1"/>
    <xf numFmtId="10" fontId="12" fillId="6" borderId="0" xfId="5" applyNumberFormat="1" applyFont="1" applyFill="1" applyBorder="1" applyAlignment="1">
      <alignment horizontal="right" vertical="center"/>
    </xf>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27" fillId="6" borderId="0" xfId="0" applyNumberFormat="1" applyFont="1" applyFill="1" applyAlignment="1">
      <alignment vertical="top" wrapText="1"/>
    </xf>
    <xf numFmtId="1" fontId="24" fillId="4" borderId="0" xfId="0" applyNumberFormat="1" applyFont="1" applyFill="1" applyBorder="1" applyAlignment="1">
      <alignment vertical="top" wrapText="1"/>
    </xf>
    <xf numFmtId="0" fontId="14" fillId="4" borderId="0" xfId="0" applyFont="1" applyFill="1" applyAlignment="1">
      <alignment horizontal="center"/>
    </xf>
    <xf numFmtId="0" fontId="17" fillId="4" borderId="0" xfId="0" applyFont="1" applyFill="1" applyAlignment="1">
      <alignment horizontal="right" vertical="top"/>
    </xf>
    <xf numFmtId="0" fontId="17" fillId="4" borderId="0" xfId="0" applyFont="1" applyFill="1" applyAlignment="1">
      <alignment horizontal="center"/>
    </xf>
    <xf numFmtId="0" fontId="48" fillId="4" borderId="0" xfId="0" applyFont="1" applyFill="1" applyAlignment="1">
      <alignment horizontal="center"/>
    </xf>
    <xf numFmtId="0" fontId="18" fillId="4" borderId="0" xfId="0" applyFont="1" applyFill="1"/>
    <xf numFmtId="0" fontId="14" fillId="4" borderId="0" xfId="0" applyFont="1" applyFill="1" applyAlignment="1">
      <alignment horizontal="center" textRotation="90"/>
    </xf>
    <xf numFmtId="0" fontId="54" fillId="0" borderId="0" xfId="0" applyFont="1" applyAlignment="1">
      <alignment horizontal="center" vertical="center"/>
    </xf>
    <xf numFmtId="164" fontId="5" fillId="6" borderId="0" xfId="0" applyNumberFormat="1" applyFont="1" applyFill="1" applyAlignment="1">
      <alignment horizontal="right"/>
    </xf>
    <xf numFmtId="164" fontId="57" fillId="6" borderId="0" xfId="0" applyNumberFormat="1" applyFont="1" applyFill="1" applyAlignment="1">
      <alignment horizontal="right"/>
    </xf>
    <xf numFmtId="171" fontId="55" fillId="6" borderId="0" xfId="0" applyNumberFormat="1" applyFont="1" applyFill="1" applyAlignment="1">
      <alignment horizontal="right"/>
    </xf>
    <xf numFmtId="0" fontId="14" fillId="4" borderId="0" xfId="0" applyFont="1" applyFill="1" applyAlignment="1">
      <alignment horizontal="left"/>
    </xf>
    <xf numFmtId="0" fontId="52" fillId="4" borderId="0" xfId="0" applyFont="1" applyFill="1" applyAlignment="1">
      <alignment horizontal="left" wrapText="1"/>
    </xf>
    <xf numFmtId="10" fontId="55" fillId="4" borderId="0" xfId="5" applyNumberFormat="1" applyFont="1" applyFill="1" applyAlignment="1">
      <alignment horizontal="right"/>
    </xf>
    <xf numFmtId="0" fontId="17" fillId="6" borderId="0" xfId="0" applyFont="1" applyFill="1"/>
    <xf numFmtId="164" fontId="5" fillId="5" borderId="0" xfId="0" applyNumberFormat="1" applyFont="1" applyFill="1" applyAlignment="1">
      <alignment horizontal="right"/>
    </xf>
    <xf numFmtId="164" fontId="5" fillId="4" borderId="0" xfId="0" applyNumberFormat="1" applyFont="1" applyFill="1" applyAlignment="1">
      <alignment horizontal="right"/>
    </xf>
    <xf numFmtId="1" fontId="5" fillId="4" borderId="0" xfId="0" applyNumberFormat="1" applyFont="1" applyFill="1" applyAlignment="1">
      <alignment horizontal="right"/>
    </xf>
    <xf numFmtId="9" fontId="12" fillId="5" borderId="55" xfId="5" applyFont="1" applyFill="1" applyBorder="1" applyAlignment="1">
      <alignment horizontal="right"/>
    </xf>
    <xf numFmtId="9" fontId="13" fillId="5" borderId="0" xfId="5" applyFont="1" applyFill="1" applyAlignment="1">
      <alignment horizontal="right"/>
    </xf>
    <xf numFmtId="9" fontId="13" fillId="5" borderId="15" xfId="5" applyFont="1" applyFill="1" applyBorder="1" applyAlignment="1">
      <alignment horizontal="right"/>
    </xf>
    <xf numFmtId="0" fontId="14" fillId="0" borderId="66" xfId="0" applyFont="1" applyBorder="1" applyAlignment="1">
      <alignment horizontal="center"/>
    </xf>
    <xf numFmtId="10" fontId="1" fillId="6" borderId="0" xfId="5" applyNumberFormat="1" applyFill="1"/>
    <xf numFmtId="0" fontId="54" fillId="0" borderId="0" xfId="0" applyFont="1" applyAlignment="1">
      <alignment horizontal="left" vertical="center"/>
    </xf>
    <xf numFmtId="0" fontId="14" fillId="0" borderId="0" xfId="0" applyFont="1" applyAlignment="1">
      <alignment horizontal="center"/>
    </xf>
    <xf numFmtId="171" fontId="50" fillId="4" borderId="0" xfId="0" applyNumberFormat="1" applyFont="1" applyFill="1" applyAlignment="1">
      <alignment horizontal="right"/>
    </xf>
    <xf numFmtId="0" fontId="14" fillId="0" borderId="16" xfId="0" applyFont="1" applyBorder="1" applyAlignment="1">
      <alignment horizontal="center"/>
    </xf>
    <xf numFmtId="0" fontId="5" fillId="4" borderId="50" xfId="0" applyFont="1" applyFill="1" applyBorder="1"/>
    <xf numFmtId="167" fontId="5" fillId="4" borderId="0" xfId="0" applyNumberFormat="1" applyFont="1" applyFill="1"/>
    <xf numFmtId="9" fontId="13" fillId="5" borderId="0" xfId="5" applyNumberFormat="1" applyFont="1" applyFill="1" applyAlignment="1">
      <alignment horizontal="right"/>
    </xf>
    <xf numFmtId="9" fontId="13" fillId="5" borderId="61" xfId="5" applyNumberFormat="1" applyFont="1" applyFill="1" applyBorder="1" applyAlignment="1">
      <alignment horizontal="right"/>
    </xf>
    <xf numFmtId="0" fontId="52" fillId="4" borderId="0" xfId="0" applyFont="1" applyFill="1" applyAlignment="1">
      <alignment horizontal="left" wrapText="1"/>
    </xf>
    <xf numFmtId="0" fontId="0" fillId="4" borderId="0" xfId="0" applyFill="1"/>
    <xf numFmtId="171" fontId="55" fillId="4" borderId="0" xfId="0" applyNumberFormat="1" applyFont="1" applyFill="1" applyBorder="1" applyAlignment="1">
      <alignment horizontal="right"/>
    </xf>
    <xf numFmtId="164" fontId="57" fillId="6" borderId="0" xfId="0" applyNumberFormat="1" applyFont="1" applyFill="1" applyBorder="1" applyAlignment="1">
      <alignment horizontal="right"/>
    </xf>
    <xf numFmtId="0" fontId="14" fillId="6" borderId="48" xfId="0" applyFont="1" applyFill="1" applyBorder="1" applyAlignment="1">
      <alignment horizontal="left"/>
    </xf>
    <xf numFmtId="0" fontId="54" fillId="6" borderId="48" xfId="0" applyFont="1" applyFill="1" applyBorder="1" applyAlignment="1">
      <alignment horizontal="left"/>
    </xf>
    <xf numFmtId="0" fontId="54" fillId="6" borderId="48" xfId="0" applyFont="1" applyFill="1" applyBorder="1" applyAlignment="1">
      <alignment horizontal="left" indent="1"/>
    </xf>
    <xf numFmtId="0" fontId="14" fillId="5" borderId="169" xfId="0" applyFont="1" applyFill="1" applyBorder="1" applyAlignment="1">
      <alignment vertical="center"/>
    </xf>
    <xf numFmtId="0" fontId="14" fillId="5" borderId="170" xfId="0" applyFont="1" applyFill="1" applyBorder="1" applyAlignment="1">
      <alignment vertical="center"/>
    </xf>
    <xf numFmtId="0" fontId="14" fillId="5" borderId="173" xfId="0" applyFont="1" applyFill="1" applyBorder="1" applyAlignment="1">
      <alignment horizontal="center" vertical="center" wrapText="1"/>
    </xf>
    <xf numFmtId="0" fontId="14" fillId="0" borderId="163" xfId="0" applyFont="1" applyFill="1" applyBorder="1" applyAlignment="1">
      <alignment vertical="center"/>
    </xf>
    <xf numFmtId="169" fontId="5" fillId="0" borderId="174" xfId="0" applyNumberFormat="1" applyFont="1" applyFill="1" applyBorder="1" applyAlignment="1">
      <alignment horizontal="right" vertical="center"/>
    </xf>
    <xf numFmtId="0" fontId="14" fillId="5" borderId="175" xfId="0" applyFont="1" applyFill="1" applyBorder="1" applyAlignment="1">
      <alignment vertical="center"/>
    </xf>
    <xf numFmtId="169" fontId="5" fillId="5" borderId="174" xfId="0" applyNumberFormat="1" applyFont="1" applyFill="1" applyBorder="1" applyAlignment="1">
      <alignment horizontal="right" vertical="center"/>
    </xf>
    <xf numFmtId="0" fontId="14" fillId="0" borderId="175" xfId="0" applyFont="1" applyFill="1" applyBorder="1" applyAlignment="1">
      <alignment vertical="center"/>
    </xf>
    <xf numFmtId="0" fontId="14" fillId="5" borderId="176" xfId="0" applyFont="1" applyFill="1" applyBorder="1" applyAlignment="1">
      <alignment vertical="center"/>
    </xf>
    <xf numFmtId="0" fontId="53" fillId="5" borderId="177" xfId="0" applyFont="1" applyFill="1" applyBorder="1" applyAlignment="1">
      <alignment horizontal="center" vertical="center"/>
    </xf>
    <xf numFmtId="169" fontId="5" fillId="5" borderId="178" xfId="0" applyNumberFormat="1" applyFont="1" applyFill="1" applyBorder="1" applyAlignment="1">
      <alignment horizontal="right" vertical="center"/>
    </xf>
    <xf numFmtId="0" fontId="14" fillId="0" borderId="163" xfId="0" applyFont="1" applyFill="1" applyBorder="1" applyAlignment="1">
      <alignment horizontal="left" vertical="center"/>
    </xf>
    <xf numFmtId="0" fontId="14" fillId="5" borderId="175" xfId="0" applyFont="1" applyFill="1" applyBorder="1" applyAlignment="1">
      <alignment horizontal="left" vertical="center"/>
    </xf>
    <xf numFmtId="0" fontId="14" fillId="0" borderId="175" xfId="0" applyFont="1" applyFill="1" applyBorder="1" applyAlignment="1">
      <alignment horizontal="left" vertical="center"/>
    </xf>
    <xf numFmtId="0" fontId="14" fillId="0" borderId="176" xfId="0" applyFont="1" applyFill="1" applyBorder="1" applyAlignment="1">
      <alignment horizontal="left" vertical="center"/>
    </xf>
    <xf numFmtId="0" fontId="53" fillId="0" borderId="177" xfId="0" applyFont="1" applyFill="1" applyBorder="1" applyAlignment="1">
      <alignment horizontal="center" vertical="center"/>
    </xf>
    <xf numFmtId="169" fontId="5" fillId="0" borderId="178" xfId="0" applyNumberFormat="1" applyFont="1" applyFill="1" applyBorder="1" applyAlignment="1">
      <alignment horizontal="right" vertical="center"/>
    </xf>
    <xf numFmtId="164" fontId="68" fillId="6" borderId="0" xfId="0" applyNumberFormat="1" applyFont="1" applyFill="1" applyBorder="1" applyAlignment="1">
      <alignment horizontal="right" vertical="center"/>
    </xf>
    <xf numFmtId="0" fontId="0" fillId="4" borderId="0" xfId="0" applyFill="1"/>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171" fontId="50" fillId="4" borderId="153" xfId="0" applyNumberFormat="1" applyFont="1" applyFill="1" applyBorder="1" applyAlignment="1">
      <alignment horizontal="right"/>
    </xf>
    <xf numFmtId="171" fontId="13" fillId="5" borderId="179" xfId="0" applyNumberFormat="1" applyFont="1" applyFill="1" applyBorder="1" applyAlignment="1">
      <alignment horizontal="right"/>
    </xf>
    <xf numFmtId="171" fontId="13" fillId="4" borderId="179" xfId="0" applyNumberFormat="1" applyFont="1" applyFill="1" applyBorder="1" applyAlignment="1">
      <alignment horizontal="right"/>
    </xf>
    <xf numFmtId="0" fontId="27" fillId="6" borderId="0" xfId="0" applyNumberFormat="1" applyFont="1" applyFill="1" applyAlignment="1">
      <alignment vertical="top"/>
    </xf>
    <xf numFmtId="0" fontId="52" fillId="4" borderId="0" xfId="0" applyFont="1" applyFill="1" applyAlignment="1">
      <alignment horizontal="left" wrapText="1"/>
    </xf>
    <xf numFmtId="0" fontId="48" fillId="4" borderId="0" xfId="0" applyFont="1" applyFill="1" applyAlignment="1">
      <alignment horizontal="center"/>
    </xf>
    <xf numFmtId="0" fontId="0" fillId="4" borderId="0" xfId="0" applyFill="1"/>
    <xf numFmtId="0" fontId="0" fillId="4" borderId="0" xfId="0" applyFill="1"/>
    <xf numFmtId="164" fontId="55" fillId="4" borderId="48" xfId="0" applyNumberFormat="1" applyFont="1" applyFill="1" applyBorder="1" applyAlignment="1">
      <alignment horizontal="right"/>
    </xf>
    <xf numFmtId="9" fontId="13" fillId="5" borderId="174" xfId="5" applyNumberFormat="1" applyFont="1" applyFill="1" applyBorder="1" applyAlignment="1">
      <alignment horizontal="right"/>
    </xf>
    <xf numFmtId="10" fontId="13" fillId="6" borderId="0" xfId="5" applyNumberFormat="1" applyFont="1" applyFill="1" applyBorder="1" applyAlignment="1">
      <alignment horizontal="right"/>
    </xf>
    <xf numFmtId="164" fontId="5" fillId="5" borderId="14" xfId="0" applyNumberFormat="1" applyFont="1" applyFill="1" applyBorder="1" applyAlignment="1">
      <alignment horizontal="right"/>
    </xf>
    <xf numFmtId="0" fontId="14" fillId="5" borderId="142" xfId="0" applyFont="1" applyFill="1" applyBorder="1" applyAlignment="1">
      <alignment horizontal="center"/>
    </xf>
    <xf numFmtId="171" fontId="12" fillId="5" borderId="159" xfId="0" applyNumberFormat="1" applyFont="1" applyFill="1" applyBorder="1" applyAlignment="1">
      <alignment horizontal="right"/>
    </xf>
    <xf numFmtId="171" fontId="13" fillId="5" borderId="144" xfId="0" applyNumberFormat="1" applyFont="1" applyFill="1" applyBorder="1" applyAlignment="1">
      <alignment horizontal="right"/>
    </xf>
    <xf numFmtId="171" fontId="13" fillId="5" borderId="152" xfId="0" applyNumberFormat="1" applyFont="1" applyFill="1" applyBorder="1" applyAlignment="1">
      <alignment horizontal="right"/>
    </xf>
    <xf numFmtId="171" fontId="12" fillId="5" borderId="155" xfId="0" applyNumberFormat="1" applyFont="1" applyFill="1" applyBorder="1" applyAlignment="1">
      <alignment horizontal="right"/>
    </xf>
    <xf numFmtId="171" fontId="13" fillId="5" borderId="156" xfId="0" applyNumberFormat="1" applyFont="1" applyFill="1" applyBorder="1" applyAlignment="1">
      <alignment horizontal="right"/>
    </xf>
    <xf numFmtId="171" fontId="13" fillId="5" borderId="149" xfId="0" applyNumberFormat="1" applyFont="1" applyFill="1" applyBorder="1" applyAlignment="1">
      <alignment horizontal="right"/>
    </xf>
    <xf numFmtId="171" fontId="13" fillId="5" borderId="154" xfId="0" applyNumberFormat="1" applyFont="1" applyFill="1" applyBorder="1" applyAlignment="1">
      <alignment horizontal="right"/>
    </xf>
    <xf numFmtId="0" fontId="22" fillId="5" borderId="151" xfId="0" applyFont="1" applyFill="1" applyBorder="1" applyAlignment="1">
      <alignment horizontal="center" vertical="center"/>
    </xf>
    <xf numFmtId="171" fontId="23" fillId="5" borderId="144" xfId="0" applyNumberFormat="1" applyFont="1" applyFill="1" applyBorder="1" applyAlignment="1">
      <alignment horizontal="right" vertical="center"/>
    </xf>
    <xf numFmtId="171" fontId="22" fillId="5" borderId="151" xfId="0" applyNumberFormat="1" applyFont="1" applyFill="1" applyBorder="1" applyAlignment="1">
      <alignment horizontal="center" vertical="center"/>
    </xf>
    <xf numFmtId="0" fontId="14" fillId="5" borderId="151" xfId="0" applyFont="1" applyFill="1" applyBorder="1" applyAlignment="1">
      <alignment horizontal="center" vertical="center"/>
    </xf>
    <xf numFmtId="171" fontId="23" fillId="5" borderId="144" xfId="0" applyNumberFormat="1" applyFont="1" applyFill="1" applyBorder="1" applyAlignment="1">
      <alignment horizontal="right"/>
    </xf>
    <xf numFmtId="0" fontId="14" fillId="5" borderId="142" xfId="7" applyFont="1" applyFill="1" applyBorder="1" applyAlignment="1">
      <alignment horizontal="center" vertical="center"/>
    </xf>
    <xf numFmtId="171" fontId="49" fillId="5" borderId="143" xfId="7" applyNumberFormat="1" applyFont="1" applyFill="1" applyBorder="1" applyAlignment="1">
      <alignment horizontal="right"/>
    </xf>
    <xf numFmtId="171" fontId="12" fillId="5" borderId="144" xfId="7" applyNumberFormat="1" applyFont="1" applyFill="1" applyBorder="1" applyAlignment="1">
      <alignment horizontal="right"/>
    </xf>
    <xf numFmtId="171" fontId="30" fillId="5" borderId="145" xfId="7" applyNumberFormat="1" applyFont="1" applyFill="1" applyBorder="1" applyAlignment="1">
      <alignment horizontal="right"/>
    </xf>
    <xf numFmtId="171" fontId="25" fillId="5" borderId="142" xfId="7" applyNumberFormat="1" applyFont="1" applyFill="1" applyBorder="1" applyAlignment="1">
      <alignment horizontal="right"/>
    </xf>
    <xf numFmtId="171" fontId="30" fillId="5" borderId="147" xfId="7" applyNumberFormat="1" applyFont="1" applyFill="1" applyBorder="1" applyAlignment="1">
      <alignment horizontal="right"/>
    </xf>
    <xf numFmtId="171" fontId="30" fillId="5" borderId="148" xfId="7" applyNumberFormat="1" applyFont="1" applyFill="1" applyBorder="1" applyAlignment="1">
      <alignment horizontal="right"/>
    </xf>
    <xf numFmtId="171" fontId="25" fillId="5" borderId="146" xfId="7" applyNumberFormat="1" applyFont="1" applyFill="1" applyBorder="1" applyAlignment="1">
      <alignment horizontal="right"/>
    </xf>
    <xf numFmtId="171" fontId="30" fillId="5" borderId="149" xfId="7" applyNumberFormat="1" applyFont="1" applyFill="1" applyBorder="1" applyAlignment="1">
      <alignment horizontal="right"/>
    </xf>
    <xf numFmtId="171" fontId="12" fillId="5" borderId="150" xfId="7" applyNumberFormat="1" applyFont="1" applyFill="1" applyBorder="1" applyAlignment="1">
      <alignment horizontal="right"/>
    </xf>
    <xf numFmtId="171" fontId="49" fillId="5" borderId="144" xfId="7" applyNumberFormat="1" applyFont="1" applyFill="1" applyBorder="1" applyAlignment="1">
      <alignment horizontal="right"/>
    </xf>
    <xf numFmtId="171" fontId="49" fillId="5" borderId="142" xfId="7" applyNumberFormat="1" applyFont="1" applyFill="1" applyBorder="1" applyAlignment="1">
      <alignment horizontal="right"/>
    </xf>
    <xf numFmtId="171" fontId="49" fillId="5" borderId="151" xfId="7" applyNumberFormat="1" applyFont="1" applyFill="1" applyBorder="1" applyAlignment="1">
      <alignment horizontal="right"/>
    </xf>
    <xf numFmtId="0" fontId="14" fillId="5" borderId="142" xfId="0" applyFont="1" applyFill="1" applyBorder="1" applyAlignment="1">
      <alignment horizontal="center" vertical="center"/>
    </xf>
    <xf numFmtId="171" fontId="12" fillId="5" borderId="162" xfId="0" applyNumberFormat="1" applyFont="1" applyFill="1" applyBorder="1" applyAlignment="1">
      <alignment horizontal="right" vertical="center"/>
    </xf>
    <xf numFmtId="171" fontId="13" fillId="5" borderId="142" xfId="0" applyNumberFormat="1" applyFont="1" applyFill="1" applyBorder="1" applyAlignment="1">
      <alignment horizontal="right" vertical="center"/>
    </xf>
    <xf numFmtId="171" fontId="12" fillId="5" borderId="147" xfId="0" applyNumberFormat="1" applyFont="1" applyFill="1" applyBorder="1" applyAlignment="1">
      <alignment horizontal="right" vertical="center"/>
    </xf>
    <xf numFmtId="171" fontId="12" fillId="5" borderId="146" xfId="0" applyNumberFormat="1" applyFont="1" applyFill="1" applyBorder="1" applyAlignment="1">
      <alignment horizontal="right" vertical="center"/>
    </xf>
    <xf numFmtId="171" fontId="13" fillId="5" borderId="146" xfId="0" applyNumberFormat="1" applyFont="1" applyFill="1" applyBorder="1" applyAlignment="1">
      <alignment horizontal="right" vertical="center"/>
    </xf>
    <xf numFmtId="171" fontId="12" fillId="5" borderId="148" xfId="0" applyNumberFormat="1" applyFont="1" applyFill="1" applyBorder="1" applyAlignment="1">
      <alignment horizontal="right" vertical="center"/>
    </xf>
    <xf numFmtId="171" fontId="12" fillId="5" borderId="144" xfId="0" applyNumberFormat="1" applyFont="1" applyFill="1" applyBorder="1" applyAlignment="1">
      <alignment horizontal="right" vertical="center"/>
    </xf>
    <xf numFmtId="171" fontId="33" fillId="5" borderId="161" xfId="0" applyNumberFormat="1" applyFont="1" applyFill="1" applyBorder="1" applyAlignment="1">
      <alignment horizontal="right" vertical="center"/>
    </xf>
    <xf numFmtId="164" fontId="12" fillId="5" borderId="162" xfId="0" applyNumberFormat="1" applyFont="1" applyFill="1" applyBorder="1" applyAlignment="1">
      <alignment horizontal="right" vertical="center"/>
    </xf>
    <xf numFmtId="164" fontId="13" fillId="5" borderId="142" xfId="0" applyNumberFormat="1" applyFont="1" applyFill="1" applyBorder="1" applyAlignment="1">
      <alignment horizontal="right" vertical="center"/>
    </xf>
    <xf numFmtId="164" fontId="12" fillId="5" borderId="147" xfId="0" applyNumberFormat="1" applyFont="1" applyFill="1" applyBorder="1" applyAlignment="1">
      <alignment horizontal="right" vertical="center"/>
    </xf>
    <xf numFmtId="164" fontId="12" fillId="5" borderId="146" xfId="0" applyNumberFormat="1" applyFont="1" applyFill="1" applyBorder="1" applyAlignment="1">
      <alignment horizontal="right" vertical="center"/>
    </xf>
    <xf numFmtId="164" fontId="13" fillId="5" borderId="146" xfId="0" applyNumberFormat="1" applyFont="1" applyFill="1" applyBorder="1" applyAlignment="1">
      <alignment horizontal="right" vertical="center"/>
    </xf>
    <xf numFmtId="164" fontId="12" fillId="5" borderId="148" xfId="0" applyNumberFormat="1" applyFont="1" applyFill="1" applyBorder="1" applyAlignment="1">
      <alignment horizontal="right" vertical="center"/>
    </xf>
    <xf numFmtId="164" fontId="12" fillId="5" borderId="144" xfId="0" applyNumberFormat="1" applyFont="1" applyFill="1" applyBorder="1" applyAlignment="1">
      <alignment horizontal="right" vertical="center"/>
    </xf>
    <xf numFmtId="1" fontId="33" fillId="5" borderId="161" xfId="0" applyNumberFormat="1" applyFont="1" applyFill="1" applyBorder="1" applyAlignment="1">
      <alignment horizontal="right" vertical="center"/>
    </xf>
    <xf numFmtId="0" fontId="1" fillId="4" borderId="49" xfId="0" applyFont="1" applyFill="1" applyBorder="1" applyAlignment="1">
      <alignment horizontal="center"/>
    </xf>
    <xf numFmtId="0" fontId="52" fillId="4" borderId="0" xfId="0" applyFont="1" applyFill="1" applyAlignment="1">
      <alignment horizontal="left" wrapText="1"/>
    </xf>
    <xf numFmtId="0" fontId="0" fillId="4" borderId="0" xfId="0" applyFill="1"/>
    <xf numFmtId="0" fontId="5" fillId="5" borderId="71" xfId="0" quotePrefix="1" applyFont="1" applyFill="1" applyBorder="1" applyAlignment="1">
      <alignment horizontal="center" textRotation="90"/>
    </xf>
    <xf numFmtId="0" fontId="5" fillId="5" borderId="72" xfId="0" quotePrefix="1" applyFont="1" applyFill="1" applyBorder="1" applyAlignment="1">
      <alignment horizontal="center" textRotation="90"/>
    </xf>
    <xf numFmtId="0" fontId="5" fillId="5" borderId="73" xfId="0" quotePrefix="1" applyFont="1" applyFill="1" applyBorder="1" applyAlignment="1">
      <alignment horizontal="center" textRotation="90"/>
    </xf>
    <xf numFmtId="0" fontId="5" fillId="5" borderId="54" xfId="0" quotePrefix="1" applyFont="1" applyFill="1" applyBorder="1" applyAlignment="1">
      <alignment horizontal="center" textRotation="90"/>
    </xf>
    <xf numFmtId="0" fontId="5" fillId="5" borderId="69" xfId="0" quotePrefix="1" applyFont="1" applyFill="1" applyBorder="1" applyAlignment="1">
      <alignment horizontal="center" textRotation="90"/>
    </xf>
    <xf numFmtId="0" fontId="5" fillId="5" borderId="4" xfId="0" quotePrefix="1" applyFont="1" applyFill="1" applyBorder="1" applyAlignment="1">
      <alignment horizontal="center" textRotation="90"/>
    </xf>
    <xf numFmtId="0" fontId="5" fillId="5" borderId="7" xfId="0" quotePrefix="1" applyFont="1" applyFill="1" applyBorder="1" applyAlignment="1">
      <alignment horizontal="center" textRotation="90"/>
    </xf>
    <xf numFmtId="1" fontId="64" fillId="5" borderId="109" xfId="0" quotePrefix="1" applyNumberFormat="1" applyFont="1" applyFill="1" applyBorder="1" applyAlignment="1">
      <alignment horizontal="center" textRotation="90" wrapText="1"/>
    </xf>
    <xf numFmtId="1" fontId="62" fillId="5" borderId="110" xfId="0" quotePrefix="1" applyNumberFormat="1" applyFont="1" applyFill="1" applyBorder="1" applyAlignment="1">
      <alignment horizontal="center" textRotation="90" wrapText="1"/>
    </xf>
    <xf numFmtId="1" fontId="62" fillId="5" borderId="111" xfId="0" quotePrefix="1" applyNumberFormat="1" applyFont="1" applyFill="1" applyBorder="1" applyAlignment="1">
      <alignment horizontal="center" textRotation="90" wrapText="1"/>
    </xf>
    <xf numFmtId="1" fontId="62" fillId="5" borderId="112" xfId="0" quotePrefix="1" applyNumberFormat="1" applyFont="1" applyFill="1" applyBorder="1" applyAlignment="1">
      <alignment horizontal="center" textRotation="90" wrapText="1"/>
    </xf>
    <xf numFmtId="1" fontId="64" fillId="5" borderId="113" xfId="0" quotePrefix="1" applyNumberFormat="1" applyFont="1" applyFill="1" applyBorder="1" applyAlignment="1">
      <alignment horizontal="center" textRotation="90" wrapText="1"/>
    </xf>
    <xf numFmtId="1" fontId="64" fillId="5" borderId="114" xfId="0" quotePrefix="1" applyNumberFormat="1" applyFont="1" applyFill="1" applyBorder="1" applyAlignment="1">
      <alignment horizontal="center" textRotation="90" wrapText="1"/>
    </xf>
    <xf numFmtId="166" fontId="1" fillId="4" borderId="0" xfId="5" applyNumberFormat="1" applyFill="1"/>
    <xf numFmtId="2" fontId="55" fillId="4" borderId="3" xfId="5" applyNumberFormat="1" applyFont="1" applyFill="1" applyBorder="1" applyAlignment="1">
      <alignment horizontal="right"/>
    </xf>
    <xf numFmtId="2" fontId="1" fillId="6" borderId="0" xfId="5" applyNumberFormat="1" applyFont="1" applyFill="1" applyBorder="1"/>
    <xf numFmtId="176" fontId="0" fillId="6" borderId="0" xfId="5" applyNumberFormat="1" applyFont="1" applyFill="1" applyBorder="1"/>
    <xf numFmtId="10" fontId="1" fillId="6" borderId="0" xfId="5" applyNumberFormat="1" applyFont="1" applyFill="1" applyBorder="1"/>
    <xf numFmtId="0" fontId="48" fillId="4" borderId="0" xfId="0" applyFont="1" applyFill="1" applyAlignment="1">
      <alignment horizontal="center"/>
    </xf>
    <xf numFmtId="0" fontId="0" fillId="4" borderId="0" xfId="0" applyFill="1"/>
    <xf numFmtId="0" fontId="0" fillId="4" borderId="0" xfId="0" applyFill="1"/>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164" fontId="0" fillId="4" borderId="0" xfId="0" applyNumberFormat="1" applyFill="1" applyAlignment="1">
      <alignment vertical="top"/>
    </xf>
    <xf numFmtId="0" fontId="52" fillId="4" borderId="0" xfId="0" applyFont="1" applyFill="1" applyAlignment="1">
      <alignment horizontal="left" wrapText="1"/>
    </xf>
    <xf numFmtId="0" fontId="0" fillId="4" borderId="0" xfId="0" applyFill="1"/>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14" fillId="4" borderId="151" xfId="0" applyFont="1" applyFill="1" applyBorder="1" applyAlignment="1">
      <alignment horizontal="center" vertical="center"/>
    </xf>
    <xf numFmtId="171" fontId="23" fillId="4" borderId="144" xfId="0" applyNumberFormat="1" applyFont="1" applyFill="1" applyBorder="1" applyAlignment="1">
      <alignment horizontal="right" vertical="center"/>
    </xf>
    <xf numFmtId="171" fontId="14" fillId="4" borderId="151" xfId="0" applyNumberFormat="1" applyFont="1" applyFill="1" applyBorder="1" applyAlignment="1">
      <alignment horizontal="center" vertical="center"/>
    </xf>
    <xf numFmtId="171" fontId="49" fillId="5" borderId="138" xfId="7" applyNumberFormat="1" applyFont="1" applyFill="1" applyBorder="1" applyAlignment="1">
      <alignment horizontal="right"/>
    </xf>
    <xf numFmtId="171" fontId="12" fillId="5" borderId="11" xfId="7" applyNumberFormat="1" applyFont="1" applyFill="1" applyBorder="1" applyAlignment="1">
      <alignment horizontal="right"/>
    </xf>
    <xf numFmtId="171" fontId="30" fillId="5" borderId="107" xfId="7" applyNumberFormat="1" applyFont="1" applyFill="1" applyBorder="1" applyAlignment="1">
      <alignment horizontal="right"/>
    </xf>
    <xf numFmtId="171" fontId="25" fillId="5" borderId="5" xfId="7" applyNumberFormat="1" applyFont="1" applyFill="1" applyBorder="1" applyAlignment="1">
      <alignment horizontal="right"/>
    </xf>
    <xf numFmtId="171" fontId="25" fillId="5" borderId="39" xfId="7" applyNumberFormat="1" applyFont="1" applyFill="1" applyBorder="1" applyAlignment="1">
      <alignment horizontal="right"/>
    </xf>
    <xf numFmtId="171" fontId="30" fillId="5" borderId="38" xfId="7" applyNumberFormat="1" applyFont="1" applyFill="1" applyBorder="1" applyAlignment="1">
      <alignment horizontal="right"/>
    </xf>
    <xf numFmtId="171" fontId="30" fillId="5" borderId="40" xfId="7" applyNumberFormat="1" applyFont="1" applyFill="1" applyBorder="1" applyAlignment="1">
      <alignment horizontal="right"/>
    </xf>
    <xf numFmtId="171" fontId="30" fillId="5" borderId="108" xfId="7" applyNumberFormat="1" applyFont="1" applyFill="1" applyBorder="1" applyAlignment="1">
      <alignment horizontal="right"/>
    </xf>
    <xf numFmtId="171" fontId="12" fillId="5" borderId="140" xfId="7" applyNumberFormat="1" applyFont="1" applyFill="1" applyBorder="1" applyAlignment="1">
      <alignment horizontal="right"/>
    </xf>
    <xf numFmtId="171" fontId="49" fillId="5" borderId="11" xfId="7" applyNumberFormat="1" applyFont="1" applyFill="1" applyBorder="1" applyAlignment="1">
      <alignment horizontal="right"/>
    </xf>
    <xf numFmtId="171" fontId="49" fillId="5" borderId="5" xfId="7" applyNumberFormat="1" applyFont="1" applyFill="1" applyBorder="1" applyAlignment="1">
      <alignment horizontal="right"/>
    </xf>
    <xf numFmtId="0" fontId="14" fillId="4" borderId="142" xfId="7" applyFont="1" applyFill="1" applyBorder="1" applyAlignment="1">
      <alignment horizontal="center" vertical="center"/>
    </xf>
    <xf numFmtId="171" fontId="49" fillId="4" borderId="143" xfId="7" applyNumberFormat="1" applyFont="1" applyFill="1" applyBorder="1" applyAlignment="1">
      <alignment horizontal="right"/>
    </xf>
    <xf numFmtId="171" fontId="12" fillId="4" borderId="144" xfId="7" applyNumberFormat="1" applyFont="1" applyFill="1" applyBorder="1" applyAlignment="1">
      <alignment horizontal="right"/>
    </xf>
    <xf numFmtId="171" fontId="30" fillId="4" borderId="145" xfId="7" applyNumberFormat="1" applyFont="1" applyFill="1" applyBorder="1" applyAlignment="1">
      <alignment horizontal="right"/>
    </xf>
    <xf numFmtId="171" fontId="25" fillId="4" borderId="142" xfId="7" applyNumberFormat="1" applyFont="1" applyFill="1" applyBorder="1" applyAlignment="1">
      <alignment horizontal="right"/>
    </xf>
    <xf numFmtId="171" fontId="25" fillId="4" borderId="146" xfId="7" applyNumberFormat="1" applyFont="1" applyFill="1" applyBorder="1" applyAlignment="1">
      <alignment horizontal="right"/>
    </xf>
    <xf numFmtId="171" fontId="30" fillId="4" borderId="147" xfId="7" applyNumberFormat="1" applyFont="1" applyFill="1" applyBorder="1" applyAlignment="1">
      <alignment horizontal="right"/>
    </xf>
    <xf numFmtId="171" fontId="30" fillId="4" borderId="148" xfId="7" applyNumberFormat="1" applyFont="1" applyFill="1" applyBorder="1" applyAlignment="1">
      <alignment horizontal="right"/>
    </xf>
    <xf numFmtId="171" fontId="30" fillId="4" borderId="149" xfId="7" applyNumberFormat="1" applyFont="1" applyFill="1" applyBorder="1" applyAlignment="1">
      <alignment horizontal="right"/>
    </xf>
    <xf numFmtId="171" fontId="12" fillId="4" borderId="150" xfId="7" applyNumberFormat="1" applyFont="1" applyFill="1" applyBorder="1" applyAlignment="1">
      <alignment horizontal="right"/>
    </xf>
    <xf numFmtId="171" fontId="49" fillId="4" borderId="144" xfId="7" applyNumberFormat="1" applyFont="1" applyFill="1" applyBorder="1" applyAlignment="1">
      <alignment horizontal="right"/>
    </xf>
    <xf numFmtId="171" fontId="49" fillId="4" borderId="142" xfId="7" applyNumberFormat="1" applyFont="1" applyFill="1" applyBorder="1" applyAlignment="1">
      <alignment horizontal="right"/>
    </xf>
    <xf numFmtId="171" fontId="49" fillId="4" borderId="151" xfId="7" applyNumberFormat="1" applyFont="1" applyFill="1" applyBorder="1" applyAlignment="1">
      <alignment horizontal="right"/>
    </xf>
    <xf numFmtId="0" fontId="14" fillId="5" borderId="5" xfId="0" applyFont="1" applyFill="1" applyBorder="1" applyAlignment="1">
      <alignment horizontal="center" vertical="center"/>
    </xf>
    <xf numFmtId="0" fontId="14" fillId="4" borderId="142" xfId="0" applyFont="1" applyFill="1" applyBorder="1" applyAlignment="1">
      <alignment horizontal="center" vertical="center"/>
    </xf>
    <xf numFmtId="171" fontId="12" fillId="4" borderId="162" xfId="0" applyNumberFormat="1" applyFont="1" applyFill="1" applyBorder="1" applyAlignment="1">
      <alignment horizontal="right" vertical="center"/>
    </xf>
    <xf numFmtId="171" fontId="13" fillId="4" borderId="142" xfId="0" applyNumberFormat="1" applyFont="1" applyFill="1" applyBorder="1" applyAlignment="1">
      <alignment horizontal="right" vertical="center"/>
    </xf>
    <xf numFmtId="171" fontId="12" fillId="4" borderId="147" xfId="0" applyNumberFormat="1" applyFont="1" applyFill="1" applyBorder="1" applyAlignment="1">
      <alignment horizontal="right" vertical="center"/>
    </xf>
    <xf numFmtId="171" fontId="12" fillId="4" borderId="146" xfId="0" applyNumberFormat="1" applyFont="1" applyFill="1" applyBorder="1" applyAlignment="1">
      <alignment horizontal="right" vertical="center"/>
    </xf>
    <xf numFmtId="171" fontId="13" fillId="4" borderId="146" xfId="0" applyNumberFormat="1" applyFont="1" applyFill="1" applyBorder="1" applyAlignment="1">
      <alignment horizontal="right" vertical="center"/>
    </xf>
    <xf numFmtId="171" fontId="12" fillId="4" borderId="148" xfId="0" applyNumberFormat="1" applyFont="1" applyFill="1" applyBorder="1" applyAlignment="1">
      <alignment horizontal="right" vertical="center"/>
    </xf>
    <xf numFmtId="171" fontId="12" fillId="4" borderId="144" xfId="0" applyNumberFormat="1" applyFont="1" applyFill="1" applyBorder="1" applyAlignment="1">
      <alignment horizontal="right" vertical="center"/>
    </xf>
    <xf numFmtId="171" fontId="33" fillId="4" borderId="161" xfId="0" applyNumberFormat="1" applyFont="1" applyFill="1" applyBorder="1" applyAlignment="1">
      <alignment horizontal="right" vertical="center"/>
    </xf>
    <xf numFmtId="0" fontId="14" fillId="5" borderId="8" xfId="0" applyFont="1" applyFill="1" applyBorder="1" applyAlignment="1">
      <alignment horizontal="center" vertical="center"/>
    </xf>
    <xf numFmtId="164" fontId="12" fillId="4" borderId="162" xfId="0" applyNumberFormat="1" applyFont="1" applyFill="1" applyBorder="1" applyAlignment="1">
      <alignment horizontal="right" vertical="center"/>
    </xf>
    <xf numFmtId="164" fontId="13" fillId="4" borderId="142" xfId="0" applyNumberFormat="1" applyFont="1" applyFill="1" applyBorder="1" applyAlignment="1">
      <alignment horizontal="right" vertical="center"/>
    </xf>
    <xf numFmtId="164" fontId="12" fillId="4" borderId="147" xfId="0" applyNumberFormat="1" applyFont="1" applyFill="1" applyBorder="1" applyAlignment="1">
      <alignment horizontal="right" vertical="center"/>
    </xf>
    <xf numFmtId="164" fontId="12" fillId="4" borderId="146" xfId="0" applyNumberFormat="1" applyFont="1" applyFill="1" applyBorder="1" applyAlignment="1">
      <alignment horizontal="right" vertical="center"/>
    </xf>
    <xf numFmtId="164" fontId="13" fillId="4" borderId="146" xfId="0" applyNumberFormat="1" applyFont="1" applyFill="1" applyBorder="1" applyAlignment="1">
      <alignment horizontal="right" vertical="center"/>
    </xf>
    <xf numFmtId="164" fontId="12" fillId="4" borderId="148" xfId="0" applyNumberFormat="1" applyFont="1" applyFill="1" applyBorder="1" applyAlignment="1">
      <alignment horizontal="right" vertical="center"/>
    </xf>
    <xf numFmtId="164" fontId="12" fillId="4" borderId="144" xfId="0" applyNumberFormat="1" applyFont="1" applyFill="1" applyBorder="1" applyAlignment="1">
      <alignment horizontal="right" vertical="center"/>
    </xf>
    <xf numFmtId="1" fontId="33" fillId="4" borderId="161" xfId="0" applyNumberFormat="1" applyFont="1" applyFill="1" applyBorder="1" applyAlignment="1">
      <alignment horizontal="right" vertical="center"/>
    </xf>
    <xf numFmtId="0" fontId="14" fillId="5" borderId="177" xfId="0" applyFont="1" applyFill="1" applyBorder="1" applyAlignment="1">
      <alignment horizontal="center" vertical="center"/>
    </xf>
    <xf numFmtId="171" fontId="23" fillId="5" borderId="82" xfId="0" applyNumberFormat="1" applyFont="1" applyFill="1" applyBorder="1" applyAlignment="1">
      <alignment horizontal="right"/>
    </xf>
    <xf numFmtId="171" fontId="23" fillId="4" borderId="144" xfId="0" applyNumberFormat="1" applyFont="1" applyFill="1" applyBorder="1" applyAlignment="1">
      <alignment horizontal="right"/>
    </xf>
    <xf numFmtId="0" fontId="14" fillId="4" borderId="7" xfId="0" applyFont="1" applyFill="1" applyBorder="1" applyAlignment="1">
      <alignment horizontal="center" vertical="center"/>
    </xf>
    <xf numFmtId="171" fontId="23" fillId="4" borderId="3" xfId="0" applyNumberFormat="1" applyFont="1" applyFill="1" applyBorder="1" applyAlignment="1">
      <alignment horizontal="right"/>
    </xf>
    <xf numFmtId="0" fontId="14" fillId="5" borderId="181" xfId="0" applyFont="1" applyFill="1" applyBorder="1" applyAlignment="1">
      <alignment horizontal="center" vertical="center"/>
    </xf>
    <xf numFmtId="171" fontId="23" fillId="5" borderId="182" xfId="0" applyNumberFormat="1" applyFont="1" applyFill="1" applyBorder="1" applyAlignment="1">
      <alignment horizontal="right"/>
    </xf>
    <xf numFmtId="169" fontId="55" fillId="6" borderId="0" xfId="0" applyNumberFormat="1" applyFont="1" applyFill="1" applyBorder="1" applyAlignment="1">
      <alignment horizontal="right" vertical="center"/>
    </xf>
    <xf numFmtId="0" fontId="14" fillId="6" borderId="0" xfId="0" applyFont="1" applyFill="1" applyBorder="1" applyAlignment="1">
      <alignment horizontal="left" vertical="center" wrapText="1"/>
    </xf>
    <xf numFmtId="0" fontId="14" fillId="6" borderId="0" xfId="0" applyFont="1" applyFill="1" applyBorder="1" applyAlignment="1">
      <alignment horizontal="left" wrapText="1"/>
    </xf>
    <xf numFmtId="0" fontId="18" fillId="6" borderId="0" xfId="0" applyFont="1" applyFill="1" applyBorder="1" applyAlignment="1">
      <alignment horizontal="center" vertical="center"/>
    </xf>
    <xf numFmtId="0" fontId="14" fillId="6" borderId="0" xfId="0" applyFont="1" applyFill="1" applyBorder="1" applyAlignment="1">
      <alignment horizontal="center" vertical="center"/>
    </xf>
    <xf numFmtId="0" fontId="14" fillId="6" borderId="0" xfId="0" applyFont="1" applyFill="1" applyBorder="1" applyAlignment="1">
      <alignment horizontal="center" vertical="center" wrapText="1"/>
    </xf>
    <xf numFmtId="169" fontId="55" fillId="6" borderId="0" xfId="0" applyNumberFormat="1" applyFont="1" applyFill="1" applyBorder="1" applyAlignment="1">
      <alignment horizontal="center" vertical="center"/>
    </xf>
    <xf numFmtId="0" fontId="14" fillId="0" borderId="183" xfId="0" applyFont="1" applyBorder="1" applyAlignment="1">
      <alignment horizontal="center"/>
    </xf>
    <xf numFmtId="171" fontId="12" fillId="0" borderId="63" xfId="0" applyNumberFormat="1" applyFont="1" applyBorder="1" applyAlignment="1">
      <alignment horizontal="right"/>
    </xf>
    <xf numFmtId="171" fontId="13" fillId="4" borderId="11" xfId="0" applyNumberFormat="1" applyFont="1" applyFill="1" applyBorder="1" applyAlignment="1">
      <alignment horizontal="right"/>
    </xf>
    <xf numFmtId="171" fontId="13" fillId="4" borderId="38" xfId="0" applyNumberFormat="1" applyFont="1" applyFill="1" applyBorder="1" applyAlignment="1">
      <alignment horizontal="right"/>
    </xf>
    <xf numFmtId="171" fontId="13" fillId="4" borderId="64" xfId="0" applyNumberFormat="1" applyFont="1" applyFill="1" applyBorder="1" applyAlignment="1">
      <alignment horizontal="right"/>
    </xf>
    <xf numFmtId="171" fontId="13" fillId="4" borderId="12" xfId="0" applyNumberFormat="1" applyFont="1" applyFill="1" applyBorder="1" applyAlignment="1">
      <alignment horizontal="right"/>
    </xf>
    <xf numFmtId="0" fontId="14" fillId="5" borderId="184" xfId="0" applyFont="1" applyFill="1" applyBorder="1" applyAlignment="1">
      <alignment horizontal="center"/>
    </xf>
    <xf numFmtId="171" fontId="12" fillId="5" borderId="185" xfId="0" applyNumberFormat="1" applyFont="1" applyFill="1" applyBorder="1" applyAlignment="1">
      <alignment horizontal="right"/>
    </xf>
    <xf numFmtId="171" fontId="13" fillId="5" borderId="147" xfId="0" applyNumberFormat="1" applyFont="1" applyFill="1" applyBorder="1" applyAlignment="1">
      <alignment horizontal="right"/>
    </xf>
    <xf numFmtId="0" fontId="0" fillId="4" borderId="0" xfId="0" applyFill="1"/>
    <xf numFmtId="0" fontId="14" fillId="4" borderId="142" xfId="0" applyFont="1" applyFill="1" applyBorder="1" applyAlignment="1">
      <alignment horizontal="center"/>
    </xf>
    <xf numFmtId="171" fontId="12" fillId="4" borderId="155" xfId="0" applyNumberFormat="1" applyFont="1" applyFill="1" applyBorder="1" applyAlignment="1">
      <alignment horizontal="right"/>
    </xf>
    <xf numFmtId="171" fontId="13" fillId="4" borderId="156" xfId="0" applyNumberFormat="1" applyFont="1" applyFill="1" applyBorder="1" applyAlignment="1">
      <alignment horizontal="right"/>
    </xf>
    <xf numFmtId="171" fontId="13" fillId="4" borderId="149" xfId="0" applyNumberFormat="1" applyFont="1" applyFill="1" applyBorder="1" applyAlignment="1">
      <alignment horizontal="right"/>
    </xf>
    <xf numFmtId="171" fontId="13" fillId="4" borderId="144" xfId="0" applyNumberFormat="1" applyFont="1" applyFill="1" applyBorder="1" applyAlignment="1">
      <alignment horizontal="right"/>
    </xf>
    <xf numFmtId="171" fontId="13" fillId="4" borderId="154" xfId="0" applyNumberFormat="1" applyFont="1" applyFill="1" applyBorder="1" applyAlignment="1">
      <alignment horizontal="right"/>
    </xf>
    <xf numFmtId="0" fontId="14" fillId="0" borderId="142" xfId="0" applyFont="1" applyBorder="1" applyAlignment="1">
      <alignment horizontal="center"/>
    </xf>
    <xf numFmtId="171" fontId="12" fillId="4" borderId="159" xfId="0" applyNumberFormat="1" applyFont="1" applyFill="1" applyBorder="1" applyAlignment="1">
      <alignment horizontal="right"/>
    </xf>
    <xf numFmtId="171" fontId="13" fillId="4" borderId="152" xfId="0" applyNumberFormat="1" applyFont="1" applyFill="1" applyBorder="1" applyAlignment="1">
      <alignment horizontal="right"/>
    </xf>
    <xf numFmtId="2" fontId="55" fillId="6" borderId="0" xfId="5" applyNumberFormat="1" applyFont="1" applyFill="1" applyAlignment="1">
      <alignment horizontal="right"/>
    </xf>
    <xf numFmtId="2" fontId="55" fillId="6" borderId="0" xfId="0" applyNumberFormat="1" applyFont="1" applyFill="1" applyAlignment="1">
      <alignment horizontal="right"/>
    </xf>
    <xf numFmtId="176" fontId="0" fillId="6" borderId="0" xfId="5" applyNumberFormat="1" applyFont="1" applyFill="1"/>
    <xf numFmtId="172" fontId="0" fillId="6" borderId="0" xfId="5" applyNumberFormat="1" applyFont="1" applyFill="1"/>
    <xf numFmtId="177" fontId="55" fillId="4" borderId="0" xfId="5" applyNumberFormat="1" applyFont="1" applyFill="1"/>
    <xf numFmtId="0" fontId="14" fillId="5" borderId="183" xfId="0" applyFont="1" applyFill="1" applyBorder="1" applyAlignment="1">
      <alignment horizontal="center"/>
    </xf>
    <xf numFmtId="171" fontId="12" fillId="5" borderId="63" xfId="0" applyNumberFormat="1" applyFont="1" applyFill="1" applyBorder="1" applyAlignment="1">
      <alignment horizontal="right"/>
    </xf>
    <xf numFmtId="171" fontId="13" fillId="5" borderId="38" xfId="0" applyNumberFormat="1" applyFont="1" applyFill="1" applyBorder="1" applyAlignment="1">
      <alignment horizontal="right"/>
    </xf>
    <xf numFmtId="0" fontId="14" fillId="0" borderId="184" xfId="0" applyFont="1" applyBorder="1" applyAlignment="1">
      <alignment horizontal="center"/>
    </xf>
    <xf numFmtId="171" fontId="12" fillId="0" borderId="185" xfId="0" applyNumberFormat="1" applyFont="1" applyBorder="1" applyAlignment="1">
      <alignment horizontal="right"/>
    </xf>
    <xf numFmtId="171" fontId="13" fillId="4" borderId="147" xfId="0" applyNumberFormat="1" applyFont="1" applyFill="1" applyBorder="1" applyAlignment="1">
      <alignment horizontal="right"/>
    </xf>
    <xf numFmtId="0" fontId="14" fillId="5" borderId="186" xfId="0" applyFont="1" applyFill="1" applyBorder="1" applyAlignment="1">
      <alignment horizontal="center"/>
    </xf>
    <xf numFmtId="171" fontId="12" fillId="5" borderId="187" xfId="0" applyNumberFormat="1" applyFont="1" applyFill="1" applyBorder="1" applyAlignment="1">
      <alignment horizontal="right"/>
    </xf>
    <xf numFmtId="171" fontId="13" fillId="5" borderId="82" xfId="0" applyNumberFormat="1" applyFont="1" applyFill="1" applyBorder="1" applyAlignment="1">
      <alignment horizontal="right"/>
    </xf>
    <xf numFmtId="171" fontId="13" fillId="5" borderId="180" xfId="0" applyNumberFormat="1" applyFont="1" applyFill="1" applyBorder="1" applyAlignment="1">
      <alignment horizontal="right"/>
    </xf>
    <xf numFmtId="171" fontId="13" fillId="5" borderId="83" xfId="0" applyNumberFormat="1" applyFont="1" applyFill="1" applyBorder="1" applyAlignment="1">
      <alignment horizontal="right"/>
    </xf>
    <xf numFmtId="171" fontId="13" fillId="5" borderId="88" xfId="0" applyNumberFormat="1" applyFont="1" applyFill="1" applyBorder="1" applyAlignment="1">
      <alignment horizontal="right"/>
    </xf>
    <xf numFmtId="171" fontId="23" fillId="5" borderId="11" xfId="0" applyNumberFormat="1" applyFont="1" applyFill="1" applyBorder="1" applyAlignment="1">
      <alignment horizontal="right"/>
    </xf>
    <xf numFmtId="0" fontId="12" fillId="4" borderId="0" xfId="1" applyFont="1" applyFill="1" applyAlignment="1" applyProtection="1">
      <alignment horizontal="left" vertical="top"/>
    </xf>
    <xf numFmtId="0" fontId="14" fillId="4" borderId="101" xfId="0" applyFont="1" applyFill="1" applyBorder="1" applyAlignment="1">
      <alignment horizontal="center" vertical="center" wrapText="1"/>
    </xf>
    <xf numFmtId="0" fontId="5" fillId="4" borderId="101" xfId="0" applyFont="1" applyFill="1" applyBorder="1" applyAlignment="1"/>
    <xf numFmtId="0" fontId="37" fillId="4" borderId="0" xfId="0" applyFont="1" applyFill="1" applyAlignment="1">
      <alignment horizontal="left" vertical="top"/>
    </xf>
    <xf numFmtId="0" fontId="37" fillId="4" borderId="0" xfId="0" applyFont="1" applyFill="1" applyAlignment="1">
      <alignment horizontal="right" vertical="top"/>
    </xf>
    <xf numFmtId="0" fontId="37" fillId="4" borderId="0" xfId="0" applyFont="1" applyFill="1" applyAlignment="1">
      <alignment horizontal="center"/>
    </xf>
    <xf numFmtId="0" fontId="5" fillId="4" borderId="48" xfId="0" applyFont="1" applyFill="1" applyBorder="1" applyAlignment="1">
      <alignment horizontal="left"/>
    </xf>
    <xf numFmtId="0" fontId="46" fillId="4" borderId="0" xfId="0" applyFont="1" applyFill="1" applyAlignment="1">
      <alignment horizontal="center" vertical="center"/>
    </xf>
    <xf numFmtId="0" fontId="46" fillId="4" borderId="97" xfId="0" applyFont="1" applyFill="1" applyBorder="1" applyAlignment="1">
      <alignment horizontal="center" vertical="top"/>
    </xf>
    <xf numFmtId="0" fontId="14" fillId="4" borderId="0" xfId="0" applyFont="1" applyFill="1" applyBorder="1" applyAlignment="1">
      <alignment horizontal="center" vertical="center"/>
    </xf>
    <xf numFmtId="0" fontId="14" fillId="4" borderId="48" xfId="0" applyFont="1" applyFill="1" applyBorder="1" applyAlignment="1">
      <alignment horizontal="center" vertical="center"/>
    </xf>
    <xf numFmtId="0" fontId="14" fillId="4" borderId="0" xfId="0" applyFont="1" applyFill="1" applyBorder="1" applyAlignment="1">
      <alignment horizontal="center" vertical="center" textRotation="90"/>
    </xf>
    <xf numFmtId="0" fontId="14" fillId="5" borderId="48" xfId="0" applyFont="1" applyFill="1" applyBorder="1" applyAlignment="1">
      <alignment horizontal="center"/>
    </xf>
    <xf numFmtId="0" fontId="14" fillId="4" borderId="0" xfId="0" applyFont="1" applyFill="1" applyAlignment="1">
      <alignment horizontal="left" vertical="top"/>
    </xf>
    <xf numFmtId="0" fontId="14" fillId="4" borderId="0" xfId="0" applyFont="1" applyFill="1" applyAlignment="1">
      <alignment horizontal="right" vertical="top"/>
    </xf>
    <xf numFmtId="0" fontId="14" fillId="4" borderId="0" xfId="0" applyFont="1" applyFill="1" applyAlignment="1">
      <alignment horizontal="center"/>
    </xf>
    <xf numFmtId="0" fontId="17" fillId="4" borderId="0" xfId="0" applyFont="1" applyFill="1" applyAlignment="1">
      <alignment horizontal="right" vertical="top"/>
    </xf>
    <xf numFmtId="0" fontId="52" fillId="4" borderId="0" xfId="0" applyFont="1" applyFill="1" applyAlignment="1">
      <alignment horizontal="left" wrapText="1"/>
    </xf>
    <xf numFmtId="0" fontId="17" fillId="4" borderId="0" xfId="0" applyFont="1" applyFill="1" applyAlignment="1">
      <alignment horizontal="center"/>
    </xf>
    <xf numFmtId="0" fontId="48" fillId="4" borderId="0" xfId="0" applyFont="1" applyFill="1" applyAlignment="1">
      <alignment horizontal="center"/>
    </xf>
    <xf numFmtId="0" fontId="0" fillId="4" borderId="0" xfId="0" applyFill="1"/>
    <xf numFmtId="0" fontId="18" fillId="4" borderId="0" xfId="0" applyFont="1" applyFill="1" applyAlignment="1">
      <alignment horizontal="center"/>
    </xf>
    <xf numFmtId="0" fontId="51" fillId="4" borderId="0" xfId="0" applyFont="1" applyFill="1" applyAlignment="1">
      <alignment horizontal="center"/>
    </xf>
    <xf numFmtId="0" fontId="14" fillId="4" borderId="0" xfId="0" applyFont="1" applyFill="1" applyAlignment="1">
      <alignment wrapText="1"/>
    </xf>
    <xf numFmtId="0" fontId="5" fillId="4" borderId="0" xfId="0" applyFont="1" applyFill="1" applyAlignment="1">
      <alignment wrapText="1"/>
    </xf>
    <xf numFmtId="0" fontId="52" fillId="4" borderId="0" xfId="0" applyFont="1" applyFill="1" applyAlignment="1">
      <alignment wrapText="1"/>
    </xf>
    <xf numFmtId="0" fontId="5" fillId="0" borderId="0" xfId="0" applyFont="1" applyAlignment="1">
      <alignment wrapText="1"/>
    </xf>
    <xf numFmtId="0" fontId="24" fillId="4" borderId="0" xfId="0" applyNumberFormat="1" applyFont="1" applyFill="1" applyAlignment="1">
      <alignment vertical="top" wrapText="1"/>
    </xf>
    <xf numFmtId="1" fontId="14" fillId="4" borderId="0" xfId="0" applyNumberFormat="1" applyFont="1" applyFill="1" applyBorder="1" applyAlignment="1">
      <alignment horizontal="left" vertical="center" wrapText="1"/>
    </xf>
    <xf numFmtId="0" fontId="0" fillId="0" borderId="0" xfId="0" applyAlignment="1">
      <alignment vertical="center" wrapText="1"/>
    </xf>
    <xf numFmtId="0" fontId="0" fillId="4" borderId="0" xfId="0" applyFill="1" applyBorder="1" applyAlignment="1">
      <alignment vertical="center" wrapText="1"/>
    </xf>
    <xf numFmtId="1" fontId="16" fillId="4" borderId="0" xfId="0" applyNumberFormat="1" applyFont="1" applyFill="1" applyBorder="1" applyAlignment="1">
      <alignment horizontal="left" vertical="center" wrapText="1"/>
    </xf>
    <xf numFmtId="0" fontId="21" fillId="0" borderId="0" xfId="0" applyFont="1" applyAlignment="1">
      <alignment vertical="center" wrapText="1"/>
    </xf>
    <xf numFmtId="0" fontId="24" fillId="4" borderId="0" xfId="0" applyFont="1" applyFill="1" applyBorder="1" applyAlignment="1">
      <alignment vertical="top" wrapText="1"/>
    </xf>
    <xf numFmtId="0" fontId="0" fillId="0" borderId="0" xfId="0" applyAlignment="1">
      <alignment wrapText="1"/>
    </xf>
    <xf numFmtId="0" fontId="24" fillId="4" borderId="0" xfId="0" applyNumberFormat="1" applyFont="1" applyFill="1" applyAlignment="1">
      <alignment horizontal="left" vertical="top" wrapText="1"/>
    </xf>
    <xf numFmtId="0" fontId="24" fillId="4" borderId="0" xfId="0" applyFont="1" applyFill="1" applyBorder="1" applyAlignment="1">
      <alignment horizontal="left" vertical="top" wrapText="1"/>
    </xf>
    <xf numFmtId="0" fontId="5" fillId="4" borderId="0" xfId="0" applyFont="1" applyFill="1" applyAlignment="1">
      <alignment horizontal="left" vertical="top" wrapText="1"/>
    </xf>
    <xf numFmtId="0" fontId="0" fillId="4" borderId="0" xfId="0" applyFill="1" applyAlignment="1">
      <alignment vertical="top" wrapText="1"/>
    </xf>
    <xf numFmtId="1" fontId="17" fillId="4" borderId="0" xfId="0" applyNumberFormat="1" applyFont="1" applyFill="1" applyBorder="1" applyAlignment="1">
      <alignment horizontal="left" vertical="center" wrapText="1"/>
    </xf>
    <xf numFmtId="0" fontId="28" fillId="4" borderId="0" xfId="0" applyFont="1" applyFill="1" applyAlignment="1">
      <alignment vertical="center" wrapText="1"/>
    </xf>
    <xf numFmtId="0" fontId="28" fillId="0" borderId="0" xfId="0" applyFont="1" applyAlignment="1">
      <alignment vertical="center" wrapText="1"/>
    </xf>
    <xf numFmtId="0" fontId="28" fillId="0" borderId="0" xfId="0" applyFont="1" applyAlignment="1">
      <alignment wrapText="1"/>
    </xf>
    <xf numFmtId="1" fontId="18" fillId="4" borderId="0" xfId="0" applyNumberFormat="1" applyFont="1" applyFill="1" applyBorder="1" applyAlignment="1">
      <alignment horizontal="left" vertical="center" wrapText="1"/>
    </xf>
    <xf numFmtId="1" fontId="18" fillId="4" borderId="0" xfId="7" applyNumberFormat="1" applyFont="1" applyFill="1" applyBorder="1" applyAlignment="1">
      <alignment horizontal="left" vertical="center" wrapText="1"/>
    </xf>
    <xf numFmtId="0" fontId="1" fillId="0" borderId="0" xfId="7" applyAlignment="1">
      <alignment vertical="center" wrapText="1"/>
    </xf>
    <xf numFmtId="1" fontId="17" fillId="4" borderId="0" xfId="7" applyNumberFormat="1" applyFont="1" applyFill="1" applyBorder="1" applyAlignment="1">
      <alignment horizontal="left" vertical="center" wrapText="1"/>
    </xf>
    <xf numFmtId="0" fontId="28" fillId="4" borderId="0" xfId="7" applyFont="1" applyFill="1" applyAlignment="1">
      <alignment vertical="center" wrapText="1"/>
    </xf>
    <xf numFmtId="0" fontId="28" fillId="0" borderId="0" xfId="7" applyFont="1" applyAlignment="1">
      <alignment wrapText="1"/>
    </xf>
    <xf numFmtId="1" fontId="24" fillId="4" borderId="0" xfId="0" applyNumberFormat="1" applyFont="1" applyFill="1" applyBorder="1" applyAlignment="1">
      <alignment horizontal="left" wrapText="1"/>
    </xf>
    <xf numFmtId="0" fontId="15" fillId="0" borderId="0" xfId="0" applyFont="1" applyAlignment="1">
      <alignment vertical="center" wrapText="1"/>
    </xf>
    <xf numFmtId="1" fontId="27" fillId="4" borderId="0" xfId="0" applyNumberFormat="1" applyFont="1" applyFill="1" applyAlignment="1">
      <alignment horizontal="left" vertical="top" wrapText="1"/>
    </xf>
    <xf numFmtId="1" fontId="16" fillId="4" borderId="0" xfId="0" applyNumberFormat="1" applyFont="1" applyFill="1" applyBorder="1" applyAlignment="1">
      <alignment horizontal="left" vertical="center"/>
    </xf>
    <xf numFmtId="0" fontId="21" fillId="0" borderId="0" xfId="0" applyFont="1" applyAlignment="1"/>
    <xf numFmtId="0" fontId="0" fillId="0" borderId="0" xfId="0" applyAlignment="1"/>
    <xf numFmtId="0" fontId="27" fillId="6" borderId="0" xfId="0" applyNumberFormat="1" applyFont="1" applyFill="1" applyAlignment="1">
      <alignment horizontal="left" vertical="top" wrapText="1"/>
    </xf>
    <xf numFmtId="0" fontId="27" fillId="4" borderId="0" xfId="0" applyNumberFormat="1" applyFont="1" applyFill="1" applyAlignment="1">
      <alignment horizontal="left" vertical="top" wrapText="1"/>
    </xf>
    <xf numFmtId="0" fontId="5" fillId="0" borderId="14" xfId="0" applyFont="1" applyFill="1" applyBorder="1" applyAlignment="1">
      <alignment horizontal="left" vertical="center" wrapText="1"/>
    </xf>
    <xf numFmtId="0" fontId="5" fillId="0" borderId="15" xfId="0" applyFont="1" applyFill="1" applyBorder="1" applyAlignment="1">
      <alignment horizontal="left" vertical="center" wrapText="1"/>
    </xf>
    <xf numFmtId="0" fontId="5" fillId="5" borderId="14" xfId="0" applyFont="1" applyFill="1" applyBorder="1" applyAlignment="1">
      <alignment horizontal="left" vertical="center"/>
    </xf>
    <xf numFmtId="0" fontId="5" fillId="5" borderId="15" xfId="0" applyFont="1" applyFill="1" applyBorder="1" applyAlignment="1">
      <alignment horizontal="left" vertical="center"/>
    </xf>
    <xf numFmtId="0" fontId="14" fillId="4" borderId="0" xfId="0" applyFont="1" applyFill="1" applyBorder="1" applyAlignment="1">
      <alignment horizontal="center" vertical="center" wrapText="1"/>
    </xf>
    <xf numFmtId="0" fontId="5" fillId="4" borderId="0" xfId="0" applyFont="1" applyFill="1" applyBorder="1" applyAlignment="1">
      <alignment horizontal="left" vertical="center" wrapText="1"/>
    </xf>
    <xf numFmtId="0" fontId="14" fillId="5" borderId="171" xfId="0" applyFont="1" applyFill="1" applyBorder="1" applyAlignment="1">
      <alignment horizontal="center" vertical="center"/>
    </xf>
    <xf numFmtId="0" fontId="14" fillId="5" borderId="172" xfId="0" applyFont="1" applyFill="1" applyBorder="1" applyAlignment="1">
      <alignment horizontal="center" vertical="center"/>
    </xf>
    <xf numFmtId="0" fontId="5" fillId="0" borderId="80" xfId="0" applyFont="1" applyFill="1" applyBorder="1" applyAlignment="1">
      <alignment horizontal="left" vertical="center" wrapText="1"/>
    </xf>
    <xf numFmtId="0" fontId="5" fillId="0" borderId="87" xfId="0" applyFont="1" applyFill="1" applyBorder="1" applyAlignment="1">
      <alignment horizontal="left" vertical="center" wrapText="1"/>
    </xf>
    <xf numFmtId="0" fontId="5" fillId="4" borderId="0" xfId="0" applyFont="1" applyFill="1" applyBorder="1" applyAlignment="1">
      <alignment horizontal="left" wrapText="1"/>
    </xf>
    <xf numFmtId="0" fontId="14" fillId="0" borderId="0" xfId="0" applyFont="1" applyFill="1" applyBorder="1" applyAlignment="1">
      <alignment horizontal="center" vertical="center"/>
    </xf>
    <xf numFmtId="0" fontId="5" fillId="5" borderId="81" xfId="0" applyFont="1" applyFill="1" applyBorder="1" applyAlignment="1">
      <alignment horizontal="left" vertical="center"/>
    </xf>
    <xf numFmtId="0" fontId="5" fillId="5" borderId="88" xfId="0" applyFont="1" applyFill="1" applyBorder="1" applyAlignment="1">
      <alignment horizontal="left" vertical="center"/>
    </xf>
    <xf numFmtId="0" fontId="5" fillId="0" borderId="81" xfId="0" applyFont="1" applyFill="1" applyBorder="1" applyAlignment="1">
      <alignment horizontal="left" vertical="center" wrapText="1"/>
    </xf>
    <xf numFmtId="0" fontId="5" fillId="0" borderId="88" xfId="0" applyFont="1" applyFill="1" applyBorder="1" applyAlignment="1">
      <alignment horizontal="left" vertical="center" wrapText="1"/>
    </xf>
  </cellXfs>
  <cellStyles count="8">
    <cellStyle name="Hyperlink" xfId="1" builtinId="8"/>
    <cellStyle name="Normal" xfId="0" builtinId="0"/>
    <cellStyle name="Normal 2" xfId="7"/>
    <cellStyle name="Percent" xfId="5" builtinId="5"/>
    <cellStyle name="Percent 2" xfId="6"/>
    <cellStyle name="Standard_EUMERCH" xfId="2"/>
    <cellStyle name="Titre ligne" xfId="3"/>
    <cellStyle name="Total intermediaire"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onnections" Target="connections.xml"/><Relationship Id="rId30"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a:t>Year 2020</a:t>
            </a:r>
          </a:p>
        </c:rich>
      </c:tx>
      <c:layout>
        <c:manualLayout>
          <c:xMode val="edge"/>
          <c:yMode val="edge"/>
          <c:x val="0.37351230425055931"/>
          <c:y val="0"/>
        </c:manualLayout>
      </c:layout>
      <c:overlay val="0"/>
    </c:title>
    <c:autoTitleDeleted val="0"/>
    <c:plotArea>
      <c:layout/>
      <c:pieChart>
        <c:varyColors val="1"/>
        <c:ser>
          <c:idx val="0"/>
          <c:order val="0"/>
          <c:spPr>
            <a:ln w="12700">
              <a:solidFill>
                <a:schemeClr val="tx1">
                  <a:lumMod val="50000"/>
                  <a:lumOff val="50000"/>
                </a:schemeClr>
              </a:solidFill>
            </a:ln>
          </c:spPr>
          <c:dPt>
            <c:idx val="0"/>
            <c:bubble3D val="0"/>
            <c:spPr>
              <a:solidFill>
                <a:schemeClr val="accent2"/>
              </a:solidFill>
              <a:ln w="12700">
                <a:solidFill>
                  <a:schemeClr val="tx1">
                    <a:lumMod val="50000"/>
                    <a:lumOff val="50000"/>
                  </a:schemeClr>
                </a:solidFill>
              </a:ln>
            </c:spPr>
            <c:extLst>
              <c:ext xmlns:c16="http://schemas.microsoft.com/office/drawing/2014/chart" uri="{C3380CC4-5D6E-409C-BE32-E72D297353CC}">
                <c16:uniqueId val="{00000000-F9F7-4B23-97FD-07B7CFAFBBDB}"/>
              </c:ext>
            </c:extLst>
          </c:dPt>
          <c:dPt>
            <c:idx val="1"/>
            <c:bubble3D val="0"/>
            <c:spPr>
              <a:solidFill>
                <a:schemeClr val="accent3"/>
              </a:solidFill>
              <a:ln w="12700">
                <a:solidFill>
                  <a:schemeClr val="tx1">
                    <a:lumMod val="50000"/>
                    <a:lumOff val="50000"/>
                  </a:schemeClr>
                </a:solidFill>
              </a:ln>
            </c:spPr>
            <c:extLst>
              <c:ext xmlns:c16="http://schemas.microsoft.com/office/drawing/2014/chart" uri="{C3380CC4-5D6E-409C-BE32-E72D297353CC}">
                <c16:uniqueId val="{00000001-F9F7-4B23-97FD-07B7CFAFBBDB}"/>
              </c:ext>
            </c:extLst>
          </c:dPt>
          <c:dPt>
            <c:idx val="2"/>
            <c:bubble3D val="0"/>
            <c:spPr>
              <a:solidFill>
                <a:schemeClr val="accent4"/>
              </a:solidFill>
              <a:ln w="12700">
                <a:solidFill>
                  <a:schemeClr val="tx1">
                    <a:lumMod val="50000"/>
                    <a:lumOff val="50000"/>
                  </a:schemeClr>
                </a:solidFill>
              </a:ln>
            </c:spPr>
            <c:extLst>
              <c:ext xmlns:c16="http://schemas.microsoft.com/office/drawing/2014/chart" uri="{C3380CC4-5D6E-409C-BE32-E72D297353CC}">
                <c16:uniqueId val="{00000002-F9F7-4B23-97FD-07B7CFAFBBDB}"/>
              </c:ext>
            </c:extLst>
          </c:dPt>
          <c:dPt>
            <c:idx val="3"/>
            <c:bubble3D val="0"/>
            <c:spPr>
              <a:solidFill>
                <a:schemeClr val="accent5"/>
              </a:solidFill>
              <a:ln w="12700">
                <a:solidFill>
                  <a:schemeClr val="tx1">
                    <a:lumMod val="50000"/>
                    <a:lumOff val="50000"/>
                  </a:schemeClr>
                </a:solidFill>
              </a:ln>
            </c:spPr>
            <c:extLst>
              <c:ext xmlns:c16="http://schemas.microsoft.com/office/drawing/2014/chart" uri="{C3380CC4-5D6E-409C-BE32-E72D297353CC}">
                <c16:uniqueId val="{00000003-F9F7-4B23-97FD-07B7CFAFBBDB}"/>
              </c:ext>
            </c:extLst>
          </c:dPt>
          <c:dLbls>
            <c:dLbl>
              <c:idx val="0"/>
              <c:layout>
                <c:manualLayout>
                  <c:x val="6.7114093959731544E-2"/>
                  <c:y val="0"/>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0-F9F7-4B23-97FD-07B7CFAFBBDB}"/>
                </c:ext>
              </c:extLst>
            </c:dLbl>
            <c:dLbl>
              <c:idx val="1"/>
              <c:layout>
                <c:manualLayout>
                  <c:x val="0.10290827740492162"/>
                  <c:y val="-8.0402010050251257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F9F7-4B23-97FD-07B7CFAFBBDB}"/>
                </c:ext>
              </c:extLst>
            </c:dLbl>
            <c:dLbl>
              <c:idx val="2"/>
              <c:layout>
                <c:manualLayout>
                  <c:x val="-4.5977011494252873E-2"/>
                  <c:y val="0.20770519262981574"/>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2-F9F7-4B23-97FD-07B7CFAFBBDB}"/>
                </c:ext>
              </c:extLst>
            </c:dLbl>
            <c:dLbl>
              <c:idx val="3"/>
              <c:layout>
                <c:manualLayout>
                  <c:x val="-0.17369093231162194"/>
                  <c:y val="1.340033500837521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F9F7-4B23-97FD-07B7CFAFBBDB}"/>
                </c:ext>
              </c:extLst>
            </c:dLbl>
            <c:numFmt formatCode="0.0%" sourceLinked="0"/>
            <c:spPr>
              <a:noFill/>
              <a:ln>
                <a:noFill/>
              </a:ln>
              <a:effectLst/>
            </c:spPr>
            <c:txPr>
              <a:bodyPr/>
              <a:lstStyle/>
              <a:p>
                <a:pPr>
                  <a:defRPr sz="700" b="0" i="0" u="none" strike="noStrike" baseline="0">
                    <a:solidFill>
                      <a:srgbClr val="000000"/>
                    </a:solidFill>
                    <a:latin typeface="Arial"/>
                    <a:ea typeface="Arial"/>
                    <a:cs typeface="Arial"/>
                  </a:defRPr>
                </a:pPr>
                <a:endParaRPr lang="fr-FR"/>
              </a:p>
            </c:txPr>
            <c:dLblPos val="outEnd"/>
            <c:showLegendKey val="0"/>
            <c:showVal val="0"/>
            <c:showCatName val="1"/>
            <c:showSerName val="0"/>
            <c:showPercent val="1"/>
            <c:showBubbleSize val="0"/>
            <c:showLeaderLines val="1"/>
            <c:extLst>
              <c:ext xmlns:c15="http://schemas.microsoft.com/office/drawing/2012/chart" uri="{CE6537A1-D6FC-4f65-9D91-7224C49458BB}"/>
            </c:extLst>
          </c:dLbls>
          <c:cat>
            <c:strRef>
              <c:f>'3.1.5 FEC by sector - Graphs'!$CG$6:$CG$9</c:f>
              <c:strCache>
                <c:ptCount val="4"/>
                <c:pt idx="0">
                  <c:v>Industry</c:v>
                </c:pt>
                <c:pt idx="1">
                  <c:v>Transport</c:v>
                </c:pt>
                <c:pt idx="2">
                  <c:v>Households and services, etc.</c:v>
                </c:pt>
                <c:pt idx="3">
                  <c:v>Agriculture</c:v>
                </c:pt>
              </c:strCache>
            </c:strRef>
          </c:cat>
          <c:val>
            <c:numRef>
              <c:f>'3.1.5 FEC by sector - Graphs'!$DL$6:$DL$9</c:f>
              <c:numCache>
                <c:formatCode>#\ ##0.0</c:formatCode>
                <c:ptCount val="4"/>
                <c:pt idx="0">
                  <c:v>231.21189000000001</c:v>
                </c:pt>
                <c:pt idx="1">
                  <c:v>251.969943</c:v>
                </c:pt>
                <c:pt idx="2">
                  <c:v>373.24669100000006</c:v>
                </c:pt>
                <c:pt idx="3">
                  <c:v>29.335920999999999</c:v>
                </c:pt>
              </c:numCache>
            </c:numRef>
          </c:val>
          <c:extLst>
            <c:ext xmlns:c16="http://schemas.microsoft.com/office/drawing/2014/chart" uri="{C3380CC4-5D6E-409C-BE32-E72D297353CC}">
              <c16:uniqueId val="{00000004-F9F7-4B23-97FD-07B7CFAFBBDB}"/>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700" b="0" i="0" u="none" strike="noStrike" baseline="0">
          <a:solidFill>
            <a:srgbClr val="000000"/>
          </a:solidFill>
          <a:latin typeface="Arial"/>
          <a:ea typeface="Arial"/>
          <a:cs typeface="Arial"/>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684973753280841"/>
          <c:y val="0.14399314668999708"/>
          <c:w val="0.83259470691163606"/>
          <c:h val="0.59114792942548844"/>
        </c:manualLayout>
      </c:layout>
      <c:areaChart>
        <c:grouping val="stacked"/>
        <c:varyColors val="0"/>
        <c:ser>
          <c:idx val="1"/>
          <c:order val="1"/>
          <c:tx>
            <c:strRef>
              <c:f>'3.1.5 FEC by sector - Graphs'!$CG$6</c:f>
              <c:strCache>
                <c:ptCount val="1"/>
                <c:pt idx="0">
                  <c:v>Industry</c:v>
                </c:pt>
              </c:strCache>
            </c:strRef>
          </c:tx>
          <c:spPr>
            <a:solidFill>
              <a:schemeClr val="accent2"/>
            </a:solidFill>
            <a:ln>
              <a:solidFill>
                <a:schemeClr val="bg1">
                  <a:lumMod val="50000"/>
                </a:schemeClr>
              </a:solidFill>
            </a:ln>
          </c:spPr>
          <c:cat>
            <c:numRef>
              <c:f>'3.1.5 FEC by sector - Graphs'!$CH$5:$DL$5</c:f>
              <c:numCache>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Cache>
            </c:numRef>
          </c:cat>
          <c:val>
            <c:numRef>
              <c:f>'3.1.5 FEC by sector - Graphs'!$CH$6:$DL$6</c:f>
              <c:numCache>
                <c:formatCode>#\ ##0.0</c:formatCode>
                <c:ptCount val="31"/>
                <c:pt idx="0">
                  <c:v>310.21851799999996</c:v>
                </c:pt>
                <c:pt idx="1">
                  <c:v>291.66393300000004</c:v>
                </c:pt>
                <c:pt idx="2">
                  <c:v>273.43886499999996</c:v>
                </c:pt>
                <c:pt idx="3">
                  <c:v>264.76083</c:v>
                </c:pt>
                <c:pt idx="4">
                  <c:v>265.82108299999999</c:v>
                </c:pt>
                <c:pt idx="5">
                  <c:v>271.66564599999998</c:v>
                </c:pt>
                <c:pt idx="6">
                  <c:v>273.59333899999996</c:v>
                </c:pt>
                <c:pt idx="7">
                  <c:v>274.185227</c:v>
                </c:pt>
                <c:pt idx="8">
                  <c:v>268.87468199999995</c:v>
                </c:pt>
                <c:pt idx="9">
                  <c:v>263.40116700000004</c:v>
                </c:pt>
                <c:pt idx="10">
                  <c:v>270.97264399999995</c:v>
                </c:pt>
                <c:pt idx="11">
                  <c:v>270.544354</c:v>
                </c:pt>
                <c:pt idx="12">
                  <c:v>269.45486700000004</c:v>
                </c:pt>
                <c:pt idx="13">
                  <c:v>275.716115</c:v>
                </c:pt>
                <c:pt idx="14">
                  <c:v>275.03767099999999</c:v>
                </c:pt>
                <c:pt idx="15">
                  <c:v>275.18197800000002</c:v>
                </c:pt>
                <c:pt idx="16">
                  <c:v>269.642696</c:v>
                </c:pt>
                <c:pt idx="17">
                  <c:v>274.36433600000004</c:v>
                </c:pt>
                <c:pt idx="18">
                  <c:v>265.24266399999999</c:v>
                </c:pt>
                <c:pt idx="19">
                  <c:v>229.24806899999999</c:v>
                </c:pt>
                <c:pt idx="20">
                  <c:v>243.93162799999999</c:v>
                </c:pt>
                <c:pt idx="21">
                  <c:v>244.695806</c:v>
                </c:pt>
                <c:pt idx="22">
                  <c:v>240.03819899999999</c:v>
                </c:pt>
                <c:pt idx="23">
                  <c:v>237.13354100000001</c:v>
                </c:pt>
                <c:pt idx="24">
                  <c:v>233.796269</c:v>
                </c:pt>
                <c:pt idx="25">
                  <c:v>233.689381</c:v>
                </c:pt>
                <c:pt idx="26">
                  <c:v>237.994427</c:v>
                </c:pt>
                <c:pt idx="27">
                  <c:v>240.289953</c:v>
                </c:pt>
                <c:pt idx="28">
                  <c:v>242.69361699999999</c:v>
                </c:pt>
                <c:pt idx="29">
                  <c:v>239.416854</c:v>
                </c:pt>
                <c:pt idx="30">
                  <c:v>231.21189000000001</c:v>
                </c:pt>
              </c:numCache>
            </c:numRef>
          </c:val>
          <c:extLst>
            <c:ext xmlns:c16="http://schemas.microsoft.com/office/drawing/2014/chart" uri="{C3380CC4-5D6E-409C-BE32-E72D297353CC}">
              <c16:uniqueId val="{00000003-7B96-4E91-A95B-0B9D138AB3D0}"/>
            </c:ext>
          </c:extLst>
        </c:ser>
        <c:ser>
          <c:idx val="2"/>
          <c:order val="2"/>
          <c:tx>
            <c:strRef>
              <c:f>'3.1.5 FEC by sector - Graphs'!$CG$7</c:f>
              <c:strCache>
                <c:ptCount val="1"/>
                <c:pt idx="0">
                  <c:v>Transport</c:v>
                </c:pt>
              </c:strCache>
            </c:strRef>
          </c:tx>
          <c:spPr>
            <a:solidFill>
              <a:schemeClr val="accent3"/>
            </a:solidFill>
          </c:spPr>
          <c:cat>
            <c:numRef>
              <c:f>'3.1.5 FEC by sector - Graphs'!$CH$5:$DL$5</c:f>
              <c:numCache>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Cache>
            </c:numRef>
          </c:cat>
          <c:val>
            <c:numRef>
              <c:f>'3.1.5 FEC by sector - Graphs'!$CH$7:$DL$7</c:f>
              <c:numCache>
                <c:formatCode>#\ ##0.0</c:formatCode>
                <c:ptCount val="31"/>
                <c:pt idx="0">
                  <c:v>220.70654999999999</c:v>
                </c:pt>
                <c:pt idx="1">
                  <c:v>223.47419099999999</c:v>
                </c:pt>
                <c:pt idx="2">
                  <c:v>229.50004800000002</c:v>
                </c:pt>
                <c:pt idx="3">
                  <c:v>231.153471</c:v>
                </c:pt>
                <c:pt idx="4">
                  <c:v>232.870711</c:v>
                </c:pt>
                <c:pt idx="5">
                  <c:v>235.873278</c:v>
                </c:pt>
                <c:pt idx="6">
                  <c:v>243.535166</c:v>
                </c:pt>
                <c:pt idx="7">
                  <c:v>247.42176000000001</c:v>
                </c:pt>
                <c:pt idx="8">
                  <c:v>256.96349199999997</c:v>
                </c:pt>
                <c:pt idx="9">
                  <c:v>262.67787499999997</c:v>
                </c:pt>
                <c:pt idx="10">
                  <c:v>262.88610499999999</c:v>
                </c:pt>
                <c:pt idx="11">
                  <c:v>267.74458000000004</c:v>
                </c:pt>
                <c:pt idx="12">
                  <c:v>270.56360600000005</c:v>
                </c:pt>
                <c:pt idx="13">
                  <c:v>274.35133000000002</c:v>
                </c:pt>
                <c:pt idx="14">
                  <c:v>281.14375799999999</c:v>
                </c:pt>
                <c:pt idx="15">
                  <c:v>281.56687499999998</c:v>
                </c:pt>
                <c:pt idx="16">
                  <c:v>287.21760399999999</c:v>
                </c:pt>
                <c:pt idx="17">
                  <c:v>291.83639399999998</c:v>
                </c:pt>
                <c:pt idx="18">
                  <c:v>287.88866300000001</c:v>
                </c:pt>
                <c:pt idx="19">
                  <c:v>280.61870500000003</c:v>
                </c:pt>
                <c:pt idx="20">
                  <c:v>279.96720699999997</c:v>
                </c:pt>
                <c:pt idx="21">
                  <c:v>278.92798100000005</c:v>
                </c:pt>
                <c:pt idx="22">
                  <c:v>269.16477500000002</c:v>
                </c:pt>
                <c:pt idx="23">
                  <c:v>265.64699099999996</c:v>
                </c:pt>
                <c:pt idx="24">
                  <c:v>269.12774099999996</c:v>
                </c:pt>
                <c:pt idx="25">
                  <c:v>272.83467099999996</c:v>
                </c:pt>
                <c:pt idx="26">
                  <c:v>279.11465899999996</c:v>
                </c:pt>
                <c:pt idx="27">
                  <c:v>284.80048999999997</c:v>
                </c:pt>
                <c:pt idx="28">
                  <c:v>286.27252399999998</c:v>
                </c:pt>
                <c:pt idx="29">
                  <c:v>289.013779</c:v>
                </c:pt>
                <c:pt idx="30">
                  <c:v>251.969943</c:v>
                </c:pt>
              </c:numCache>
            </c:numRef>
          </c:val>
          <c:extLst>
            <c:ext xmlns:c16="http://schemas.microsoft.com/office/drawing/2014/chart" uri="{C3380CC4-5D6E-409C-BE32-E72D297353CC}">
              <c16:uniqueId val="{00000000-B1E4-4079-95DB-B132A86A406E}"/>
            </c:ext>
          </c:extLst>
        </c:ser>
        <c:ser>
          <c:idx val="3"/>
          <c:order val="3"/>
          <c:tx>
            <c:strRef>
              <c:f>'3.1.5 FEC by sector - Graphs'!$CG$8</c:f>
              <c:strCache>
                <c:ptCount val="1"/>
                <c:pt idx="0">
                  <c:v>Households and services, etc.</c:v>
                </c:pt>
              </c:strCache>
            </c:strRef>
          </c:tx>
          <c:spPr>
            <a:solidFill>
              <a:schemeClr val="accent4"/>
            </a:solidFill>
          </c:spPr>
          <c:cat>
            <c:numRef>
              <c:f>'3.1.5 FEC by sector - Graphs'!$CH$5:$DL$5</c:f>
              <c:numCache>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Cache>
            </c:numRef>
          </c:cat>
          <c:val>
            <c:numRef>
              <c:f>'3.1.5 FEC by sector - Graphs'!$CH$8:$DL$8</c:f>
              <c:numCache>
                <c:formatCode>#\ ##0.0</c:formatCode>
                <c:ptCount val="31"/>
                <c:pt idx="0">
                  <c:v>342.13504499999999</c:v>
                </c:pt>
                <c:pt idx="1">
                  <c:v>360.23257999999998</c:v>
                </c:pt>
                <c:pt idx="2">
                  <c:v>348.26922100000002</c:v>
                </c:pt>
                <c:pt idx="3">
                  <c:v>356.566506</c:v>
                </c:pt>
                <c:pt idx="4">
                  <c:v>344.77939800000001</c:v>
                </c:pt>
                <c:pt idx="5">
                  <c:v>353.69412399999999</c:v>
                </c:pt>
                <c:pt idx="6">
                  <c:v>383.86150900000001</c:v>
                </c:pt>
                <c:pt idx="7">
                  <c:v>369.21167000000003</c:v>
                </c:pt>
                <c:pt idx="8">
                  <c:v>370.62537300000002</c:v>
                </c:pt>
                <c:pt idx="9">
                  <c:v>369.15586999999999</c:v>
                </c:pt>
                <c:pt idx="10">
                  <c:v>363.71637700000002</c:v>
                </c:pt>
                <c:pt idx="11">
                  <c:v>384.26701000000003</c:v>
                </c:pt>
                <c:pt idx="12">
                  <c:v>377.70207200000004</c:v>
                </c:pt>
                <c:pt idx="13">
                  <c:v>395.58115600000002</c:v>
                </c:pt>
                <c:pt idx="14">
                  <c:v>396.79596400000003</c:v>
                </c:pt>
                <c:pt idx="15">
                  <c:v>401.40311300000002</c:v>
                </c:pt>
                <c:pt idx="16">
                  <c:v>406.31847700000003</c:v>
                </c:pt>
                <c:pt idx="17">
                  <c:v>378.95138199999997</c:v>
                </c:pt>
                <c:pt idx="18">
                  <c:v>401.62212099999999</c:v>
                </c:pt>
                <c:pt idx="19">
                  <c:v>399.85914100000002</c:v>
                </c:pt>
                <c:pt idx="20">
                  <c:v>422.56908599999997</c:v>
                </c:pt>
                <c:pt idx="21">
                  <c:v>384.26966000000004</c:v>
                </c:pt>
                <c:pt idx="22">
                  <c:v>398.31345099999999</c:v>
                </c:pt>
                <c:pt idx="23">
                  <c:v>402.81116400000008</c:v>
                </c:pt>
                <c:pt idx="24">
                  <c:v>362.04218200000003</c:v>
                </c:pt>
                <c:pt idx="25">
                  <c:v>377.17763000000002</c:v>
                </c:pt>
                <c:pt idx="26">
                  <c:v>384.44408199999998</c:v>
                </c:pt>
                <c:pt idx="27">
                  <c:v>389.02050999999994</c:v>
                </c:pt>
                <c:pt idx="28">
                  <c:v>384.78265899999997</c:v>
                </c:pt>
                <c:pt idx="29">
                  <c:v>380.23136</c:v>
                </c:pt>
                <c:pt idx="30">
                  <c:v>373.24669100000006</c:v>
                </c:pt>
              </c:numCache>
            </c:numRef>
          </c:val>
          <c:extLst>
            <c:ext xmlns:c16="http://schemas.microsoft.com/office/drawing/2014/chart" uri="{C3380CC4-5D6E-409C-BE32-E72D297353CC}">
              <c16:uniqueId val="{00000001-B31D-4C95-A75C-70CAF97609BE}"/>
            </c:ext>
          </c:extLst>
        </c:ser>
        <c:ser>
          <c:idx val="4"/>
          <c:order val="4"/>
          <c:tx>
            <c:strRef>
              <c:f>'3.1.5 FEC by sector - Graphs'!$CG$9</c:f>
              <c:strCache>
                <c:ptCount val="1"/>
                <c:pt idx="0">
                  <c:v>Agriculture</c:v>
                </c:pt>
              </c:strCache>
            </c:strRef>
          </c:tx>
          <c:cat>
            <c:numRef>
              <c:f>'3.1.5 FEC by sector - Graphs'!$CH$5:$DL$5</c:f>
              <c:numCache>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Cache>
            </c:numRef>
          </c:cat>
          <c:val>
            <c:numRef>
              <c:f>'3.1.5 FEC by sector - Graphs'!$CH$9:$DL$9</c:f>
              <c:numCache>
                <c:formatCode>#\ ##0.0</c:formatCode>
                <c:ptCount val="31"/>
                <c:pt idx="0">
                  <c:v>33.364384999999999</c:v>
                </c:pt>
                <c:pt idx="1">
                  <c:v>33.613970999999999</c:v>
                </c:pt>
                <c:pt idx="2">
                  <c:v>31.591512999999999</c:v>
                </c:pt>
                <c:pt idx="3">
                  <c:v>31.534799</c:v>
                </c:pt>
                <c:pt idx="4">
                  <c:v>31.090433000000001</c:v>
                </c:pt>
                <c:pt idx="5">
                  <c:v>31.312000999999999</c:v>
                </c:pt>
                <c:pt idx="6">
                  <c:v>31.737805999999999</c:v>
                </c:pt>
                <c:pt idx="7">
                  <c:v>30.880939999999999</c:v>
                </c:pt>
                <c:pt idx="8">
                  <c:v>30.290129</c:v>
                </c:pt>
                <c:pt idx="9">
                  <c:v>28.250646</c:v>
                </c:pt>
                <c:pt idx="10">
                  <c:v>28.437096</c:v>
                </c:pt>
                <c:pt idx="11">
                  <c:v>27.843679000000002</c:v>
                </c:pt>
                <c:pt idx="12">
                  <c:v>26.901643</c:v>
                </c:pt>
                <c:pt idx="13">
                  <c:v>27.381649000000003</c:v>
                </c:pt>
                <c:pt idx="14">
                  <c:v>28.478674999999999</c:v>
                </c:pt>
                <c:pt idx="15">
                  <c:v>28.451146999999999</c:v>
                </c:pt>
                <c:pt idx="16">
                  <c:v>26.724091000000001</c:v>
                </c:pt>
                <c:pt idx="17">
                  <c:v>26.157323999999996</c:v>
                </c:pt>
                <c:pt idx="18">
                  <c:v>25.935891999999999</c:v>
                </c:pt>
                <c:pt idx="19">
                  <c:v>25.338651000000002</c:v>
                </c:pt>
                <c:pt idx="20">
                  <c:v>26.678777</c:v>
                </c:pt>
                <c:pt idx="21">
                  <c:v>26.096499000000001</c:v>
                </c:pt>
                <c:pt idx="22">
                  <c:v>25.803971999999998</c:v>
                </c:pt>
                <c:pt idx="23">
                  <c:v>26.236523000000002</c:v>
                </c:pt>
                <c:pt idx="24">
                  <c:v>25.662418000000002</c:v>
                </c:pt>
                <c:pt idx="25">
                  <c:v>25.747611999999997</c:v>
                </c:pt>
                <c:pt idx="26">
                  <c:v>26.194396000000001</c:v>
                </c:pt>
                <c:pt idx="27">
                  <c:v>26.476331000000002</c:v>
                </c:pt>
                <c:pt idx="28">
                  <c:v>28.874391000000003</c:v>
                </c:pt>
                <c:pt idx="29">
                  <c:v>29.195128</c:v>
                </c:pt>
                <c:pt idx="30">
                  <c:v>29.335920999999999</c:v>
                </c:pt>
              </c:numCache>
            </c:numRef>
          </c:val>
          <c:extLst>
            <c:ext xmlns:c16="http://schemas.microsoft.com/office/drawing/2014/chart" uri="{C3380CC4-5D6E-409C-BE32-E72D297353CC}">
              <c16:uniqueId val="{00000002-3521-409A-AFC2-3135F93A8EDE}"/>
            </c:ext>
          </c:extLst>
        </c:ser>
        <c:dLbls>
          <c:showLegendKey val="0"/>
          <c:showVal val="0"/>
          <c:showCatName val="0"/>
          <c:showSerName val="0"/>
          <c:showPercent val="0"/>
          <c:showBubbleSize val="0"/>
        </c:dLbls>
        <c:axId val="176209920"/>
        <c:axId val="176211456"/>
        <c:extLst>
          <c:ext xmlns:c15="http://schemas.microsoft.com/office/drawing/2012/chart" uri="{02D57815-91ED-43cb-92C2-25804820EDAC}">
            <c15:filteredAreaSeries>
              <c15:ser>
                <c:idx val="0"/>
                <c:order val="0"/>
                <c:tx>
                  <c:strRef>
                    <c:extLst>
                      <c:ext uri="{02D57815-91ED-43cb-92C2-25804820EDAC}">
                        <c15:formulaRef>
                          <c15:sqref>'3.1.5 FEC by sector - Graphs'!$CG$5</c15:sqref>
                        </c15:formulaRef>
                      </c:ext>
                    </c:extLst>
                    <c:strCache>
                      <c:ptCount val="1"/>
                      <c:pt idx="0">
                        <c:v>Final Energy Consumption (Mtoe) - EU27</c:v>
                      </c:pt>
                    </c:strCache>
                  </c:strRef>
                </c:tx>
                <c:spPr>
                  <a:solidFill>
                    <a:schemeClr val="accent2"/>
                  </a:solidFill>
                  <a:ln>
                    <a:solidFill>
                      <a:schemeClr val="bg1">
                        <a:lumMod val="50000"/>
                      </a:schemeClr>
                    </a:solidFill>
                  </a:ln>
                </c:spPr>
                <c:cat>
                  <c:numRef>
                    <c:extLst>
                      <c:ext uri="{02D57815-91ED-43cb-92C2-25804820EDAC}">
                        <c15:formulaRef>
                          <c15:sqref>'3.1.5 FEC by sector - Graphs'!$CH$5:$DL$5</c15:sqref>
                        </c15:formulaRef>
                      </c:ext>
                    </c:extLst>
                    <c:numCache>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Cache>
                  </c:numRef>
                </c:cat>
                <c:val>
                  <c:numRef>
                    <c:extLst>
                      <c:ext uri="{02D57815-91ED-43cb-92C2-25804820EDAC}">
                        <c15:formulaRef>
                          <c15:sqref>'3.1.5 FEC by sector - Graphs'!$CH$5:$DL$5</c15:sqref>
                        </c15:formulaRef>
                      </c:ext>
                    </c:extLst>
                    <c:numCache>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Cache>
                  </c:numRef>
                </c:val>
                <c:extLst>
                  <c:ext xmlns:c16="http://schemas.microsoft.com/office/drawing/2014/chart" uri="{C3380CC4-5D6E-409C-BE32-E72D297353CC}">
                    <c16:uniqueId val="{00000002-7B96-4E91-A95B-0B9D138AB3D0}"/>
                  </c:ext>
                </c:extLst>
              </c15:ser>
            </c15:filteredAreaSeries>
          </c:ext>
        </c:extLst>
      </c:areaChart>
      <c:catAx>
        <c:axId val="176209920"/>
        <c:scaling>
          <c:orientation val="minMax"/>
        </c:scaling>
        <c:delete val="0"/>
        <c:axPos val="b"/>
        <c:numFmt formatCode="0" sourceLinked="1"/>
        <c:majorTickMark val="none"/>
        <c:minorTickMark val="none"/>
        <c:tickLblPos val="nextTo"/>
        <c:txPr>
          <a:bodyPr rot="-5400000" vert="horz"/>
          <a:lstStyle/>
          <a:p>
            <a:pPr>
              <a:defRPr sz="750" b="0" i="0" u="none" strike="noStrike" baseline="0">
                <a:solidFill>
                  <a:srgbClr val="000000"/>
                </a:solidFill>
                <a:latin typeface="Arial"/>
                <a:ea typeface="Arial"/>
                <a:cs typeface="Arial"/>
              </a:defRPr>
            </a:pPr>
            <a:endParaRPr lang="fr-FR"/>
          </a:p>
        </c:txPr>
        <c:crossAx val="176211456"/>
        <c:crosses val="autoZero"/>
        <c:auto val="1"/>
        <c:lblAlgn val="ctr"/>
        <c:lblOffset val="100"/>
        <c:noMultiLvlLbl val="0"/>
      </c:catAx>
      <c:valAx>
        <c:axId val="176211456"/>
        <c:scaling>
          <c:orientation val="minMax"/>
          <c:max val="1200"/>
        </c:scaling>
        <c:delete val="0"/>
        <c:axPos val="l"/>
        <c:majorGridlines>
          <c:spPr>
            <a:ln>
              <a:solidFill>
                <a:schemeClr val="bg1">
                  <a:lumMod val="75000"/>
                </a:schemeClr>
              </a:solidFill>
              <a:prstDash val="sysDash"/>
            </a:ln>
          </c:spPr>
        </c:majorGridlines>
        <c:title>
          <c:tx>
            <c:rich>
              <a:bodyPr rot="0" vert="horz"/>
              <a:lstStyle/>
              <a:p>
                <a:pPr algn="ctr">
                  <a:defRPr sz="750" b="1" i="0" u="none" strike="noStrike" baseline="0">
                    <a:solidFill>
                      <a:srgbClr val="000000"/>
                    </a:solidFill>
                    <a:latin typeface="Arial"/>
                    <a:ea typeface="Arial"/>
                    <a:cs typeface="Arial"/>
                  </a:defRPr>
                </a:pPr>
                <a:r>
                  <a:rPr lang="en-GB"/>
                  <a:t>Mtoe</a:t>
                </a:r>
              </a:p>
            </c:rich>
          </c:tx>
          <c:layout>
            <c:manualLayout>
              <c:xMode val="edge"/>
              <c:yMode val="edge"/>
              <c:x val="1.1111343177593517E-2"/>
              <c:y val="4.0886607235769534E-2"/>
            </c:manualLayout>
          </c:layout>
          <c:overlay val="0"/>
        </c:title>
        <c:numFmt formatCode="0" sourceLinked="0"/>
        <c:majorTickMark val="none"/>
        <c:minorTickMark val="none"/>
        <c:tickLblPos val="nextTo"/>
        <c:txPr>
          <a:bodyPr rot="0" vert="horz"/>
          <a:lstStyle/>
          <a:p>
            <a:pPr>
              <a:defRPr sz="750" b="0" i="0" u="none" strike="noStrike" baseline="0">
                <a:solidFill>
                  <a:srgbClr val="000000"/>
                </a:solidFill>
                <a:latin typeface="Arial"/>
                <a:ea typeface="Arial"/>
                <a:cs typeface="Arial"/>
              </a:defRPr>
            </a:pPr>
            <a:endParaRPr lang="fr-FR"/>
          </a:p>
        </c:txPr>
        <c:crossAx val="176209920"/>
        <c:crosses val="autoZero"/>
        <c:crossBetween val="midCat"/>
      </c:valAx>
    </c:plotArea>
    <c:legend>
      <c:legendPos val="b"/>
      <c:layout/>
      <c:overlay val="0"/>
      <c:txPr>
        <a:bodyPr/>
        <a:lstStyle/>
        <a:p>
          <a:pPr>
            <a:defRPr sz="630" b="0" i="0" u="none" strike="noStrike" baseline="0">
              <a:solidFill>
                <a:srgbClr val="000000"/>
              </a:solidFill>
              <a:latin typeface="Arial"/>
              <a:ea typeface="Arial"/>
              <a:cs typeface="Arial"/>
            </a:defRPr>
          </a:pPr>
          <a:endParaRPr lang="fr-FR"/>
        </a:p>
      </c:txPr>
    </c:legend>
    <c:plotVisOnly val="1"/>
    <c:dispBlanksAs val="zero"/>
    <c:showDLblsOverMax val="0"/>
  </c:chart>
  <c:spPr>
    <a:noFill/>
    <a:ln>
      <a:noFill/>
    </a:ln>
  </c:spPr>
  <c:txPr>
    <a:bodyPr/>
    <a:lstStyle/>
    <a:p>
      <a:pPr>
        <a:defRPr sz="750" b="0" i="0" u="none" strike="noStrike" baseline="0">
          <a:solidFill>
            <a:srgbClr val="000000"/>
          </a:solidFill>
          <a:latin typeface="Arial"/>
          <a:ea typeface="Arial"/>
          <a:cs typeface="Arial"/>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"Greenhouse Gas Emissions (GHG)* by Sector: EU-27"</c:f>
          <c:strCache>
            <c:ptCount val="1"/>
            <c:pt idx="0">
              <c:v>Greenhouse Gas Emissions (GHG)* by Sector: EU-27</c:v>
            </c:pt>
          </c:strCache>
        </c:strRef>
      </c:tx>
      <c:layout>
        <c:manualLayout>
          <c:xMode val="edge"/>
          <c:yMode val="edge"/>
          <c:x val="0.20934599062967596"/>
          <c:y val="1.6447368421052631E-2"/>
        </c:manualLayout>
      </c:layout>
      <c:overlay val="0"/>
      <c:spPr>
        <a:noFill/>
        <a:ln w="25400">
          <a:noFill/>
        </a:ln>
      </c:spPr>
      <c:txPr>
        <a:bodyPr/>
        <a:lstStyle/>
        <a:p>
          <a:pPr>
            <a:defRPr sz="975"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5.6743450174490673E-2"/>
          <c:y val="0.12171072180612955"/>
          <c:w val="0.93154111525522476"/>
          <c:h val="0.61513256696611418"/>
        </c:manualLayout>
      </c:layout>
      <c:lineChart>
        <c:grouping val="standard"/>
        <c:varyColors val="0"/>
        <c:ser>
          <c:idx val="0"/>
          <c:order val="0"/>
          <c:tx>
            <c:v>Energy Industries</c:v>
          </c:tx>
          <c:spPr>
            <a:ln w="25400">
              <a:solidFill>
                <a:schemeClr val="accent1"/>
              </a:solidFill>
              <a:prstDash val="solid"/>
            </a:ln>
          </c:spPr>
          <c:marker>
            <c:symbol val="none"/>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0.9772903168490058</c:v>
              </c:pt>
              <c:pt idx="2">
                <c:v>0.94473853979286471</c:v>
              </c:pt>
              <c:pt idx="3">
                <c:v>0.90920396964438421</c:v>
              </c:pt>
              <c:pt idx="4">
                <c:v>0.91380642423551028</c:v>
              </c:pt>
              <c:pt idx="5">
                <c:v>0.91581563795214538</c:v>
              </c:pt>
              <c:pt idx="6">
                <c:v>0.9358537347225252</c:v>
              </c:pt>
              <c:pt idx="7">
                <c:v>0.91188746709571933</c:v>
              </c:pt>
              <c:pt idx="8">
                <c:v>0.91379758093032104</c:v>
              </c:pt>
              <c:pt idx="9">
                <c:v>0.88826333252972856</c:v>
              </c:pt>
              <c:pt idx="10">
                <c:v>0.9065167576790899</c:v>
              </c:pt>
              <c:pt idx="11">
                <c:v>0.92453459197712973</c:v>
              </c:pt>
              <c:pt idx="12">
                <c:v>0.94015016156016729</c:v>
              </c:pt>
              <c:pt idx="13">
                <c:v>0.9731934115537999</c:v>
              </c:pt>
              <c:pt idx="14">
                <c:v>0.96819718924902787</c:v>
              </c:pt>
              <c:pt idx="15">
                <c:v>0.96215216936652403</c:v>
              </c:pt>
              <c:pt idx="16">
                <c:v>0.96684547723409875</c:v>
              </c:pt>
              <c:pt idx="17">
                <c:v>0.97768850069173063</c:v>
              </c:pt>
              <c:pt idx="18">
                <c:v>0.92961037664392665</c:v>
              </c:pt>
              <c:pt idx="19">
                <c:v>0.8601237434180331</c:v>
              </c:pt>
              <c:pt idx="20">
                <c:v>0.87304587040569259</c:v>
              </c:pt>
              <c:pt idx="21">
                <c:v>0.86719824215066477</c:v>
              </c:pt>
              <c:pt idx="22">
                <c:v>0.85513780486376867</c:v>
              </c:pt>
              <c:pt idx="23">
                <c:v>0.81036327460195012</c:v>
              </c:pt>
              <c:pt idx="24">
                <c:v>0.76814044768768341</c:v>
              </c:pt>
              <c:pt idx="25">
                <c:v>0.77355670587167713</c:v>
              </c:pt>
              <c:pt idx="26">
                <c:v>0.75667914576821871</c:v>
              </c:pt>
              <c:pt idx="27">
                <c:v>0.75342925519693804</c:v>
              </c:pt>
              <c:pt idx="28">
                <c:v>0.71188958557154414</c:v>
              </c:pt>
              <c:pt idx="29">
                <c:v>0.62998123779118687</c:v>
              </c:pt>
              <c:pt idx="30">
                <c:v>0.54295311719756068</c:v>
              </c:pt>
            </c:numLit>
          </c:val>
          <c:smooth val="1"/>
          <c:extLst>
            <c:ext xmlns:c16="http://schemas.microsoft.com/office/drawing/2014/chart" uri="{C3380CC4-5D6E-409C-BE32-E72D297353CC}">
              <c16:uniqueId val="{00000000-DFAF-44B1-816D-9584B7A2892F}"/>
            </c:ext>
          </c:extLst>
        </c:ser>
        <c:ser>
          <c:idx val="1"/>
          <c:order val="1"/>
          <c:tx>
            <c:v>Industry ***</c:v>
          </c:tx>
          <c:spPr>
            <a:ln w="25400">
              <a:solidFill>
                <a:schemeClr val="accent2"/>
              </a:solidFill>
              <a:prstDash val="sysDash"/>
            </a:ln>
          </c:spPr>
          <c:marker>
            <c:symbol val="none"/>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0.93909839104623583</c:v>
              </c:pt>
              <c:pt idx="2">
                <c:v>0.89636129867500347</c:v>
              </c:pt>
              <c:pt idx="3">
                <c:v>0.87163383730609456</c:v>
              </c:pt>
              <c:pt idx="4">
                <c:v>0.89069515162861668</c:v>
              </c:pt>
              <c:pt idx="5">
                <c:v>0.91778534196616235</c:v>
              </c:pt>
              <c:pt idx="6">
                <c:v>0.91059076589498877</c:v>
              </c:pt>
              <c:pt idx="7">
                <c:v>0.9069244776757196</c:v>
              </c:pt>
              <c:pt idx="8">
                <c:v>0.86978236750935944</c:v>
              </c:pt>
              <c:pt idx="9">
                <c:v>0.83950360655907641</c:v>
              </c:pt>
              <c:pt idx="10">
                <c:v>0.8502613016153554</c:v>
              </c:pt>
              <c:pt idx="11">
                <c:v>0.82843041821243002</c:v>
              </c:pt>
              <c:pt idx="12">
                <c:v>0.81931502265019074</c:v>
              </c:pt>
              <c:pt idx="13">
                <c:v>0.83303827274483233</c:v>
              </c:pt>
              <c:pt idx="14">
                <c:v>0.84139065774267519</c:v>
              </c:pt>
              <c:pt idx="15">
                <c:v>0.83438885528865259</c:v>
              </c:pt>
              <c:pt idx="16">
                <c:v>0.82752213250321638</c:v>
              </c:pt>
              <c:pt idx="17">
                <c:v>0.84568905398933514</c:v>
              </c:pt>
              <c:pt idx="18">
                <c:v>0.80837653982875879</c:v>
              </c:pt>
              <c:pt idx="19">
                <c:v>0.66948607395127413</c:v>
              </c:pt>
              <c:pt idx="20">
                <c:v>0.70951252307060153</c:v>
              </c:pt>
              <c:pt idx="21">
                <c:v>0.69887741614770327</c:v>
              </c:pt>
              <c:pt idx="22">
                <c:v>0.67273442480884438</c:v>
              </c:pt>
              <c:pt idx="23">
                <c:v>0.65657730675138981</c:v>
              </c:pt>
              <c:pt idx="24">
                <c:v>0.65089683436209622</c:v>
              </c:pt>
              <c:pt idx="25">
                <c:v>0.65140080424000735</c:v>
              </c:pt>
              <c:pt idx="26">
                <c:v>0.65760909500976572</c:v>
              </c:pt>
              <c:pt idx="27">
                <c:v>0.67372723354131647</c:v>
              </c:pt>
              <c:pt idx="28">
                <c:v>0.66993367745034194</c:v>
              </c:pt>
              <c:pt idx="29">
                <c:v>0.64913439863418732</c:v>
              </c:pt>
              <c:pt idx="30">
                <c:v>0.60484868927346858</c:v>
              </c:pt>
            </c:numLit>
          </c:val>
          <c:smooth val="1"/>
          <c:extLst>
            <c:ext xmlns:c16="http://schemas.microsoft.com/office/drawing/2014/chart" uri="{C3380CC4-5D6E-409C-BE32-E72D297353CC}">
              <c16:uniqueId val="{00000001-DFAF-44B1-816D-9584B7A2892F}"/>
            </c:ext>
          </c:extLst>
        </c:ser>
        <c:ser>
          <c:idx val="2"/>
          <c:order val="2"/>
          <c:tx>
            <c:v>Transport **</c:v>
          </c:tx>
          <c:spPr>
            <a:ln w="25400">
              <a:solidFill>
                <a:schemeClr val="accent3"/>
              </a:solidFill>
              <a:prstDash val="solid"/>
            </a:ln>
          </c:spPr>
          <c:marker>
            <c:symbol val="circle"/>
            <c:size val="5"/>
            <c:spPr>
              <a:solidFill>
                <a:srgbClr val="FFFFFF"/>
              </a:solidFill>
              <a:ln>
                <a:solidFill>
                  <a:srgbClr val="808080"/>
                </a:solidFill>
                <a:prstDash val="solid"/>
              </a:ln>
            </c:spPr>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1.0113547847471689</c:v>
              </c:pt>
              <c:pt idx="2">
                <c:v>1.0445276627914071</c:v>
              </c:pt>
              <c:pt idx="3">
                <c:v>1.0540614595083975</c:v>
              </c:pt>
              <c:pt idx="4">
                <c:v>1.0663086376338298</c:v>
              </c:pt>
              <c:pt idx="5">
                <c:v>1.0881228349201351</c:v>
              </c:pt>
              <c:pt idx="6">
                <c:v>1.1207526937220338</c:v>
              </c:pt>
              <c:pt idx="7">
                <c:v>1.1378794789456264</c:v>
              </c:pt>
              <c:pt idx="8">
                <c:v>1.1849296231439506</c:v>
              </c:pt>
              <c:pt idx="9">
                <c:v>1.2165192730855374</c:v>
              </c:pt>
              <c:pt idx="10">
                <c:v>1.2155427151858755</c:v>
              </c:pt>
              <c:pt idx="11">
                <c:v>1.2341587799288878</c:v>
              </c:pt>
              <c:pt idx="12">
                <c:v>1.2441775149119547</c:v>
              </c:pt>
              <c:pt idx="13">
                <c:v>1.2609566320399148</c:v>
              </c:pt>
              <c:pt idx="14">
                <c:v>1.2932641849494844</c:v>
              </c:pt>
              <c:pt idx="15">
                <c:v>1.2984630063472367</c:v>
              </c:pt>
              <c:pt idx="16">
                <c:v>1.3168178497521006</c:v>
              </c:pt>
              <c:pt idx="17">
                <c:v>1.335402680776191</c:v>
              </c:pt>
              <c:pt idx="18">
                <c:v>1.3122938149287784</c:v>
              </c:pt>
              <c:pt idx="19">
                <c:v>1.2686550126932474</c:v>
              </c:pt>
              <c:pt idx="20">
                <c:v>1.2633424963303865</c:v>
              </c:pt>
              <c:pt idx="21">
                <c:v>1.2538128343151769</c:v>
              </c:pt>
              <c:pt idx="22">
                <c:v>1.2114529328368406</c:v>
              </c:pt>
              <c:pt idx="23">
                <c:v>1.2051275644160058</c:v>
              </c:pt>
              <c:pt idx="24">
                <c:v>1.2161812780771297</c:v>
              </c:pt>
              <c:pt idx="25">
                <c:v>1.2425530881840954</c:v>
              </c:pt>
              <c:pt idx="26">
                <c:v>1.2755580600225935</c:v>
              </c:pt>
              <c:pt idx="27">
                <c:v>1.3077502843828512</c:v>
              </c:pt>
              <c:pt idx="28">
                <c:v>1.3186314667131509</c:v>
              </c:pt>
              <c:pt idx="29">
                <c:v>1.3311447765727287</c:v>
              </c:pt>
              <c:pt idx="30">
                <c:v>1.0691456953253071</c:v>
              </c:pt>
            </c:numLit>
          </c:val>
          <c:smooth val="1"/>
          <c:extLst>
            <c:ext xmlns:c16="http://schemas.microsoft.com/office/drawing/2014/chart" uri="{C3380CC4-5D6E-409C-BE32-E72D297353CC}">
              <c16:uniqueId val="{00000002-DFAF-44B1-816D-9584B7A2892F}"/>
            </c:ext>
          </c:extLst>
        </c:ser>
        <c:ser>
          <c:idx val="3"/>
          <c:order val="3"/>
          <c:tx>
            <c:v>Residential and commercial</c:v>
          </c:tx>
          <c:spPr>
            <a:ln w="25400">
              <a:solidFill>
                <a:schemeClr val="accent4"/>
              </a:solidFill>
              <a:prstDash val="solid"/>
            </a:ln>
          </c:spPr>
          <c:marker>
            <c:symbol val="circle"/>
            <c:size val="5"/>
            <c:spPr>
              <a:solidFill>
                <a:schemeClr val="accent4"/>
              </a:solidFill>
              <a:ln>
                <a:solidFill>
                  <a:schemeClr val="accent4"/>
                </a:solidFill>
                <a:prstDash val="solid"/>
              </a:ln>
            </c:spPr>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1.0567833114675078</c:v>
              </c:pt>
              <c:pt idx="2">
                <c:v>0.98420919215513369</c:v>
              </c:pt>
              <c:pt idx="3">
                <c:v>1.0011531449429798</c:v>
              </c:pt>
              <c:pt idx="4">
                <c:v>0.93107509034521019</c:v>
              </c:pt>
              <c:pt idx="5">
                <c:v>0.94445613199500555</c:v>
              </c:pt>
              <c:pt idx="6">
                <c:v>1.0281672683869021</c:v>
              </c:pt>
              <c:pt idx="7">
                <c:v>0.96530942644872741</c:v>
              </c:pt>
              <c:pt idx="8">
                <c:v>0.9431264719059409</c:v>
              </c:pt>
              <c:pt idx="9">
                <c:v>0.92367615392722024</c:v>
              </c:pt>
              <c:pt idx="10">
                <c:v>0.88701572741813695</c:v>
              </c:pt>
              <c:pt idx="11">
                <c:v>0.95471739271116929</c:v>
              </c:pt>
              <c:pt idx="12">
                <c:v>0.91870294023976751</c:v>
              </c:pt>
              <c:pt idx="13">
                <c:v>0.93926906004746502</c:v>
              </c:pt>
              <c:pt idx="14">
                <c:v>0.93091421725215084</c:v>
              </c:pt>
              <c:pt idx="15">
                <c:v>0.93241245594698463</c:v>
              </c:pt>
              <c:pt idx="16">
                <c:v>0.9345638609103285</c:v>
              </c:pt>
              <c:pt idx="17">
                <c:v>0.81991523037530167</c:v>
              </c:pt>
              <c:pt idx="18">
                <c:v>0.89175373698725269</c:v>
              </c:pt>
              <c:pt idx="19">
                <c:v>0.87196595740196836</c:v>
              </c:pt>
              <c:pt idx="20">
                <c:v>0.92381064747705655</c:v>
              </c:pt>
              <c:pt idx="21">
                <c:v>0.80640069587632945</c:v>
              </c:pt>
              <c:pt idx="22">
                <c:v>0.82337287742731857</c:v>
              </c:pt>
              <c:pt idx="23">
                <c:v>0.8303472796308996</c:v>
              </c:pt>
              <c:pt idx="24">
                <c:v>0.70914418269533308</c:v>
              </c:pt>
              <c:pt idx="25">
                <c:v>0.75125331127041761</c:v>
              </c:pt>
              <c:pt idx="26">
                <c:v>0.76408360785901108</c:v>
              </c:pt>
              <c:pt idx="27">
                <c:v>0.75655315748178931</c:v>
              </c:pt>
              <c:pt idx="28">
                <c:v>0.73064549896438558</c:v>
              </c:pt>
              <c:pt idx="29">
                <c:v>0.71470650119547763</c:v>
              </c:pt>
              <c:pt idx="30">
                <c:v>0.7008357808157184</c:v>
              </c:pt>
            </c:numLit>
          </c:val>
          <c:smooth val="1"/>
          <c:extLst>
            <c:ext xmlns:c16="http://schemas.microsoft.com/office/drawing/2014/chart" uri="{C3380CC4-5D6E-409C-BE32-E72D297353CC}">
              <c16:uniqueId val="{00000003-DFAF-44B1-816D-9584B7A2892F}"/>
            </c:ext>
          </c:extLst>
        </c:ser>
        <c:ser>
          <c:idx val="4"/>
          <c:order val="4"/>
          <c:tx>
            <c:v>Agriculture, Forestry, Fisheries ****</c:v>
          </c:tx>
          <c:spPr>
            <a:ln w="25400">
              <a:solidFill>
                <a:schemeClr val="accent6"/>
              </a:solidFill>
              <a:prstDash val="solid"/>
            </a:ln>
          </c:spPr>
          <c:marker>
            <c:symbol val="none"/>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0.94977679194818865</c:v>
              </c:pt>
              <c:pt idx="2">
                <c:v>0.90721765956176648</c:v>
              </c:pt>
              <c:pt idx="3">
                <c:v>0.89378222774968363</c:v>
              </c:pt>
              <c:pt idx="4">
                <c:v>0.88410921503301043</c:v>
              </c:pt>
              <c:pt idx="5">
                <c:v>0.88346442565779582</c:v>
              </c:pt>
              <c:pt idx="6">
                <c:v>0.89092006044048455</c:v>
              </c:pt>
              <c:pt idx="7">
                <c:v>0.88302541603444284</c:v>
              </c:pt>
              <c:pt idx="8">
                <c:v>0.87493870472437774</c:v>
              </c:pt>
              <c:pt idx="9">
                <c:v>0.87179675207389895</c:v>
              </c:pt>
              <c:pt idx="10">
                <c:v>0.86177771423332505</c:v>
              </c:pt>
              <c:pt idx="11">
                <c:v>0.85822307920441199</c:v>
              </c:pt>
              <c:pt idx="12">
                <c:v>0.84161674125994346</c:v>
              </c:pt>
              <c:pt idx="13">
                <c:v>0.83468503282121598</c:v>
              </c:pt>
              <c:pt idx="14">
                <c:v>0.8339266504954258</c:v>
              </c:pt>
              <c:pt idx="15">
                <c:v>0.82452441522802933</c:v>
              </c:pt>
              <c:pt idx="16">
                <c:v>0.81365343200021667</c:v>
              </c:pt>
              <c:pt idx="17">
                <c:v>0.81499512868002244</c:v>
              </c:pt>
              <c:pt idx="18">
                <c:v>0.81057624322525357</c:v>
              </c:pt>
              <c:pt idx="19">
                <c:v>0.7990053687198525</c:v>
              </c:pt>
              <c:pt idx="20">
                <c:v>0.79560420785662944</c:v>
              </c:pt>
              <c:pt idx="21">
                <c:v>0.79193127406768671</c:v>
              </c:pt>
              <c:pt idx="22">
                <c:v>0.78646174049725348</c:v>
              </c:pt>
              <c:pt idx="23">
                <c:v>0.79167540721553242</c:v>
              </c:pt>
              <c:pt idx="24">
                <c:v>0.80082386487178159</c:v>
              </c:pt>
              <c:pt idx="25">
                <c:v>0.80154504465603638</c:v>
              </c:pt>
              <c:pt idx="26">
                <c:v>0.80463939300039133</c:v>
              </c:pt>
              <c:pt idx="27">
                <c:v>0.80967881947851095</c:v>
              </c:pt>
              <c:pt idx="28">
                <c:v>0.80616566458004557</c:v>
              </c:pt>
              <c:pt idx="29">
                <c:v>0.79677925641775493</c:v>
              </c:pt>
              <c:pt idx="30">
                <c:v>0.80021523972392639</c:v>
              </c:pt>
            </c:numLit>
          </c:val>
          <c:smooth val="0"/>
          <c:extLst>
            <c:ext xmlns:c16="http://schemas.microsoft.com/office/drawing/2014/chart" uri="{C3380CC4-5D6E-409C-BE32-E72D297353CC}">
              <c16:uniqueId val="{00000004-DFAF-44B1-816D-9584B7A2892F}"/>
            </c:ext>
          </c:extLst>
        </c:ser>
        <c:ser>
          <c:idx val="5"/>
          <c:order val="5"/>
          <c:tx>
            <c:v>Other *****</c:v>
          </c:tx>
          <c:spPr>
            <a:ln w="25400">
              <a:solidFill>
                <a:srgbClr val="93A9CF"/>
              </a:solidFill>
              <a:prstDash val="solid"/>
            </a:ln>
          </c:spPr>
          <c:marker>
            <c:symbol val="circle"/>
            <c:size val="5"/>
            <c:spPr>
              <a:solidFill>
                <a:srgbClr val="93A9CF"/>
              </a:solidFill>
              <a:ln>
                <a:solidFill>
                  <a:srgbClr val="93A9CF"/>
                </a:solidFill>
                <a:prstDash val="solid"/>
              </a:ln>
            </c:spPr>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0.96249768909197675</c:v>
              </c:pt>
              <c:pt idx="2">
                <c:v>0.94454496104761076</c:v>
              </c:pt>
              <c:pt idx="3">
                <c:v>0.93409070139665284</c:v>
              </c:pt>
              <c:pt idx="4">
                <c:v>0.91673320760699106</c:v>
              </c:pt>
              <c:pt idx="5">
                <c:v>0.91066622058624402</c:v>
              </c:pt>
              <c:pt idx="6">
                <c:v>0.89393359699272257</c:v>
              </c:pt>
              <c:pt idx="7">
                <c:v>0.90106856929440315</c:v>
              </c:pt>
              <c:pt idx="8">
                <c:v>0.87312638418460753</c:v>
              </c:pt>
              <c:pt idx="9">
                <c:v>0.85712833289843993</c:v>
              </c:pt>
              <c:pt idx="10">
                <c:v>0.81091280518130038</c:v>
              </c:pt>
              <c:pt idx="11">
                <c:v>0.79481376691501837</c:v>
              </c:pt>
              <c:pt idx="12">
                <c:v>0.7859803658660085</c:v>
              </c:pt>
              <c:pt idx="13">
                <c:v>0.78394196367299296</c:v>
              </c:pt>
              <c:pt idx="14">
                <c:v>0.7545791895445908</c:v>
              </c:pt>
              <c:pt idx="15">
                <c:v>0.74196330932000931</c:v>
              </c:pt>
              <c:pt idx="16">
                <c:v>0.72527586319540505</c:v>
              </c:pt>
              <c:pt idx="17">
                <c:v>0.70271371193367882</c:v>
              </c:pt>
              <c:pt idx="18">
                <c:v>0.68704163674416718</c:v>
              </c:pt>
              <c:pt idx="19">
                <c:v>0.65850347086008376</c:v>
              </c:pt>
              <c:pt idx="20">
                <c:v>0.64962174672065265</c:v>
              </c:pt>
              <c:pt idx="21">
                <c:v>0.64036325007616057</c:v>
              </c:pt>
              <c:pt idx="22">
                <c:v>0.62784659920727326</c:v>
              </c:pt>
              <c:pt idx="23">
                <c:v>0.6162386791375648</c:v>
              </c:pt>
              <c:pt idx="24">
                <c:v>0.5964937581984231</c:v>
              </c:pt>
              <c:pt idx="25">
                <c:v>0.5902181565179192</c:v>
              </c:pt>
              <c:pt idx="26">
                <c:v>0.57334347896267746</c:v>
              </c:pt>
              <c:pt idx="27">
                <c:v>0.56801052735802915</c:v>
              </c:pt>
              <c:pt idx="28">
                <c:v>0.55390887658203447</c:v>
              </c:pt>
              <c:pt idx="29">
                <c:v>0.53440475685503752</c:v>
              </c:pt>
              <c:pt idx="30">
                <c:v>0.51881730478707966</c:v>
              </c:pt>
            </c:numLit>
          </c:val>
          <c:smooth val="0"/>
          <c:extLst>
            <c:ext xmlns:c16="http://schemas.microsoft.com/office/drawing/2014/chart" uri="{C3380CC4-5D6E-409C-BE32-E72D297353CC}">
              <c16:uniqueId val="{00000005-DFAF-44B1-816D-9584B7A2892F}"/>
            </c:ext>
          </c:extLst>
        </c:ser>
        <c:ser>
          <c:idx val="6"/>
          <c:order val="6"/>
          <c:tx>
            <c:v>Total</c:v>
          </c:tx>
          <c:spPr>
            <a:ln w="25400">
              <a:solidFill>
                <a:schemeClr val="bg1">
                  <a:lumMod val="50000"/>
                </a:schemeClr>
              </a:solidFill>
              <a:prstDash val="solid"/>
            </a:ln>
          </c:spPr>
          <c:marker>
            <c:symbol val="plus"/>
            <c:size val="3"/>
            <c:spPr>
              <a:solidFill>
                <a:schemeClr val="bg1">
                  <a:lumMod val="50000"/>
                </a:schemeClr>
              </a:solidFill>
              <a:ln>
                <a:solidFill>
                  <a:schemeClr val="bg1">
                    <a:lumMod val="50000"/>
                  </a:schemeClr>
                </a:solidFill>
                <a:prstDash val="solid"/>
              </a:ln>
            </c:spPr>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0.97885579982673998</c:v>
              </c:pt>
              <c:pt idx="2">
                <c:v>0.94838590275593082</c:v>
              </c:pt>
              <c:pt idx="3">
                <c:v>0.93319043683583103</c:v>
              </c:pt>
              <c:pt idx="4">
                <c:v>0.92973492902570987</c:v>
              </c:pt>
              <c:pt idx="5">
                <c:v>0.9413212998568129</c:v>
              </c:pt>
              <c:pt idx="6">
                <c:v>0.96057169258827391</c:v>
              </c:pt>
              <c:pt idx="7">
                <c:v>0.9468141573281017</c:v>
              </c:pt>
              <c:pt idx="8">
                <c:v>0.93957958394443086</c:v>
              </c:pt>
              <c:pt idx="9">
                <c:v>0.92544328121540709</c:v>
              </c:pt>
              <c:pt idx="10">
                <c:v>0.92414149246693089</c:v>
              </c:pt>
              <c:pt idx="11">
                <c:v>0.93389544573942262</c:v>
              </c:pt>
              <c:pt idx="12">
                <c:v>0.9306136298131702</c:v>
              </c:pt>
              <c:pt idx="13">
                <c:v>0.94777907558447028</c:v>
              </c:pt>
              <c:pt idx="14">
                <c:v>0.94988262801282664</c:v>
              </c:pt>
              <c:pt idx="15">
                <c:v>0.94536452035090934</c:v>
              </c:pt>
              <c:pt idx="16">
                <c:v>0.94560158303861386</c:v>
              </c:pt>
              <c:pt idx="17">
                <c:v>0.93997406567232</c:v>
              </c:pt>
              <c:pt idx="18">
                <c:v>0.92083357700257973</c:v>
              </c:pt>
              <c:pt idx="19">
                <c:v>0.85434275277774852</c:v>
              </c:pt>
              <c:pt idx="20">
                <c:v>0.87259512465612965</c:v>
              </c:pt>
              <c:pt idx="21">
                <c:v>0.85092212629138309</c:v>
              </c:pt>
              <c:pt idx="22">
                <c:v>0.83536437592241497</c:v>
              </c:pt>
              <c:pt idx="23">
                <c:v>0.81802429978218882</c:v>
              </c:pt>
              <c:pt idx="24">
                <c:v>0.79020106654144784</c:v>
              </c:pt>
              <c:pt idx="25">
                <c:v>0.80079235429843632</c:v>
              </c:pt>
              <c:pt idx="26">
                <c:v>0.80301997676779169</c:v>
              </c:pt>
              <c:pt idx="27">
                <c:v>0.81000885701058667</c:v>
              </c:pt>
              <c:pt idx="28">
                <c:v>0.79380720799627835</c:v>
              </c:pt>
              <c:pt idx="29">
                <c:v>0.76205799407572061</c:v>
              </c:pt>
              <c:pt idx="30">
                <c:v>0.6844294509926534</c:v>
              </c:pt>
            </c:numLit>
          </c:val>
          <c:smooth val="0"/>
          <c:extLst>
            <c:ext xmlns:c16="http://schemas.microsoft.com/office/drawing/2014/chart" uri="{C3380CC4-5D6E-409C-BE32-E72D297353CC}">
              <c16:uniqueId val="{00000006-DFAF-44B1-816D-9584B7A2892F}"/>
            </c:ext>
          </c:extLst>
        </c:ser>
        <c:dLbls>
          <c:showLegendKey val="0"/>
          <c:showVal val="0"/>
          <c:showCatName val="0"/>
          <c:showSerName val="0"/>
          <c:showPercent val="0"/>
          <c:showBubbleSize val="0"/>
        </c:dLbls>
        <c:smooth val="0"/>
        <c:axId val="170159488"/>
        <c:axId val="204595968"/>
      </c:lineChart>
      <c:catAx>
        <c:axId val="17015948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fr-FR"/>
          </a:p>
        </c:txPr>
        <c:crossAx val="204595968"/>
        <c:crosses val="autoZero"/>
        <c:auto val="0"/>
        <c:lblAlgn val="ctr"/>
        <c:lblOffset val="100"/>
        <c:tickMarkSkip val="1"/>
        <c:noMultiLvlLbl val="0"/>
      </c:catAx>
      <c:valAx>
        <c:axId val="204595968"/>
        <c:scaling>
          <c:orientation val="minMax"/>
          <c:max val="1.4"/>
          <c:min val="0.4"/>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4.1121495327102804E-2"/>
              <c:y val="4.6052631578947366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fr-FR"/>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fr-FR"/>
          </a:p>
        </c:txPr>
        <c:crossAx val="170159488"/>
        <c:crosses val="autoZero"/>
        <c:crossBetween val="midCat"/>
      </c:valAx>
      <c:spPr>
        <a:solidFill>
          <a:schemeClr val="bg1"/>
        </a:solidFill>
        <a:ln w="12700">
          <a:solidFill>
            <a:srgbClr val="808080"/>
          </a:solidFill>
          <a:prstDash val="solid"/>
        </a:ln>
      </c:spPr>
    </c:plotArea>
    <c:legend>
      <c:legendPos val="b"/>
      <c:layout>
        <c:manualLayout>
          <c:xMode val="edge"/>
          <c:yMode val="edge"/>
          <c:x val="3.1426894871070435E-2"/>
          <c:y val="0.82534191718445571"/>
          <c:w val="0.95154659729696278"/>
          <c:h val="0.15364968524623249"/>
        </c:manualLayout>
      </c:layout>
      <c:overlay val="0"/>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"Greenhouse Gas Emissions (GHG)* by Sector: EU-27 (Shares of Total Emissions: 2020)"</c:f>
          <c:strCache>
            <c:ptCount val="1"/>
            <c:pt idx="0">
              <c:v>Greenhouse Gas Emissions (GHG)* by Sector: EU-27 (Shares of Total Emissions: 2020)</c:v>
            </c:pt>
          </c:strCache>
        </c:strRef>
      </c:tx>
      <c:layout>
        <c:manualLayout>
          <c:xMode val="edge"/>
          <c:yMode val="edge"/>
          <c:x val="0.1542056074766355"/>
          <c:y val="2.9304029304029304E-2"/>
        </c:manualLayout>
      </c:layout>
      <c:overlay val="0"/>
      <c:spPr>
        <a:noFill/>
        <a:ln w="25400">
          <a:noFill/>
        </a:ln>
      </c:spPr>
      <c:txPr>
        <a:bodyPr/>
        <a:lstStyle/>
        <a:p>
          <a:pPr>
            <a:defRPr sz="900"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0.30373831775700932"/>
          <c:y val="0.33333452572160355"/>
          <c:w val="0.33878504672897197"/>
          <c:h val="0.53113743109486289"/>
        </c:manualLayout>
      </c:layout>
      <c:pieChart>
        <c:varyColors val="1"/>
        <c:ser>
          <c:idx val="0"/>
          <c:order val="0"/>
          <c:tx>
            <c:v>Greenhouse Gas Emissions (GHG)* by Sector: EU-27 (Shares of Total Emissions: 2020)</c:v>
          </c:tx>
          <c:spPr>
            <a:ln>
              <a:solidFill>
                <a:schemeClr val="bg1">
                  <a:lumMod val="50000"/>
                </a:schemeClr>
              </a:solidFill>
            </a:ln>
          </c:spPr>
          <c:dPt>
            <c:idx val="0"/>
            <c:bubble3D val="0"/>
            <c:extLst>
              <c:ext xmlns:c16="http://schemas.microsoft.com/office/drawing/2014/chart" uri="{C3380CC4-5D6E-409C-BE32-E72D297353CC}">
                <c16:uniqueId val="{00000000-0E5B-455B-B443-5C32D3D08FC1}"/>
              </c:ext>
            </c:extLst>
          </c:dPt>
          <c:dPt>
            <c:idx val="1"/>
            <c:bubble3D val="0"/>
            <c:extLst>
              <c:ext xmlns:c16="http://schemas.microsoft.com/office/drawing/2014/chart" uri="{C3380CC4-5D6E-409C-BE32-E72D297353CC}">
                <c16:uniqueId val="{00000001-0E5B-455B-B443-5C32D3D08FC1}"/>
              </c:ext>
            </c:extLst>
          </c:dPt>
          <c:dPt>
            <c:idx val="2"/>
            <c:bubble3D val="0"/>
            <c:extLst>
              <c:ext xmlns:c16="http://schemas.microsoft.com/office/drawing/2014/chart" uri="{C3380CC4-5D6E-409C-BE32-E72D297353CC}">
                <c16:uniqueId val="{00000002-0E5B-455B-B443-5C32D3D08FC1}"/>
              </c:ext>
            </c:extLst>
          </c:dPt>
          <c:dPt>
            <c:idx val="3"/>
            <c:bubble3D val="0"/>
            <c:extLst>
              <c:ext xmlns:c16="http://schemas.microsoft.com/office/drawing/2014/chart" uri="{C3380CC4-5D6E-409C-BE32-E72D297353CC}">
                <c16:uniqueId val="{00000003-0E5B-455B-B443-5C32D3D08FC1}"/>
              </c:ext>
            </c:extLst>
          </c:dPt>
          <c:dPt>
            <c:idx val="4"/>
            <c:bubble3D val="0"/>
            <c:extLst>
              <c:ext xmlns:c16="http://schemas.microsoft.com/office/drawing/2014/chart" uri="{C3380CC4-5D6E-409C-BE32-E72D297353CC}">
                <c16:uniqueId val="{00000004-0E5B-455B-B443-5C32D3D08FC1}"/>
              </c:ext>
            </c:extLst>
          </c:dPt>
          <c:dPt>
            <c:idx val="5"/>
            <c:bubble3D val="0"/>
            <c:extLst>
              <c:ext xmlns:c16="http://schemas.microsoft.com/office/drawing/2014/chart" uri="{C3380CC4-5D6E-409C-BE32-E72D297353CC}">
                <c16:uniqueId val="{00000005-0E5B-455B-B443-5C32D3D08FC1}"/>
              </c:ext>
            </c:extLst>
          </c:dPt>
          <c:dPt>
            <c:idx val="6"/>
            <c:bubble3D val="0"/>
            <c:extLst>
              <c:ext xmlns:c16="http://schemas.microsoft.com/office/drawing/2014/chart" uri="{C3380CC4-5D6E-409C-BE32-E72D297353CC}">
                <c16:uniqueId val="{00000006-0E5B-455B-B443-5C32D3D08FC1}"/>
              </c:ext>
            </c:extLst>
          </c:dPt>
          <c:dLbls>
            <c:dLbl>
              <c:idx val="0"/>
              <c:layout>
                <c:manualLayout>
                  <c:x val="1.8065346971815447E-2"/>
                  <c:y val="-1.1493977441001739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0-0E5B-455B-B443-5C32D3D08FC1}"/>
                </c:ext>
              </c:extLst>
            </c:dLbl>
            <c:dLbl>
              <c:idx val="1"/>
              <c:layout>
                <c:manualLayout>
                  <c:x val="4.3306841317732443E-2"/>
                  <c:y val="-2.7006704969454887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0E5B-455B-B443-5C32D3D08FC1}"/>
                </c:ext>
              </c:extLst>
            </c:dLbl>
            <c:dLbl>
              <c:idx val="2"/>
              <c:layout>
                <c:manualLayout>
                  <c:x val="-3.1719528049648005E-2"/>
                  <c:y val="-5.2739529423672209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2-0E5B-455B-B443-5C32D3D08FC1}"/>
                </c:ext>
              </c:extLst>
            </c:dLbl>
            <c:dLbl>
              <c:idx val="3"/>
              <c:layout>
                <c:manualLayout>
                  <c:x val="-3.4787941226972897E-3"/>
                  <c:y val="8.4059051494522571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0E5B-455B-B443-5C32D3D08FC1}"/>
                </c:ext>
              </c:extLst>
            </c:dLbl>
            <c:dLbl>
              <c:idx val="4"/>
              <c:layout>
                <c:manualLayout>
                  <c:x val="-1.7968454877719725E-2"/>
                  <c:y val="4.2756866151127448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0E5B-455B-B443-5C32D3D08FC1}"/>
                </c:ext>
              </c:extLst>
            </c:dLbl>
            <c:dLbl>
              <c:idx val="5"/>
              <c:layout>
                <c:manualLayout>
                  <c:x val="4.8843427281870036E-3"/>
                  <c:y val="-1.3456985087952072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0E5B-455B-B443-5C32D3D08FC1}"/>
                </c:ext>
              </c:extLst>
            </c:dLbl>
            <c:dLbl>
              <c:idx val="6"/>
              <c:layout>
                <c:manualLayout>
                  <c:x val="2.2093114528908199E-2"/>
                  <c:y val="-3.190988590417515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6-0E5B-455B-B443-5C32D3D08FC1}"/>
                </c:ext>
              </c:extLst>
            </c:dLbl>
            <c:numFmt formatCode="0.0%" sourceLinked="0"/>
            <c:spPr>
              <a:noFill/>
              <a:ln w="25400">
                <a:noFill/>
              </a:ln>
            </c:spPr>
            <c:txPr>
              <a:bodyPr/>
              <a:lstStyle/>
              <a:p>
                <a:pPr>
                  <a:defRPr sz="800" b="0" i="0" u="none" strike="noStrike" baseline="0">
                    <a:solidFill>
                      <a:srgbClr val="000000"/>
                    </a:solidFill>
                    <a:latin typeface="Arial"/>
                    <a:ea typeface="Arial"/>
                    <a:cs typeface="Arial"/>
                  </a:defRPr>
                </a:pPr>
                <a:endParaRPr lang="fr-FR"/>
              </a:p>
            </c:txPr>
            <c:showLegendKey val="0"/>
            <c:showVal val="0"/>
            <c:showCatName val="1"/>
            <c:showSerName val="0"/>
            <c:showPercent val="1"/>
            <c:showBubbleSize val="0"/>
            <c:showLeaderLines val="1"/>
            <c:extLst>
              <c:ext xmlns:c15="http://schemas.microsoft.com/office/drawing/2012/chart" uri="{CE6537A1-D6FC-4f65-9D91-7224C49458BB}"/>
            </c:extLst>
          </c:dLbls>
          <c:cat>
            <c:strLit>
              <c:ptCount val="7"/>
              <c:pt idx="0">
                <c:v>Energy Industries</c:v>
              </c:pt>
              <c:pt idx="1">
                <c:v>Industry ***</c:v>
              </c:pt>
              <c:pt idx="2">
                <c:v>Transport **</c:v>
              </c:pt>
              <c:pt idx="3">
                <c:v>Residential</c:v>
              </c:pt>
              <c:pt idx="4">
                <c:v>Commercial / Institutional</c:v>
              </c:pt>
              <c:pt idx="5">
                <c:v>Agriculture, Forestry, Fisheries ****</c:v>
              </c:pt>
              <c:pt idx="6">
                <c:v>Other *****</c:v>
              </c:pt>
            </c:strLit>
          </c:cat>
          <c:val>
            <c:numLit>
              <c:formatCode>0.0</c:formatCode>
              <c:ptCount val="7"/>
              <c:pt idx="0">
                <c:v>780.98129656000003</c:v>
              </c:pt>
              <c:pt idx="1">
                <c:v>719.57495523</c:v>
              </c:pt>
              <c:pt idx="2">
                <c:v>777.18664216000002</c:v>
              </c:pt>
              <c:pt idx="3">
                <c:v>317.67206511999996</c:v>
              </c:pt>
              <c:pt idx="4">
                <c:v>117.24923145000001</c:v>
              </c:pt>
              <c:pt idx="5">
                <c:v>459.34486711999995</c:v>
              </c:pt>
              <c:pt idx="6">
                <c:v>182.10600411999999</c:v>
              </c:pt>
            </c:numLit>
          </c:val>
          <c:extLst>
            <c:ext xmlns:c16="http://schemas.microsoft.com/office/drawing/2014/chart" uri="{C3380CC4-5D6E-409C-BE32-E72D297353CC}">
              <c16:uniqueId val="{00000007-0E5B-455B-B443-5C32D3D08FC1}"/>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575"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"Greenhouse Gas Emissions (GHG) from Transport by Mode, including International Bunkers: EU-27"</c:f>
          <c:strCache>
            <c:ptCount val="1"/>
            <c:pt idx="0">
              <c:v>Greenhouse Gas Emissions (GHG) from Transport by Mode, including International Bunkers: EU-27</c:v>
            </c:pt>
          </c:strCache>
        </c:strRef>
      </c:tx>
      <c:layout>
        <c:manualLayout>
          <c:xMode val="edge"/>
          <c:yMode val="edge"/>
          <c:x val="0.13894345398605995"/>
          <c:y val="1.6447383436338191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8.2191859359576958E-2"/>
          <c:y val="0.12171072180612955"/>
          <c:w val="0.88845486069637958"/>
          <c:h val="0.61842204593384742"/>
        </c:manualLayout>
      </c:layout>
      <c:lineChart>
        <c:grouping val="standard"/>
        <c:varyColors val="0"/>
        <c:ser>
          <c:idx val="0"/>
          <c:order val="0"/>
          <c:tx>
            <c:v>Total Civil Aviation</c:v>
          </c:tx>
          <c:spPr>
            <a:ln w="25400">
              <a:solidFill>
                <a:schemeClr val="accent1"/>
              </a:solidFill>
              <a:prstDash val="solid"/>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0.98497897239970411</c:v>
              </c:pt>
              <c:pt idx="2">
                <c:v>1.0457067103878488</c:v>
              </c:pt>
              <c:pt idx="3">
                <c:v>1.0851294272508136</c:v>
              </c:pt>
              <c:pt idx="4">
                <c:v>1.1313167202062122</c:v>
              </c:pt>
              <c:pt idx="5">
                <c:v>1.1974547796519381</c:v>
              </c:pt>
              <c:pt idx="6">
                <c:v>1.2577453752510448</c:v>
              </c:pt>
              <c:pt idx="7">
                <c:v>1.3128111576953092</c:v>
              </c:pt>
              <c:pt idx="8">
                <c:v>1.3838584606056166</c:v>
              </c:pt>
              <c:pt idx="9">
                <c:v>1.4944872518808321</c:v>
              </c:pt>
              <c:pt idx="10">
                <c:v>1.5522307327144242</c:v>
              </c:pt>
              <c:pt idx="11">
                <c:v>1.5329541115965444</c:v>
              </c:pt>
              <c:pt idx="12">
                <c:v>1.4913875688365552</c:v>
              </c:pt>
              <c:pt idx="13">
                <c:v>1.5436642397041862</c:v>
              </c:pt>
              <c:pt idx="14">
                <c:v>1.6248675231559679</c:v>
              </c:pt>
              <c:pt idx="15">
                <c:v>1.7115141535246199</c:v>
              </c:pt>
              <c:pt idx="16">
                <c:v>1.7877487085855763</c:v>
              </c:pt>
              <c:pt idx="17">
                <c:v>1.8648134403716516</c:v>
              </c:pt>
              <c:pt idx="18">
                <c:v>1.8828451591333</c:v>
              </c:pt>
              <c:pt idx="19">
                <c:v>1.737933991141601</c:v>
              </c:pt>
              <c:pt idx="20">
                <c:v>1.7622920723099684</c:v>
              </c:pt>
              <c:pt idx="21">
                <c:v>1.7969487618128208</c:v>
              </c:pt>
              <c:pt idx="22">
                <c:v>1.7625221270956104</c:v>
              </c:pt>
              <c:pt idx="23">
                <c:v>1.7587403737507354</c:v>
              </c:pt>
              <c:pt idx="24">
                <c:v>1.7861828477758614</c:v>
              </c:pt>
              <c:pt idx="25">
                <c:v>1.845799757194617</c:v>
              </c:pt>
              <c:pt idx="26">
                <c:v>1.9522446198351879</c:v>
              </c:pt>
              <c:pt idx="27">
                <c:v>2.0959489694688829</c:v>
              </c:pt>
              <c:pt idx="28">
                <c:v>2.199165289154533</c:v>
              </c:pt>
              <c:pt idx="29">
                <c:v>2.2437552395144249</c:v>
              </c:pt>
              <c:pt idx="30">
                <c:v>0.96831902273844539</c:v>
              </c:pt>
            </c:numLit>
          </c:val>
          <c:smooth val="1"/>
          <c:extLst>
            <c:ext xmlns:c16="http://schemas.microsoft.com/office/drawing/2014/chart" uri="{C3380CC4-5D6E-409C-BE32-E72D297353CC}">
              <c16:uniqueId val="{00000000-6E5C-419C-955B-0BD33F2E54DC}"/>
            </c:ext>
          </c:extLst>
        </c:ser>
        <c:ser>
          <c:idx val="1"/>
          <c:order val="1"/>
          <c:tx>
            <c:v>Road Transportation</c:v>
          </c:tx>
          <c:spPr>
            <a:ln w="25400">
              <a:solidFill>
                <a:schemeClr val="accent2"/>
              </a:solidFill>
              <a:prstDash val="sysDash"/>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1.0157764583040825</c:v>
              </c:pt>
              <c:pt idx="2">
                <c:v>1.0490996950524945</c:v>
              </c:pt>
              <c:pt idx="3">
                <c:v>1.0598002003433429</c:v>
              </c:pt>
              <c:pt idx="4">
                <c:v>1.070478705337345</c:v>
              </c:pt>
              <c:pt idx="5">
                <c:v>1.0895710956160731</c:v>
              </c:pt>
              <c:pt idx="6">
                <c:v>1.1196773448343333</c:v>
              </c:pt>
              <c:pt idx="7">
                <c:v>1.1360350073341032</c:v>
              </c:pt>
              <c:pt idx="8">
                <c:v>1.1826137516377411</c:v>
              </c:pt>
              <c:pt idx="9">
                <c:v>1.2097877658500789</c:v>
              </c:pt>
              <c:pt idx="10">
                <c:v>1.2050755931369717</c:v>
              </c:pt>
              <c:pt idx="11">
                <c:v>1.2299751077409253</c:v>
              </c:pt>
              <c:pt idx="12">
                <c:v>1.2465418428686985</c:v>
              </c:pt>
              <c:pt idx="13">
                <c:v>1.2602227422916825</c:v>
              </c:pt>
              <c:pt idx="14">
                <c:v>1.2875268812264995</c:v>
              </c:pt>
              <c:pt idx="15">
                <c:v>1.2850844873198861</c:v>
              </c:pt>
              <c:pt idx="16">
                <c:v>1.2981607141706233</c:v>
              </c:pt>
              <c:pt idx="17">
                <c:v>1.3138614397992088</c:v>
              </c:pt>
              <c:pt idx="18">
                <c:v>1.285472988653648</c:v>
              </c:pt>
              <c:pt idx="19">
                <c:v>1.2527297357596618</c:v>
              </c:pt>
              <c:pt idx="20">
                <c:v>1.2443412308543895</c:v>
              </c:pt>
              <c:pt idx="21">
                <c:v>1.2327116089388912</c:v>
              </c:pt>
              <c:pt idx="22">
                <c:v>1.1892897518781191</c:v>
              </c:pt>
              <c:pt idx="23">
                <c:v>1.1842089159033991</c:v>
              </c:pt>
              <c:pt idx="24">
                <c:v>1.1979886242347391</c:v>
              </c:pt>
              <c:pt idx="25">
                <c:v>1.2212699727117007</c:v>
              </c:pt>
              <c:pt idx="26">
                <c:v>1.2476815198098627</c:v>
              </c:pt>
              <c:pt idx="27">
                <c:v>1.2679148982552129</c:v>
              </c:pt>
              <c:pt idx="28">
                <c:v>1.2687413059171244</c:v>
              </c:pt>
              <c:pt idx="29">
                <c:v>1.2785467119447047</c:v>
              </c:pt>
              <c:pt idx="30">
                <c:v>1.112416960741438</c:v>
              </c:pt>
            </c:numLit>
          </c:val>
          <c:smooth val="1"/>
          <c:extLst>
            <c:ext xmlns:c16="http://schemas.microsoft.com/office/drawing/2014/chart" uri="{C3380CC4-5D6E-409C-BE32-E72D297353CC}">
              <c16:uniqueId val="{00000001-6E5C-419C-955B-0BD33F2E54DC}"/>
            </c:ext>
          </c:extLst>
        </c:ser>
        <c:ser>
          <c:idx val="2"/>
          <c:order val="2"/>
          <c:tx>
            <c:v>Railways ***</c:v>
          </c:tx>
          <c:spPr>
            <a:ln w="25400">
              <a:solidFill>
                <a:schemeClr val="accent3"/>
              </a:solidFill>
              <a:prstDash val="solid"/>
            </a:ln>
          </c:spPr>
          <c:marker>
            <c:symbol val="circle"/>
            <c:size val="5"/>
            <c:spPr>
              <a:solidFill>
                <a:schemeClr val="accent3"/>
              </a:solidFill>
              <a:ln>
                <a:solidFill>
                  <a:srgbClr val="808080"/>
                </a:solidFill>
                <a:prstDash val="solid"/>
              </a:ln>
            </c:spPr>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0.8876045844182312</c:v>
              </c:pt>
              <c:pt idx="2">
                <c:v>0.87497262025970735</c:v>
              </c:pt>
              <c:pt idx="3">
                <c:v>0.83197732669729529</c:v>
              </c:pt>
              <c:pt idx="4">
                <c:v>0.7952330431354675</c:v>
              </c:pt>
              <c:pt idx="5">
                <c:v>0.7698111092083898</c:v>
              </c:pt>
              <c:pt idx="6">
                <c:v>0.72549248065006167</c:v>
              </c:pt>
              <c:pt idx="7">
                <c:v>0.70236320051059187</c:v>
              </c:pt>
              <c:pt idx="8">
                <c:v>0.66609154186921327</c:v>
              </c:pt>
              <c:pt idx="9">
                <c:v>0.61780842515084256</c:v>
              </c:pt>
              <c:pt idx="10">
                <c:v>0.63349791284227042</c:v>
              </c:pt>
              <c:pt idx="11">
                <c:v>0.55979696016973268</c:v>
              </c:pt>
              <c:pt idx="12">
                <c:v>0.560259944884135</c:v>
              </c:pt>
              <c:pt idx="13">
                <c:v>0.55256716746969936</c:v>
              </c:pt>
              <c:pt idx="14">
                <c:v>0.5439455374950386</c:v>
              </c:pt>
              <c:pt idx="15">
                <c:v>0.48835123369678479</c:v>
              </c:pt>
              <c:pt idx="16">
                <c:v>0.47929227926229268</c:v>
              </c:pt>
              <c:pt idx="17">
                <c:v>0.49840350273691775</c:v>
              </c:pt>
              <c:pt idx="18">
                <c:v>0.4800569911859755</c:v>
              </c:pt>
              <c:pt idx="19">
                <c:v>0.42408477699127045</c:v>
              </c:pt>
              <c:pt idx="20">
                <c:v>0.42287680189593368</c:v>
              </c:pt>
              <c:pt idx="21">
                <c:v>0.42512842360385211</c:v>
              </c:pt>
              <c:pt idx="22">
                <c:v>0.41167965022222219</c:v>
              </c:pt>
              <c:pt idx="23">
                <c:v>0.38644039750685205</c:v>
              </c:pt>
              <c:pt idx="24">
                <c:v>0.3531197281903487</c:v>
              </c:pt>
              <c:pt idx="25">
                <c:v>0.35097085451146687</c:v>
              </c:pt>
              <c:pt idx="26">
                <c:v>0.34498362524547532</c:v>
              </c:pt>
              <c:pt idx="27">
                <c:v>0.33993444761510028</c:v>
              </c:pt>
              <c:pt idx="28">
                <c:v>0.32294587479600934</c:v>
              </c:pt>
              <c:pt idx="29">
                <c:v>0.31921573864381181</c:v>
              </c:pt>
              <c:pt idx="30">
                <c:v>0.28248943981712671</c:v>
              </c:pt>
            </c:numLit>
          </c:val>
          <c:smooth val="1"/>
          <c:extLst>
            <c:ext xmlns:c16="http://schemas.microsoft.com/office/drawing/2014/chart" uri="{C3380CC4-5D6E-409C-BE32-E72D297353CC}">
              <c16:uniqueId val="{00000002-6E5C-419C-955B-0BD33F2E54DC}"/>
            </c:ext>
          </c:extLst>
        </c:ser>
        <c:ser>
          <c:idx val="3"/>
          <c:order val="3"/>
          <c:tx>
            <c:v>Total Navigation</c:v>
          </c:tx>
          <c:spPr>
            <a:ln w="25400">
              <a:solidFill>
                <a:schemeClr val="accent4"/>
              </a:solidFill>
              <a:prstDash val="solid"/>
            </a:ln>
          </c:spPr>
          <c:marker>
            <c:symbol val="circle"/>
            <c:size val="5"/>
            <c:spPr>
              <a:solidFill>
                <a:schemeClr val="accent4"/>
              </a:solidFill>
              <a:ln>
                <a:solidFill>
                  <a:schemeClr val="accent4"/>
                </a:solidFill>
                <a:prstDash val="solid"/>
              </a:ln>
            </c:spPr>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0.99150953232254602</c:v>
              </c:pt>
              <c:pt idx="2">
                <c:v>1.0003816003465</c:v>
              </c:pt>
              <c:pt idx="3">
                <c:v>0.99827707590921566</c:v>
              </c:pt>
              <c:pt idx="4">
                <c:v>1.0027139896985782</c:v>
              </c:pt>
              <c:pt idx="5">
                <c:v>0.99273784003751198</c:v>
              </c:pt>
              <c:pt idx="6">
                <c:v>1.0560112740702237</c:v>
              </c:pt>
              <c:pt idx="7">
                <c:v>1.1266471292516376</c:v>
              </c:pt>
              <c:pt idx="8">
                <c:v>1.1751662842111106</c:v>
              </c:pt>
              <c:pt idx="9">
                <c:v>1.1432056072568095</c:v>
              </c:pt>
              <c:pt idx="10">
                <c:v>1.1852014812735161</c:v>
              </c:pt>
              <c:pt idx="11">
                <c:v>1.2255393318611552</c:v>
              </c:pt>
              <c:pt idx="12">
                <c:v>1.2715105151173141</c:v>
              </c:pt>
              <c:pt idx="13">
                <c:v>1.2956144676050994</c:v>
              </c:pt>
              <c:pt idx="14">
                <c:v>1.363046493840627</c:v>
              </c:pt>
              <c:pt idx="15">
                <c:v>1.3933496206902736</c:v>
              </c:pt>
              <c:pt idx="16">
                <c:v>1.4824699086620743</c:v>
              </c:pt>
              <c:pt idx="17">
                <c:v>1.5320876415462308</c:v>
              </c:pt>
              <c:pt idx="18">
                <c:v>1.5103698239997447</c:v>
              </c:pt>
              <c:pt idx="19">
                <c:v>1.35833531158129</c:v>
              </c:pt>
              <c:pt idx="20">
                <c:v>1.354222989833769</c:v>
              </c:pt>
              <c:pt idx="21">
                <c:v>1.3439027383881776</c:v>
              </c:pt>
              <c:pt idx="22">
                <c:v>1.2476550587499937</c:v>
              </c:pt>
              <c:pt idx="23">
                <c:v>1.170319472846624</c:v>
              </c:pt>
              <c:pt idx="24">
                <c:v>1.1342863410167017</c:v>
              </c:pt>
              <c:pt idx="25">
                <c:v>1.1566820102403939</c:v>
              </c:pt>
              <c:pt idx="26">
                <c:v>1.1934692884346105</c:v>
              </c:pt>
              <c:pt idx="27">
                <c:v>1.219526519040512</c:v>
              </c:pt>
              <c:pt idx="28">
                <c:v>1.2460213594054346</c:v>
              </c:pt>
              <c:pt idx="29">
                <c:v>1.2402833017213175</c:v>
              </c:pt>
              <c:pt idx="30">
                <c:v>1.1064749357367387</c:v>
              </c:pt>
            </c:numLit>
          </c:val>
          <c:smooth val="1"/>
          <c:extLst>
            <c:ext xmlns:c16="http://schemas.microsoft.com/office/drawing/2014/chart" uri="{C3380CC4-5D6E-409C-BE32-E72D297353CC}">
              <c16:uniqueId val="{00000003-6E5C-419C-955B-0BD33F2E54DC}"/>
            </c:ext>
          </c:extLst>
        </c:ser>
        <c:ser>
          <c:idx val="4"/>
          <c:order val="4"/>
          <c:tx>
            <c:v>Other</c:v>
          </c:tx>
          <c:spPr>
            <a:ln w="25400">
              <a:solidFill>
                <a:schemeClr val="accent5"/>
              </a:solidFill>
              <a:prstDash val="solid"/>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1.0288304449682724</c:v>
              </c:pt>
              <c:pt idx="2">
                <c:v>0.99643284941161603</c:v>
              </c:pt>
              <c:pt idx="3">
                <c:v>0.89093222761751167</c:v>
              </c:pt>
              <c:pt idx="4">
                <c:v>0.81501124059600671</c:v>
              </c:pt>
              <c:pt idx="5">
                <c:v>0.95897738272133859</c:v>
              </c:pt>
              <c:pt idx="6">
                <c:v>1.0643202912080587</c:v>
              </c:pt>
              <c:pt idx="7">
                <c:v>0.9737109128432363</c:v>
              </c:pt>
              <c:pt idx="8">
                <c:v>0.99790844004584722</c:v>
              </c:pt>
              <c:pt idx="9">
                <c:v>1.0387629062937087</c:v>
              </c:pt>
              <c:pt idx="10">
                <c:v>1.1251923759764262</c:v>
              </c:pt>
              <c:pt idx="11">
                <c:v>1.0968866387653542</c:v>
              </c:pt>
              <c:pt idx="12">
                <c:v>1.1009249744728982</c:v>
              </c:pt>
              <c:pt idx="13">
                <c:v>1.0857991348722169</c:v>
              </c:pt>
              <c:pt idx="14">
                <c:v>1.2712400118111047</c:v>
              </c:pt>
              <c:pt idx="15">
                <c:v>1.3483929242643249</c:v>
              </c:pt>
              <c:pt idx="16">
                <c:v>1.3440017532205386</c:v>
              </c:pt>
              <c:pt idx="17">
                <c:v>1.2392635920977049</c:v>
              </c:pt>
              <c:pt idx="18">
                <c:v>1.3307221524024047</c:v>
              </c:pt>
              <c:pt idx="19">
                <c:v>1.1498484745356383</c:v>
              </c:pt>
              <c:pt idx="20">
                <c:v>1.1146588886772617</c:v>
              </c:pt>
              <c:pt idx="21">
                <c:v>1.0810844670472504</c:v>
              </c:pt>
              <c:pt idx="22">
                <c:v>0.98191639983193058</c:v>
              </c:pt>
              <c:pt idx="23">
                <c:v>1.0729627047330472</c:v>
              </c:pt>
              <c:pt idx="24">
                <c:v>0.89627560235116177</c:v>
              </c:pt>
              <c:pt idx="25">
                <c:v>0.89617834760020887</c:v>
              </c:pt>
              <c:pt idx="26">
                <c:v>0.89122298475058526</c:v>
              </c:pt>
              <c:pt idx="27">
                <c:v>0.9775036896328646</c:v>
              </c:pt>
              <c:pt idx="28">
                <c:v>0.99900175442578065</c:v>
              </c:pt>
              <c:pt idx="29">
                <c:v>0.95184723384991543</c:v>
              </c:pt>
              <c:pt idx="30">
                <c:v>0.76649405393011538</c:v>
              </c:pt>
            </c:numLit>
          </c:val>
          <c:smooth val="0"/>
          <c:extLst>
            <c:ext xmlns:c16="http://schemas.microsoft.com/office/drawing/2014/chart" uri="{C3380CC4-5D6E-409C-BE32-E72D297353CC}">
              <c16:uniqueId val="{00000004-6E5C-419C-955B-0BD33F2E54DC}"/>
            </c:ext>
          </c:extLst>
        </c:ser>
        <c:ser>
          <c:idx val="5"/>
          <c:order val="5"/>
          <c:tx>
            <c:v>Total transport</c:v>
          </c:tx>
          <c:spPr>
            <a:ln w="25400">
              <a:solidFill>
                <a:schemeClr val="bg1">
                  <a:lumMod val="50000"/>
                </a:schemeClr>
              </a:solidFill>
              <a:prstDash val="solid"/>
            </a:ln>
          </c:spPr>
          <c:marker>
            <c:symbol val="circle"/>
            <c:size val="5"/>
            <c:spPr>
              <a:solidFill>
                <a:schemeClr val="bg1">
                  <a:lumMod val="50000"/>
                </a:schemeClr>
              </a:solidFill>
              <a:ln>
                <a:solidFill>
                  <a:schemeClr val="bg1">
                    <a:lumMod val="50000"/>
                  </a:schemeClr>
                </a:solidFill>
                <a:prstDash val="solid"/>
              </a:ln>
            </c:spPr>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1.0077757437751371</c:v>
              </c:pt>
              <c:pt idx="2">
                <c:v>1.0384122524097541</c:v>
              </c:pt>
              <c:pt idx="3">
                <c:v>1.0477877304792362</c:v>
              </c:pt>
              <c:pt idx="4">
                <c:v>1.0589797303432995</c:v>
              </c:pt>
              <c:pt idx="5">
                <c:v>1.0776692873514866</c:v>
              </c:pt>
              <c:pt idx="6">
                <c:v>1.1145347282413864</c:v>
              </c:pt>
              <c:pt idx="7">
                <c:v>1.1407124913410798</c:v>
              </c:pt>
              <c:pt idx="8">
                <c:v>1.1880678432816656</c:v>
              </c:pt>
              <c:pt idx="9">
                <c:v>1.2119294713814299</c:v>
              </c:pt>
              <c:pt idx="10">
                <c:v>1.2201750912300964</c:v>
              </c:pt>
              <c:pt idx="11">
                <c:v>1.2419438725948098</c:v>
              </c:pt>
              <c:pt idx="12">
                <c:v>1.257953007996925</c:v>
              </c:pt>
              <c:pt idx="13">
                <c:v>1.2757220809971583</c:v>
              </c:pt>
              <c:pt idx="14">
                <c:v>1.3139237273407984</c:v>
              </c:pt>
              <c:pt idx="15">
                <c:v>1.3232275241043652</c:v>
              </c:pt>
              <c:pt idx="16">
                <c:v>1.3522581615391078</c:v>
              </c:pt>
              <c:pt idx="17">
                <c:v>1.3771006642664634</c:v>
              </c:pt>
              <c:pt idx="18">
                <c:v>1.3544372095054278</c:v>
              </c:pt>
              <c:pt idx="19">
                <c:v>1.293435841409269</c:v>
              </c:pt>
              <c:pt idx="20">
                <c:v>1.2882101099163388</c:v>
              </c:pt>
              <c:pt idx="21">
                <c:v>1.2805156436480791</c:v>
              </c:pt>
              <c:pt idx="22">
                <c:v>1.2299489149750018</c:v>
              </c:pt>
              <c:pt idx="23">
                <c:v>1.2145210593136067</c:v>
              </c:pt>
              <c:pt idx="24">
                <c:v>1.2197886231046551</c:v>
              </c:pt>
              <c:pt idx="25">
                <c:v>1.2452584312732859</c:v>
              </c:pt>
              <c:pt idx="26">
                <c:v>1.2788557123020818</c:v>
              </c:pt>
              <c:pt idx="27">
                <c:v>1.3098698752336098</c:v>
              </c:pt>
              <c:pt idx="28">
                <c:v>1.3225621240906764</c:v>
              </c:pt>
              <c:pt idx="29">
                <c:v>1.3321753517182631</c:v>
              </c:pt>
              <c:pt idx="30">
                <c:v>1.0845436862164688</c:v>
              </c:pt>
            </c:numLit>
          </c:val>
          <c:smooth val="0"/>
          <c:extLst>
            <c:ext xmlns:c16="http://schemas.microsoft.com/office/drawing/2014/chart" uri="{C3380CC4-5D6E-409C-BE32-E72D297353CC}">
              <c16:uniqueId val="{00000005-6E5C-419C-955B-0BD33F2E54DC}"/>
            </c:ext>
          </c:extLst>
        </c:ser>
        <c:dLbls>
          <c:showLegendKey val="0"/>
          <c:showVal val="0"/>
          <c:showCatName val="0"/>
          <c:showSerName val="0"/>
          <c:showPercent val="0"/>
          <c:showBubbleSize val="0"/>
        </c:dLbls>
        <c:smooth val="0"/>
        <c:axId val="158730880"/>
        <c:axId val="158761728"/>
      </c:lineChart>
      <c:catAx>
        <c:axId val="158730880"/>
        <c:scaling>
          <c:orientation val="minMax"/>
        </c:scaling>
        <c:delete val="0"/>
        <c:axPos val="b"/>
        <c:numFmt formatCode="0"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fr-FR"/>
          </a:p>
        </c:txPr>
        <c:crossAx val="158761728"/>
        <c:crosses val="autoZero"/>
        <c:auto val="1"/>
        <c:lblAlgn val="ctr"/>
        <c:lblOffset val="100"/>
        <c:tickLblSkip val="1"/>
        <c:tickMarkSkip val="1"/>
        <c:noMultiLvlLbl val="0"/>
      </c:catAx>
      <c:valAx>
        <c:axId val="158761728"/>
        <c:scaling>
          <c:orientation val="minMax"/>
          <c:max val="2.4"/>
          <c:min val="0.2"/>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3.9138943248532287E-2"/>
              <c:y val="4.9342150309014579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fr-FR"/>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fr-FR"/>
          </a:p>
        </c:txPr>
        <c:crossAx val="158730880"/>
        <c:crosses val="autoZero"/>
        <c:crossBetween val="midCat"/>
        <c:majorUnit val="0.2"/>
      </c:valAx>
      <c:spPr>
        <a:solidFill>
          <a:schemeClr val="bg1"/>
        </a:solidFill>
        <a:ln w="12700">
          <a:solidFill>
            <a:srgbClr val="808080"/>
          </a:solidFill>
          <a:prstDash val="solid"/>
        </a:ln>
      </c:spPr>
    </c:plotArea>
    <c:legend>
      <c:legendPos val="b"/>
      <c:legendEntry>
        <c:idx val="4"/>
        <c:delete val="1"/>
      </c:legendEntry>
      <c:layout>
        <c:manualLayout>
          <c:xMode val="edge"/>
          <c:yMode val="edge"/>
          <c:x val="1.829234501044532E-2"/>
          <c:y val="0.85525602481508001"/>
          <c:w val="0.94777503787942541"/>
          <c:h val="9.3228823669768549E-2"/>
        </c:manualLayout>
      </c:layout>
      <c:overlay val="0"/>
      <c:spPr>
        <a:solidFill>
          <a:srgbClr val="FFFFFF"/>
        </a:solidFill>
        <a:ln w="25400">
          <a:noFill/>
        </a:ln>
      </c:spPr>
      <c:txPr>
        <a:bodyPr/>
        <a:lstStyle/>
        <a:p>
          <a:pPr>
            <a:defRPr sz="735" b="0" i="0" u="none" strike="noStrike" baseline="0">
              <a:solidFill>
                <a:srgbClr val="000000"/>
              </a:solidFill>
              <a:latin typeface="Arial"/>
              <a:ea typeface="Arial"/>
              <a:cs typeface="Arial"/>
            </a:defRPr>
          </a:pPr>
          <a:endParaRPr lang="fr-FR"/>
        </a:p>
      </c:txPr>
    </c:legend>
    <c:plotVisOnly val="1"/>
    <c:dispBlanksAs val="gap"/>
    <c:showDLblsOverMax val="0"/>
  </c:chart>
  <c:spPr>
    <a:solidFill>
      <a:srgbClr val="FFFFFF"/>
    </a:solidFill>
    <a:ln w="9525">
      <a:noFill/>
    </a:ln>
  </c:spPr>
  <c:txPr>
    <a:bodyPr/>
    <a:lstStyle/>
    <a:p>
      <a:pPr>
        <a:defRPr sz="575"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"Share by Mode in Total Transport Greenhouse Gas Emissions (GHG), including International Bunkers : EU-27 (2020)"</c:f>
          <c:strCache>
            <c:ptCount val="1"/>
            <c:pt idx="0">
              <c:v>Share by Mode in Total Transport Greenhouse Gas Emissions (GHG), including International Bunkers : EU-27 (2020)</c:v>
            </c:pt>
          </c:strCache>
        </c:strRef>
      </c:tx>
      <c:layout>
        <c:manualLayout>
          <c:xMode val="edge"/>
          <c:yMode val="edge"/>
          <c:x val="0.12121238633049655"/>
          <c:y val="3.5144003860503988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0.27777846279805574"/>
          <c:y val="0.31629442313302331"/>
          <c:w val="0.42676872920792203"/>
          <c:h val="0.53993694454021146"/>
        </c:manualLayout>
      </c:layout>
      <c:pieChart>
        <c:varyColors val="1"/>
        <c:ser>
          <c:idx val="0"/>
          <c:order val="0"/>
          <c:tx>
            <c:v>Share by Mode in Total Transport Greenhouse Gas Emissions (GHG), including International Bunkers : EU-27 (2020)</c:v>
          </c:tx>
          <c:dPt>
            <c:idx val="0"/>
            <c:bubble3D val="0"/>
            <c:extLst>
              <c:ext xmlns:c16="http://schemas.microsoft.com/office/drawing/2014/chart" uri="{C3380CC4-5D6E-409C-BE32-E72D297353CC}">
                <c16:uniqueId val="{00000000-6704-47D0-866C-145DF87679A8}"/>
              </c:ext>
            </c:extLst>
          </c:dPt>
          <c:dPt>
            <c:idx val="1"/>
            <c:bubble3D val="0"/>
            <c:extLst>
              <c:ext xmlns:c16="http://schemas.microsoft.com/office/drawing/2014/chart" uri="{C3380CC4-5D6E-409C-BE32-E72D297353CC}">
                <c16:uniqueId val="{00000001-6704-47D0-866C-145DF87679A8}"/>
              </c:ext>
            </c:extLst>
          </c:dPt>
          <c:dPt>
            <c:idx val="2"/>
            <c:bubble3D val="0"/>
            <c:extLst>
              <c:ext xmlns:c16="http://schemas.microsoft.com/office/drawing/2014/chart" uri="{C3380CC4-5D6E-409C-BE32-E72D297353CC}">
                <c16:uniqueId val="{00000002-6704-47D0-866C-145DF87679A8}"/>
              </c:ext>
            </c:extLst>
          </c:dPt>
          <c:dPt>
            <c:idx val="3"/>
            <c:bubble3D val="0"/>
            <c:extLst>
              <c:ext xmlns:c16="http://schemas.microsoft.com/office/drawing/2014/chart" uri="{C3380CC4-5D6E-409C-BE32-E72D297353CC}">
                <c16:uniqueId val="{00000003-6704-47D0-866C-145DF87679A8}"/>
              </c:ext>
            </c:extLst>
          </c:dPt>
          <c:dPt>
            <c:idx val="4"/>
            <c:bubble3D val="0"/>
            <c:extLst>
              <c:ext xmlns:c16="http://schemas.microsoft.com/office/drawing/2014/chart" uri="{C3380CC4-5D6E-409C-BE32-E72D297353CC}">
                <c16:uniqueId val="{00000004-6704-47D0-866C-145DF87679A8}"/>
              </c:ext>
            </c:extLst>
          </c:dPt>
          <c:dLbls>
            <c:dLbl>
              <c:idx val="0"/>
              <c:layout>
                <c:manualLayout>
                  <c:x val="6.5391977517961775E-2"/>
                  <c:y val="2.3656708403172182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0-6704-47D0-866C-145DF87679A8}"/>
                </c:ext>
              </c:extLst>
            </c:dLbl>
            <c:dLbl>
              <c:idx val="1"/>
              <c:layout>
                <c:manualLayout>
                  <c:x val="0.12469551154590525"/>
                  <c:y val="-6.3758222318554283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6704-47D0-866C-145DF87679A8}"/>
                </c:ext>
              </c:extLst>
            </c:dLbl>
            <c:dLbl>
              <c:idx val="2"/>
              <c:layout>
                <c:manualLayout>
                  <c:x val="-3.7587687902648534E-2"/>
                  <c:y val="1.2546554153107594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2-6704-47D0-866C-145DF87679A8}"/>
                </c:ext>
              </c:extLst>
            </c:dLbl>
            <c:dLbl>
              <c:idx val="3"/>
              <c:layout>
                <c:manualLayout>
                  <c:x val="1.820687186828919E-2"/>
                  <c:y val="-1.7074206347491072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6704-47D0-866C-145DF87679A8}"/>
                </c:ext>
              </c:extLst>
            </c:dLbl>
            <c:dLbl>
              <c:idx val="4"/>
              <c:layout>
                <c:manualLayout>
                  <c:x val="4.3259365306609404E-3"/>
                  <c:y val="-7.7565927264299908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6704-47D0-866C-145DF87679A8}"/>
                </c:ext>
              </c:extLst>
            </c:dLbl>
            <c:numFmt formatCode="0.0%" sourceLinked="0"/>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Lit>
              <c:ptCount val="5"/>
              <c:pt idx="0">
                <c:v>Total Civil Aviation</c:v>
              </c:pt>
              <c:pt idx="1">
                <c:v>Road Transportation</c:v>
              </c:pt>
              <c:pt idx="2">
                <c:v>Railways ***</c:v>
              </c:pt>
              <c:pt idx="3">
                <c:v>Total Navigation</c:v>
              </c:pt>
              <c:pt idx="4">
                <c:v>Other</c:v>
              </c:pt>
            </c:strLit>
          </c:cat>
          <c:val>
            <c:numLit>
              <c:formatCode>0.0</c:formatCode>
              <c:ptCount val="5"/>
              <c:pt idx="0">
                <c:v>63.894972540000005</c:v>
              </c:pt>
              <c:pt idx="1">
                <c:v>689.84292340000002</c:v>
              </c:pt>
              <c:pt idx="2">
                <c:v>3.6693538999999999</c:v>
              </c:pt>
              <c:pt idx="3">
                <c:v>137.66521903999998</c:v>
              </c:pt>
              <c:pt idx="4">
                <c:v>4.6425596999999996</c:v>
              </c:pt>
            </c:numLit>
          </c:val>
          <c:extLst>
            <c:ext xmlns:c16="http://schemas.microsoft.com/office/drawing/2014/chart" uri="{C3380CC4-5D6E-409C-BE32-E72D297353CC}">
              <c16:uniqueId val="{00000005-6704-47D0-866C-145DF87679A8}"/>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550"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"Greenhouse Gas Emissions (GHG) from Road Transport, by Transport Mean: EU-27"</c:f>
          <c:strCache>
            <c:ptCount val="1"/>
            <c:pt idx="0">
              <c:v>Greenhouse Gas Emissions (GHG) from Road Transport, by Transport Mean: EU-27</c:v>
            </c:pt>
          </c:strCache>
        </c:strRef>
      </c:tx>
      <c:layout>
        <c:manualLayout>
          <c:xMode val="edge"/>
          <c:yMode val="edge"/>
          <c:x val="0.20935630979115991"/>
          <c:y val="1.9764171269636071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8.2191859359576958E-2"/>
          <c:y val="0.12171072180612955"/>
          <c:w val="0.88845486069637958"/>
          <c:h val="0.6615398075240595"/>
        </c:manualLayout>
      </c:layout>
      <c:lineChart>
        <c:grouping val="standard"/>
        <c:varyColors val="0"/>
        <c:ser>
          <c:idx val="0"/>
          <c:order val="0"/>
          <c:tx>
            <c:v>Cars</c:v>
          </c:tx>
          <c:spPr>
            <a:ln w="25400">
              <a:solidFill>
                <a:schemeClr val="accent1"/>
              </a:solidFill>
              <a:prstDash val="solid"/>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1.0152846852165616</c:v>
              </c:pt>
              <c:pt idx="2">
                <c:v>1.0457353993444181</c:v>
              </c:pt>
              <c:pt idx="3">
                <c:v>1.0564604903368744</c:v>
              </c:pt>
              <c:pt idx="4">
                <c:v>1.0646020782345742</c:v>
              </c:pt>
              <c:pt idx="5">
                <c:v>1.0845792080560439</c:v>
              </c:pt>
              <c:pt idx="6">
                <c:v>1.1098088748487329</c:v>
              </c:pt>
              <c:pt idx="7">
                <c:v>1.1209147668953341</c:v>
              </c:pt>
              <c:pt idx="8">
                <c:v>1.160401542802556</c:v>
              </c:pt>
              <c:pt idx="9">
                <c:v>1.1859767749159968</c:v>
              </c:pt>
              <c:pt idx="10">
                <c:v>1.1756064378958178</c:v>
              </c:pt>
              <c:pt idx="11">
                <c:v>1.1942672830378829</c:v>
              </c:pt>
              <c:pt idx="12">
                <c:v>1.2185743726283498</c:v>
              </c:pt>
              <c:pt idx="13">
                <c:v>1.2290602926915486</c:v>
              </c:pt>
              <c:pt idx="14">
                <c:v>1.2459757176939892</c:v>
              </c:pt>
              <c:pt idx="15">
                <c:v>1.2352405075503874</c:v>
              </c:pt>
              <c:pt idx="16">
                <c:v>1.2411507520765854</c:v>
              </c:pt>
              <c:pt idx="17">
                <c:v>1.2584915962110883</c:v>
              </c:pt>
              <c:pt idx="18">
                <c:v>1.2395243679990666</c:v>
              </c:pt>
              <c:pt idx="19">
                <c:v>1.2267948208198587</c:v>
              </c:pt>
              <c:pt idx="20">
                <c:v>1.21236732323475</c:v>
              </c:pt>
              <c:pt idx="21">
                <c:v>1.1965192501646089</c:v>
              </c:pt>
              <c:pt idx="22">
                <c:v>1.1491163693153015</c:v>
              </c:pt>
              <c:pt idx="23">
                <c:v>1.1557079884643473</c:v>
              </c:pt>
              <c:pt idx="24">
                <c:v>1.1831339562273051</c:v>
              </c:pt>
              <c:pt idx="25">
                <c:v>1.2048621329764571</c:v>
              </c:pt>
              <c:pt idx="26">
                <c:v>1.2331773964327095</c:v>
              </c:pt>
              <c:pt idx="27">
                <c:v>1.2499599781680222</c:v>
              </c:pt>
              <c:pt idx="28">
                <c:v>1.2399135801491301</c:v>
              </c:pt>
              <c:pt idx="29">
                <c:v>1.2493098881218119</c:v>
              </c:pt>
              <c:pt idx="30">
                <c:v>1.0565500510927928</c:v>
              </c:pt>
            </c:numLit>
          </c:val>
          <c:smooth val="1"/>
          <c:extLst>
            <c:ext xmlns:c16="http://schemas.microsoft.com/office/drawing/2014/chart" uri="{C3380CC4-5D6E-409C-BE32-E72D297353CC}">
              <c16:uniqueId val="{00000000-13B0-4EEA-8903-80859BCD1ADA}"/>
            </c:ext>
          </c:extLst>
        </c:ser>
        <c:ser>
          <c:idx val="1"/>
          <c:order val="1"/>
          <c:tx>
            <c:v>Light duty trucks</c:v>
          </c:tx>
          <c:spPr>
            <a:ln w="25400">
              <a:solidFill>
                <a:schemeClr val="accent2"/>
              </a:solidFill>
              <a:prstDash val="sysDash"/>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1.0233367743561119</c:v>
              </c:pt>
              <c:pt idx="2">
                <c:v>1.0412695764403279</c:v>
              </c:pt>
              <c:pt idx="3">
                <c:v>1.0814784243756033</c:v>
              </c:pt>
              <c:pt idx="4">
                <c:v>1.1150455735991771</c:v>
              </c:pt>
              <c:pt idx="5">
                <c:v>1.1364110104875396</c:v>
              </c:pt>
              <c:pt idx="6">
                <c:v>1.1918538734867892</c:v>
              </c:pt>
              <c:pt idx="7">
                <c:v>1.2283586619148756</c:v>
              </c:pt>
              <c:pt idx="8">
                <c:v>1.2994492443999328</c:v>
              </c:pt>
              <c:pt idx="9">
                <c:v>1.350564720803644</c:v>
              </c:pt>
              <c:pt idx="10">
                <c:v>1.3748527640057295</c:v>
              </c:pt>
              <c:pt idx="11">
                <c:v>1.4290140686998272</c:v>
              </c:pt>
              <c:pt idx="12">
                <c:v>1.4398640505227471</c:v>
              </c:pt>
              <c:pt idx="13">
                <c:v>1.4851317609981016</c:v>
              </c:pt>
              <c:pt idx="14">
                <c:v>1.5389605194334302</c:v>
              </c:pt>
              <c:pt idx="15">
                <c:v>1.5565262746255797</c:v>
              </c:pt>
              <c:pt idx="16">
                <c:v>1.5897922825924136</c:v>
              </c:pt>
              <c:pt idx="17">
                <c:v>1.6341534298416058</c:v>
              </c:pt>
              <c:pt idx="18">
                <c:v>1.564346104895012</c:v>
              </c:pt>
              <c:pt idx="19">
                <c:v>1.5081145836517631</c:v>
              </c:pt>
              <c:pt idx="20">
                <c:v>1.4856150055930839</c:v>
              </c:pt>
              <c:pt idx="21">
                <c:v>1.4795486070900508</c:v>
              </c:pt>
              <c:pt idx="22">
                <c:v>1.4261200798991145</c:v>
              </c:pt>
              <c:pt idx="23">
                <c:v>1.3660416829199935</c:v>
              </c:pt>
              <c:pt idx="24">
                <c:v>1.3642991946543641</c:v>
              </c:pt>
              <c:pt idx="25">
                <c:v>1.3907501451346995</c:v>
              </c:pt>
              <c:pt idx="26">
                <c:v>1.4082729314309892</c:v>
              </c:pt>
              <c:pt idx="27">
                <c:v>1.4301103662358292</c:v>
              </c:pt>
              <c:pt idx="28">
                <c:v>1.4708261382995629</c:v>
              </c:pt>
              <c:pt idx="29">
                <c:v>1.4759545220106864</c:v>
              </c:pt>
              <c:pt idx="30">
                <c:v>1.2988267847320127</c:v>
              </c:pt>
            </c:numLit>
          </c:val>
          <c:smooth val="1"/>
          <c:extLst>
            <c:ext xmlns:c16="http://schemas.microsoft.com/office/drawing/2014/chart" uri="{C3380CC4-5D6E-409C-BE32-E72D297353CC}">
              <c16:uniqueId val="{00000001-13B0-4EEA-8903-80859BCD1ADA}"/>
            </c:ext>
          </c:extLst>
        </c:ser>
        <c:ser>
          <c:idx val="2"/>
          <c:order val="2"/>
          <c:tx>
            <c:v>Heavy duty trucks and buses</c:v>
          </c:tx>
          <c:spPr>
            <a:ln w="25400">
              <a:solidFill>
                <a:schemeClr val="accent3"/>
              </a:solidFill>
              <a:prstDash val="solid"/>
            </a:ln>
          </c:spPr>
          <c:marker>
            <c:symbol val="circle"/>
            <c:size val="5"/>
            <c:spPr>
              <a:solidFill>
                <a:schemeClr val="accent3"/>
              </a:solidFill>
              <a:ln>
                <a:solidFill>
                  <a:srgbClr val="808080"/>
                </a:solidFill>
                <a:prstDash val="solid"/>
              </a:ln>
            </c:spPr>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1.0154583407126374</c:v>
              </c:pt>
              <c:pt idx="2">
                <c:v>1.0588857016132927</c:v>
              </c:pt>
              <c:pt idx="3">
                <c:v>1.0594079732868513</c:v>
              </c:pt>
              <c:pt idx="4">
                <c:v>1.0676775881182694</c:v>
              </c:pt>
              <c:pt idx="5">
                <c:v>1.0823835348947546</c:v>
              </c:pt>
              <c:pt idx="6">
                <c:v>1.1169916712667196</c:v>
              </c:pt>
              <c:pt idx="7">
                <c:v>1.1375184886280512</c:v>
              </c:pt>
              <c:pt idx="8">
                <c:v>1.1912577639444624</c:v>
              </c:pt>
              <c:pt idx="9">
                <c:v>1.2124956169921663</c:v>
              </c:pt>
              <c:pt idx="10">
                <c:v>1.2126165456220284</c:v>
              </c:pt>
              <c:pt idx="11">
                <c:v>1.2400690555789216</c:v>
              </c:pt>
              <c:pt idx="12">
                <c:v>1.2406259487075597</c:v>
              </c:pt>
              <c:pt idx="13">
                <c:v>1.2494287147205529</c:v>
              </c:pt>
              <c:pt idx="14">
                <c:v>1.2928390932276712</c:v>
              </c:pt>
              <c:pt idx="15">
                <c:v>1.3080146081226036</c:v>
              </c:pt>
              <c:pt idx="16">
                <c:v>1.3321483073570388</c:v>
              </c:pt>
              <c:pt idx="17">
                <c:v>1.3348599227250435</c:v>
              </c:pt>
              <c:pt idx="18">
                <c:v>1.2943603078746966</c:v>
              </c:pt>
              <c:pt idx="19">
                <c:v>1.2229006815245709</c:v>
              </c:pt>
              <c:pt idx="20">
                <c:v>1.2347214285719588</c:v>
              </c:pt>
              <c:pt idx="21">
                <c:v>1.2317358200564492</c:v>
              </c:pt>
              <c:pt idx="22">
                <c:v>1.2003407801435984</c:v>
              </c:pt>
              <c:pt idx="23">
                <c:v>1.1889257950543413</c:v>
              </c:pt>
              <c:pt idx="24">
                <c:v>1.1754362962632934</c:v>
              </c:pt>
              <c:pt idx="25">
                <c:v>1.2024174729271591</c:v>
              </c:pt>
              <c:pt idx="26">
                <c:v>1.2306225514866114</c:v>
              </c:pt>
              <c:pt idx="27">
                <c:v>1.2602336268900307</c:v>
              </c:pt>
              <c:pt idx="28">
                <c:v>1.2735183675540078</c:v>
              </c:pt>
              <c:pt idx="29">
                <c:v>1.2838904290569988</c:v>
              </c:pt>
              <c:pt idx="30">
                <c:v>1.1843902186939188</c:v>
              </c:pt>
            </c:numLit>
          </c:val>
          <c:smooth val="1"/>
          <c:extLst>
            <c:ext xmlns:c16="http://schemas.microsoft.com/office/drawing/2014/chart" uri="{C3380CC4-5D6E-409C-BE32-E72D297353CC}">
              <c16:uniqueId val="{00000002-13B0-4EEA-8903-80859BCD1ADA}"/>
            </c:ext>
          </c:extLst>
        </c:ser>
        <c:ser>
          <c:idx val="4"/>
          <c:order val="3"/>
          <c:tx>
            <c:v>Total road transport</c:v>
          </c:tx>
          <c:spPr>
            <a:ln>
              <a:solidFill>
                <a:schemeClr val="accent6"/>
              </a:solidFill>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1.0157764582879567</c:v>
              </c:pt>
              <c:pt idx="2">
                <c:v>1.0490996950524945</c:v>
              </c:pt>
              <c:pt idx="3">
                <c:v>1.0598002003594682</c:v>
              </c:pt>
              <c:pt idx="4">
                <c:v>1.070478705321219</c:v>
              </c:pt>
              <c:pt idx="5">
                <c:v>1.0895710955999471</c:v>
              </c:pt>
              <c:pt idx="6">
                <c:v>1.1196773448343331</c:v>
              </c:pt>
              <c:pt idx="7">
                <c:v>1.136035007334103</c:v>
              </c:pt>
              <c:pt idx="8">
                <c:v>1.1826137516377409</c:v>
              </c:pt>
              <c:pt idx="9">
                <c:v>1.2097877658500786</c:v>
              </c:pt>
              <c:pt idx="10">
                <c:v>1.205075593153097</c:v>
              </c:pt>
              <c:pt idx="11">
                <c:v>1.2299751077247993</c:v>
              </c:pt>
              <c:pt idx="12">
                <c:v>1.2465418428686983</c:v>
              </c:pt>
              <c:pt idx="13">
                <c:v>1.2602227422916821</c:v>
              </c:pt>
              <c:pt idx="14">
                <c:v>1.2875268812264993</c:v>
              </c:pt>
              <c:pt idx="15">
                <c:v>1.2850844873037601</c:v>
              </c:pt>
              <c:pt idx="16">
                <c:v>1.2981607141706228</c:v>
              </c:pt>
              <c:pt idx="17">
                <c:v>1.3138614397830828</c:v>
              </c:pt>
              <c:pt idx="18">
                <c:v>1.2854729886536478</c:v>
              </c:pt>
              <c:pt idx="19">
                <c:v>1.2527297357435356</c:v>
              </c:pt>
              <c:pt idx="20">
                <c:v>1.2443412308543893</c:v>
              </c:pt>
              <c:pt idx="21">
                <c:v>1.232711608938891</c:v>
              </c:pt>
              <c:pt idx="22">
                <c:v>1.1892897518781189</c:v>
              </c:pt>
              <c:pt idx="23">
                <c:v>1.1842089159033988</c:v>
              </c:pt>
              <c:pt idx="24">
                <c:v>1.1979886242347388</c:v>
              </c:pt>
              <c:pt idx="25">
                <c:v>1.2212699727278262</c:v>
              </c:pt>
              <c:pt idx="26">
                <c:v>1.2476815198098625</c:v>
              </c:pt>
              <c:pt idx="27">
                <c:v>1.2679148982713382</c:v>
              </c:pt>
              <c:pt idx="28">
                <c:v>1.2687413059009987</c:v>
              </c:pt>
              <c:pt idx="29">
                <c:v>1.27854671196083</c:v>
              </c:pt>
              <c:pt idx="30">
                <c:v>1.1124169607414378</c:v>
              </c:pt>
            </c:numLit>
          </c:val>
          <c:smooth val="0"/>
          <c:extLst>
            <c:ext xmlns:c16="http://schemas.microsoft.com/office/drawing/2014/chart" uri="{C3380CC4-5D6E-409C-BE32-E72D297353CC}">
              <c16:uniqueId val="{00000003-13B0-4EEA-8903-80859BCD1ADA}"/>
            </c:ext>
          </c:extLst>
        </c:ser>
        <c:dLbls>
          <c:showLegendKey val="0"/>
          <c:showVal val="0"/>
          <c:showCatName val="0"/>
          <c:showSerName val="0"/>
          <c:showPercent val="0"/>
          <c:showBubbleSize val="0"/>
        </c:dLbls>
        <c:smooth val="0"/>
        <c:axId val="159694208"/>
        <c:axId val="159696384"/>
      </c:lineChart>
      <c:catAx>
        <c:axId val="159694208"/>
        <c:scaling>
          <c:orientation val="minMax"/>
        </c:scaling>
        <c:delete val="0"/>
        <c:axPos val="b"/>
        <c:numFmt formatCode="0"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fr-FR"/>
          </a:p>
        </c:txPr>
        <c:crossAx val="159696384"/>
        <c:crosses val="autoZero"/>
        <c:auto val="1"/>
        <c:lblAlgn val="ctr"/>
        <c:lblOffset val="100"/>
        <c:tickLblSkip val="1"/>
        <c:tickMarkSkip val="1"/>
        <c:noMultiLvlLbl val="0"/>
      </c:catAx>
      <c:valAx>
        <c:axId val="159696384"/>
        <c:scaling>
          <c:orientation val="minMax"/>
          <c:max val="2"/>
          <c:min val="0.8"/>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3.9138943248532287E-2"/>
              <c:y val="4.9342150309014579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fr-FR"/>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fr-FR"/>
          </a:p>
        </c:txPr>
        <c:crossAx val="159694208"/>
        <c:crosses val="autoZero"/>
        <c:crossBetween val="midCat"/>
      </c:valAx>
      <c:spPr>
        <a:solidFill>
          <a:schemeClr val="bg1"/>
        </a:solidFill>
        <a:ln w="12700">
          <a:solidFill>
            <a:srgbClr val="808080"/>
          </a:solidFill>
          <a:prstDash val="solid"/>
        </a:ln>
      </c:spPr>
    </c:plotArea>
    <c:legend>
      <c:legendPos val="b"/>
      <c:layout>
        <c:manualLayout>
          <c:xMode val="edge"/>
          <c:yMode val="edge"/>
          <c:x val="1.829234501044532E-2"/>
          <c:y val="0.88179000013058084"/>
          <c:w val="0.78625419034190391"/>
          <c:h val="4.5188667963267183E-2"/>
        </c:manualLayout>
      </c:layout>
      <c:overlay val="0"/>
      <c:spPr>
        <a:solidFill>
          <a:srgbClr val="FFFFFF"/>
        </a:solidFill>
        <a:ln w="25400">
          <a:noFill/>
        </a:ln>
      </c:spPr>
      <c:txPr>
        <a:bodyPr/>
        <a:lstStyle/>
        <a:p>
          <a:pPr>
            <a:defRPr sz="735" b="0" i="0" u="none" strike="noStrike" baseline="0">
              <a:solidFill>
                <a:srgbClr val="000000"/>
              </a:solidFill>
              <a:latin typeface="Arial"/>
              <a:ea typeface="Arial"/>
              <a:cs typeface="Arial"/>
            </a:defRPr>
          </a:pPr>
          <a:endParaRPr lang="fr-FR"/>
        </a:p>
      </c:txPr>
    </c:legend>
    <c:plotVisOnly val="1"/>
    <c:dispBlanksAs val="gap"/>
    <c:showDLblsOverMax val="0"/>
  </c:chart>
  <c:spPr>
    <a:solidFill>
      <a:srgbClr val="FFFFFF"/>
    </a:solidFill>
    <a:ln w="9525">
      <a:noFill/>
    </a:ln>
  </c:spPr>
  <c:txPr>
    <a:bodyPr/>
    <a:lstStyle/>
    <a:p>
      <a:pPr>
        <a:defRPr sz="575"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"Share in Road Transport Greenhouse Gas Emissions (GHG) by Transport Mean : EU-27 (2020)"</c:f>
          <c:strCache>
            <c:ptCount val="1"/>
            <c:pt idx="0">
              <c:v>Share in Road Transport Greenhouse Gas Emissions (GHG) by Transport Mean : EU-27 (2020)</c:v>
            </c:pt>
          </c:strCache>
        </c:strRef>
      </c:tx>
      <c:layout>
        <c:manualLayout>
          <c:xMode val="edge"/>
          <c:yMode val="edge"/>
          <c:x val="0.12121238633049655"/>
          <c:y val="3.5144003860503988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0.27777846279805574"/>
          <c:y val="0.31629442313302331"/>
          <c:w val="0.42676872920792203"/>
          <c:h val="0.53993694454021146"/>
        </c:manualLayout>
      </c:layout>
      <c:pieChart>
        <c:varyColors val="1"/>
        <c:ser>
          <c:idx val="0"/>
          <c:order val="0"/>
          <c:spPr>
            <a:ln>
              <a:solidFill>
                <a:schemeClr val="bg1">
                  <a:lumMod val="50000"/>
                </a:schemeClr>
              </a:solidFill>
            </a:ln>
          </c:spPr>
          <c:dPt>
            <c:idx val="0"/>
            <c:bubble3D val="0"/>
            <c:extLst>
              <c:ext xmlns:c16="http://schemas.microsoft.com/office/drawing/2014/chart" uri="{C3380CC4-5D6E-409C-BE32-E72D297353CC}">
                <c16:uniqueId val="{00000000-429C-4CFF-A995-A6FC6D41BEDA}"/>
              </c:ext>
            </c:extLst>
          </c:dPt>
          <c:dPt>
            <c:idx val="1"/>
            <c:bubble3D val="0"/>
            <c:extLst>
              <c:ext xmlns:c16="http://schemas.microsoft.com/office/drawing/2014/chart" uri="{C3380CC4-5D6E-409C-BE32-E72D297353CC}">
                <c16:uniqueId val="{00000001-429C-4CFF-A995-A6FC6D41BEDA}"/>
              </c:ext>
            </c:extLst>
          </c:dPt>
          <c:dPt>
            <c:idx val="2"/>
            <c:bubble3D val="0"/>
            <c:extLst>
              <c:ext xmlns:c16="http://schemas.microsoft.com/office/drawing/2014/chart" uri="{C3380CC4-5D6E-409C-BE32-E72D297353CC}">
                <c16:uniqueId val="{00000002-429C-4CFF-A995-A6FC6D41BEDA}"/>
              </c:ext>
            </c:extLst>
          </c:dPt>
          <c:dPt>
            <c:idx val="3"/>
            <c:bubble3D val="0"/>
            <c:extLst>
              <c:ext xmlns:c16="http://schemas.microsoft.com/office/drawing/2014/chart" uri="{C3380CC4-5D6E-409C-BE32-E72D297353CC}">
                <c16:uniqueId val="{00000003-429C-4CFF-A995-A6FC6D41BEDA}"/>
              </c:ext>
            </c:extLst>
          </c:dPt>
          <c:dPt>
            <c:idx val="4"/>
            <c:bubble3D val="0"/>
            <c:extLst>
              <c:ext xmlns:c16="http://schemas.microsoft.com/office/drawing/2014/chart" uri="{C3380CC4-5D6E-409C-BE32-E72D297353CC}">
                <c16:uniqueId val="{00000004-429C-4CFF-A995-A6FC6D41BEDA}"/>
              </c:ext>
            </c:extLst>
          </c:dPt>
          <c:dLbls>
            <c:dLbl>
              <c:idx val="0"/>
              <c:layout>
                <c:manualLayout>
                  <c:x val="6.5391977517961775E-2"/>
                  <c:y val="2.3656708403172182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0-429C-4CFF-A995-A6FC6D41BEDA}"/>
                </c:ext>
              </c:extLst>
            </c:dLbl>
            <c:dLbl>
              <c:idx val="1"/>
              <c:layout>
                <c:manualLayout>
                  <c:x val="-2.2996837860495792E-2"/>
                  <c:y val="2.5768793826144868E-3"/>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429C-4CFF-A995-A6FC6D41BEDA}"/>
                </c:ext>
              </c:extLst>
            </c:dLbl>
            <c:dLbl>
              <c:idx val="2"/>
              <c:layout>
                <c:manualLayout>
                  <c:x val="-3.7587687902648534E-2"/>
                  <c:y val="1.2546554153107594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2-429C-4CFF-A995-A6FC6D41BEDA}"/>
                </c:ext>
              </c:extLst>
            </c:dLbl>
            <c:dLbl>
              <c:idx val="3"/>
              <c:layout>
                <c:manualLayout>
                  <c:x val="-0.1097931222690496"/>
                  <c:y val="-4.360846685209125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429C-4CFF-A995-A6FC6D41BEDA}"/>
                </c:ext>
              </c:extLst>
            </c:dLbl>
            <c:dLbl>
              <c:idx val="4"/>
              <c:layout>
                <c:manualLayout>
                  <c:x val="0.11560466197665957"/>
                  <c:y val="-1.7381728687724862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429C-4CFF-A995-A6FC6D41BEDA}"/>
                </c:ext>
              </c:extLst>
            </c:dLbl>
            <c:numFmt formatCode="0.0%" sourceLinked="0"/>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Lit>
              <c:ptCount val="5"/>
              <c:pt idx="0">
                <c:v>Cars</c:v>
              </c:pt>
              <c:pt idx="1">
                <c:v>Light duty trucks</c:v>
              </c:pt>
              <c:pt idx="2">
                <c:v>Heavy duty trucks and buses</c:v>
              </c:pt>
              <c:pt idx="3">
                <c:v>Motorcycles</c:v>
              </c:pt>
              <c:pt idx="4">
                <c:v>Other Road Transportation</c:v>
              </c:pt>
            </c:strLit>
          </c:cat>
          <c:val>
            <c:numLit>
              <c:formatCode>0.0%</c:formatCode>
              <c:ptCount val="5"/>
              <c:pt idx="0">
                <c:v>0.5942304791351869</c:v>
              </c:pt>
              <c:pt idx="1">
                <c:v>0.10998216899299425</c:v>
              </c:pt>
              <c:pt idx="2">
                <c:v>0.28289547588334363</c:v>
              </c:pt>
              <c:pt idx="3">
                <c:v>1.2722850176881295E-2</c:v>
              </c:pt>
              <c:pt idx="4">
                <c:v>1.6902581159390929E-4</c:v>
              </c:pt>
            </c:numLit>
          </c:val>
          <c:extLst>
            <c:ext xmlns:c16="http://schemas.microsoft.com/office/drawing/2014/chart" uri="{C3380CC4-5D6E-409C-BE32-E72D297353CC}">
              <c16:uniqueId val="{00000005-429C-4CFF-A995-A6FC6D41BEDA}"/>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550"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paperSize="9" orientation="landscape"/>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"CO2 Emissions* by Sector: EU-27"</c:f>
          <c:strCache>
            <c:ptCount val="1"/>
            <c:pt idx="0">
              <c:v>CO2 Emissions* by Sector: EU-27</c:v>
            </c:pt>
          </c:strCache>
        </c:strRef>
      </c:tx>
      <c:layout>
        <c:manualLayout>
          <c:xMode val="edge"/>
          <c:yMode val="edge"/>
          <c:x val="0.31947089789579702"/>
          <c:y val="1.6447368421052631E-2"/>
        </c:manualLayout>
      </c:layout>
      <c:overlay val="0"/>
      <c:spPr>
        <a:noFill/>
        <a:ln w="25400">
          <a:noFill/>
        </a:ln>
      </c:spPr>
      <c:txPr>
        <a:bodyPr/>
        <a:lstStyle/>
        <a:p>
          <a:pPr>
            <a:defRPr sz="975"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7.9395158350032441E-2"/>
          <c:y val="0.12171072180612955"/>
          <c:w val="0.892250350981317"/>
          <c:h val="0.61513256696611418"/>
        </c:manualLayout>
      </c:layout>
      <c:lineChart>
        <c:grouping val="standard"/>
        <c:varyColors val="0"/>
        <c:ser>
          <c:idx val="0"/>
          <c:order val="0"/>
          <c:tx>
            <c:v>Energy Industries</c:v>
          </c:tx>
          <c:spPr>
            <a:ln w="25400">
              <a:solidFill>
                <a:schemeClr val="accent1"/>
              </a:solidFill>
              <a:prstDash val="solid"/>
            </a:ln>
          </c:spPr>
          <c:marker>
            <c:symbol val="none"/>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0.97725095956234909</c:v>
              </c:pt>
              <c:pt idx="2">
                <c:v>0.94462714701213912</c:v>
              </c:pt>
              <c:pt idx="3">
                <c:v>0.90898822051086048</c:v>
              </c:pt>
              <c:pt idx="4">
                <c:v>0.91358984148626132</c:v>
              </c:pt>
              <c:pt idx="5">
                <c:v>0.91548363780369868</c:v>
              </c:pt>
              <c:pt idx="6">
                <c:v>0.93544070347379349</c:v>
              </c:pt>
              <c:pt idx="7">
                <c:v>0.91143345137666831</c:v>
              </c:pt>
              <c:pt idx="8">
                <c:v>0.91335670214119635</c:v>
              </c:pt>
              <c:pt idx="9">
                <c:v>0.8877566119470498</c:v>
              </c:pt>
              <c:pt idx="10">
                <c:v>0.90602928741958411</c:v>
              </c:pt>
              <c:pt idx="11">
                <c:v>0.92399298113985184</c:v>
              </c:pt>
              <c:pt idx="12">
                <c:v>0.93954381768472661</c:v>
              </c:pt>
              <c:pt idx="13">
                <c:v>0.97232385496107876</c:v>
              </c:pt>
              <c:pt idx="14">
                <c:v>0.96713689420164228</c:v>
              </c:pt>
              <c:pt idx="15">
                <c:v>0.9610455830224589</c:v>
              </c:pt>
              <c:pt idx="16">
                <c:v>0.96557247131982615</c:v>
              </c:pt>
              <c:pt idx="17">
                <c:v>0.97624254317659853</c:v>
              </c:pt>
              <c:pt idx="18">
                <c:v>0.92783702504539889</c:v>
              </c:pt>
              <c:pt idx="19">
                <c:v>0.85815190752272341</c:v>
              </c:pt>
              <c:pt idx="20">
                <c:v>0.87089666618685002</c:v>
              </c:pt>
              <c:pt idx="21">
                <c:v>0.86500948637444774</c:v>
              </c:pt>
              <c:pt idx="22">
                <c:v>0.85264464629228831</c:v>
              </c:pt>
              <c:pt idx="23">
                <c:v>0.80782580480584032</c:v>
              </c:pt>
              <c:pt idx="24">
                <c:v>0.76560597769035432</c:v>
              </c:pt>
              <c:pt idx="25">
                <c:v>0.77095019030519052</c:v>
              </c:pt>
              <c:pt idx="26">
                <c:v>0.75399907028275892</c:v>
              </c:pt>
              <c:pt idx="27">
                <c:v>0.75064249729303201</c:v>
              </c:pt>
              <c:pt idx="28">
                <c:v>0.7089803547019099</c:v>
              </c:pt>
              <c:pt idx="29">
                <c:v>0.6269613054116614</c:v>
              </c:pt>
              <c:pt idx="30">
                <c:v>0.53999194266525108</c:v>
              </c:pt>
            </c:numLit>
          </c:val>
          <c:smooth val="1"/>
          <c:extLst>
            <c:ext xmlns:c16="http://schemas.microsoft.com/office/drawing/2014/chart" uri="{C3380CC4-5D6E-409C-BE32-E72D297353CC}">
              <c16:uniqueId val="{00000000-15AD-463E-834A-A2EA6E1872AB}"/>
            </c:ext>
          </c:extLst>
        </c:ser>
        <c:ser>
          <c:idx val="1"/>
          <c:order val="1"/>
          <c:tx>
            <c:v>Industry ***</c:v>
          </c:tx>
          <c:spPr>
            <a:ln w="25400">
              <a:solidFill>
                <a:schemeClr val="accent2"/>
              </a:solidFill>
              <a:prstDash val="sysDash"/>
            </a:ln>
          </c:spPr>
          <c:marker>
            <c:symbol val="none"/>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0.93734208836253563</c:v>
              </c:pt>
              <c:pt idx="2">
                <c:v>0.8880517361016963</c:v>
              </c:pt>
              <c:pt idx="3">
                <c:v>0.85909342556009705</c:v>
              </c:pt>
              <c:pt idx="4">
                <c:v>0.87263819872214488</c:v>
              </c:pt>
              <c:pt idx="5">
                <c:v>0.89821754512920104</c:v>
              </c:pt>
              <c:pt idx="6">
                <c:v>0.88293357271817596</c:v>
              </c:pt>
              <c:pt idx="7">
                <c:v>0.88086253970568262</c:v>
              </c:pt>
              <c:pt idx="8">
                <c:v>0.85571997677813305</c:v>
              </c:pt>
              <c:pt idx="9">
                <c:v>0.83320454895585994</c:v>
              </c:pt>
              <c:pt idx="10">
                <c:v>0.84485994748229132</c:v>
              </c:pt>
              <c:pt idx="11">
                <c:v>0.82310774069907577</c:v>
              </c:pt>
              <c:pt idx="12">
                <c:v>0.81408735664731335</c:v>
              </c:pt>
              <c:pt idx="13">
                <c:v>0.82693106499474955</c:v>
              </c:pt>
              <c:pt idx="14">
                <c:v>0.83186950091492962</c:v>
              </c:pt>
              <c:pt idx="15">
                <c:v>0.82103629899329744</c:v>
              </c:pt>
              <c:pt idx="16">
                <c:v>0.81740374104791869</c:v>
              </c:pt>
              <c:pt idx="17">
                <c:v>0.83304005515535706</c:v>
              </c:pt>
              <c:pt idx="18">
                <c:v>0.79555081038834075</c:v>
              </c:pt>
              <c:pt idx="19">
                <c:v>0.64518071823125855</c:v>
              </c:pt>
              <c:pt idx="20">
                <c:v>0.6977509615001638</c:v>
              </c:pt>
              <c:pt idx="21">
                <c:v>0.68635664352446257</c:v>
              </c:pt>
              <c:pt idx="22">
                <c:v>0.65559512908117357</c:v>
              </c:pt>
              <c:pt idx="23">
                <c:v>0.63616413598738997</c:v>
              </c:pt>
              <c:pt idx="24">
                <c:v>0.62845188816350539</c:v>
              </c:pt>
              <c:pt idx="25">
                <c:v>0.63427922581744822</c:v>
              </c:pt>
              <c:pt idx="26">
                <c:v>0.64014169430475498</c:v>
              </c:pt>
              <c:pt idx="27">
                <c:v>0.65828026495792424</c:v>
              </c:pt>
              <c:pt idx="28">
                <c:v>0.65694925161594009</c:v>
              </c:pt>
              <c:pt idx="29">
                <c:v>0.63716897475750633</c:v>
              </c:pt>
              <c:pt idx="30">
                <c:v>0.59847752762487538</c:v>
              </c:pt>
            </c:numLit>
          </c:val>
          <c:smooth val="1"/>
          <c:extLst>
            <c:ext xmlns:c16="http://schemas.microsoft.com/office/drawing/2014/chart" uri="{C3380CC4-5D6E-409C-BE32-E72D297353CC}">
              <c16:uniqueId val="{00000001-15AD-463E-834A-A2EA6E1872AB}"/>
            </c:ext>
          </c:extLst>
        </c:ser>
        <c:ser>
          <c:idx val="2"/>
          <c:order val="2"/>
          <c:tx>
            <c:v>Transport **</c:v>
          </c:tx>
          <c:spPr>
            <a:ln w="25400">
              <a:solidFill>
                <a:schemeClr val="accent3"/>
              </a:solidFill>
              <a:prstDash val="solid"/>
            </a:ln>
          </c:spPr>
          <c:marker>
            <c:symbol val="circle"/>
            <c:size val="5"/>
            <c:spPr>
              <a:solidFill>
                <a:schemeClr val="accent3"/>
              </a:solidFill>
              <a:ln>
                <a:solidFill>
                  <a:schemeClr val="accent3"/>
                </a:solidFill>
                <a:prstDash val="solid"/>
              </a:ln>
            </c:spPr>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1.0117801682407106</c:v>
              </c:pt>
              <c:pt idx="2">
                <c:v>1.0451421575190887</c:v>
              </c:pt>
              <c:pt idx="3">
                <c:v>1.0543566624549086</c:v>
              </c:pt>
              <c:pt idx="4">
                <c:v>1.0654262720252741</c:v>
              </c:pt>
              <c:pt idx="5">
                <c:v>1.0862395704832437</c:v>
              </c:pt>
              <c:pt idx="6">
                <c:v>1.1178084455289761</c:v>
              </c:pt>
              <c:pt idx="7">
                <c:v>1.1347049650033372</c:v>
              </c:pt>
              <c:pt idx="8">
                <c:v>1.181937701767892</c:v>
              </c:pt>
              <c:pt idx="9">
                <c:v>1.2156290443925193</c:v>
              </c:pt>
              <c:pt idx="10">
                <c:v>1.2180971851215825</c:v>
              </c:pt>
              <c:pt idx="11">
                <c:v>1.23752872591339</c:v>
              </c:pt>
              <c:pt idx="12">
                <c:v>1.2489944339100811</c:v>
              </c:pt>
              <c:pt idx="13">
                <c:v>1.2665079687018175</c:v>
              </c:pt>
              <c:pt idx="14">
                <c:v>1.2995457441484335</c:v>
              </c:pt>
              <c:pt idx="15">
                <c:v>1.3061161356827093</c:v>
              </c:pt>
              <c:pt idx="16">
                <c:v>1.3249768010776011</c:v>
              </c:pt>
              <c:pt idx="17">
                <c:v>1.343885197572434</c:v>
              </c:pt>
              <c:pt idx="18">
                <c:v>1.3207246283088394</c:v>
              </c:pt>
              <c:pt idx="19">
                <c:v>1.2773052389329764</c:v>
              </c:pt>
              <c:pt idx="20">
                <c:v>1.2718928444876048</c:v>
              </c:pt>
              <c:pt idx="21">
                <c:v>1.2622738654855385</c:v>
              </c:pt>
              <c:pt idx="22">
                <c:v>1.2193982148969826</c:v>
              </c:pt>
              <c:pt idx="23">
                <c:v>1.2129599575996877</c:v>
              </c:pt>
              <c:pt idx="24">
                <c:v>1.2239854571858755</c:v>
              </c:pt>
              <c:pt idx="25">
                <c:v>1.2504812380974992</c:v>
              </c:pt>
              <c:pt idx="26">
                <c:v>1.2835995879484068</c:v>
              </c:pt>
              <c:pt idx="27">
                <c:v>1.3158401237515245</c:v>
              </c:pt>
              <c:pt idx="28">
                <c:v>1.3266986282515909</c:v>
              </c:pt>
              <c:pt idx="29">
                <c:v>1.3392144640622412</c:v>
              </c:pt>
              <c:pt idx="30">
                <c:v>1.075101927173725</c:v>
              </c:pt>
            </c:numLit>
          </c:val>
          <c:smooth val="1"/>
          <c:extLst>
            <c:ext xmlns:c16="http://schemas.microsoft.com/office/drawing/2014/chart" uri="{C3380CC4-5D6E-409C-BE32-E72D297353CC}">
              <c16:uniqueId val="{00000002-15AD-463E-834A-A2EA6E1872AB}"/>
            </c:ext>
          </c:extLst>
        </c:ser>
        <c:ser>
          <c:idx val="3"/>
          <c:order val="3"/>
          <c:tx>
            <c:v>Residential and commercial</c:v>
          </c:tx>
          <c:spPr>
            <a:ln w="25400">
              <a:solidFill>
                <a:schemeClr val="accent4"/>
              </a:solidFill>
              <a:prstDash val="solid"/>
            </a:ln>
          </c:spPr>
          <c:marker>
            <c:symbol val="circle"/>
            <c:size val="5"/>
            <c:spPr>
              <a:solidFill>
                <a:schemeClr val="accent4"/>
              </a:solidFill>
              <a:ln>
                <a:solidFill>
                  <a:schemeClr val="accent4"/>
                </a:solidFill>
                <a:prstDash val="solid"/>
              </a:ln>
            </c:spPr>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1.0584028170251987</c:v>
              </c:pt>
              <c:pt idx="2">
                <c:v>0.98661336209702855</c:v>
              </c:pt>
              <c:pt idx="3">
                <c:v>1.0034122480008734</c:v>
              </c:pt>
              <c:pt idx="4">
                <c:v>0.93434785052385083</c:v>
              </c:pt>
              <c:pt idx="5">
                <c:v>0.94830844294052019</c:v>
              </c:pt>
              <c:pt idx="6">
                <c:v>1.0333237999062308</c:v>
              </c:pt>
              <c:pt idx="7">
                <c:v>0.96989003179143884</c:v>
              </c:pt>
              <c:pt idx="8">
                <c:v>0.94914992143431076</c:v>
              </c:pt>
              <c:pt idx="9">
                <c:v>0.92989141431664357</c:v>
              </c:pt>
              <c:pt idx="10">
                <c:v>0.89333958346897857</c:v>
              </c:pt>
              <c:pt idx="11">
                <c:v>0.96362084425373828</c:v>
              </c:pt>
              <c:pt idx="12">
                <c:v>0.92841803791881317</c:v>
              </c:pt>
              <c:pt idx="13">
                <c:v>0.94782894930248218</c:v>
              </c:pt>
              <c:pt idx="14">
                <c:v>0.94014379294278694</c:v>
              </c:pt>
              <c:pt idx="15">
                <c:v>0.94024429647841357</c:v>
              </c:pt>
              <c:pt idx="16">
                <c:v>0.94189581733772798</c:v>
              </c:pt>
              <c:pt idx="17">
                <c:v>0.82200437298313545</c:v>
              </c:pt>
              <c:pt idx="18">
                <c:v>0.8945711217074328</c:v>
              </c:pt>
              <c:pt idx="19">
                <c:v>0.87392353065101969</c:v>
              </c:pt>
              <c:pt idx="20">
                <c:v>0.92583315795883747</c:v>
              </c:pt>
              <c:pt idx="21">
                <c:v>0.80802354270478149</c:v>
              </c:pt>
              <c:pt idx="22">
                <c:v>0.82296443130120589</c:v>
              </c:pt>
              <c:pt idx="23">
                <c:v>0.83053658440321065</c:v>
              </c:pt>
              <c:pt idx="24">
                <c:v>0.70832097009886308</c:v>
              </c:pt>
              <c:pt idx="25">
                <c:v>0.75101023269157308</c:v>
              </c:pt>
              <c:pt idx="26">
                <c:v>0.76467917642673933</c:v>
              </c:pt>
              <c:pt idx="27">
                <c:v>0.75659426428867649</c:v>
              </c:pt>
              <c:pt idx="28">
                <c:v>0.73093214590471522</c:v>
              </c:pt>
              <c:pt idx="29">
                <c:v>0.7154579842095492</c:v>
              </c:pt>
              <c:pt idx="30">
                <c:v>0.70144405856752767</c:v>
              </c:pt>
            </c:numLit>
          </c:val>
          <c:smooth val="1"/>
          <c:extLst>
            <c:ext xmlns:c16="http://schemas.microsoft.com/office/drawing/2014/chart" uri="{C3380CC4-5D6E-409C-BE32-E72D297353CC}">
              <c16:uniqueId val="{00000003-15AD-463E-834A-A2EA6E1872AB}"/>
            </c:ext>
          </c:extLst>
        </c:ser>
        <c:ser>
          <c:idx val="4"/>
          <c:order val="4"/>
          <c:tx>
            <c:v>Agriculture, Forestry, Fisheries ****</c:v>
          </c:tx>
          <c:spPr>
            <a:ln w="25400">
              <a:solidFill>
                <a:schemeClr val="accent6"/>
              </a:solidFill>
              <a:prstDash val="solid"/>
            </a:ln>
          </c:spPr>
          <c:marker>
            <c:symbol val="none"/>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0.96500473779469642</c:v>
              </c:pt>
              <c:pt idx="2">
                <c:v>0.92098284641315642</c:v>
              </c:pt>
              <c:pt idx="3">
                <c:v>0.94782143237613614</c:v>
              </c:pt>
              <c:pt idx="4">
                <c:v>0.93893935075512935</c:v>
              </c:pt>
              <c:pt idx="5">
                <c:v>0.93939776344868697</c:v>
              </c:pt>
              <c:pt idx="6">
                <c:v>0.96477499636926578</c:v>
              </c:pt>
              <c:pt idx="7">
                <c:v>0.9386600836644633</c:v>
              </c:pt>
              <c:pt idx="8">
                <c:v>0.91576118251877459</c:v>
              </c:pt>
              <c:pt idx="9">
                <c:v>0.91636446481712552</c:v>
              </c:pt>
              <c:pt idx="10">
                <c:v>0.89829780920278957</c:v>
              </c:pt>
              <c:pt idx="11">
                <c:v>0.89591468421106357</c:v>
              </c:pt>
              <c:pt idx="12">
                <c:v>0.87206833121132221</c:v>
              </c:pt>
              <c:pt idx="13">
                <c:v>0.87811920623902273</c:v>
              </c:pt>
              <c:pt idx="14">
                <c:v>0.87976865548031891</c:v>
              </c:pt>
              <c:pt idx="15">
                <c:v>0.8781721223070954</c:v>
              </c:pt>
              <c:pt idx="16">
                <c:v>0.84528967504977082</c:v>
              </c:pt>
              <c:pt idx="17">
                <c:v>0.81645370851269783</c:v>
              </c:pt>
              <c:pt idx="18">
                <c:v>0.82055050568121335</c:v>
              </c:pt>
              <c:pt idx="19">
                <c:v>0.80466021239060181</c:v>
              </c:pt>
              <c:pt idx="20">
                <c:v>0.82654437327157237</c:v>
              </c:pt>
              <c:pt idx="21">
                <c:v>0.81835338619620501</c:v>
              </c:pt>
              <c:pt idx="22">
                <c:v>0.79764466890787167</c:v>
              </c:pt>
              <c:pt idx="23">
                <c:v>0.80212370079886341</c:v>
              </c:pt>
              <c:pt idx="24">
                <c:v>0.79839700348555409</c:v>
              </c:pt>
              <c:pt idx="25">
                <c:v>0.7867889868724286</c:v>
              </c:pt>
              <c:pt idx="26">
                <c:v>0.79722781261670161</c:v>
              </c:pt>
              <c:pt idx="27">
                <c:v>0.79257706538684269</c:v>
              </c:pt>
              <c:pt idx="28">
                <c:v>0.80510175018322871</c:v>
              </c:pt>
              <c:pt idx="29">
                <c:v>0.78995862190489419</c:v>
              </c:pt>
              <c:pt idx="30">
                <c:v>0.80451963760703604</c:v>
              </c:pt>
            </c:numLit>
          </c:val>
          <c:smooth val="0"/>
          <c:extLst>
            <c:ext xmlns:c16="http://schemas.microsoft.com/office/drawing/2014/chart" uri="{C3380CC4-5D6E-409C-BE32-E72D297353CC}">
              <c16:uniqueId val="{00000004-15AD-463E-834A-A2EA6E1872AB}"/>
            </c:ext>
          </c:extLst>
        </c:ser>
        <c:ser>
          <c:idx val="5"/>
          <c:order val="5"/>
          <c:tx>
            <c:v>Other *****</c:v>
          </c:tx>
          <c:spPr>
            <a:ln w="25400">
              <a:solidFill>
                <a:srgbClr val="93A9CF"/>
              </a:solidFill>
              <a:prstDash val="solid"/>
            </a:ln>
          </c:spPr>
          <c:marker>
            <c:symbol val="circle"/>
            <c:size val="5"/>
            <c:spPr>
              <a:solidFill>
                <a:srgbClr val="93A9CF"/>
              </a:solidFill>
              <a:ln>
                <a:solidFill>
                  <a:srgbClr val="93A9CF"/>
                </a:solidFill>
                <a:prstDash val="solid"/>
              </a:ln>
            </c:spPr>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0.89680937368206204</c:v>
              </c:pt>
              <c:pt idx="2">
                <c:v>0.82728381940470397</c:v>
              </c:pt>
              <c:pt idx="3">
                <c:v>0.77593933436414864</c:v>
              </c:pt>
              <c:pt idx="4">
                <c:v>0.73624824211443896</c:v>
              </c:pt>
              <c:pt idx="5">
                <c:v>0.72383813763925287</c:v>
              </c:pt>
              <c:pt idx="6">
                <c:v>0.69254374479362546</c:v>
              </c:pt>
              <c:pt idx="7">
                <c:v>0.72640488080633592</c:v>
              </c:pt>
              <c:pt idx="8">
                <c:v>0.71448345678617953</c:v>
              </c:pt>
              <c:pt idx="9">
                <c:v>0.68571105250683273</c:v>
              </c:pt>
              <c:pt idx="10">
                <c:v>0.66203553391730274</c:v>
              </c:pt>
              <c:pt idx="11">
                <c:v>0.63059373930912099</c:v>
              </c:pt>
              <c:pt idx="12">
                <c:v>0.6532844331890072</c:v>
              </c:pt>
              <c:pt idx="13">
                <c:v>0.69155161638111051</c:v>
              </c:pt>
              <c:pt idx="14">
                <c:v>0.68208569840176303</c:v>
              </c:pt>
              <c:pt idx="15">
                <c:v>0.70947244216640426</c:v>
              </c:pt>
              <c:pt idx="16">
                <c:v>0.72723970038406616</c:v>
              </c:pt>
              <c:pt idx="17">
                <c:v>0.71182409880619879</c:v>
              </c:pt>
              <c:pt idx="18">
                <c:v>0.69313858848242049</c:v>
              </c:pt>
              <c:pt idx="19">
                <c:v>0.62975927228479012</c:v>
              </c:pt>
              <c:pt idx="20">
                <c:v>0.6408661728649715</c:v>
              </c:pt>
              <c:pt idx="21">
                <c:v>0.65932605696120383</c:v>
              </c:pt>
              <c:pt idx="22">
                <c:v>0.64084546721269309</c:v>
              </c:pt>
              <c:pt idx="23">
                <c:v>0.66648334571160994</c:v>
              </c:pt>
              <c:pt idx="24">
                <c:v>0.64382993033236746</c:v>
              </c:pt>
              <c:pt idx="25">
                <c:v>0.63803593056807373</c:v>
              </c:pt>
              <c:pt idx="26">
                <c:v>0.61787239017123097</c:v>
              </c:pt>
              <c:pt idx="27">
                <c:v>0.627094407999784</c:v>
              </c:pt>
              <c:pt idx="28">
                <c:v>0.61148751109879929</c:v>
              </c:pt>
              <c:pt idx="29">
                <c:v>0.60532634182435052</c:v>
              </c:pt>
              <c:pt idx="30">
                <c:v>0.56257368815491338</c:v>
              </c:pt>
            </c:numLit>
          </c:val>
          <c:smooth val="0"/>
          <c:extLst>
            <c:ext xmlns:c16="http://schemas.microsoft.com/office/drawing/2014/chart" uri="{C3380CC4-5D6E-409C-BE32-E72D297353CC}">
              <c16:uniqueId val="{00000005-15AD-463E-834A-A2EA6E1872AB}"/>
            </c:ext>
          </c:extLst>
        </c:ser>
        <c:ser>
          <c:idx val="6"/>
          <c:order val="6"/>
          <c:tx>
            <c:v>Total</c:v>
          </c:tx>
          <c:spPr>
            <a:ln w="25400">
              <a:solidFill>
                <a:schemeClr val="bg1">
                  <a:lumMod val="50000"/>
                </a:schemeClr>
              </a:solidFill>
              <a:prstDash val="solid"/>
            </a:ln>
          </c:spPr>
          <c:marker>
            <c:symbol val="plus"/>
            <c:size val="6"/>
            <c:spPr>
              <a:noFill/>
              <a:ln>
                <a:solidFill>
                  <a:schemeClr val="bg1">
                    <a:lumMod val="50000"/>
                  </a:schemeClr>
                </a:solidFill>
                <a:prstDash val="solid"/>
              </a:ln>
            </c:spPr>
          </c:marker>
          <c:cat>
            <c:strLit>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strLit>
          </c:cat>
          <c:val>
            <c:numLit>
              <c:formatCode>0.00</c:formatCode>
              <c:ptCount val="31"/>
              <c:pt idx="0">
                <c:v>1</c:v>
              </c:pt>
              <c:pt idx="1">
                <c:v>0.98394481539003198</c:v>
              </c:pt>
              <c:pt idx="2">
                <c:v>0.95219758566590629</c:v>
              </c:pt>
              <c:pt idx="3">
                <c:v>0.93582206548464009</c:v>
              </c:pt>
              <c:pt idx="4">
                <c:v>0.93183103204795537</c:v>
              </c:pt>
              <c:pt idx="5">
                <c:v>0.94500127739426631</c:v>
              </c:pt>
              <c:pt idx="6">
                <c:v>0.96711742627224628</c:v>
              </c:pt>
              <c:pt idx="7">
                <c:v>0.95106112637262163</c:v>
              </c:pt>
              <c:pt idx="8">
                <c:v>0.94983507333751183</c:v>
              </c:pt>
              <c:pt idx="9">
                <c:v>0.93741856995453954</c:v>
              </c:pt>
              <c:pt idx="10">
                <c:v>0.94125849255334704</c:v>
              </c:pt>
              <c:pt idx="11">
                <c:v>0.9557892860925461</c:v>
              </c:pt>
              <c:pt idx="12">
                <c:v>0.95551201040081646</c:v>
              </c:pt>
              <c:pt idx="13">
                <c:v>0.97762792260685738</c:v>
              </c:pt>
              <c:pt idx="14">
                <c:v>0.98179435796752068</c:v>
              </c:pt>
              <c:pt idx="15">
                <c:v>0.97826231688491061</c:v>
              </c:pt>
              <c:pt idx="16">
                <c:v>0.98202963271427002</c:v>
              </c:pt>
              <c:pt idx="17">
                <c:v>0.97432405094775087</c:v>
              </c:pt>
              <c:pt idx="18">
                <c:v>0.95348910343420057</c:v>
              </c:pt>
              <c:pt idx="19">
                <c:v>0.8762490476132142</c:v>
              </c:pt>
              <c:pt idx="20">
                <c:v>0.90233225992921962</c:v>
              </c:pt>
              <c:pt idx="21">
                <c:v>0.87759803019228966</c:v>
              </c:pt>
              <c:pt idx="22">
                <c:v>0.8586918538856414</c:v>
              </c:pt>
              <c:pt idx="23">
                <c:v>0.8376975686819822</c:v>
              </c:pt>
              <c:pt idx="24">
                <c:v>0.80335014062759624</c:v>
              </c:pt>
              <c:pt idx="25">
                <c:v>0.8177505779601244</c:v>
              </c:pt>
              <c:pt idx="26">
                <c:v>0.8212142772430624</c:v>
              </c:pt>
              <c:pt idx="27">
                <c:v>0.82940583087263153</c:v>
              </c:pt>
              <c:pt idx="28">
                <c:v>0.81207712834841472</c:v>
              </c:pt>
              <c:pt idx="29">
                <c:v>0.77646359805301746</c:v>
              </c:pt>
              <c:pt idx="30">
                <c:v>0.68426784231396476</c:v>
              </c:pt>
            </c:numLit>
          </c:val>
          <c:smooth val="0"/>
          <c:extLst>
            <c:ext xmlns:c16="http://schemas.microsoft.com/office/drawing/2014/chart" uri="{C3380CC4-5D6E-409C-BE32-E72D297353CC}">
              <c16:uniqueId val="{00000006-15AD-463E-834A-A2EA6E1872AB}"/>
            </c:ext>
          </c:extLst>
        </c:ser>
        <c:dLbls>
          <c:showLegendKey val="0"/>
          <c:showVal val="0"/>
          <c:showCatName val="0"/>
          <c:showSerName val="0"/>
          <c:showPercent val="0"/>
          <c:showBubbleSize val="0"/>
        </c:dLbls>
        <c:smooth val="0"/>
        <c:axId val="160456064"/>
        <c:axId val="160458240"/>
      </c:lineChart>
      <c:catAx>
        <c:axId val="160456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fr-FR"/>
          </a:p>
        </c:txPr>
        <c:crossAx val="160458240"/>
        <c:crosses val="autoZero"/>
        <c:auto val="1"/>
        <c:lblAlgn val="ctr"/>
        <c:lblOffset val="100"/>
        <c:tickLblSkip val="1"/>
        <c:tickMarkSkip val="1"/>
        <c:noMultiLvlLbl val="0"/>
      </c:catAx>
      <c:valAx>
        <c:axId val="160458240"/>
        <c:scaling>
          <c:orientation val="minMax"/>
          <c:max val="1.4"/>
          <c:min val="0.4"/>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3.9697542533081283E-2"/>
              <c:y val="4.6052631578947366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fr-FR"/>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fr-FR"/>
          </a:p>
        </c:txPr>
        <c:crossAx val="160456064"/>
        <c:crosses val="autoZero"/>
        <c:crossBetween val="midCat"/>
      </c:valAx>
      <c:spPr>
        <a:solidFill>
          <a:schemeClr val="bg1"/>
        </a:solidFill>
        <a:ln w="12700">
          <a:solidFill>
            <a:srgbClr val="808080"/>
          </a:solidFill>
          <a:prstDash val="solid"/>
        </a:ln>
      </c:spPr>
    </c:plotArea>
    <c:legend>
      <c:legendPos val="b"/>
      <c:layout>
        <c:manualLayout>
          <c:xMode val="edge"/>
          <c:yMode val="edge"/>
          <c:x val="1.8413666678079619E-2"/>
          <c:y val="0.83870777777777783"/>
          <c:w val="0.94671931433415102"/>
          <c:h val="0.13647833333333334"/>
        </c:manualLayout>
      </c:layout>
      <c:overlay val="0"/>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"CO2 Emissions* by Sector: EU-27 (Shares of Total CO2 Emissions: 2020)"</c:f>
          <c:strCache>
            <c:ptCount val="1"/>
            <c:pt idx="0">
              <c:v>CO2 Emissions* by Sector: EU-27 (Shares of Total CO2 Emissions: 2020)</c:v>
            </c:pt>
          </c:strCache>
        </c:strRef>
      </c:tx>
      <c:layout>
        <c:manualLayout>
          <c:xMode val="edge"/>
          <c:yMode val="edge"/>
          <c:x val="0.13648321518865258"/>
          <c:y val="1.6611295681063124E-2"/>
        </c:manualLayout>
      </c:layout>
      <c:overlay val="0"/>
      <c:spPr>
        <a:noFill/>
        <a:ln w="25400">
          <a:noFill/>
        </a:ln>
      </c:spPr>
      <c:txPr>
        <a:bodyPr/>
        <a:lstStyle/>
        <a:p>
          <a:pPr>
            <a:defRPr sz="1000"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0.30708740128619505"/>
          <c:y val="0.41528306569745654"/>
          <c:w val="0.36745501008604536"/>
          <c:h val="0.46511703358115136"/>
        </c:manualLayout>
      </c:layout>
      <c:pieChart>
        <c:varyColors val="1"/>
        <c:ser>
          <c:idx val="0"/>
          <c:order val="0"/>
          <c:tx>
            <c:v>CO2 Emissions* by Sector: EU-27 (Shares of Total CO2 Emissions: 2020)</c:v>
          </c:tx>
          <c:spPr>
            <a:ln>
              <a:solidFill>
                <a:schemeClr val="bg1">
                  <a:lumMod val="50000"/>
                </a:schemeClr>
              </a:solidFill>
            </a:ln>
          </c:spPr>
          <c:dPt>
            <c:idx val="0"/>
            <c:bubble3D val="0"/>
            <c:extLst>
              <c:ext xmlns:c16="http://schemas.microsoft.com/office/drawing/2014/chart" uri="{C3380CC4-5D6E-409C-BE32-E72D297353CC}">
                <c16:uniqueId val="{00000000-8A27-4285-8CB3-EF2D8855557B}"/>
              </c:ext>
            </c:extLst>
          </c:dPt>
          <c:dPt>
            <c:idx val="1"/>
            <c:bubble3D val="0"/>
            <c:extLst>
              <c:ext xmlns:c16="http://schemas.microsoft.com/office/drawing/2014/chart" uri="{C3380CC4-5D6E-409C-BE32-E72D297353CC}">
                <c16:uniqueId val="{00000001-8A27-4285-8CB3-EF2D8855557B}"/>
              </c:ext>
            </c:extLst>
          </c:dPt>
          <c:dPt>
            <c:idx val="2"/>
            <c:bubble3D val="0"/>
            <c:extLst>
              <c:ext xmlns:c16="http://schemas.microsoft.com/office/drawing/2014/chart" uri="{C3380CC4-5D6E-409C-BE32-E72D297353CC}">
                <c16:uniqueId val="{00000002-8A27-4285-8CB3-EF2D8855557B}"/>
              </c:ext>
            </c:extLst>
          </c:dPt>
          <c:dPt>
            <c:idx val="3"/>
            <c:bubble3D val="0"/>
            <c:extLst>
              <c:ext xmlns:c16="http://schemas.microsoft.com/office/drawing/2014/chart" uri="{C3380CC4-5D6E-409C-BE32-E72D297353CC}">
                <c16:uniqueId val="{00000003-8A27-4285-8CB3-EF2D8855557B}"/>
              </c:ext>
            </c:extLst>
          </c:dPt>
          <c:dPt>
            <c:idx val="4"/>
            <c:bubble3D val="0"/>
            <c:extLst>
              <c:ext xmlns:c16="http://schemas.microsoft.com/office/drawing/2014/chart" uri="{C3380CC4-5D6E-409C-BE32-E72D297353CC}">
                <c16:uniqueId val="{00000004-8A27-4285-8CB3-EF2D8855557B}"/>
              </c:ext>
            </c:extLst>
          </c:dPt>
          <c:dPt>
            <c:idx val="5"/>
            <c:bubble3D val="0"/>
            <c:extLst>
              <c:ext xmlns:c16="http://schemas.microsoft.com/office/drawing/2014/chart" uri="{C3380CC4-5D6E-409C-BE32-E72D297353CC}">
                <c16:uniqueId val="{00000005-8A27-4285-8CB3-EF2D8855557B}"/>
              </c:ext>
            </c:extLst>
          </c:dPt>
          <c:dPt>
            <c:idx val="6"/>
            <c:bubble3D val="0"/>
            <c:extLst>
              <c:ext xmlns:c16="http://schemas.microsoft.com/office/drawing/2014/chart" uri="{C3380CC4-5D6E-409C-BE32-E72D297353CC}">
                <c16:uniqueId val="{00000006-8A27-4285-8CB3-EF2D8855557B}"/>
              </c:ext>
            </c:extLst>
          </c:dPt>
          <c:dLbls>
            <c:dLbl>
              <c:idx val="0"/>
              <c:layout>
                <c:manualLayout>
                  <c:x val="2.0713950807453835E-2"/>
                  <c:y val="-3.4321875216065728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0-8A27-4285-8CB3-EF2D8855557B}"/>
                </c:ext>
              </c:extLst>
            </c:dLbl>
            <c:dLbl>
              <c:idx val="1"/>
              <c:layout>
                <c:manualLayout>
                  <c:x val="6.2314937975045434E-2"/>
                  <c:y val="-3.7854840714130547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8A27-4285-8CB3-EF2D8855557B}"/>
                </c:ext>
              </c:extLst>
            </c:dLbl>
            <c:dLbl>
              <c:idx val="2"/>
              <c:layout>
                <c:manualLayout>
                  <c:x val="-7.284325409957727E-3"/>
                  <c:y val="4.6657356855429426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2-8A27-4285-8CB3-EF2D8855557B}"/>
                </c:ext>
              </c:extLst>
            </c:dLbl>
            <c:dLbl>
              <c:idx val="3"/>
              <c:layout>
                <c:manualLayout>
                  <c:x val="-0.10758192372179892"/>
                  <c:y val="0.14085977522604387"/>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8A27-4285-8CB3-EF2D8855557B}"/>
                </c:ext>
              </c:extLst>
            </c:dLbl>
            <c:dLbl>
              <c:idx val="4"/>
              <c:layout>
                <c:manualLayout>
                  <c:x val="-0.17009892275807487"/>
                  <c:y val="9.4730774169598603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8A27-4285-8CB3-EF2D8855557B}"/>
                </c:ext>
              </c:extLst>
            </c:dLbl>
            <c:dLbl>
              <c:idx val="5"/>
              <c:layout>
                <c:manualLayout>
                  <c:x val="-6.6713886863411412E-2"/>
                  <c:y val="-1.2854453534778133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8A27-4285-8CB3-EF2D8855557B}"/>
                </c:ext>
              </c:extLst>
            </c:dLbl>
            <c:dLbl>
              <c:idx val="6"/>
              <c:layout>
                <c:manualLayout>
                  <c:x val="0.21737541366118127"/>
                  <c:y val="-6.5381943286464558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6-8A27-4285-8CB3-EF2D8855557B}"/>
                </c:ext>
              </c:extLst>
            </c:dLbl>
            <c:numFmt formatCode="0.0%" sourceLinked="0"/>
            <c:spPr>
              <a:noFill/>
              <a:ln w="25400">
                <a:noFill/>
              </a:ln>
            </c:spPr>
            <c:txPr>
              <a:bodyPr/>
              <a:lstStyle/>
              <a:p>
                <a:pPr>
                  <a:defRPr sz="875" b="0" i="0" u="none" strike="noStrike" baseline="0">
                    <a:solidFill>
                      <a:srgbClr val="000000"/>
                    </a:solidFill>
                    <a:latin typeface="Arial"/>
                    <a:ea typeface="Arial"/>
                    <a:cs typeface="Arial"/>
                  </a:defRPr>
                </a:pPr>
                <a:endParaRPr lang="fr-FR"/>
              </a:p>
            </c:txPr>
            <c:showLegendKey val="0"/>
            <c:showVal val="0"/>
            <c:showCatName val="1"/>
            <c:showSerName val="0"/>
            <c:showPercent val="1"/>
            <c:showBubbleSize val="0"/>
            <c:showLeaderLines val="1"/>
            <c:extLst>
              <c:ext xmlns:c15="http://schemas.microsoft.com/office/drawing/2012/chart" uri="{CE6537A1-D6FC-4f65-9D91-7224C49458BB}"/>
            </c:extLst>
          </c:dLbls>
          <c:cat>
            <c:strLit>
              <c:ptCount val="7"/>
              <c:pt idx="0">
                <c:v>Energy Industries</c:v>
              </c:pt>
              <c:pt idx="1">
                <c:v>Industry ***</c:v>
              </c:pt>
              <c:pt idx="2">
                <c:v>Transport **</c:v>
              </c:pt>
              <c:pt idx="3">
                <c:v>Residential</c:v>
              </c:pt>
              <c:pt idx="4">
                <c:v>Commercial / Institutional</c:v>
              </c:pt>
              <c:pt idx="5">
                <c:v>Agriculture, Forestry, Fisheries ****</c:v>
              </c:pt>
              <c:pt idx="6">
                <c:v>Other *****</c:v>
              </c:pt>
            </c:strLit>
          </c:cat>
          <c:val>
            <c:numLit>
              <c:formatCode>0.0</c:formatCode>
              <c:ptCount val="7"/>
              <c:pt idx="0">
                <c:v>772.33313843999997</c:v>
              </c:pt>
              <c:pt idx="1">
                <c:v>618.82743819999996</c:v>
              </c:pt>
              <c:pt idx="2">
                <c:v>767.83753559999991</c:v>
              </c:pt>
              <c:pt idx="3">
                <c:v>302.29802938999995</c:v>
              </c:pt>
              <c:pt idx="4">
                <c:v>115.92568521</c:v>
              </c:pt>
              <c:pt idx="5">
                <c:v>81.064112969999996</c:v>
              </c:pt>
              <c:pt idx="6">
                <c:v>29.72811446</c:v>
              </c:pt>
            </c:numLit>
          </c:val>
          <c:extLst>
            <c:ext xmlns:c16="http://schemas.microsoft.com/office/drawing/2014/chart" uri="{C3380CC4-5D6E-409C-BE32-E72D297353CC}">
              <c16:uniqueId val="{00000007-8A27-4285-8CB3-EF2D8855557B}"/>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525"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paperSize="9" orientation="landscape"/>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"CO2 Emissions from Transport by Mode, Including international bunkers: EU-27"</c:f>
          <c:strCache>
            <c:ptCount val="1"/>
            <c:pt idx="0">
              <c:v>CO2 Emissions from Transport by Mode, Including international bunkers: EU-27</c:v>
            </c:pt>
          </c:strCache>
        </c:strRef>
      </c:tx>
      <c:layout>
        <c:manualLayout>
          <c:xMode val="edge"/>
          <c:yMode val="edge"/>
          <c:x val="0.16732304131274928"/>
          <c:y val="1.6447383436338191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7.8792747541870101E-2"/>
          <c:y val="0.12494686950538948"/>
          <c:w val="0.88779612892559756"/>
          <c:h val="0.64163239303824882"/>
        </c:manualLayout>
      </c:layout>
      <c:lineChart>
        <c:grouping val="standard"/>
        <c:varyColors val="0"/>
        <c:ser>
          <c:idx val="0"/>
          <c:order val="0"/>
          <c:tx>
            <c:v>Total Civil Aviation</c:v>
          </c:tx>
          <c:spPr>
            <a:ln w="25400">
              <a:solidFill>
                <a:schemeClr val="accent1"/>
              </a:solidFill>
              <a:prstDash val="solid"/>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0.98512150525465259</c:v>
              </c:pt>
              <c:pt idx="2">
                <c:v>1.0458282496460269</c:v>
              </c:pt>
              <c:pt idx="3">
                <c:v>1.0852822380198222</c:v>
              </c:pt>
              <c:pt idx="4">
                <c:v>1.1315000471454937</c:v>
              </c:pt>
              <c:pt idx="5">
                <c:v>1.1976747166037547</c:v>
              </c:pt>
              <c:pt idx="6">
                <c:v>1.2579540265894471</c:v>
              </c:pt>
              <c:pt idx="7">
                <c:v>1.3129930263407346</c:v>
              </c:pt>
              <c:pt idx="8">
                <c:v>1.3840841326472537</c:v>
              </c:pt>
              <c:pt idx="9">
                <c:v>1.4947203813443983</c:v>
              </c:pt>
              <c:pt idx="10">
                <c:v>1.5525564583338016</c:v>
              </c:pt>
              <c:pt idx="11">
                <c:v>1.5332841101040799</c:v>
              </c:pt>
              <c:pt idx="12">
                <c:v>1.4916805627373568</c:v>
              </c:pt>
              <c:pt idx="13">
                <c:v>1.5440784039101978</c:v>
              </c:pt>
              <c:pt idx="14">
                <c:v>1.625330353196502</c:v>
              </c:pt>
              <c:pt idx="15">
                <c:v>1.7120323781143185</c:v>
              </c:pt>
              <c:pt idx="16">
                <c:v>1.7883258899013705</c:v>
              </c:pt>
              <c:pt idx="17">
                <c:v>1.865448449996147</c:v>
              </c:pt>
              <c:pt idx="18">
                <c:v>1.8834756927665242</c:v>
              </c:pt>
              <c:pt idx="19">
                <c:v>1.7384348316864378</c:v>
              </c:pt>
              <c:pt idx="20">
                <c:v>1.7628335022376811</c:v>
              </c:pt>
              <c:pt idx="21">
                <c:v>1.7975614186775288</c:v>
              </c:pt>
              <c:pt idx="22">
                <c:v>1.7630823928824852</c:v>
              </c:pt>
              <c:pt idx="23">
                <c:v>1.7593218678538383</c:v>
              </c:pt>
              <c:pt idx="24">
                <c:v>1.7867717131572556</c:v>
              </c:pt>
              <c:pt idx="25">
                <c:v>1.8464826278955688</c:v>
              </c:pt>
              <c:pt idx="26">
                <c:v>1.9530942095648014</c:v>
              </c:pt>
              <c:pt idx="27">
                <c:v>2.0969406215683377</c:v>
              </c:pt>
              <c:pt idx="28">
                <c:v>2.2002507269075138</c:v>
              </c:pt>
              <c:pt idx="29">
                <c:v>2.2449166483842045</c:v>
              </c:pt>
              <c:pt idx="30">
                <c:v>0.96873903447044374</c:v>
              </c:pt>
            </c:numLit>
          </c:val>
          <c:smooth val="1"/>
          <c:extLst>
            <c:ext xmlns:c16="http://schemas.microsoft.com/office/drawing/2014/chart" uri="{C3380CC4-5D6E-409C-BE32-E72D297353CC}">
              <c16:uniqueId val="{00000000-97A3-4D95-A5EC-E0D83BE9B18C}"/>
            </c:ext>
          </c:extLst>
        </c:ser>
        <c:ser>
          <c:idx val="1"/>
          <c:order val="1"/>
          <c:tx>
            <c:v>Road Transportation</c:v>
          </c:tx>
          <c:spPr>
            <a:ln w="25400">
              <a:solidFill>
                <a:schemeClr val="accent2"/>
              </a:solidFill>
              <a:prstDash val="sysDash"/>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1.016137831780455</c:v>
              </c:pt>
              <c:pt idx="2">
                <c:v>1.0496487272993562</c:v>
              </c:pt>
              <c:pt idx="3">
                <c:v>1.0599016828729331</c:v>
              </c:pt>
              <c:pt idx="4">
                <c:v>1.0691371184998535</c:v>
              </c:pt>
              <c:pt idx="5">
                <c:v>1.0869496236702274</c:v>
              </c:pt>
              <c:pt idx="6">
                <c:v>1.1156531299969017</c:v>
              </c:pt>
              <c:pt idx="7">
                <c:v>1.1316959767710097</c:v>
              </c:pt>
              <c:pt idx="8">
                <c:v>1.1784385528860879</c:v>
              </c:pt>
              <c:pt idx="9">
                <c:v>1.2078864954544908</c:v>
              </c:pt>
              <c:pt idx="10">
                <c:v>1.2071692974697734</c:v>
              </c:pt>
              <c:pt idx="11">
                <c:v>1.2329777105862612</c:v>
              </c:pt>
              <c:pt idx="12">
                <c:v>1.2513082612524449</c:v>
              </c:pt>
              <c:pt idx="13">
                <c:v>1.265765649068409</c:v>
              </c:pt>
              <c:pt idx="14">
                <c:v>1.2938360444778412</c:v>
              </c:pt>
              <c:pt idx="15">
                <c:v>1.2928588509116357</c:v>
              </c:pt>
              <c:pt idx="16">
                <c:v>1.3064692963494433</c:v>
              </c:pt>
              <c:pt idx="17">
                <c:v>1.3225184731155959</c:v>
              </c:pt>
              <c:pt idx="18">
                <c:v>1.2940052424442638</c:v>
              </c:pt>
              <c:pt idx="19">
                <c:v>1.2616089874704068</c:v>
              </c:pt>
              <c:pt idx="20">
                <c:v>1.2530799112418809</c:v>
              </c:pt>
              <c:pt idx="21">
                <c:v>1.2413051661396175</c:v>
              </c:pt>
              <c:pt idx="22">
                <c:v>1.1972945337460856</c:v>
              </c:pt>
              <c:pt idx="23">
                <c:v>1.1920419816412406</c:v>
              </c:pt>
              <c:pt idx="24">
                <c:v>1.2057599403317742</c:v>
              </c:pt>
              <c:pt idx="25">
                <c:v>1.2291155247241052</c:v>
              </c:pt>
              <c:pt idx="26">
                <c:v>1.2555413359747232</c:v>
              </c:pt>
              <c:pt idx="27">
                <c:v>1.2756923493912513</c:v>
              </c:pt>
              <c:pt idx="28">
                <c:v>1.2764090974554139</c:v>
              </c:pt>
              <c:pt idx="29">
                <c:v>1.2861700869382353</c:v>
              </c:pt>
              <c:pt idx="30">
                <c:v>1.1187402593975722</c:v>
              </c:pt>
            </c:numLit>
          </c:val>
          <c:smooth val="1"/>
          <c:extLst>
            <c:ext xmlns:c16="http://schemas.microsoft.com/office/drawing/2014/chart" uri="{C3380CC4-5D6E-409C-BE32-E72D297353CC}">
              <c16:uniqueId val="{00000001-97A3-4D95-A5EC-E0D83BE9B18C}"/>
            </c:ext>
          </c:extLst>
        </c:ser>
        <c:ser>
          <c:idx val="2"/>
          <c:order val="2"/>
          <c:tx>
            <c:v>Railways ***</c:v>
          </c:tx>
          <c:spPr>
            <a:ln w="25400">
              <a:solidFill>
                <a:schemeClr val="accent3"/>
              </a:solidFill>
              <a:prstDash val="solid"/>
            </a:ln>
          </c:spPr>
          <c:marker>
            <c:symbol val="circle"/>
            <c:size val="5"/>
            <c:spPr>
              <a:solidFill>
                <a:schemeClr val="accent3"/>
              </a:solidFill>
              <a:ln>
                <a:solidFill>
                  <a:schemeClr val="accent3"/>
                </a:solidFill>
                <a:prstDash val="solid"/>
              </a:ln>
            </c:spPr>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0.88851019653418961</c:v>
              </c:pt>
              <c:pt idx="2">
                <c:v>0.87462553938795773</c:v>
              </c:pt>
              <c:pt idx="3">
                <c:v>0.83244968829235066</c:v>
              </c:pt>
              <c:pt idx="4">
                <c:v>0.7948254239584932</c:v>
              </c:pt>
              <c:pt idx="5">
                <c:v>0.76944545970101619</c:v>
              </c:pt>
              <c:pt idx="6">
                <c:v>0.72571723557978363</c:v>
              </c:pt>
              <c:pt idx="7">
                <c:v>0.70231209664813965</c:v>
              </c:pt>
              <c:pt idx="8">
                <c:v>0.66595471449412547</c:v>
              </c:pt>
              <c:pt idx="9">
                <c:v>0.61876521179811894</c:v>
              </c:pt>
              <c:pt idx="10">
                <c:v>0.63416355755575327</c:v>
              </c:pt>
              <c:pt idx="11">
                <c:v>0.5620179457474761</c:v>
              </c:pt>
              <c:pt idx="12">
                <c:v>0.56141119191839017</c:v>
              </c:pt>
              <c:pt idx="13">
                <c:v>0.55352304860312851</c:v>
              </c:pt>
              <c:pt idx="14">
                <c:v>0.54450436799936375</c:v>
              </c:pt>
              <c:pt idx="15">
                <c:v>0.48981637755960727</c:v>
              </c:pt>
              <c:pt idx="16">
                <c:v>0.48011852894023233</c:v>
              </c:pt>
              <c:pt idx="17">
                <c:v>0.49767755279906412</c:v>
              </c:pt>
              <c:pt idx="18">
                <c:v>0.48014495670343976</c:v>
              </c:pt>
              <c:pt idx="19">
                <c:v>0.42443386919230103</c:v>
              </c:pt>
              <c:pt idx="20">
                <c:v>0.42337852964308142</c:v>
              </c:pt>
              <c:pt idx="21">
                <c:v>0.42570578718394037</c:v>
              </c:pt>
              <c:pt idx="22">
                <c:v>0.41180831175675464</c:v>
              </c:pt>
              <c:pt idx="23">
                <c:v>0.38742309086770815</c:v>
              </c:pt>
              <c:pt idx="24">
                <c:v>0.35421455296381282</c:v>
              </c:pt>
              <c:pt idx="25">
                <c:v>0.35280697797502031</c:v>
              </c:pt>
              <c:pt idx="26">
                <c:v>0.34725924745953424</c:v>
              </c:pt>
              <c:pt idx="27">
                <c:v>0.34111680003338879</c:v>
              </c:pt>
              <c:pt idx="28">
                <c:v>0.322768896005244</c:v>
              </c:pt>
              <c:pt idx="29">
                <c:v>0.32004587957424607</c:v>
              </c:pt>
              <c:pt idx="30">
                <c:v>0.2834994413044758</c:v>
              </c:pt>
            </c:numLit>
          </c:val>
          <c:smooth val="1"/>
          <c:extLst>
            <c:ext xmlns:c16="http://schemas.microsoft.com/office/drawing/2014/chart" uri="{C3380CC4-5D6E-409C-BE32-E72D297353CC}">
              <c16:uniqueId val="{00000002-97A3-4D95-A5EC-E0D83BE9B18C}"/>
            </c:ext>
          </c:extLst>
        </c:ser>
        <c:ser>
          <c:idx val="3"/>
          <c:order val="3"/>
          <c:tx>
            <c:v>Total Navigation</c:v>
          </c:tx>
          <c:spPr>
            <a:ln w="25400">
              <a:solidFill>
                <a:schemeClr val="accent4"/>
              </a:solidFill>
              <a:prstDash val="solid"/>
            </a:ln>
          </c:spPr>
          <c:marker>
            <c:symbol val="circle"/>
            <c:size val="5"/>
            <c:spPr>
              <a:solidFill>
                <a:schemeClr val="accent4"/>
              </a:solidFill>
              <a:ln w="25400">
                <a:solidFill>
                  <a:schemeClr val="accent4"/>
                </a:solidFill>
                <a:prstDash val="solid"/>
              </a:ln>
            </c:spPr>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0.99171789549291012</c:v>
              </c:pt>
              <c:pt idx="2">
                <c:v>1.0002754027876428</c:v>
              </c:pt>
              <c:pt idx="3">
                <c:v>0.99794143075356578</c:v>
              </c:pt>
              <c:pt idx="4">
                <c:v>1.0021187377255474</c:v>
              </c:pt>
              <c:pt idx="5">
                <c:v>0.99182074389109864</c:v>
              </c:pt>
              <c:pt idx="6">
                <c:v>1.0559791005201291</c:v>
              </c:pt>
              <c:pt idx="7">
                <c:v>1.1267916588769216</c:v>
              </c:pt>
              <c:pt idx="8">
                <c:v>1.1751646397830238</c:v>
              </c:pt>
              <c:pt idx="9">
                <c:v>1.143358551649643</c:v>
              </c:pt>
              <c:pt idx="10">
                <c:v>1.1854692211284277</c:v>
              </c:pt>
              <c:pt idx="11">
                <c:v>1.2258163400442756</c:v>
              </c:pt>
              <c:pt idx="12">
                <c:v>1.2722714054194266</c:v>
              </c:pt>
              <c:pt idx="13">
                <c:v>1.2966538962253058</c:v>
              </c:pt>
              <c:pt idx="14">
                <c:v>1.3643101669458364</c:v>
              </c:pt>
              <c:pt idx="15">
                <c:v>1.3948614496955403</c:v>
              </c:pt>
              <c:pt idx="16">
                <c:v>1.4842146357979698</c:v>
              </c:pt>
              <c:pt idx="17">
                <c:v>1.5342236881663371</c:v>
              </c:pt>
              <c:pt idx="18">
                <c:v>1.5126223839418873</c:v>
              </c:pt>
              <c:pt idx="19">
                <c:v>1.3600831580879187</c:v>
              </c:pt>
              <c:pt idx="20">
                <c:v>1.3559121438873156</c:v>
              </c:pt>
              <c:pt idx="21">
                <c:v>1.3457323916732475</c:v>
              </c:pt>
              <c:pt idx="22">
                <c:v>1.2494594397393042</c:v>
              </c:pt>
              <c:pt idx="23">
                <c:v>1.1719293252199381</c:v>
              </c:pt>
              <c:pt idx="24">
                <c:v>1.1357780968506301</c:v>
              </c:pt>
              <c:pt idx="25">
                <c:v>1.1578301213949977</c:v>
              </c:pt>
              <c:pt idx="26">
                <c:v>1.1945156083178023</c:v>
              </c:pt>
              <c:pt idx="27">
                <c:v>1.220654588719686</c:v>
              </c:pt>
              <c:pt idx="28">
                <c:v>1.2476299661919921</c:v>
              </c:pt>
              <c:pt idx="29">
                <c:v>1.2406075866140744</c:v>
              </c:pt>
              <c:pt idx="30">
                <c:v>1.1062790365060067</c:v>
              </c:pt>
            </c:numLit>
          </c:val>
          <c:smooth val="1"/>
          <c:extLst>
            <c:ext xmlns:c16="http://schemas.microsoft.com/office/drawing/2014/chart" uri="{C3380CC4-5D6E-409C-BE32-E72D297353CC}">
              <c16:uniqueId val="{00000003-97A3-4D95-A5EC-E0D83BE9B18C}"/>
            </c:ext>
          </c:extLst>
        </c:ser>
        <c:ser>
          <c:idx val="4"/>
          <c:order val="4"/>
          <c:tx>
            <c:v>Other</c:v>
          </c:tx>
          <c:spPr>
            <a:ln w="25400">
              <a:solidFill>
                <a:schemeClr val="accent5"/>
              </a:solidFill>
              <a:prstDash val="solid"/>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1.0302794104700796</c:v>
              </c:pt>
              <c:pt idx="2">
                <c:v>0.99747539687077169</c:v>
              </c:pt>
              <c:pt idx="3">
                <c:v>0.89204761081889583</c:v>
              </c:pt>
              <c:pt idx="4">
                <c:v>0.81534373424679041</c:v>
              </c:pt>
              <c:pt idx="5">
                <c:v>0.96029640162801233</c:v>
              </c:pt>
              <c:pt idx="6">
                <c:v>1.0664661643619473</c:v>
              </c:pt>
              <c:pt idx="7">
                <c:v>0.97596647778208057</c:v>
              </c:pt>
              <c:pt idx="8">
                <c:v>1.0008544050862578</c:v>
              </c:pt>
              <c:pt idx="9">
                <c:v>1.0417070254578424</c:v>
              </c:pt>
              <c:pt idx="10">
                <c:v>1.1292258566391955</c:v>
              </c:pt>
              <c:pt idx="11">
                <c:v>1.1016279134760798</c:v>
              </c:pt>
              <c:pt idx="12">
                <c:v>1.1049432959586085</c:v>
              </c:pt>
              <c:pt idx="13">
                <c:v>1.0899591067427552</c:v>
              </c:pt>
              <c:pt idx="14">
                <c:v>1.2757379074400548</c:v>
              </c:pt>
              <c:pt idx="15">
                <c:v>1.3524885535868041</c:v>
              </c:pt>
              <c:pt idx="16">
                <c:v>1.3484078747875377</c:v>
              </c:pt>
              <c:pt idx="17">
                <c:v>1.2439233336279625</c:v>
              </c:pt>
              <c:pt idx="18">
                <c:v>1.3362978911043157</c:v>
              </c:pt>
              <c:pt idx="19">
                <c:v>1.1538652750547569</c:v>
              </c:pt>
              <c:pt idx="20">
                <c:v>1.1179461264584112</c:v>
              </c:pt>
              <c:pt idx="21">
                <c:v>1.0857110858841932</c:v>
              </c:pt>
              <c:pt idx="22">
                <c:v>0.98512977445192207</c:v>
              </c:pt>
              <c:pt idx="23">
                <c:v>1.0771200716596219</c:v>
              </c:pt>
              <c:pt idx="24">
                <c:v>0.8999238721429621</c:v>
              </c:pt>
              <c:pt idx="25">
                <c:v>0.89966485196117385</c:v>
              </c:pt>
              <c:pt idx="26">
                <c:v>0.89480943806474689</c:v>
              </c:pt>
              <c:pt idx="27">
                <c:v>0.9812854777966532</c:v>
              </c:pt>
              <c:pt idx="28">
                <c:v>1.0023715395223713</c:v>
              </c:pt>
              <c:pt idx="29">
                <c:v>0.95542707346571842</c:v>
              </c:pt>
              <c:pt idx="30">
                <c:v>0.76928569496544963</c:v>
              </c:pt>
            </c:numLit>
          </c:val>
          <c:smooth val="0"/>
          <c:extLst>
            <c:ext xmlns:c16="http://schemas.microsoft.com/office/drawing/2014/chart" uri="{C3380CC4-5D6E-409C-BE32-E72D297353CC}">
              <c16:uniqueId val="{00000004-97A3-4D95-A5EC-E0D83BE9B18C}"/>
            </c:ext>
          </c:extLst>
        </c:ser>
        <c:ser>
          <c:idx val="5"/>
          <c:order val="5"/>
          <c:tx>
            <c:v>Total transport</c:v>
          </c:tx>
          <c:spPr>
            <a:ln w="25400">
              <a:solidFill>
                <a:schemeClr val="bg1">
                  <a:lumMod val="50000"/>
                </a:schemeClr>
              </a:solidFill>
              <a:prstDash val="solid"/>
            </a:ln>
          </c:spPr>
          <c:marker>
            <c:symbol val="circle"/>
            <c:size val="5"/>
            <c:spPr>
              <a:solidFill>
                <a:schemeClr val="bg1">
                  <a:lumMod val="50000"/>
                </a:schemeClr>
              </a:solidFill>
              <a:ln>
                <a:solidFill>
                  <a:schemeClr val="bg1">
                    <a:lumMod val="50000"/>
                  </a:schemeClr>
                </a:solidFill>
                <a:prstDash val="solid"/>
              </a:ln>
            </c:spPr>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1.0081697241529559</c:v>
              </c:pt>
              <c:pt idx="2">
                <c:v>1.038907421678132</c:v>
              </c:pt>
              <c:pt idx="3">
                <c:v>1.0479725417325423</c:v>
              </c:pt>
              <c:pt idx="4">
                <c:v>1.058079131159128</c:v>
              </c:pt>
              <c:pt idx="5">
                <c:v>1.0758222363293199</c:v>
              </c:pt>
              <c:pt idx="6">
                <c:v>1.1118810565179471</c:v>
              </c:pt>
              <c:pt idx="7">
                <c:v>1.1379252915063642</c:v>
              </c:pt>
              <c:pt idx="8">
                <c:v>1.1854619578556489</c:v>
              </c:pt>
              <c:pt idx="9">
                <c:v>1.2111311876874482</c:v>
              </c:pt>
              <c:pt idx="10">
                <c:v>1.2224450897895331</c:v>
              </c:pt>
              <c:pt idx="11">
                <c:v>1.2449726664051246</c:v>
              </c:pt>
              <c:pt idx="12">
                <c:v>1.2623410119377634</c:v>
              </c:pt>
              <c:pt idx="13">
                <c:v>1.2807838292638472</c:v>
              </c:pt>
              <c:pt idx="14">
                <c:v>1.3196808165350074</c:v>
              </c:pt>
              <c:pt idx="15">
                <c:v>1.3302464691216045</c:v>
              </c:pt>
              <c:pt idx="16">
                <c:v>1.3598085804167934</c:v>
              </c:pt>
              <c:pt idx="17">
                <c:v>1.3850048621732332</c:v>
              </c:pt>
              <c:pt idx="18">
                <c:v>1.36231429023868</c:v>
              </c:pt>
              <c:pt idx="19">
                <c:v>1.3013475521571594</c:v>
              </c:pt>
              <c:pt idx="20">
                <c:v>1.2960247707656838</c:v>
              </c:pt>
              <c:pt idx="21">
                <c:v>1.2882783040448331</c:v>
              </c:pt>
              <c:pt idx="22">
                <c:v>1.2371968548411172</c:v>
              </c:pt>
              <c:pt idx="23">
                <c:v>1.2216075225105276</c:v>
              </c:pt>
              <c:pt idx="24">
                <c:v>1.2268136994745946</c:v>
              </c:pt>
              <c:pt idx="25">
                <c:v>1.2523433989769726</c:v>
              </c:pt>
              <c:pt idx="26">
                <c:v>1.2860336782885531</c:v>
              </c:pt>
              <c:pt idx="27">
                <c:v>1.3170946617940233</c:v>
              </c:pt>
              <c:pt idx="28">
                <c:v>1.3298532539294041</c:v>
              </c:pt>
              <c:pt idx="29">
                <c:v>1.3392818324125586</c:v>
              </c:pt>
              <c:pt idx="30">
                <c:v>1.0897858105665754</c:v>
              </c:pt>
            </c:numLit>
          </c:val>
          <c:smooth val="0"/>
          <c:extLst>
            <c:ext xmlns:c16="http://schemas.microsoft.com/office/drawing/2014/chart" uri="{C3380CC4-5D6E-409C-BE32-E72D297353CC}">
              <c16:uniqueId val="{00000005-97A3-4D95-A5EC-E0D83BE9B18C}"/>
            </c:ext>
          </c:extLst>
        </c:ser>
        <c:dLbls>
          <c:showLegendKey val="0"/>
          <c:showVal val="0"/>
          <c:showCatName val="0"/>
          <c:showSerName val="0"/>
          <c:showPercent val="0"/>
          <c:showBubbleSize val="0"/>
        </c:dLbls>
        <c:smooth val="0"/>
        <c:axId val="166082432"/>
        <c:axId val="166088704"/>
      </c:lineChart>
      <c:catAx>
        <c:axId val="166082432"/>
        <c:scaling>
          <c:orientation val="minMax"/>
        </c:scaling>
        <c:delete val="0"/>
        <c:axPos val="b"/>
        <c:numFmt formatCode="0"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fr-FR"/>
          </a:p>
        </c:txPr>
        <c:crossAx val="166088704"/>
        <c:crosses val="autoZero"/>
        <c:auto val="1"/>
        <c:lblAlgn val="ctr"/>
        <c:lblOffset val="100"/>
        <c:tickLblSkip val="1"/>
        <c:tickMarkSkip val="1"/>
        <c:noMultiLvlLbl val="0"/>
      </c:catAx>
      <c:valAx>
        <c:axId val="166088704"/>
        <c:scaling>
          <c:orientation val="minMax"/>
          <c:max val="2.4"/>
          <c:min val="0.2"/>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3.7401574803149609E-2"/>
              <c:y val="4.9342150309014579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fr-FR"/>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fr-FR"/>
          </a:p>
        </c:txPr>
        <c:crossAx val="166082432"/>
        <c:crosses val="autoZero"/>
        <c:crossBetween val="midCat"/>
        <c:majorUnit val="0.2"/>
      </c:valAx>
      <c:spPr>
        <a:solidFill>
          <a:schemeClr val="bg1"/>
        </a:solidFill>
        <a:ln w="12700">
          <a:solidFill>
            <a:srgbClr val="808080"/>
          </a:solidFill>
          <a:prstDash val="solid"/>
        </a:ln>
      </c:spPr>
    </c:plotArea>
    <c:legend>
      <c:legendPos val="r"/>
      <c:legendEntry>
        <c:idx val="4"/>
        <c:delete val="1"/>
      </c:legendEntry>
      <c:layout>
        <c:manualLayout>
          <c:xMode val="edge"/>
          <c:yMode val="edge"/>
          <c:x val="2.5590551181102362E-2"/>
          <c:y val="0.84868556190201627"/>
          <c:w val="0.96653625973918611"/>
          <c:h val="0.13815816501198219"/>
        </c:manualLayout>
      </c:layout>
      <c:overlay val="0"/>
      <c:spPr>
        <a:solidFill>
          <a:srgbClr val="FFFFFF"/>
        </a:solidFill>
        <a:ln w="25400">
          <a:noFill/>
        </a:ln>
      </c:spPr>
      <c:txPr>
        <a:bodyPr/>
        <a:lstStyle/>
        <a:p>
          <a:pPr>
            <a:defRPr sz="735" b="0" i="0" u="none" strike="noStrike" baseline="0">
              <a:solidFill>
                <a:srgbClr val="000000"/>
              </a:solidFill>
              <a:latin typeface="Arial"/>
              <a:ea typeface="Arial"/>
              <a:cs typeface="Arial"/>
            </a:defRPr>
          </a:pPr>
          <a:endParaRPr lang="fr-FR"/>
        </a:p>
      </c:txPr>
    </c:legend>
    <c:plotVisOnly val="1"/>
    <c:dispBlanksAs val="gap"/>
    <c:showDLblsOverMax val="0"/>
  </c:chart>
  <c:spPr>
    <a:solidFill>
      <a:srgbClr val="FFFFFF"/>
    </a:solidFill>
    <a:ln w="9525">
      <a:noFill/>
    </a:ln>
  </c:spPr>
  <c:txPr>
    <a:bodyPr/>
    <a:lstStyle/>
    <a:p>
      <a:pPr>
        <a:defRPr sz="575"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"Share by Mode in Total Transport CO2 Emissions, including International Bunkers: EU-27 (2020)"</c:f>
          <c:strCache>
            <c:ptCount val="1"/>
            <c:pt idx="0">
              <c:v>Share by Mode in Total Transport CO2 Emissions, including International Bunkers: EU-27 (2020)</c:v>
            </c:pt>
          </c:strCache>
        </c:strRef>
      </c:tx>
      <c:layout>
        <c:manualLayout>
          <c:xMode val="edge"/>
          <c:yMode val="edge"/>
          <c:x val="0.1368909512761021"/>
          <c:y val="1.9169520850252465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0.26914153132250579"/>
          <c:y val="0.24920166671086685"/>
          <c:w val="0.45939675174013922"/>
          <c:h val="0.63258884626604661"/>
        </c:manualLayout>
      </c:layout>
      <c:pieChart>
        <c:varyColors val="1"/>
        <c:ser>
          <c:idx val="0"/>
          <c:order val="0"/>
          <c:tx>
            <c:v>Share by Mode in Total Transport CO2 Emissions, including International Bunkers: EU-27 (2020)</c:v>
          </c:tx>
          <c:dPt>
            <c:idx val="0"/>
            <c:bubble3D val="0"/>
            <c:extLst>
              <c:ext xmlns:c16="http://schemas.microsoft.com/office/drawing/2014/chart" uri="{C3380CC4-5D6E-409C-BE32-E72D297353CC}">
                <c16:uniqueId val="{00000000-CDD2-482C-ABB2-646DAF456E3A}"/>
              </c:ext>
            </c:extLst>
          </c:dPt>
          <c:dPt>
            <c:idx val="1"/>
            <c:bubble3D val="0"/>
            <c:extLst>
              <c:ext xmlns:c16="http://schemas.microsoft.com/office/drawing/2014/chart" uri="{C3380CC4-5D6E-409C-BE32-E72D297353CC}">
                <c16:uniqueId val="{00000001-CDD2-482C-ABB2-646DAF456E3A}"/>
              </c:ext>
            </c:extLst>
          </c:dPt>
          <c:dPt>
            <c:idx val="2"/>
            <c:bubble3D val="0"/>
            <c:extLst>
              <c:ext xmlns:c16="http://schemas.microsoft.com/office/drawing/2014/chart" uri="{C3380CC4-5D6E-409C-BE32-E72D297353CC}">
                <c16:uniqueId val="{00000002-CDD2-482C-ABB2-646DAF456E3A}"/>
              </c:ext>
            </c:extLst>
          </c:dPt>
          <c:dPt>
            <c:idx val="3"/>
            <c:bubble3D val="0"/>
            <c:extLst>
              <c:ext xmlns:c16="http://schemas.microsoft.com/office/drawing/2014/chart" uri="{C3380CC4-5D6E-409C-BE32-E72D297353CC}">
                <c16:uniqueId val="{00000003-CDD2-482C-ABB2-646DAF456E3A}"/>
              </c:ext>
            </c:extLst>
          </c:dPt>
          <c:dPt>
            <c:idx val="4"/>
            <c:bubble3D val="0"/>
            <c:extLst>
              <c:ext xmlns:c16="http://schemas.microsoft.com/office/drawing/2014/chart" uri="{C3380CC4-5D6E-409C-BE32-E72D297353CC}">
                <c16:uniqueId val="{00000004-CDD2-482C-ABB2-646DAF456E3A}"/>
              </c:ext>
            </c:extLst>
          </c:dPt>
          <c:dLbls>
            <c:dLbl>
              <c:idx val="0"/>
              <c:layout>
                <c:manualLayout>
                  <c:x val="7.5589089646856747E-2"/>
                  <c:y val="4.4335594827255333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0-CDD2-482C-ABB2-646DAF456E3A}"/>
                </c:ext>
              </c:extLst>
            </c:dLbl>
            <c:dLbl>
              <c:idx val="1"/>
              <c:layout>
                <c:manualLayout>
                  <c:x val="0.27665795835845347"/>
                  <c:y val="-8.5430074462982133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CDD2-482C-ABB2-646DAF456E3A}"/>
                </c:ext>
              </c:extLst>
            </c:dLbl>
            <c:dLbl>
              <c:idx val="2"/>
              <c:layout>
                <c:manualLayout>
                  <c:x val="-5.6628605879021521E-2"/>
                  <c:y val="1.443504488823866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2-CDD2-482C-ABB2-646DAF456E3A}"/>
                </c:ext>
              </c:extLst>
            </c:dLbl>
            <c:dLbl>
              <c:idx val="3"/>
              <c:layout>
                <c:manualLayout>
                  <c:x val="-5.7064386673243574E-2"/>
                  <c:y val="-1.456255055065549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CDD2-482C-ABB2-646DAF456E3A}"/>
                </c:ext>
              </c:extLst>
            </c:dLbl>
            <c:dLbl>
              <c:idx val="4"/>
              <c:layout>
                <c:manualLayout>
                  <c:x val="1.8514228644853258E-2"/>
                  <c:y val="-4.008838675789448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CDD2-482C-ABB2-646DAF456E3A}"/>
                </c:ext>
              </c:extLst>
            </c:dLbl>
            <c:dLbl>
              <c:idx val="5"/>
              <c:numFmt formatCode="0.0%" sourceLinked="0"/>
              <c:spPr>
                <a:noFill/>
                <a:ln w="25400">
                  <a:noFill/>
                </a:ln>
              </c:spPr>
              <c:txPr>
                <a:bodyPr/>
                <a:lstStyle/>
                <a:p>
                  <a:pPr>
                    <a:defRPr sz="350" b="0" i="0" u="none" strike="noStrike" baseline="0">
                      <a:solidFill>
                        <a:srgbClr val="000000"/>
                      </a:solidFill>
                      <a:latin typeface="Arial"/>
                      <a:ea typeface="Arial"/>
                      <a:cs typeface="Arial"/>
                    </a:defRPr>
                  </a:pPr>
                  <a:endParaRPr lang="fr-FR"/>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CDD2-482C-ABB2-646DAF456E3A}"/>
                </c:ext>
              </c:extLst>
            </c:dLbl>
            <c:numFmt formatCode="0.0%" sourceLinked="0"/>
            <c:spPr>
              <a:noFill/>
              <a:ln w="25400">
                <a:noFill/>
              </a:ln>
            </c:spPr>
            <c:txPr>
              <a:bodyPr/>
              <a:lstStyle/>
              <a:p>
                <a:pPr>
                  <a:defRPr sz="800" b="0" i="0" u="none" strike="noStrike" baseline="0">
                    <a:solidFill>
                      <a:srgbClr val="000000"/>
                    </a:solidFill>
                    <a:latin typeface="Arial"/>
                    <a:ea typeface="Arial"/>
                    <a:cs typeface="Arial"/>
                  </a:defRPr>
                </a:pPr>
                <a:endParaRPr lang="fr-FR"/>
              </a:p>
            </c:txPr>
            <c:showLegendKey val="0"/>
            <c:showVal val="0"/>
            <c:showCatName val="1"/>
            <c:showSerName val="0"/>
            <c:showPercent val="1"/>
            <c:showBubbleSize val="0"/>
            <c:showLeaderLines val="1"/>
            <c:extLst>
              <c:ext xmlns:c15="http://schemas.microsoft.com/office/drawing/2012/chart" uri="{CE6537A1-D6FC-4f65-9D91-7224C49458BB}"/>
            </c:extLst>
          </c:dLbls>
          <c:cat>
            <c:strLit>
              <c:ptCount val="5"/>
              <c:pt idx="0">
                <c:v>Total Civil Aviation</c:v>
              </c:pt>
              <c:pt idx="1">
                <c:v>Road Transportation</c:v>
              </c:pt>
              <c:pt idx="2">
                <c:v>Railways ***</c:v>
              </c:pt>
              <c:pt idx="3">
                <c:v>Total Navigation</c:v>
              </c:pt>
              <c:pt idx="4">
                <c:v>Other</c:v>
              </c:pt>
            </c:strLit>
          </c:cat>
          <c:val>
            <c:numLit>
              <c:formatCode>0.0</c:formatCode>
              <c:ptCount val="5"/>
              <c:pt idx="0">
                <c:v>63.331486009999999</c:v>
              </c:pt>
              <c:pt idx="1">
                <c:v>681.58231363000004</c:v>
              </c:pt>
              <c:pt idx="2">
                <c:v>3.4577415500000002</c:v>
              </c:pt>
              <c:pt idx="3">
                <c:v>135.8735111</c:v>
              </c:pt>
              <c:pt idx="4">
                <c:v>4.6049001900000004</c:v>
              </c:pt>
            </c:numLit>
          </c:val>
          <c:extLst>
            <c:ext xmlns:c16="http://schemas.microsoft.com/office/drawing/2014/chart" uri="{C3380CC4-5D6E-409C-BE32-E72D297353CC}">
              <c16:uniqueId val="{00000006-CDD2-482C-ABB2-646DAF456E3A}"/>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paperSize="9" orientation="landscape"/>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"CO2 Emissions from Road Transport, by Transport Mean: EU-27"</c:f>
          <c:strCache>
            <c:ptCount val="1"/>
            <c:pt idx="0">
              <c:v>CO2 Emissions from Road Transport, by Transport Mean: EU-27</c:v>
            </c:pt>
          </c:strCache>
        </c:strRef>
      </c:tx>
      <c:layout>
        <c:manualLayout>
          <c:xMode val="edge"/>
          <c:yMode val="edge"/>
          <c:x val="0.27050437009473211"/>
          <c:y val="1.9764220119967018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8.2191859359576958E-2"/>
          <c:y val="0.12171072180612955"/>
          <c:w val="0.88845486069637958"/>
          <c:h val="0.66318623841084612"/>
        </c:manualLayout>
      </c:layout>
      <c:lineChart>
        <c:grouping val="standard"/>
        <c:varyColors val="0"/>
        <c:ser>
          <c:idx val="0"/>
          <c:order val="0"/>
          <c:tx>
            <c:v>Cars</c:v>
          </c:tx>
          <c:spPr>
            <a:ln w="25400">
              <a:solidFill>
                <a:schemeClr val="accent1"/>
              </a:solidFill>
              <a:prstDash val="solid"/>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1.0156525887907104</c:v>
              </c:pt>
              <c:pt idx="2">
                <c:v>1.0461068812857319</c:v>
              </c:pt>
              <c:pt idx="3">
                <c:v>1.055950525072084</c:v>
              </c:pt>
              <c:pt idx="4">
                <c:v>1.0615782424876921</c:v>
              </c:pt>
              <c:pt idx="5">
                <c:v>1.0793497923476036</c:v>
              </c:pt>
              <c:pt idx="6">
                <c:v>1.1021544098873892</c:v>
              </c:pt>
              <c:pt idx="7">
                <c:v>1.1126166397162005</c:v>
              </c:pt>
              <c:pt idx="8">
                <c:v>1.1521388857998835</c:v>
              </c:pt>
              <c:pt idx="9">
                <c:v>1.1811095451155194</c:v>
              </c:pt>
              <c:pt idx="10">
                <c:v>1.1766137781517931</c:v>
              </c:pt>
              <c:pt idx="11">
                <c:v>1.1963981673969422</c:v>
              </c:pt>
              <c:pt idx="12">
                <c:v>1.223474669746007</c:v>
              </c:pt>
              <c:pt idx="13">
                <c:v>1.2349705523745418</c:v>
              </c:pt>
              <c:pt idx="14">
                <c:v>1.2526936829265229</c:v>
              </c:pt>
              <c:pt idx="15">
                <c:v>1.2439746122169011</c:v>
              </c:pt>
              <c:pt idx="16">
                <c:v>1.2506183380336602</c:v>
              </c:pt>
              <c:pt idx="17">
                <c:v>1.2687386735245805</c:v>
              </c:pt>
              <c:pt idx="18">
                <c:v>1.2501457719237223</c:v>
              </c:pt>
              <c:pt idx="19">
                <c:v>1.2386372251801694</c:v>
              </c:pt>
              <c:pt idx="20">
                <c:v>1.2243130857661462</c:v>
              </c:pt>
              <c:pt idx="21">
                <c:v>1.2086415241871782</c:v>
              </c:pt>
              <c:pt idx="22">
                <c:v>1.1607848490451849</c:v>
              </c:pt>
              <c:pt idx="23">
                <c:v>1.1675872044032116</c:v>
              </c:pt>
              <c:pt idx="24">
                <c:v>1.19532147385551</c:v>
              </c:pt>
              <c:pt idx="25">
                <c:v>1.2173245673304431</c:v>
              </c:pt>
              <c:pt idx="26">
                <c:v>1.2459348787636739</c:v>
              </c:pt>
              <c:pt idx="27">
                <c:v>1.2628021042306059</c:v>
              </c:pt>
              <c:pt idx="28">
                <c:v>1.2527283149375716</c:v>
              </c:pt>
              <c:pt idx="29">
                <c:v>1.2622891075213856</c:v>
              </c:pt>
              <c:pt idx="30">
                <c:v>1.0675036622882879</c:v>
              </c:pt>
            </c:numLit>
          </c:val>
          <c:smooth val="1"/>
          <c:extLst>
            <c:ext xmlns:c16="http://schemas.microsoft.com/office/drawing/2014/chart" uri="{C3380CC4-5D6E-409C-BE32-E72D297353CC}">
              <c16:uniqueId val="{00000000-C35B-477D-8FF5-8B9F23CF3813}"/>
            </c:ext>
          </c:extLst>
        </c:ser>
        <c:ser>
          <c:idx val="1"/>
          <c:order val="1"/>
          <c:tx>
            <c:v>Light duty trucks</c:v>
          </c:tx>
          <c:spPr>
            <a:ln w="25400">
              <a:solidFill>
                <a:schemeClr val="accent2"/>
              </a:solidFill>
              <a:prstDash val="sysDash"/>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1.0238134172983171</c:v>
              </c:pt>
              <c:pt idx="2">
                <c:v>1.0423955399576723</c:v>
              </c:pt>
              <c:pt idx="3">
                <c:v>1.0831829941808324</c:v>
              </c:pt>
              <c:pt idx="4">
                <c:v>1.1169815172166613</c:v>
              </c:pt>
              <c:pt idx="5">
                <c:v>1.1384322134379181</c:v>
              </c:pt>
              <c:pt idx="6">
                <c:v>1.1937190187736209</c:v>
              </c:pt>
              <c:pt idx="7">
                <c:v>1.2297767394335737</c:v>
              </c:pt>
              <c:pt idx="8">
                <c:v>1.3003161283235964</c:v>
              </c:pt>
              <c:pt idx="9">
                <c:v>1.3516539057228916</c:v>
              </c:pt>
              <c:pt idx="10">
                <c:v>1.3774318614790455</c:v>
              </c:pt>
              <c:pt idx="11">
                <c:v>1.4315704224686692</c:v>
              </c:pt>
              <c:pt idx="12">
                <c:v>1.4420983589267184</c:v>
              </c:pt>
              <c:pt idx="13">
                <c:v>1.4872741784605397</c:v>
              </c:pt>
              <c:pt idx="14">
                <c:v>1.540860101228219</c:v>
              </c:pt>
              <c:pt idx="15">
                <c:v>1.5586941075003031</c:v>
              </c:pt>
              <c:pt idx="16">
                <c:v>1.5915289152235736</c:v>
              </c:pt>
              <c:pt idx="17">
                <c:v>1.6359483540941684</c:v>
              </c:pt>
              <c:pt idx="18">
                <c:v>1.5660027209803726</c:v>
              </c:pt>
              <c:pt idx="19">
                <c:v>1.5098285866179459</c:v>
              </c:pt>
              <c:pt idx="20">
                <c:v>1.4872965442423904</c:v>
              </c:pt>
              <c:pt idx="21">
                <c:v>1.4814060784745422</c:v>
              </c:pt>
              <c:pt idx="22">
                <c:v>1.4277339331971841</c:v>
              </c:pt>
              <c:pt idx="23">
                <c:v>1.3675460997336797</c:v>
              </c:pt>
              <c:pt idx="24">
                <c:v>1.3657733897882429</c:v>
              </c:pt>
              <c:pt idx="25">
                <c:v>1.3922587530665338</c:v>
              </c:pt>
              <c:pt idx="26">
                <c:v>1.4097787789689125</c:v>
              </c:pt>
              <c:pt idx="27">
                <c:v>1.4315216353313203</c:v>
              </c:pt>
              <c:pt idx="28">
                <c:v>1.4721675749673411</c:v>
              </c:pt>
              <c:pt idx="29">
                <c:v>1.4772070708545018</c:v>
              </c:pt>
              <c:pt idx="30">
                <c:v>1.2996397444950882</c:v>
              </c:pt>
            </c:numLit>
          </c:val>
          <c:smooth val="1"/>
          <c:extLst>
            <c:ext xmlns:c16="http://schemas.microsoft.com/office/drawing/2014/chart" uri="{C3380CC4-5D6E-409C-BE32-E72D297353CC}">
              <c16:uniqueId val="{00000001-C35B-477D-8FF5-8B9F23CF3813}"/>
            </c:ext>
          </c:extLst>
        </c:ser>
        <c:ser>
          <c:idx val="2"/>
          <c:order val="2"/>
          <c:tx>
            <c:v>Heavy duty trucks and buses</c:v>
          </c:tx>
          <c:spPr>
            <a:ln w="25400">
              <a:solidFill>
                <a:schemeClr val="accent3"/>
              </a:solidFill>
              <a:prstDash val="solid"/>
            </a:ln>
          </c:spPr>
          <c:marker>
            <c:symbol val="circle"/>
            <c:size val="5"/>
            <c:spPr>
              <a:solidFill>
                <a:schemeClr val="accent3"/>
              </a:solidFill>
              <a:ln>
                <a:solidFill>
                  <a:srgbClr val="808080"/>
                </a:solidFill>
                <a:prstDash val="solid"/>
              </a:ln>
            </c:spPr>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1.0155712781972828</c:v>
              </c:pt>
              <c:pt idx="2">
                <c:v>1.0592998957239346</c:v>
              </c:pt>
              <c:pt idx="3">
                <c:v>1.0601108065791516</c:v>
              </c:pt>
              <c:pt idx="4">
                <c:v>1.0686885808374904</c:v>
              </c:pt>
              <c:pt idx="5">
                <c:v>1.0836564657774497</c:v>
              </c:pt>
              <c:pt idx="6">
                <c:v>1.1185093682737783</c:v>
              </c:pt>
              <c:pt idx="7">
                <c:v>1.1393932989650544</c:v>
              </c:pt>
              <c:pt idx="8">
                <c:v>1.1936892886523214</c:v>
              </c:pt>
              <c:pt idx="9">
                <c:v>1.2154111046082712</c:v>
              </c:pt>
              <c:pt idx="10">
                <c:v>1.2160022895374558</c:v>
              </c:pt>
              <c:pt idx="11">
                <c:v>1.2439616013403414</c:v>
              </c:pt>
              <c:pt idx="12">
                <c:v>1.2448725385969817</c:v>
              </c:pt>
              <c:pt idx="13">
                <c:v>1.2541161989090548</c:v>
              </c:pt>
              <c:pt idx="14">
                <c:v>1.2981977869263257</c:v>
              </c:pt>
              <c:pt idx="15">
                <c:v>1.3135857687197021</c:v>
              </c:pt>
              <c:pt idx="16">
                <c:v>1.3378219775471156</c:v>
              </c:pt>
              <c:pt idx="17">
                <c:v>1.3398812795593151</c:v>
              </c:pt>
              <c:pt idx="18">
                <c:v>1.2983841127197508</c:v>
              </c:pt>
              <c:pt idx="19">
                <c:v>1.2258114853668511</c:v>
              </c:pt>
              <c:pt idx="20">
                <c:v>1.2366817858690839</c:v>
              </c:pt>
              <c:pt idx="21">
                <c:v>1.2325339229735361</c:v>
              </c:pt>
              <c:pt idx="22">
                <c:v>1.1999626810539197</c:v>
              </c:pt>
              <c:pt idx="23">
                <c:v>1.1877188826115834</c:v>
              </c:pt>
              <c:pt idx="24">
                <c:v>1.1735438492095114</c:v>
              </c:pt>
              <c:pt idx="25">
                <c:v>1.2000218607430333</c:v>
              </c:pt>
              <c:pt idx="26">
                <c:v>1.2275268532321892</c:v>
              </c:pt>
              <c:pt idx="27">
                <c:v>1.2565292744816061</c:v>
              </c:pt>
              <c:pt idx="28">
                <c:v>1.2691833680825106</c:v>
              </c:pt>
              <c:pt idx="29">
                <c:v>1.2790465186186069</c:v>
              </c:pt>
              <c:pt idx="30">
                <c:v>1.1792104475429821</c:v>
              </c:pt>
            </c:numLit>
          </c:val>
          <c:smooth val="1"/>
          <c:extLst>
            <c:ext xmlns:c16="http://schemas.microsoft.com/office/drawing/2014/chart" uri="{C3380CC4-5D6E-409C-BE32-E72D297353CC}">
              <c16:uniqueId val="{00000002-C35B-477D-8FF5-8B9F23CF3813}"/>
            </c:ext>
          </c:extLst>
        </c:ser>
        <c:ser>
          <c:idx val="4"/>
          <c:order val="3"/>
          <c:tx>
            <c:v>Total road transport</c:v>
          </c:tx>
          <c:spPr>
            <a:ln>
              <a:solidFill>
                <a:schemeClr val="accent6"/>
              </a:solidFill>
            </a:ln>
          </c:spPr>
          <c:marker>
            <c:symbol val="none"/>
          </c:marker>
          <c:cat>
            <c:numLit>
              <c:formatCode>0</c:formatCode>
              <c:ptCount val="31"/>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numLit>
          </c:cat>
          <c:val>
            <c:numLit>
              <c:formatCode>0.00</c:formatCode>
              <c:ptCount val="31"/>
              <c:pt idx="0">
                <c:v>1</c:v>
              </c:pt>
              <c:pt idx="1">
                <c:v>1.016137831780455</c:v>
              </c:pt>
              <c:pt idx="2">
                <c:v>1.0496487273157704</c:v>
              </c:pt>
              <c:pt idx="3">
                <c:v>1.0599016828893471</c:v>
              </c:pt>
              <c:pt idx="4">
                <c:v>1.0691371184998533</c:v>
              </c:pt>
              <c:pt idx="5">
                <c:v>1.0869496236866409</c:v>
              </c:pt>
              <c:pt idx="6">
                <c:v>1.1156531299804877</c:v>
              </c:pt>
              <c:pt idx="7">
                <c:v>1.1316959767710097</c:v>
              </c:pt>
              <c:pt idx="8">
                <c:v>1.1784385528696739</c:v>
              </c:pt>
              <c:pt idx="9">
                <c:v>1.2078864954544908</c:v>
              </c:pt>
              <c:pt idx="10">
                <c:v>1.2071692974697734</c:v>
              </c:pt>
              <c:pt idx="11">
                <c:v>1.2329777105862609</c:v>
              </c:pt>
              <c:pt idx="12">
                <c:v>1.2513082612524449</c:v>
              </c:pt>
              <c:pt idx="13">
                <c:v>1.2657656490684088</c:v>
              </c:pt>
              <c:pt idx="14">
                <c:v>1.293836044477841</c:v>
              </c:pt>
              <c:pt idx="15">
                <c:v>1.2928588509280494</c:v>
              </c:pt>
              <c:pt idx="16">
                <c:v>1.3064692963658573</c:v>
              </c:pt>
              <c:pt idx="17">
                <c:v>1.3225184731155959</c:v>
              </c:pt>
              <c:pt idx="18">
                <c:v>1.2940052424606778</c:v>
              </c:pt>
              <c:pt idx="19">
                <c:v>1.2616089874704066</c:v>
              </c:pt>
              <c:pt idx="20">
                <c:v>1.2530799112418809</c:v>
              </c:pt>
              <c:pt idx="21">
                <c:v>1.2413051661396173</c:v>
              </c:pt>
              <c:pt idx="22">
                <c:v>1.1972945337460859</c:v>
              </c:pt>
              <c:pt idx="23">
                <c:v>1.1920419816412404</c:v>
              </c:pt>
              <c:pt idx="24">
                <c:v>1.2057599403317742</c:v>
              </c:pt>
              <c:pt idx="25">
                <c:v>1.2291155247241052</c:v>
              </c:pt>
              <c:pt idx="26">
                <c:v>1.2555413359747234</c:v>
              </c:pt>
              <c:pt idx="27">
                <c:v>1.2756923493912511</c:v>
              </c:pt>
              <c:pt idx="28">
                <c:v>1.2764090974554139</c:v>
              </c:pt>
              <c:pt idx="29">
                <c:v>1.2861700869382353</c:v>
              </c:pt>
              <c:pt idx="30">
                <c:v>1.1187402593975722</c:v>
              </c:pt>
            </c:numLit>
          </c:val>
          <c:smooth val="0"/>
          <c:extLst>
            <c:ext xmlns:c16="http://schemas.microsoft.com/office/drawing/2014/chart" uri="{C3380CC4-5D6E-409C-BE32-E72D297353CC}">
              <c16:uniqueId val="{00000003-C35B-477D-8FF5-8B9F23CF3813}"/>
            </c:ext>
          </c:extLst>
        </c:ser>
        <c:dLbls>
          <c:showLegendKey val="0"/>
          <c:showVal val="0"/>
          <c:showCatName val="0"/>
          <c:showSerName val="0"/>
          <c:showPercent val="0"/>
          <c:showBubbleSize val="0"/>
        </c:dLbls>
        <c:smooth val="0"/>
        <c:axId val="167214464"/>
        <c:axId val="167216256"/>
      </c:lineChart>
      <c:catAx>
        <c:axId val="167214464"/>
        <c:scaling>
          <c:orientation val="minMax"/>
        </c:scaling>
        <c:delete val="0"/>
        <c:axPos val="b"/>
        <c:numFmt formatCode="0"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fr-FR"/>
          </a:p>
        </c:txPr>
        <c:crossAx val="167216256"/>
        <c:crosses val="autoZero"/>
        <c:auto val="1"/>
        <c:lblAlgn val="ctr"/>
        <c:lblOffset val="100"/>
        <c:tickLblSkip val="1"/>
        <c:tickMarkSkip val="1"/>
        <c:noMultiLvlLbl val="0"/>
      </c:catAx>
      <c:valAx>
        <c:axId val="167216256"/>
        <c:scaling>
          <c:orientation val="minMax"/>
          <c:max val="2"/>
          <c:min val="0.8"/>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3.9138943248532287E-2"/>
              <c:y val="4.9342150309014579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fr-FR"/>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fr-FR"/>
          </a:p>
        </c:txPr>
        <c:crossAx val="167214464"/>
        <c:crosses val="autoZero"/>
        <c:crossBetween val="midCat"/>
      </c:valAx>
      <c:spPr>
        <a:solidFill>
          <a:schemeClr val="bg1"/>
        </a:solidFill>
        <a:ln w="12700">
          <a:solidFill>
            <a:srgbClr val="808080"/>
          </a:solidFill>
          <a:prstDash val="solid"/>
        </a:ln>
      </c:spPr>
    </c:plotArea>
    <c:legend>
      <c:legendPos val="b"/>
      <c:layout>
        <c:manualLayout>
          <c:xMode val="edge"/>
          <c:yMode val="edge"/>
          <c:x val="1.829234501044532E-2"/>
          <c:y val="0.87124328883350011"/>
          <c:w val="0.78625419034190391"/>
          <c:h val="4.5188667963267183E-2"/>
        </c:manualLayout>
      </c:layout>
      <c:overlay val="0"/>
      <c:spPr>
        <a:solidFill>
          <a:srgbClr val="FFFFFF"/>
        </a:solidFill>
        <a:ln w="25400">
          <a:noFill/>
        </a:ln>
      </c:spPr>
      <c:txPr>
        <a:bodyPr/>
        <a:lstStyle/>
        <a:p>
          <a:pPr>
            <a:defRPr sz="735" b="0" i="0" u="none" strike="noStrike" baseline="0">
              <a:solidFill>
                <a:srgbClr val="000000"/>
              </a:solidFill>
              <a:latin typeface="Arial"/>
              <a:ea typeface="Arial"/>
              <a:cs typeface="Arial"/>
            </a:defRPr>
          </a:pPr>
          <a:endParaRPr lang="fr-FR"/>
        </a:p>
      </c:txPr>
    </c:legend>
    <c:plotVisOnly val="1"/>
    <c:dispBlanksAs val="gap"/>
    <c:showDLblsOverMax val="0"/>
  </c:chart>
  <c:spPr>
    <a:solidFill>
      <a:srgbClr val="FFFFFF"/>
    </a:solidFill>
    <a:ln w="9525">
      <a:noFill/>
    </a:ln>
  </c:spPr>
  <c:txPr>
    <a:bodyPr/>
    <a:lstStyle/>
    <a:p>
      <a:pPr>
        <a:defRPr sz="575"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"Share in Road Transport CO2 Emissions by Transport Mean : EU-27 (2020)"</c:f>
          <c:strCache>
            <c:ptCount val="1"/>
            <c:pt idx="0">
              <c:v>Share in Road Transport CO2 Emissions by Transport Mean : EU-27 (2020)</c:v>
            </c:pt>
          </c:strCache>
        </c:strRef>
      </c:tx>
      <c:layout>
        <c:manualLayout>
          <c:xMode val="edge"/>
          <c:yMode val="edge"/>
          <c:x val="0.12121238633049655"/>
          <c:y val="3.5144003860503988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0.27777846279805574"/>
          <c:y val="0.31629442313302331"/>
          <c:w val="0.42676872920792203"/>
          <c:h val="0.53993694454021146"/>
        </c:manualLayout>
      </c:layout>
      <c:pieChart>
        <c:varyColors val="1"/>
        <c:ser>
          <c:idx val="0"/>
          <c:order val="0"/>
          <c:spPr>
            <a:ln>
              <a:solidFill>
                <a:schemeClr val="bg1">
                  <a:lumMod val="50000"/>
                </a:schemeClr>
              </a:solidFill>
            </a:ln>
          </c:spPr>
          <c:dPt>
            <c:idx val="0"/>
            <c:bubble3D val="0"/>
            <c:extLst>
              <c:ext xmlns:c16="http://schemas.microsoft.com/office/drawing/2014/chart" uri="{C3380CC4-5D6E-409C-BE32-E72D297353CC}">
                <c16:uniqueId val="{00000000-3E89-4A70-B326-2755830E8D8B}"/>
              </c:ext>
            </c:extLst>
          </c:dPt>
          <c:dPt>
            <c:idx val="1"/>
            <c:bubble3D val="0"/>
            <c:extLst>
              <c:ext xmlns:c16="http://schemas.microsoft.com/office/drawing/2014/chart" uri="{C3380CC4-5D6E-409C-BE32-E72D297353CC}">
                <c16:uniqueId val="{00000001-3E89-4A70-B326-2755830E8D8B}"/>
              </c:ext>
            </c:extLst>
          </c:dPt>
          <c:dPt>
            <c:idx val="2"/>
            <c:bubble3D val="0"/>
            <c:extLst>
              <c:ext xmlns:c16="http://schemas.microsoft.com/office/drawing/2014/chart" uri="{C3380CC4-5D6E-409C-BE32-E72D297353CC}">
                <c16:uniqueId val="{00000002-3E89-4A70-B326-2755830E8D8B}"/>
              </c:ext>
            </c:extLst>
          </c:dPt>
          <c:dPt>
            <c:idx val="3"/>
            <c:bubble3D val="0"/>
            <c:extLst>
              <c:ext xmlns:c16="http://schemas.microsoft.com/office/drawing/2014/chart" uri="{C3380CC4-5D6E-409C-BE32-E72D297353CC}">
                <c16:uniqueId val="{00000003-3E89-4A70-B326-2755830E8D8B}"/>
              </c:ext>
            </c:extLst>
          </c:dPt>
          <c:dPt>
            <c:idx val="4"/>
            <c:bubble3D val="0"/>
            <c:extLst>
              <c:ext xmlns:c16="http://schemas.microsoft.com/office/drawing/2014/chart" uri="{C3380CC4-5D6E-409C-BE32-E72D297353CC}">
                <c16:uniqueId val="{00000004-3E89-4A70-B326-2755830E8D8B}"/>
              </c:ext>
            </c:extLst>
          </c:dPt>
          <c:dLbls>
            <c:dLbl>
              <c:idx val="0"/>
              <c:layout>
                <c:manualLayout>
                  <c:x val="6.5391977517961775E-2"/>
                  <c:y val="2.3656708403172182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0-3E89-4A70-B326-2755830E8D8B}"/>
                </c:ext>
              </c:extLst>
            </c:dLbl>
            <c:dLbl>
              <c:idx val="1"/>
              <c:layout>
                <c:manualLayout>
                  <c:x val="-2.2996837860495792E-2"/>
                  <c:y val="2.5768793826144868E-3"/>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3E89-4A70-B326-2755830E8D8B}"/>
                </c:ext>
              </c:extLst>
            </c:dLbl>
            <c:dLbl>
              <c:idx val="2"/>
              <c:layout>
                <c:manualLayout>
                  <c:x val="-3.7587687902648534E-2"/>
                  <c:y val="1.2546554153107594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2-3E89-4A70-B326-2755830E8D8B}"/>
                </c:ext>
              </c:extLst>
            </c:dLbl>
            <c:dLbl>
              <c:idx val="3"/>
              <c:layout>
                <c:manualLayout>
                  <c:x val="-0.1097931222690496"/>
                  <c:y val="-4.360846685209125E-2"/>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3E89-4A70-B326-2755830E8D8B}"/>
                </c:ext>
              </c:extLst>
            </c:dLbl>
            <c:dLbl>
              <c:idx val="4"/>
              <c:layout>
                <c:manualLayout>
                  <c:x val="0.19140273294031424"/>
                  <c:y val="-1.2807354304592523E-3"/>
                </c:manualLayout>
              </c:layout>
              <c:numFmt formatCode="0.0%" sourceLinked="0"/>
              <c:spPr/>
              <c:txPr>
                <a:bodyPr/>
                <a:lstStyle/>
                <a:p>
                  <a:pPr>
                    <a:defRPr sz="800"/>
                  </a:pPr>
                  <a:endParaRPr lang="fr-FR"/>
                </a:p>
              </c:txPr>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3E89-4A70-B326-2755830E8D8B}"/>
                </c:ext>
              </c:extLst>
            </c:dLbl>
            <c:numFmt formatCode="0.0%" sourceLinked="0"/>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Lit>
              <c:ptCount val="5"/>
              <c:pt idx="0">
                <c:v>Cars</c:v>
              </c:pt>
              <c:pt idx="1">
                <c:v>Light duty trucks</c:v>
              </c:pt>
              <c:pt idx="2">
                <c:v>Heavy duty trucks and buses</c:v>
              </c:pt>
              <c:pt idx="3">
                <c:v>Motorcycles</c:v>
              </c:pt>
              <c:pt idx="4">
                <c:v>Other Road Transportation</c:v>
              </c:pt>
            </c:strLit>
          </c:cat>
          <c:val>
            <c:numLit>
              <c:formatCode>0.0%</c:formatCode>
              <c:ptCount val="5"/>
              <c:pt idx="0">
                <c:v>0.59509278574118674</c:v>
              </c:pt>
              <c:pt idx="1">
                <c:v>0.11020250292288969</c:v>
              </c:pt>
              <c:pt idx="2">
                <c:v>0.28209285403255685</c:v>
              </c:pt>
              <c:pt idx="3">
                <c:v>1.2490400880063693E-2</c:v>
              </c:pt>
              <c:pt idx="4">
                <c:v>1.2145642330287764E-4</c:v>
              </c:pt>
            </c:numLit>
          </c:val>
          <c:extLst>
            <c:ext xmlns:c16="http://schemas.microsoft.com/office/drawing/2014/chart" uri="{C3380CC4-5D6E-409C-BE32-E72D297353CC}">
              <c16:uniqueId val="{00000005-3E89-4A70-B326-2755830E8D8B}"/>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550" b="0" i="0" u="none" strike="noStrike" baseline="0">
          <a:solidFill>
            <a:srgbClr val="000000"/>
          </a:solidFill>
          <a:latin typeface="Arial"/>
          <a:ea typeface="Arial"/>
          <a:cs typeface="Arial"/>
        </a:defRPr>
      </a:pPr>
      <a:endParaRPr lang="fr-FR"/>
    </a:p>
  </c:txPr>
  <c:printSettings>
    <c:headerFooter alignWithMargins="0"/>
    <c:pageMargins b="1" l="0.75" r="0.75"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chart" Target="../charts/chart1.xml"/><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3" Type="http://schemas.openxmlformats.org/officeDocument/2006/relationships/chart" Target="../charts/chart4.xml"/><Relationship Id="rId2" Type="http://schemas.openxmlformats.org/officeDocument/2006/relationships/chart" Target="../charts/chart3.xml"/><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3" Type="http://schemas.openxmlformats.org/officeDocument/2006/relationships/chart" Target="../charts/chart8.xml"/><Relationship Id="rId2" Type="http://schemas.openxmlformats.org/officeDocument/2006/relationships/chart" Target="../charts/chart7.xml"/><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3" Type="http://schemas.openxmlformats.org/officeDocument/2006/relationships/chart" Target="../charts/chart10.xml"/><Relationship Id="rId2" Type="http://schemas.openxmlformats.org/officeDocument/2006/relationships/chart" Target="../charts/chart9.xml"/><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3" Type="http://schemas.openxmlformats.org/officeDocument/2006/relationships/chart" Target="../charts/chart12.xml"/><Relationship Id="rId2" Type="http://schemas.openxmlformats.org/officeDocument/2006/relationships/chart" Target="../charts/chart11.xml"/><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3" Type="http://schemas.openxmlformats.org/officeDocument/2006/relationships/chart" Target="../charts/chart14.xml"/><Relationship Id="rId2" Type="http://schemas.openxmlformats.org/officeDocument/2006/relationships/chart" Target="../charts/chart13.xml"/><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xdr:from>
      <xdr:col>2</xdr:col>
      <xdr:colOff>371475</xdr:colOff>
      <xdr:row>0</xdr:row>
      <xdr:rowOff>152400</xdr:rowOff>
    </xdr:from>
    <xdr:to>
      <xdr:col>3</xdr:col>
      <xdr:colOff>381000</xdr:colOff>
      <xdr:row>3</xdr:row>
      <xdr:rowOff>85725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100-000002000000}"/>
            </a:ext>
          </a:extLst>
        </xdr:cNvPr>
        <xdr:cNvSpPr>
          <a:spLocks noChangeArrowheads="1"/>
        </xdr:cNvSpPr>
      </xdr:nvSpPr>
      <xdr:spPr bwMode="auto">
        <a:xfrm>
          <a:off x="3648075" y="152400"/>
          <a:ext cx="619125" cy="419100"/>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66675</xdr:colOff>
      <xdr:row>0</xdr:row>
      <xdr:rowOff>171450</xdr:rowOff>
    </xdr:from>
    <xdr:to>
      <xdr:col>4</xdr:col>
      <xdr:colOff>76200</xdr:colOff>
      <xdr:row>3</xdr:row>
      <xdr:rowOff>133350</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200-000002000000}"/>
            </a:ext>
          </a:extLst>
        </xdr:cNvPr>
        <xdr:cNvSpPr>
          <a:spLocks noChangeArrowheads="1"/>
        </xdr:cNvSpPr>
      </xdr:nvSpPr>
      <xdr:spPr bwMode="auto">
        <a:xfrm>
          <a:off x="3952875" y="171450"/>
          <a:ext cx="619125" cy="476250"/>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76200</xdr:colOff>
      <xdr:row>0</xdr:row>
      <xdr:rowOff>171450</xdr:rowOff>
    </xdr:from>
    <xdr:to>
      <xdr:col>7</xdr:col>
      <xdr:colOff>85725</xdr:colOff>
      <xdr:row>3</xdr:row>
      <xdr:rowOff>85725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300-000002000000}"/>
            </a:ext>
          </a:extLst>
        </xdr:cNvPr>
        <xdr:cNvSpPr>
          <a:spLocks noChangeArrowheads="1"/>
        </xdr:cNvSpPr>
      </xdr:nvSpPr>
      <xdr:spPr bwMode="auto">
        <a:xfrm>
          <a:off x="5286375" y="171450"/>
          <a:ext cx="619125" cy="4857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57150</xdr:colOff>
      <xdr:row>0</xdr:row>
      <xdr:rowOff>171450</xdr:rowOff>
    </xdr:from>
    <xdr:to>
      <xdr:col>10</xdr:col>
      <xdr:colOff>66675</xdr:colOff>
      <xdr:row>3</xdr:row>
      <xdr:rowOff>85725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400-000002000000}"/>
            </a:ext>
          </a:extLst>
        </xdr:cNvPr>
        <xdr:cNvSpPr>
          <a:spLocks noChangeArrowheads="1"/>
        </xdr:cNvSpPr>
      </xdr:nvSpPr>
      <xdr:spPr bwMode="auto">
        <a:xfrm>
          <a:off x="4572000" y="171450"/>
          <a:ext cx="619125" cy="419100"/>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37</xdr:col>
      <xdr:colOff>0</xdr:colOff>
      <xdr:row>0</xdr:row>
      <xdr:rowOff>142875</xdr:rowOff>
    </xdr:from>
    <xdr:to>
      <xdr:col>37</xdr:col>
      <xdr:colOff>564357</xdr:colOff>
      <xdr:row>2</xdr:row>
      <xdr:rowOff>152400</xdr:rowOff>
    </xdr:to>
    <xdr:sp macro="" textlink="">
      <xdr:nvSpPr>
        <xdr:cNvPr id="4" name="AutoShape 1">
          <a:hlinkClick xmlns:r="http://schemas.openxmlformats.org/officeDocument/2006/relationships" r:id="rId1"/>
          <a:extLst>
            <a:ext uri="{FF2B5EF4-FFF2-40B4-BE49-F238E27FC236}">
              <a16:creationId xmlns:a16="http://schemas.microsoft.com/office/drawing/2014/main" id="{00000000-0008-0000-0500-000004000000}"/>
            </a:ext>
          </a:extLst>
        </xdr:cNvPr>
        <xdr:cNvSpPr>
          <a:spLocks noChangeArrowheads="1"/>
        </xdr:cNvSpPr>
      </xdr:nvSpPr>
      <xdr:spPr bwMode="auto">
        <a:xfrm>
          <a:off x="11487150" y="142875"/>
          <a:ext cx="564357" cy="3714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37</xdr:col>
      <xdr:colOff>0</xdr:colOff>
      <xdr:row>0</xdr:row>
      <xdr:rowOff>142875</xdr:rowOff>
    </xdr:from>
    <xdr:to>
      <xdr:col>37</xdr:col>
      <xdr:colOff>564357</xdr:colOff>
      <xdr:row>2</xdr:row>
      <xdr:rowOff>152400</xdr:rowOff>
    </xdr:to>
    <xdr:sp macro="" textlink="">
      <xdr:nvSpPr>
        <xdr:cNvPr id="3" name="AutoShape 1">
          <a:hlinkClick xmlns:r="http://schemas.openxmlformats.org/officeDocument/2006/relationships" r:id="rId1"/>
          <a:extLst>
            <a:ext uri="{FF2B5EF4-FFF2-40B4-BE49-F238E27FC236}">
              <a16:creationId xmlns:a16="http://schemas.microsoft.com/office/drawing/2014/main" id="{BE4C24EB-EEBF-42D6-AD46-71DF50BCF26C}"/>
            </a:ext>
          </a:extLst>
        </xdr:cNvPr>
        <xdr:cNvSpPr>
          <a:spLocks noChangeArrowheads="1"/>
        </xdr:cNvSpPr>
      </xdr:nvSpPr>
      <xdr:spPr bwMode="auto">
        <a:xfrm>
          <a:off x="13289280" y="142875"/>
          <a:ext cx="564357" cy="37528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17</xdr:col>
      <xdr:colOff>28575</xdr:colOff>
      <xdr:row>0</xdr:row>
      <xdr:rowOff>171450</xdr:rowOff>
    </xdr:from>
    <xdr:to>
      <xdr:col>18</xdr:col>
      <xdr:colOff>38100</xdr:colOff>
      <xdr:row>3</xdr:row>
      <xdr:rowOff>123825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600-000002000000}"/>
            </a:ext>
          </a:extLst>
        </xdr:cNvPr>
        <xdr:cNvSpPr>
          <a:spLocks noChangeArrowheads="1"/>
        </xdr:cNvSpPr>
      </xdr:nvSpPr>
      <xdr:spPr bwMode="auto">
        <a:xfrm>
          <a:off x="5438775" y="171450"/>
          <a:ext cx="619125" cy="4095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23</xdr:col>
      <xdr:colOff>228600</xdr:colOff>
      <xdr:row>1</xdr:row>
      <xdr:rowOff>19050</xdr:rowOff>
    </xdr:from>
    <xdr:to>
      <xdr:col>24</xdr:col>
      <xdr:colOff>495300</xdr:colOff>
      <xdr:row>3</xdr:row>
      <xdr:rowOff>28575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700-000002000000}"/>
            </a:ext>
          </a:extLst>
        </xdr:cNvPr>
        <xdr:cNvSpPr>
          <a:spLocks noChangeArrowheads="1"/>
        </xdr:cNvSpPr>
      </xdr:nvSpPr>
      <xdr:spPr bwMode="auto">
        <a:xfrm>
          <a:off x="8334375" y="209550"/>
          <a:ext cx="619125" cy="4095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14</xdr:col>
      <xdr:colOff>0</xdr:colOff>
      <xdr:row>5</xdr:row>
      <xdr:rowOff>0</xdr:rowOff>
    </xdr:from>
    <xdr:to>
      <xdr:col>22</xdr:col>
      <xdr:colOff>19050</xdr:colOff>
      <xdr:row>16</xdr:row>
      <xdr:rowOff>76200</xdr:rowOff>
    </xdr:to>
    <xdr:graphicFrame macro="">
      <xdr:nvGraphicFramePr>
        <xdr:cNvPr id="10" name="Chart 9">
          <a:extLst>
            <a:ext uri="{FF2B5EF4-FFF2-40B4-BE49-F238E27FC236}">
              <a16:creationId xmlns:a16="http://schemas.microsoft.com/office/drawing/2014/main" id="{00000000-0008-0000-07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312420</xdr:colOff>
      <xdr:row>4</xdr:row>
      <xdr:rowOff>76200</xdr:rowOff>
    </xdr:from>
    <xdr:to>
      <xdr:col>13</xdr:col>
      <xdr:colOff>53340</xdr:colOff>
      <xdr:row>17</xdr:row>
      <xdr:rowOff>51435</xdr:rowOff>
    </xdr:to>
    <xdr:graphicFrame macro="">
      <xdr:nvGraphicFramePr>
        <xdr:cNvPr id="6" name="Chart 2">
          <a:extLst>
            <a:ext uri="{FF2B5EF4-FFF2-40B4-BE49-F238E27FC236}">
              <a16:creationId xmlns:a16="http://schemas.microsoft.com/office/drawing/2014/main" id="{4EABFED3-C7F5-425B-B0E3-5CCD68FA6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12</xdr:col>
      <xdr:colOff>333375</xdr:colOff>
      <xdr:row>0</xdr:row>
      <xdr:rowOff>171450</xdr:rowOff>
    </xdr:from>
    <xdr:to>
      <xdr:col>13</xdr:col>
      <xdr:colOff>342900</xdr:colOff>
      <xdr:row>3</xdr:row>
      <xdr:rowOff>133350</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800-000002000000}"/>
            </a:ext>
          </a:extLst>
        </xdr:cNvPr>
        <xdr:cNvSpPr>
          <a:spLocks noChangeArrowheads="1"/>
        </xdr:cNvSpPr>
      </xdr:nvSpPr>
      <xdr:spPr bwMode="auto">
        <a:xfrm>
          <a:off x="4619625" y="171450"/>
          <a:ext cx="619125" cy="4857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12</xdr:col>
      <xdr:colOff>333375</xdr:colOff>
      <xdr:row>0</xdr:row>
      <xdr:rowOff>171450</xdr:rowOff>
    </xdr:from>
    <xdr:to>
      <xdr:col>13</xdr:col>
      <xdr:colOff>342900</xdr:colOff>
      <xdr:row>3</xdr:row>
      <xdr:rowOff>133350</xdr:rowOff>
    </xdr:to>
    <xdr:sp macro="" textlink="">
      <xdr:nvSpPr>
        <xdr:cNvPr id="3" name="AutoShape 1">
          <a:hlinkClick xmlns:r="http://schemas.openxmlformats.org/officeDocument/2006/relationships" r:id="rId1"/>
          <a:extLst>
            <a:ext uri="{FF2B5EF4-FFF2-40B4-BE49-F238E27FC236}">
              <a16:creationId xmlns:a16="http://schemas.microsoft.com/office/drawing/2014/main" id="{00000000-0008-0000-0800-000003000000}"/>
            </a:ext>
          </a:extLst>
        </xdr:cNvPr>
        <xdr:cNvSpPr>
          <a:spLocks noChangeArrowheads="1"/>
        </xdr:cNvSpPr>
      </xdr:nvSpPr>
      <xdr:spPr bwMode="auto">
        <a:xfrm>
          <a:off x="4619625" y="171450"/>
          <a:ext cx="619125" cy="4857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12</xdr:col>
      <xdr:colOff>333375</xdr:colOff>
      <xdr:row>0</xdr:row>
      <xdr:rowOff>171450</xdr:rowOff>
    </xdr:from>
    <xdr:to>
      <xdr:col>13</xdr:col>
      <xdr:colOff>342900</xdr:colOff>
      <xdr:row>3</xdr:row>
      <xdr:rowOff>133350</xdr:rowOff>
    </xdr:to>
    <xdr:sp macro="" textlink="">
      <xdr:nvSpPr>
        <xdr:cNvPr id="4" name="AutoShape 1">
          <a:hlinkClick xmlns:r="http://schemas.openxmlformats.org/officeDocument/2006/relationships" r:id="rId1"/>
          <a:extLst>
            <a:ext uri="{FF2B5EF4-FFF2-40B4-BE49-F238E27FC236}">
              <a16:creationId xmlns:a16="http://schemas.microsoft.com/office/drawing/2014/main" id="{46872E6F-3486-4413-86D6-9EA4CE2CB526}"/>
            </a:ext>
          </a:extLst>
        </xdr:cNvPr>
        <xdr:cNvSpPr>
          <a:spLocks noChangeArrowheads="1"/>
        </xdr:cNvSpPr>
      </xdr:nvSpPr>
      <xdr:spPr bwMode="auto">
        <a:xfrm>
          <a:off x="5393055" y="171450"/>
          <a:ext cx="634365" cy="495300"/>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8</xdr:col>
      <xdr:colOff>504825</xdr:colOff>
      <xdr:row>0</xdr:row>
      <xdr:rowOff>171451</xdr:rowOff>
    </xdr:from>
    <xdr:to>
      <xdr:col>9</xdr:col>
      <xdr:colOff>514350</xdr:colOff>
      <xdr:row>2</xdr:row>
      <xdr:rowOff>257175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900-000002000000}"/>
            </a:ext>
          </a:extLst>
        </xdr:cNvPr>
        <xdr:cNvSpPr>
          <a:spLocks noChangeArrowheads="1"/>
        </xdr:cNvSpPr>
      </xdr:nvSpPr>
      <xdr:spPr bwMode="auto">
        <a:xfrm>
          <a:off x="2914650" y="171451"/>
          <a:ext cx="619125" cy="447674"/>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38</xdr:col>
      <xdr:colOff>166688</xdr:colOff>
      <xdr:row>0</xdr:row>
      <xdr:rowOff>195263</xdr:rowOff>
    </xdr:from>
    <xdr:to>
      <xdr:col>39</xdr:col>
      <xdr:colOff>192882</xdr:colOff>
      <xdr:row>3</xdr:row>
      <xdr:rowOff>71438</xdr:rowOff>
    </xdr:to>
    <xdr:sp macro="" textlink="">
      <xdr:nvSpPr>
        <xdr:cNvPr id="3073" name="AutoShape 1">
          <a:hlinkClick xmlns:r="http://schemas.openxmlformats.org/officeDocument/2006/relationships" r:id="rId1"/>
          <a:extLst>
            <a:ext uri="{FF2B5EF4-FFF2-40B4-BE49-F238E27FC236}">
              <a16:creationId xmlns:a16="http://schemas.microsoft.com/office/drawing/2014/main" id="{00000000-0008-0000-0A00-0000010C0000}"/>
            </a:ext>
          </a:extLst>
        </xdr:cNvPr>
        <xdr:cNvSpPr>
          <a:spLocks noChangeArrowheads="1"/>
        </xdr:cNvSpPr>
      </xdr:nvSpPr>
      <xdr:spPr bwMode="auto">
        <a:xfrm>
          <a:off x="12596813" y="195263"/>
          <a:ext cx="621507"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36</xdr:col>
      <xdr:colOff>178593</xdr:colOff>
      <xdr:row>0</xdr:row>
      <xdr:rowOff>190500</xdr:rowOff>
    </xdr:from>
    <xdr:to>
      <xdr:col>37</xdr:col>
      <xdr:colOff>188118</xdr:colOff>
      <xdr:row>3</xdr:row>
      <xdr:rowOff>83344</xdr:rowOff>
    </xdr:to>
    <xdr:sp macro="" textlink="">
      <xdr:nvSpPr>
        <xdr:cNvPr id="8193" name="AutoShape 1">
          <a:hlinkClick xmlns:r="http://schemas.openxmlformats.org/officeDocument/2006/relationships" r:id="rId1"/>
          <a:extLst>
            <a:ext uri="{FF2B5EF4-FFF2-40B4-BE49-F238E27FC236}">
              <a16:creationId xmlns:a16="http://schemas.microsoft.com/office/drawing/2014/main" id="{00000000-0008-0000-0B00-000001200000}"/>
            </a:ext>
          </a:extLst>
        </xdr:cNvPr>
        <xdr:cNvSpPr>
          <a:spLocks noChangeArrowheads="1"/>
        </xdr:cNvSpPr>
      </xdr:nvSpPr>
      <xdr:spPr bwMode="auto">
        <a:xfrm>
          <a:off x="11799093" y="190500"/>
          <a:ext cx="616744" cy="452438"/>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29</xdr:col>
      <xdr:colOff>190501</xdr:colOff>
      <xdr:row>1</xdr:row>
      <xdr:rowOff>23813</xdr:rowOff>
    </xdr:from>
    <xdr:to>
      <xdr:col>30</xdr:col>
      <xdr:colOff>204789</xdr:colOff>
      <xdr:row>3</xdr:row>
      <xdr:rowOff>30957</xdr:rowOff>
    </xdr:to>
    <xdr:sp macro="" textlink="">
      <xdr:nvSpPr>
        <xdr:cNvPr id="4" name="AutoShape 1">
          <a:hlinkClick xmlns:r="http://schemas.openxmlformats.org/officeDocument/2006/relationships" r:id="rId1"/>
          <a:extLst>
            <a:ext uri="{FF2B5EF4-FFF2-40B4-BE49-F238E27FC236}">
              <a16:creationId xmlns:a16="http://schemas.microsoft.com/office/drawing/2014/main" id="{00000000-0008-0000-0C00-000004000000}"/>
            </a:ext>
          </a:extLst>
        </xdr:cNvPr>
        <xdr:cNvSpPr>
          <a:spLocks noChangeArrowheads="1"/>
        </xdr:cNvSpPr>
      </xdr:nvSpPr>
      <xdr:spPr bwMode="auto">
        <a:xfrm>
          <a:off x="13144501" y="226219"/>
          <a:ext cx="621507"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2</xdr:col>
      <xdr:colOff>152400</xdr:colOff>
      <xdr:row>47</xdr:row>
      <xdr:rowOff>114300</xdr:rowOff>
    </xdr:from>
    <xdr:to>
      <xdr:col>18</xdr:col>
      <xdr:colOff>73660</xdr:colOff>
      <xdr:row>69</xdr:row>
      <xdr:rowOff>10161</xdr:rowOff>
    </xdr:to>
    <xdr:graphicFrame macro="">
      <xdr:nvGraphicFramePr>
        <xdr:cNvPr id="5" name="Chart 20" title="=">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19</xdr:col>
      <xdr:colOff>279400</xdr:colOff>
      <xdr:row>49</xdr:row>
      <xdr:rowOff>12700</xdr:rowOff>
    </xdr:from>
    <xdr:to>
      <xdr:col>28</xdr:col>
      <xdr:colOff>362585</xdr:colOff>
      <xdr:row>66</xdr:row>
      <xdr:rowOff>93980</xdr:rowOff>
    </xdr:to>
    <xdr:graphicFrame macro="">
      <xdr:nvGraphicFramePr>
        <xdr:cNvPr id="6" name="Chart 36">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29</xdr:col>
      <xdr:colOff>214313</xdr:colOff>
      <xdr:row>0</xdr:row>
      <xdr:rowOff>190500</xdr:rowOff>
    </xdr:from>
    <xdr:to>
      <xdr:col>30</xdr:col>
      <xdr:colOff>121444</xdr:colOff>
      <xdr:row>2</xdr:row>
      <xdr:rowOff>221456</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D00-000002000000}"/>
            </a:ext>
          </a:extLst>
        </xdr:cNvPr>
        <xdr:cNvSpPr>
          <a:spLocks noChangeArrowheads="1"/>
        </xdr:cNvSpPr>
      </xdr:nvSpPr>
      <xdr:spPr bwMode="auto">
        <a:xfrm>
          <a:off x="13537407" y="190500"/>
          <a:ext cx="514350"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27</xdr:col>
      <xdr:colOff>76200</xdr:colOff>
      <xdr:row>0</xdr:row>
      <xdr:rowOff>76200</xdr:rowOff>
    </xdr:from>
    <xdr:to>
      <xdr:col>28</xdr:col>
      <xdr:colOff>85725</xdr:colOff>
      <xdr:row>3</xdr:row>
      <xdr:rowOff>85725</xdr:rowOff>
    </xdr:to>
    <xdr:sp macro="" textlink="">
      <xdr:nvSpPr>
        <xdr:cNvPr id="26625" name="AutoShape 1">
          <a:hlinkClick xmlns:r="http://schemas.openxmlformats.org/officeDocument/2006/relationships" r:id="rId1"/>
          <a:extLst>
            <a:ext uri="{FF2B5EF4-FFF2-40B4-BE49-F238E27FC236}">
              <a16:creationId xmlns:a16="http://schemas.microsoft.com/office/drawing/2014/main" id="{00000000-0008-0000-0E00-000001680000}"/>
            </a:ext>
          </a:extLst>
        </xdr:cNvPr>
        <xdr:cNvSpPr>
          <a:spLocks noChangeArrowheads="1"/>
        </xdr:cNvSpPr>
      </xdr:nvSpPr>
      <xdr:spPr bwMode="auto">
        <a:xfrm>
          <a:off x="9401175" y="76200"/>
          <a:ext cx="6191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xdr:col>
      <xdr:colOff>440532</xdr:colOff>
      <xdr:row>49</xdr:row>
      <xdr:rowOff>130969</xdr:rowOff>
    </xdr:from>
    <xdr:to>
      <xdr:col>15</xdr:col>
      <xdr:colOff>79202</xdr:colOff>
      <xdr:row>79</xdr:row>
      <xdr:rowOff>42862</xdr:rowOff>
    </xdr:to>
    <xdr:graphicFrame macro="">
      <xdr:nvGraphicFramePr>
        <xdr:cNvPr id="6" name="Chart 13">
          <a:extLst>
            <a:ext uri="{FF2B5EF4-FFF2-40B4-BE49-F238E27FC236}">
              <a16:creationId xmlns:a16="http://schemas.microsoft.com/office/drawing/2014/main" id="{00000000-0008-0000-0400-0000A16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15</xdr:col>
      <xdr:colOff>333375</xdr:colOff>
      <xdr:row>49</xdr:row>
      <xdr:rowOff>71437</xdr:rowOff>
    </xdr:from>
    <xdr:to>
      <xdr:col>26</xdr:col>
      <xdr:colOff>297656</xdr:colOff>
      <xdr:row>78</xdr:row>
      <xdr:rowOff>126205</xdr:rowOff>
    </xdr:to>
    <xdr:graphicFrame macro="">
      <xdr:nvGraphicFramePr>
        <xdr:cNvPr id="7" name="Chart 12">
          <a:extLst>
            <a:ext uri="{FF2B5EF4-FFF2-40B4-BE49-F238E27FC236}">
              <a16:creationId xmlns:a16="http://schemas.microsoft.com/office/drawing/2014/main" id="{00000000-0008-0000-0400-0000A06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5.xml><?xml version="1.0" encoding="utf-8"?>
<xdr:wsDr xmlns:xdr="http://schemas.openxmlformats.org/drawingml/2006/spreadsheetDrawing" xmlns:a="http://schemas.openxmlformats.org/drawingml/2006/main">
  <xdr:twoCellAnchor>
    <xdr:from>
      <xdr:col>28</xdr:col>
      <xdr:colOff>180975</xdr:colOff>
      <xdr:row>0</xdr:row>
      <xdr:rowOff>76200</xdr:rowOff>
    </xdr:from>
    <xdr:to>
      <xdr:col>28</xdr:col>
      <xdr:colOff>838200</xdr:colOff>
      <xdr:row>3</xdr:row>
      <xdr:rowOff>85725</xdr:rowOff>
    </xdr:to>
    <xdr:sp macro="" textlink="">
      <xdr:nvSpPr>
        <xdr:cNvPr id="27649" name="AutoShape 1">
          <a:hlinkClick xmlns:r="http://schemas.openxmlformats.org/officeDocument/2006/relationships" r:id="rId1"/>
          <a:extLst>
            <a:ext uri="{FF2B5EF4-FFF2-40B4-BE49-F238E27FC236}">
              <a16:creationId xmlns:a16="http://schemas.microsoft.com/office/drawing/2014/main" id="{00000000-0008-0000-0F00-0000016C0000}"/>
            </a:ext>
          </a:extLst>
        </xdr:cNvPr>
        <xdr:cNvSpPr>
          <a:spLocks noChangeArrowheads="1"/>
        </xdr:cNvSpPr>
      </xdr:nvSpPr>
      <xdr:spPr bwMode="auto">
        <a:xfrm>
          <a:off x="9677400" y="76200"/>
          <a:ext cx="6572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27</xdr:col>
      <xdr:colOff>76200</xdr:colOff>
      <xdr:row>0</xdr:row>
      <xdr:rowOff>76200</xdr:rowOff>
    </xdr:from>
    <xdr:to>
      <xdr:col>28</xdr:col>
      <xdr:colOff>85725</xdr:colOff>
      <xdr:row>3</xdr:row>
      <xdr:rowOff>85725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1000-000002000000}"/>
            </a:ext>
          </a:extLst>
        </xdr:cNvPr>
        <xdr:cNvSpPr>
          <a:spLocks noChangeArrowheads="1"/>
        </xdr:cNvSpPr>
      </xdr:nvSpPr>
      <xdr:spPr bwMode="auto">
        <a:xfrm>
          <a:off x="11001375" y="76200"/>
          <a:ext cx="7715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2</xdr:col>
      <xdr:colOff>107156</xdr:colOff>
      <xdr:row>45</xdr:row>
      <xdr:rowOff>59531</xdr:rowOff>
    </xdr:from>
    <xdr:to>
      <xdr:col>16</xdr:col>
      <xdr:colOff>305418</xdr:colOff>
      <xdr:row>74</xdr:row>
      <xdr:rowOff>114300</xdr:rowOff>
    </xdr:to>
    <xdr:graphicFrame macro="">
      <xdr:nvGraphicFramePr>
        <xdr:cNvPr id="5" name="Chart 13">
          <a:extLst>
            <a:ext uri="{FF2B5EF4-FFF2-40B4-BE49-F238E27FC236}">
              <a16:creationId xmlns:a16="http://schemas.microsoft.com/office/drawing/2014/main" id="{00000000-0008-0000-06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17</xdr:col>
      <xdr:colOff>261939</xdr:colOff>
      <xdr:row>45</xdr:row>
      <xdr:rowOff>107157</xdr:rowOff>
    </xdr:from>
    <xdr:to>
      <xdr:col>27</xdr:col>
      <xdr:colOff>654845</xdr:colOff>
      <xdr:row>75</xdr:row>
      <xdr:rowOff>19051</xdr:rowOff>
    </xdr:to>
    <xdr:graphicFrame macro="">
      <xdr:nvGraphicFramePr>
        <xdr:cNvPr id="7" name="Chart 12">
          <a:extLst>
            <a:ext uri="{FF2B5EF4-FFF2-40B4-BE49-F238E27FC236}">
              <a16:creationId xmlns:a16="http://schemas.microsoft.com/office/drawing/2014/main" id="{00000000-0008-0000-06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36</xdr:col>
      <xdr:colOff>123824</xdr:colOff>
      <xdr:row>0</xdr:row>
      <xdr:rowOff>123825</xdr:rowOff>
    </xdr:from>
    <xdr:to>
      <xdr:col>37</xdr:col>
      <xdr:colOff>133350</xdr:colOff>
      <xdr:row>3</xdr:row>
      <xdr:rowOff>0</xdr:rowOff>
    </xdr:to>
    <xdr:sp macro="" textlink="">
      <xdr:nvSpPr>
        <xdr:cNvPr id="10241" name="AutoShape 1">
          <a:hlinkClick xmlns:r="http://schemas.openxmlformats.org/officeDocument/2006/relationships" r:id="rId1"/>
          <a:extLst>
            <a:ext uri="{FF2B5EF4-FFF2-40B4-BE49-F238E27FC236}">
              <a16:creationId xmlns:a16="http://schemas.microsoft.com/office/drawing/2014/main" id="{00000000-0008-0000-1100-000001280000}"/>
            </a:ext>
          </a:extLst>
        </xdr:cNvPr>
        <xdr:cNvSpPr>
          <a:spLocks noChangeArrowheads="1"/>
        </xdr:cNvSpPr>
      </xdr:nvSpPr>
      <xdr:spPr bwMode="auto">
        <a:xfrm>
          <a:off x="12768262" y="123825"/>
          <a:ext cx="616744"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36</xdr:col>
      <xdr:colOff>142876</xdr:colOff>
      <xdr:row>1</xdr:row>
      <xdr:rowOff>0</xdr:rowOff>
    </xdr:from>
    <xdr:to>
      <xdr:col>37</xdr:col>
      <xdr:colOff>152401</xdr:colOff>
      <xdr:row>3</xdr:row>
      <xdr:rowOff>59531</xdr:rowOff>
    </xdr:to>
    <xdr:sp macro="" textlink="">
      <xdr:nvSpPr>
        <xdr:cNvPr id="16385" name="AutoShape 1">
          <a:hlinkClick xmlns:r="http://schemas.openxmlformats.org/officeDocument/2006/relationships" r:id="rId1"/>
          <a:extLst>
            <a:ext uri="{FF2B5EF4-FFF2-40B4-BE49-F238E27FC236}">
              <a16:creationId xmlns:a16="http://schemas.microsoft.com/office/drawing/2014/main" id="{00000000-0008-0000-1200-000001400000}"/>
            </a:ext>
          </a:extLst>
        </xdr:cNvPr>
        <xdr:cNvSpPr>
          <a:spLocks noChangeArrowheads="1"/>
        </xdr:cNvSpPr>
      </xdr:nvSpPr>
      <xdr:spPr bwMode="auto">
        <a:xfrm>
          <a:off x="12584907" y="202406"/>
          <a:ext cx="616744" cy="41671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29</xdr:col>
      <xdr:colOff>166688</xdr:colOff>
      <xdr:row>1</xdr:row>
      <xdr:rowOff>0</xdr:rowOff>
    </xdr:from>
    <xdr:to>
      <xdr:col>30</xdr:col>
      <xdr:colOff>121445</xdr:colOff>
      <xdr:row>3</xdr:row>
      <xdr:rowOff>7144</xdr:rowOff>
    </xdr:to>
    <xdr:sp macro="" textlink="">
      <xdr:nvSpPr>
        <xdr:cNvPr id="4" name="AutoShape 1">
          <a:hlinkClick xmlns:r="http://schemas.openxmlformats.org/officeDocument/2006/relationships" r:id="rId1"/>
          <a:extLst>
            <a:ext uri="{FF2B5EF4-FFF2-40B4-BE49-F238E27FC236}">
              <a16:creationId xmlns:a16="http://schemas.microsoft.com/office/drawing/2014/main" id="{00000000-0008-0000-1300-000004000000}"/>
            </a:ext>
          </a:extLst>
        </xdr:cNvPr>
        <xdr:cNvSpPr>
          <a:spLocks noChangeArrowheads="1"/>
        </xdr:cNvSpPr>
      </xdr:nvSpPr>
      <xdr:spPr bwMode="auto">
        <a:xfrm>
          <a:off x="13215938" y="202406"/>
          <a:ext cx="561976"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2</xdr:col>
      <xdr:colOff>0</xdr:colOff>
      <xdr:row>48</xdr:row>
      <xdr:rowOff>0</xdr:rowOff>
    </xdr:from>
    <xdr:to>
      <xdr:col>15</xdr:col>
      <xdr:colOff>511000</xdr:colOff>
      <xdr:row>69</xdr:row>
      <xdr:rowOff>26220</xdr:rowOff>
    </xdr:to>
    <xdr:graphicFrame macro="">
      <xdr:nvGraphicFramePr>
        <xdr:cNvPr id="7" name="Chart 13">
          <a:extLst>
            <a:ext uri="{FF2B5EF4-FFF2-40B4-BE49-F238E27FC236}">
              <a16:creationId xmlns:a16="http://schemas.microsoft.com/office/drawing/2014/main" id="{00000000-0008-0000-09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16</xdr:col>
      <xdr:colOff>254000</xdr:colOff>
      <xdr:row>48</xdr:row>
      <xdr:rowOff>12700</xdr:rowOff>
    </xdr:from>
    <xdr:to>
      <xdr:col>24</xdr:col>
      <xdr:colOff>406400</xdr:colOff>
      <xdr:row>65</xdr:row>
      <xdr:rowOff>133350</xdr:rowOff>
    </xdr:to>
    <xdr:graphicFrame macro="">
      <xdr:nvGraphicFramePr>
        <xdr:cNvPr id="8" name="Chart 20">
          <a:extLst>
            <a:ext uri="{FF2B5EF4-FFF2-40B4-BE49-F238E27FC236}">
              <a16:creationId xmlns:a16="http://schemas.microsoft.com/office/drawing/2014/main" id="{00000000-0008-0000-09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xdr:from>
      <xdr:col>29</xdr:col>
      <xdr:colOff>238125</xdr:colOff>
      <xdr:row>1</xdr:row>
      <xdr:rowOff>0</xdr:rowOff>
    </xdr:from>
    <xdr:to>
      <xdr:col>30</xdr:col>
      <xdr:colOff>192882</xdr:colOff>
      <xdr:row>3</xdr:row>
      <xdr:rowOff>7144</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1400-000002000000}"/>
            </a:ext>
          </a:extLst>
        </xdr:cNvPr>
        <xdr:cNvSpPr>
          <a:spLocks noChangeArrowheads="1"/>
        </xdr:cNvSpPr>
      </xdr:nvSpPr>
      <xdr:spPr bwMode="auto">
        <a:xfrm>
          <a:off x="13465969" y="202406"/>
          <a:ext cx="561976"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27</xdr:col>
      <xdr:colOff>76200</xdr:colOff>
      <xdr:row>0</xdr:row>
      <xdr:rowOff>76200</xdr:rowOff>
    </xdr:from>
    <xdr:to>
      <xdr:col>28</xdr:col>
      <xdr:colOff>85725</xdr:colOff>
      <xdr:row>3</xdr:row>
      <xdr:rowOff>85725</xdr:rowOff>
    </xdr:to>
    <xdr:sp macro="" textlink="">
      <xdr:nvSpPr>
        <xdr:cNvPr id="28673" name="AutoShape 1">
          <a:hlinkClick xmlns:r="http://schemas.openxmlformats.org/officeDocument/2006/relationships" r:id="rId1"/>
          <a:extLst>
            <a:ext uri="{FF2B5EF4-FFF2-40B4-BE49-F238E27FC236}">
              <a16:creationId xmlns:a16="http://schemas.microsoft.com/office/drawing/2014/main" id="{00000000-0008-0000-1500-000001700000}"/>
            </a:ext>
          </a:extLst>
        </xdr:cNvPr>
        <xdr:cNvSpPr>
          <a:spLocks noChangeArrowheads="1"/>
        </xdr:cNvSpPr>
      </xdr:nvSpPr>
      <xdr:spPr bwMode="auto">
        <a:xfrm>
          <a:off x="9525000" y="76200"/>
          <a:ext cx="6191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2</xdr:col>
      <xdr:colOff>428625</xdr:colOff>
      <xdr:row>48</xdr:row>
      <xdr:rowOff>11906</xdr:rowOff>
    </xdr:from>
    <xdr:to>
      <xdr:col>16</xdr:col>
      <xdr:colOff>109539</xdr:colOff>
      <xdr:row>78</xdr:row>
      <xdr:rowOff>19049</xdr:rowOff>
    </xdr:to>
    <xdr:graphicFrame macro="">
      <xdr:nvGraphicFramePr>
        <xdr:cNvPr id="6" name="Chart 12">
          <a:extLst>
            <a:ext uri="{FF2B5EF4-FFF2-40B4-BE49-F238E27FC236}">
              <a16:creationId xmlns:a16="http://schemas.microsoft.com/office/drawing/2014/main" id="{00000000-0008-0000-0B00-0000A07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16</xdr:col>
      <xdr:colOff>321470</xdr:colOff>
      <xdr:row>47</xdr:row>
      <xdr:rowOff>95250</xdr:rowOff>
    </xdr:from>
    <xdr:to>
      <xdr:col>27</xdr:col>
      <xdr:colOff>576262</xdr:colOff>
      <xdr:row>77</xdr:row>
      <xdr:rowOff>7143</xdr:rowOff>
    </xdr:to>
    <xdr:graphicFrame macro="">
      <xdr:nvGraphicFramePr>
        <xdr:cNvPr id="7" name="Chart 11">
          <a:extLst>
            <a:ext uri="{FF2B5EF4-FFF2-40B4-BE49-F238E27FC236}">
              <a16:creationId xmlns:a16="http://schemas.microsoft.com/office/drawing/2014/main" id="{00000000-0008-0000-0B00-00009F7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xdr:from>
      <xdr:col>28</xdr:col>
      <xdr:colOff>180975</xdr:colOff>
      <xdr:row>0</xdr:row>
      <xdr:rowOff>76200</xdr:rowOff>
    </xdr:from>
    <xdr:to>
      <xdr:col>28</xdr:col>
      <xdr:colOff>838200</xdr:colOff>
      <xdr:row>3</xdr:row>
      <xdr:rowOff>85725</xdr:rowOff>
    </xdr:to>
    <xdr:sp macro="" textlink="">
      <xdr:nvSpPr>
        <xdr:cNvPr id="29697" name="AutoShape 1">
          <a:hlinkClick xmlns:r="http://schemas.openxmlformats.org/officeDocument/2006/relationships" r:id="rId1"/>
          <a:extLst>
            <a:ext uri="{FF2B5EF4-FFF2-40B4-BE49-F238E27FC236}">
              <a16:creationId xmlns:a16="http://schemas.microsoft.com/office/drawing/2014/main" id="{00000000-0008-0000-1600-000001740000}"/>
            </a:ext>
          </a:extLst>
        </xdr:cNvPr>
        <xdr:cNvSpPr>
          <a:spLocks noChangeArrowheads="1"/>
        </xdr:cNvSpPr>
      </xdr:nvSpPr>
      <xdr:spPr bwMode="auto">
        <a:xfrm>
          <a:off x="9848850" y="76200"/>
          <a:ext cx="6572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27</xdr:col>
      <xdr:colOff>76200</xdr:colOff>
      <xdr:row>0</xdr:row>
      <xdr:rowOff>76200</xdr:rowOff>
    </xdr:from>
    <xdr:to>
      <xdr:col>28</xdr:col>
      <xdr:colOff>85725</xdr:colOff>
      <xdr:row>3</xdr:row>
      <xdr:rowOff>85725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1700-000002000000}"/>
            </a:ext>
          </a:extLst>
        </xdr:cNvPr>
        <xdr:cNvSpPr>
          <a:spLocks noChangeArrowheads="1"/>
        </xdr:cNvSpPr>
      </xdr:nvSpPr>
      <xdr:spPr bwMode="auto">
        <a:xfrm>
          <a:off x="11182350" y="76200"/>
          <a:ext cx="7715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2</xdr:col>
      <xdr:colOff>119063</xdr:colOff>
      <xdr:row>44</xdr:row>
      <xdr:rowOff>23812</xdr:rowOff>
    </xdr:from>
    <xdr:to>
      <xdr:col>17</xdr:col>
      <xdr:colOff>7763</xdr:colOff>
      <xdr:row>73</xdr:row>
      <xdr:rowOff>78581</xdr:rowOff>
    </xdr:to>
    <xdr:graphicFrame macro="">
      <xdr:nvGraphicFramePr>
        <xdr:cNvPr id="5" name="Chart 13">
          <a:extLst>
            <a:ext uri="{FF2B5EF4-FFF2-40B4-BE49-F238E27FC236}">
              <a16:creationId xmlns:a16="http://schemas.microsoft.com/office/drawing/2014/main" id="{00000000-0008-0000-0D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17</xdr:col>
      <xdr:colOff>190500</xdr:colOff>
      <xdr:row>43</xdr:row>
      <xdr:rowOff>130969</xdr:rowOff>
    </xdr:from>
    <xdr:to>
      <xdr:col>27</xdr:col>
      <xdr:colOff>523875</xdr:colOff>
      <xdr:row>73</xdr:row>
      <xdr:rowOff>42863</xdr:rowOff>
    </xdr:to>
    <xdr:graphicFrame macro="">
      <xdr:nvGraphicFramePr>
        <xdr:cNvPr id="7" name="Chart 12">
          <a:extLst>
            <a:ext uri="{FF2B5EF4-FFF2-40B4-BE49-F238E27FC236}">
              <a16:creationId xmlns:a16="http://schemas.microsoft.com/office/drawing/2014/main" id="{00000000-0008-0000-0D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xdr:from>
      <xdr:col>8</xdr:col>
      <xdr:colOff>0</xdr:colOff>
      <xdr:row>1</xdr:row>
      <xdr:rowOff>0</xdr:rowOff>
    </xdr:from>
    <xdr:to>
      <xdr:col>9</xdr:col>
      <xdr:colOff>161925</xdr:colOff>
      <xdr:row>3</xdr:row>
      <xdr:rowOff>85725</xdr:rowOff>
    </xdr:to>
    <xdr:sp macro="" textlink="">
      <xdr:nvSpPr>
        <xdr:cNvPr id="3" name="AutoShape 1">
          <a:hlinkClick xmlns:r="http://schemas.openxmlformats.org/officeDocument/2006/relationships" r:id="rId1"/>
          <a:extLst>
            <a:ext uri="{FF2B5EF4-FFF2-40B4-BE49-F238E27FC236}">
              <a16:creationId xmlns:a16="http://schemas.microsoft.com/office/drawing/2014/main" id="{AC2CDDD1-7210-4DE2-B82A-ED488250A4B5}"/>
            </a:ext>
          </a:extLst>
        </xdr:cNvPr>
        <xdr:cNvSpPr>
          <a:spLocks noChangeArrowheads="1"/>
        </xdr:cNvSpPr>
      </xdr:nvSpPr>
      <xdr:spPr bwMode="auto">
        <a:xfrm>
          <a:off x="6477000" y="200025"/>
          <a:ext cx="790575" cy="457200"/>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R41"/>
  <sheetViews>
    <sheetView tabSelected="1" zoomScale="85" zoomScaleNormal="100" workbookViewId="0">
      <pane xSplit="1" ySplit="5" topLeftCell="B6" activePane="bottomRight" state="frozen"/>
      <selection activeCell="N22" sqref="N22"/>
      <selection pane="topRight" activeCell="N22" sqref="N22"/>
      <selection pane="bottomLeft" activeCell="N22" sqref="N22"/>
      <selection pane="bottomRight"/>
    </sheetView>
  </sheetViews>
  <sheetFormatPr defaultColWidth="9.140625" defaultRowHeight="11.25" x14ac:dyDescent="0.2"/>
  <cols>
    <col min="1" max="1" width="4" style="1" customWidth="1"/>
    <col min="2" max="2" width="5" style="3" customWidth="1"/>
    <col min="3" max="3" width="1.42578125" style="2" customWidth="1"/>
    <col min="4" max="4" width="67.85546875" style="1" customWidth="1"/>
    <col min="5" max="5" width="1.140625" style="1" customWidth="1"/>
    <col min="6" max="6" width="7.42578125" style="1" customWidth="1"/>
    <col min="7" max="7" width="5.5703125" style="1" customWidth="1"/>
    <col min="8" max="8" width="1.28515625" style="1" customWidth="1"/>
    <col min="9" max="9" width="19.85546875" style="1" customWidth="1"/>
    <col min="10" max="10" width="0.7109375" style="1" customWidth="1"/>
    <col min="11" max="11" width="0.85546875" style="1" customWidth="1"/>
    <col min="12" max="12" width="4.85546875" style="1" customWidth="1"/>
    <col min="13" max="13" width="1.140625" style="1" customWidth="1"/>
    <col min="14" max="14" width="30.42578125" style="1" customWidth="1"/>
    <col min="15" max="15" width="1.85546875" style="1" customWidth="1"/>
    <col min="16" max="16" width="1.42578125" style="1" customWidth="1"/>
    <col min="17" max="17" width="1.140625" style="1" customWidth="1"/>
    <col min="18" max="16384" width="9.140625" style="1"/>
  </cols>
  <sheetData>
    <row r="1" spans="1:18" ht="15" customHeight="1" x14ac:dyDescent="0.2">
      <c r="C1" s="122" t="s">
        <v>0</v>
      </c>
      <c r="D1" s="129"/>
      <c r="I1" s="130" t="s">
        <v>1</v>
      </c>
    </row>
    <row r="2" spans="1:18" s="4" customFormat="1" ht="14.25" customHeight="1" x14ac:dyDescent="0.2">
      <c r="A2" s="123"/>
      <c r="B2" s="124"/>
      <c r="C2" s="131" t="s">
        <v>8</v>
      </c>
      <c r="D2" s="132"/>
      <c r="E2" s="123"/>
      <c r="F2" s="123"/>
      <c r="G2" s="123"/>
      <c r="H2" s="123"/>
      <c r="I2" s="123"/>
      <c r="J2" s="123"/>
      <c r="K2" s="123"/>
      <c r="L2" s="123"/>
      <c r="M2" s="123"/>
      <c r="N2" s="123"/>
      <c r="O2" s="123"/>
      <c r="P2" s="123"/>
      <c r="Q2" s="123"/>
      <c r="R2" s="123"/>
    </row>
    <row r="3" spans="1:18" s="4" customFormat="1" ht="20.25" customHeight="1" x14ac:dyDescent="0.2">
      <c r="B3" s="5"/>
      <c r="C3" s="6"/>
      <c r="D3" s="1073" t="s">
        <v>9</v>
      </c>
      <c r="E3" s="1074"/>
      <c r="F3" s="1074"/>
      <c r="G3" s="1074"/>
    </row>
    <row r="4" spans="1:18" s="4" customFormat="1" ht="12" customHeight="1" x14ac:dyDescent="0.2">
      <c r="B4" s="5"/>
      <c r="C4" s="6"/>
      <c r="D4" s="133" t="s">
        <v>10</v>
      </c>
    </row>
    <row r="5" spans="1:18" s="6" customFormat="1" x14ac:dyDescent="0.2">
      <c r="B5" s="125" t="s">
        <v>11</v>
      </c>
      <c r="C5" s="1072" t="s">
        <v>12</v>
      </c>
      <c r="D5" s="1072"/>
      <c r="I5" s="14"/>
    </row>
    <row r="6" spans="1:18" s="4" customFormat="1" ht="3.75" customHeight="1" x14ac:dyDescent="0.2">
      <c r="B6" s="5"/>
      <c r="C6" s="6"/>
      <c r="I6" s="14"/>
    </row>
    <row r="7" spans="1:18" s="134" customFormat="1" ht="15" customHeight="1" x14ac:dyDescent="0.2">
      <c r="B7" s="135" t="s">
        <v>13</v>
      </c>
      <c r="C7" s="136"/>
      <c r="D7" s="180" t="s">
        <v>14</v>
      </c>
      <c r="E7" s="126"/>
      <c r="F7" s="126"/>
      <c r="G7" s="137"/>
      <c r="H7" s="137"/>
      <c r="I7" s="43"/>
    </row>
    <row r="8" spans="1:18" s="134" customFormat="1" ht="15" customHeight="1" x14ac:dyDescent="0.2">
      <c r="B8" s="135" t="s">
        <v>13</v>
      </c>
      <c r="C8" s="136"/>
      <c r="D8" s="180" t="s">
        <v>15</v>
      </c>
      <c r="E8" s="126"/>
      <c r="F8" s="126"/>
      <c r="G8" s="137"/>
      <c r="H8" s="137"/>
      <c r="I8" s="43"/>
    </row>
    <row r="9" spans="1:18" s="134" customFormat="1" ht="15" customHeight="1" x14ac:dyDescent="0.2">
      <c r="B9" s="135" t="s">
        <v>16</v>
      </c>
      <c r="C9" s="135"/>
      <c r="D9" s="180" t="s">
        <v>17</v>
      </c>
      <c r="E9" s="126"/>
      <c r="F9" s="126"/>
      <c r="G9" s="137"/>
      <c r="H9" s="137"/>
      <c r="I9" s="43"/>
    </row>
    <row r="10" spans="1:18" s="134" customFormat="1" ht="15" customHeight="1" x14ac:dyDescent="0.2">
      <c r="B10" s="135" t="s">
        <v>18</v>
      </c>
      <c r="C10" s="135"/>
      <c r="D10" s="180" t="s">
        <v>19</v>
      </c>
      <c r="E10" s="126"/>
      <c r="F10" s="126"/>
      <c r="G10" s="137"/>
      <c r="H10" s="137"/>
      <c r="I10" s="43"/>
    </row>
    <row r="11" spans="1:18" s="134" customFormat="1" ht="15" customHeight="1" x14ac:dyDescent="0.2">
      <c r="B11" s="135" t="s">
        <v>20</v>
      </c>
      <c r="C11" s="138"/>
      <c r="D11" s="180" t="s">
        <v>366</v>
      </c>
      <c r="E11" s="139"/>
      <c r="F11" s="139"/>
      <c r="G11" s="137"/>
      <c r="H11" s="137"/>
      <c r="I11" s="43"/>
    </row>
    <row r="12" spans="1:18" s="134" customFormat="1" ht="15" customHeight="1" x14ac:dyDescent="0.2">
      <c r="B12" s="135" t="s">
        <v>21</v>
      </c>
      <c r="C12" s="136"/>
      <c r="D12" s="209" t="s">
        <v>22</v>
      </c>
      <c r="E12" s="126"/>
      <c r="F12" s="126"/>
      <c r="G12" s="137"/>
      <c r="H12" s="137"/>
      <c r="I12" s="43"/>
    </row>
    <row r="13" spans="1:18" s="134" customFormat="1" ht="15" customHeight="1" x14ac:dyDescent="0.2">
      <c r="B13" s="135" t="s">
        <v>21</v>
      </c>
      <c r="C13" s="136"/>
      <c r="D13" s="209" t="s">
        <v>23</v>
      </c>
      <c r="E13" s="140"/>
      <c r="F13" s="140"/>
      <c r="G13" s="137"/>
      <c r="H13" s="137"/>
      <c r="I13" s="43"/>
    </row>
    <row r="14" spans="1:18" s="134" customFormat="1" ht="15" customHeight="1" x14ac:dyDescent="0.2">
      <c r="B14" s="135" t="s">
        <v>24</v>
      </c>
      <c r="C14" s="136"/>
      <c r="D14" s="209" t="s">
        <v>367</v>
      </c>
      <c r="E14" s="126"/>
      <c r="F14" s="126"/>
      <c r="G14" s="137"/>
      <c r="H14" s="137"/>
      <c r="I14" s="43"/>
    </row>
    <row r="15" spans="1:18" s="134" customFormat="1" ht="15" customHeight="1" x14ac:dyDescent="0.2">
      <c r="B15" s="135" t="s">
        <v>25</v>
      </c>
      <c r="C15" s="136"/>
      <c r="D15" s="180" t="s">
        <v>26</v>
      </c>
      <c r="E15" s="126"/>
      <c r="F15" s="126"/>
      <c r="G15" s="137"/>
      <c r="H15" s="137"/>
      <c r="I15" s="43"/>
    </row>
    <row r="16" spans="1:18" s="4" customFormat="1" ht="15" customHeight="1" x14ac:dyDescent="0.2">
      <c r="B16" s="8"/>
      <c r="C16" s="7"/>
      <c r="D16" s="9"/>
      <c r="E16" s="8"/>
      <c r="F16" s="8"/>
      <c r="I16" s="14"/>
    </row>
    <row r="17" spans="1:9" s="4" customFormat="1" ht="15" customHeight="1" x14ac:dyDescent="0.2">
      <c r="B17" s="7" t="s">
        <v>27</v>
      </c>
      <c r="C17" s="7"/>
      <c r="D17" s="1072" t="s">
        <v>2</v>
      </c>
      <c r="E17" s="1072"/>
      <c r="F17" s="8"/>
      <c r="I17" s="14"/>
    </row>
    <row r="18" spans="1:9" s="134" customFormat="1" ht="15" customHeight="1" x14ac:dyDescent="0.2">
      <c r="A18" s="141"/>
      <c r="B18" s="135" t="s">
        <v>28</v>
      </c>
      <c r="C18" s="136"/>
      <c r="D18" s="180" t="s">
        <v>268</v>
      </c>
      <c r="E18" s="126"/>
      <c r="F18" s="126"/>
      <c r="G18" s="137"/>
      <c r="H18" s="137"/>
      <c r="I18" s="43"/>
    </row>
    <row r="19" spans="1:9" s="134" customFormat="1" ht="15" customHeight="1" x14ac:dyDescent="0.2">
      <c r="A19" s="141"/>
      <c r="B19" s="135" t="s">
        <v>29</v>
      </c>
      <c r="C19" s="135"/>
      <c r="D19" s="180" t="s">
        <v>3</v>
      </c>
      <c r="E19" s="126"/>
      <c r="F19" s="126"/>
      <c r="G19" s="137"/>
      <c r="H19" s="137"/>
      <c r="I19" s="43"/>
    </row>
    <row r="20" spans="1:9" s="134" customFormat="1" ht="15" customHeight="1" x14ac:dyDescent="0.2">
      <c r="A20" s="141"/>
      <c r="B20" s="135" t="s">
        <v>30</v>
      </c>
      <c r="C20" s="136"/>
      <c r="D20" s="180" t="s">
        <v>368</v>
      </c>
      <c r="E20" s="126"/>
      <c r="F20" s="126"/>
      <c r="G20" s="137"/>
      <c r="H20" s="137"/>
      <c r="I20" s="43"/>
    </row>
    <row r="21" spans="1:9" s="134" customFormat="1" ht="15" customHeight="1" x14ac:dyDescent="0.2">
      <c r="A21" s="141"/>
      <c r="B21" s="135" t="s">
        <v>31</v>
      </c>
      <c r="C21" s="136"/>
      <c r="D21" s="180" t="s">
        <v>269</v>
      </c>
      <c r="E21" s="126"/>
      <c r="F21" s="126"/>
      <c r="G21" s="137"/>
      <c r="H21" s="137"/>
      <c r="I21" s="43"/>
    </row>
    <row r="22" spans="1:9" s="134" customFormat="1" ht="15" customHeight="1" x14ac:dyDescent="0.2">
      <c r="A22" s="141"/>
      <c r="B22" s="135" t="s">
        <v>32</v>
      </c>
      <c r="C22" s="135"/>
      <c r="D22" s="180" t="s">
        <v>369</v>
      </c>
      <c r="E22" s="126"/>
      <c r="F22" s="126"/>
      <c r="G22" s="137"/>
      <c r="H22" s="137"/>
      <c r="I22" s="43"/>
    </row>
    <row r="23" spans="1:9" s="134" customFormat="1" ht="15" customHeight="1" x14ac:dyDescent="0.2">
      <c r="A23" s="141"/>
      <c r="B23" s="135" t="s">
        <v>33</v>
      </c>
      <c r="C23" s="135"/>
      <c r="D23" s="180" t="s">
        <v>7</v>
      </c>
      <c r="E23" s="126"/>
      <c r="F23" s="126"/>
      <c r="G23" s="137"/>
      <c r="H23" s="137"/>
      <c r="I23" s="43"/>
    </row>
    <row r="24" spans="1:9" s="134" customFormat="1" ht="15" customHeight="1" x14ac:dyDescent="0.2">
      <c r="A24" s="141"/>
      <c r="B24" s="135" t="s">
        <v>34</v>
      </c>
      <c r="C24" s="135"/>
      <c r="D24" s="797" t="s">
        <v>370</v>
      </c>
      <c r="E24" s="126"/>
      <c r="F24" s="126"/>
      <c r="G24" s="137"/>
      <c r="H24" s="137"/>
      <c r="I24" s="43"/>
    </row>
    <row r="25" spans="1:9" s="134" customFormat="1" ht="15" customHeight="1" x14ac:dyDescent="0.2">
      <c r="A25" s="141"/>
      <c r="B25" s="135" t="s">
        <v>35</v>
      </c>
      <c r="C25" s="136"/>
      <c r="D25" s="180" t="s">
        <v>273</v>
      </c>
      <c r="E25" s="126"/>
      <c r="F25" s="126"/>
      <c r="G25" s="137"/>
      <c r="H25" s="137"/>
      <c r="I25" s="43"/>
    </row>
    <row r="26" spans="1:9" s="134" customFormat="1" ht="15" customHeight="1" x14ac:dyDescent="0.2">
      <c r="A26" s="141"/>
      <c r="B26" s="135" t="s">
        <v>36</v>
      </c>
      <c r="C26" s="136"/>
      <c r="D26" s="180" t="s">
        <v>4</v>
      </c>
      <c r="E26" s="126"/>
      <c r="F26" s="126"/>
      <c r="G26" s="137"/>
      <c r="H26" s="137"/>
      <c r="I26" s="43"/>
    </row>
    <row r="27" spans="1:9" s="134" customFormat="1" ht="15" customHeight="1" x14ac:dyDescent="0.2">
      <c r="A27" s="141"/>
      <c r="B27" s="135" t="s">
        <v>270</v>
      </c>
      <c r="C27" s="136"/>
      <c r="D27" s="180" t="s">
        <v>371</v>
      </c>
      <c r="E27" s="126"/>
      <c r="F27" s="126"/>
      <c r="G27" s="137"/>
      <c r="H27" s="137"/>
      <c r="I27" s="43"/>
    </row>
    <row r="28" spans="1:9" s="134" customFormat="1" ht="15" customHeight="1" x14ac:dyDescent="0.2">
      <c r="A28" s="141"/>
      <c r="B28" s="135" t="s">
        <v>271</v>
      </c>
      <c r="C28" s="136"/>
      <c r="D28" s="180" t="s">
        <v>274</v>
      </c>
      <c r="E28" s="126"/>
      <c r="F28" s="126"/>
      <c r="G28" s="137"/>
      <c r="H28" s="137"/>
      <c r="I28" s="43"/>
    </row>
    <row r="29" spans="1:9" s="134" customFormat="1" ht="15" customHeight="1" x14ac:dyDescent="0.2">
      <c r="A29" s="141"/>
      <c r="B29" s="135" t="s">
        <v>272</v>
      </c>
      <c r="C29" s="136"/>
      <c r="D29" s="180" t="s">
        <v>372</v>
      </c>
      <c r="E29" s="139"/>
      <c r="F29" s="139"/>
      <c r="G29" s="137"/>
      <c r="H29" s="137"/>
      <c r="I29" s="43"/>
    </row>
    <row r="30" spans="1:9" s="134" customFormat="1" ht="15" customHeight="1" x14ac:dyDescent="0.2">
      <c r="A30" s="141"/>
      <c r="B30" s="135" t="s">
        <v>265</v>
      </c>
      <c r="C30" s="136"/>
      <c r="D30" s="180" t="s">
        <v>6</v>
      </c>
      <c r="E30" s="139"/>
      <c r="F30" s="139"/>
      <c r="G30" s="137"/>
      <c r="H30" s="137"/>
      <c r="I30" s="43"/>
    </row>
    <row r="31" spans="1:9" s="134" customFormat="1" ht="15" customHeight="1" x14ac:dyDescent="0.2">
      <c r="A31" s="141"/>
      <c r="B31" s="135" t="s">
        <v>342</v>
      </c>
      <c r="C31" s="136"/>
      <c r="D31" s="180" t="s">
        <v>373</v>
      </c>
      <c r="E31" s="139"/>
      <c r="F31" s="139"/>
      <c r="G31" s="137"/>
      <c r="H31" s="137"/>
      <c r="I31" s="43"/>
    </row>
    <row r="32" spans="1:9" s="134" customFormat="1" ht="15" customHeight="1" x14ac:dyDescent="0.2">
      <c r="A32" s="141"/>
      <c r="B32" s="135" t="s">
        <v>343</v>
      </c>
      <c r="C32" s="136"/>
      <c r="D32" s="180" t="s">
        <v>5</v>
      </c>
      <c r="E32" s="139"/>
      <c r="F32" s="139"/>
      <c r="G32" s="137"/>
      <c r="H32" s="137"/>
      <c r="I32" s="43"/>
    </row>
    <row r="33" spans="2:9" s="4" customFormat="1" ht="11.25" customHeight="1" x14ac:dyDescent="0.2">
      <c r="B33" s="126"/>
      <c r="C33" s="127"/>
      <c r="D33" s="142"/>
      <c r="E33" s="128"/>
      <c r="F33" s="128"/>
      <c r="G33" s="128"/>
      <c r="H33" s="128"/>
      <c r="I33" s="14"/>
    </row>
    <row r="34" spans="2:9" ht="11.25" customHeight="1" x14ac:dyDescent="0.2"/>
    <row r="35" spans="2:9" ht="11.25" customHeight="1" x14ac:dyDescent="0.2"/>
    <row r="36" spans="2:9" ht="11.25" customHeight="1" x14ac:dyDescent="0.2"/>
    <row r="37" spans="2:9" ht="11.25" customHeight="1" x14ac:dyDescent="0.2"/>
    <row r="38" spans="2:9" ht="11.25" customHeight="1" x14ac:dyDescent="0.2"/>
    <row r="39" spans="2:9" ht="11.25" customHeight="1" x14ac:dyDescent="0.2"/>
    <row r="40" spans="2:9" ht="11.25" customHeight="1" x14ac:dyDescent="0.2"/>
    <row r="41" spans="2:9" ht="11.25" customHeight="1" x14ac:dyDescent="0.2"/>
  </sheetData>
  <mergeCells count="3">
    <mergeCell ref="C5:D5"/>
    <mergeCell ref="D3:G3"/>
    <mergeCell ref="D17:E17"/>
  </mergeCells>
  <phoneticPr fontId="5" type="noConversion"/>
  <hyperlinks>
    <hyperlink ref="D7" location="'3.1.1 Glossary'!A1" display="Glossary"/>
    <hyperlink ref="D9" location="'3.1.2 Average Calorific Values'!A1" display="Average Calorific Values, Energy Content"/>
    <hyperlink ref="D10" location="'3.1.3 Conversion Factors'!A1" display="Conversion Factors"/>
    <hyperlink ref="E13:F13" location="'2.2 Overview'!A1" display="Overview and Security of Supply"/>
    <hyperlink ref="D12" location="'3.1.5 FEC by sector'!A1" display="Final Energy Consumption by Sector"/>
    <hyperlink ref="D13" location="'3.1.5 FEC by sector - Graphs'!A1" display="Final Energy Consumption by Sector, Graphs"/>
    <hyperlink ref="C5:D5" location="'2.1 General Information'!A1" display="ENERGY"/>
    <hyperlink ref="D11" location="'3.1.4 EU-27'!Print_Area" display="Energy Statistics for the EU-27"/>
    <hyperlink ref="D18" location="'3.2.1 Total GHG Emissions'!A1" display="Total Greenhouse Gas (GHG) Emissions"/>
    <hyperlink ref="D25" location="'3.2.8 Total CO2 Emissions'!A1" display="Total CO2 Emissions"/>
    <hyperlink ref="D32" location="'3.2.15 Oil spills'!A1" display="Oil Spills at Sea"/>
    <hyperlink ref="D19" location="'3.2.2 GHG Emiss from Transport'!A1" display="GHG Emissions from Transport"/>
    <hyperlink ref="D22" location="'3.2.5 GHG Emiss from Trans EU27'!Print_Area" display="GHG Emissions from Transport by Mode, EU-27"/>
    <hyperlink ref="D23" location="'3.2.6 GHG Emiss from Trans Sect'!A1" display="GHG Emissions from Transport by Mode"/>
    <hyperlink ref="D26" location="'3.2.9 CO2 Emiss from Transport'!A1" display="CO2  Emissions from Transport"/>
    <hyperlink ref="D29" location="'3.2.12 CO2 Emiss-Trans, EU27'!Print_Area" display="CO2  Emissions from Transport by Mode, EU-27"/>
    <hyperlink ref="D30" location="'3.2.13 CO2 Emiss from Trans Sec'!A1" display="CO2  Emissions from Transport by Mode"/>
    <hyperlink ref="D17:E17" location="'2.1 General Information'!A1" display="ENERGY"/>
    <hyperlink ref="D8" location="'3.1.1 Glossary Page 2'!A1" display="Glossary - page 2"/>
    <hyperlink ref="D14" location="'3.1.6 Final Energy Consumption'!A1" display="Final Consumption of Motor gasoline,  Diesel, Biofuels and Biogas for Transport"/>
    <hyperlink ref="D15" location="'3.1.7 Biofuels Production'!A1" display="Biofuels Production"/>
    <hyperlink ref="D20" location="'3.2.3 GHG Emiss by Sector, EU27'!Print_Area" display="Greenhouse Gas Emissions by Sector, EU-27"/>
    <hyperlink ref="D21" location="'3.2.4 GHG Emiss by Sector'!A1" display="Greenhouse Gas Emissions by Sector"/>
    <hyperlink ref="D27" location="'3.2.10 CO2 Emiss by Sector EU27'!Print_Area" display="CO2 Emissions by Sector: EU-27"/>
    <hyperlink ref="D28" location="'3.2.11 CO2 Emiss by Sector'!A1" display="CO2 Emissions by Sector"/>
    <hyperlink ref="D31" location="'3.2.14 CO2 Emiss Road Trans'!Print_Area" display="CO2  Emissions from Road Transport by Transport Mean, EU-27"/>
    <hyperlink ref="D24" location="'3.2.7 GHG Emiss Road Trans EU27'!Print_Area" display="GHG Emissions from Road Transport by Transport Mean, EU-27"/>
  </hyperlinks>
  <pageMargins left="0.45" right="0.75" top="0.42" bottom="0.51" header="0.31" footer="0.28999999999999998"/>
  <pageSetup orientation="landscape" r:id="rId1"/>
  <headerFooter alignWithMargins="0">
    <oddFooter>&amp;C&amp;P(&amp;N)&amp;RPrinted: &amp;D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25"/>
  <sheetViews>
    <sheetView zoomScale="80" zoomScaleNormal="80" workbookViewId="0"/>
  </sheetViews>
  <sheetFormatPr defaultColWidth="9.140625" defaultRowHeight="12" x14ac:dyDescent="0.2"/>
  <cols>
    <col min="1" max="1" width="40.85546875" style="144" customWidth="1"/>
    <col min="2" max="16384" width="9.140625" style="144"/>
  </cols>
  <sheetData>
    <row r="1" spans="1:1" ht="15" x14ac:dyDescent="0.25">
      <c r="A1" s="143" t="s">
        <v>37</v>
      </c>
    </row>
    <row r="2" spans="1:1" ht="15" x14ac:dyDescent="0.25">
      <c r="A2" s="143" t="s">
        <v>14</v>
      </c>
    </row>
    <row r="3" spans="1:1" ht="8.25" customHeight="1" x14ac:dyDescent="0.2">
      <c r="A3" s="145"/>
    </row>
    <row r="4" spans="1:1" x14ac:dyDescent="0.2">
      <c r="A4" s="146" t="s">
        <v>376</v>
      </c>
    </row>
    <row r="5" spans="1:1" ht="45.6" customHeight="1" x14ac:dyDescent="0.2">
      <c r="A5" s="795" t="s">
        <v>390</v>
      </c>
    </row>
    <row r="6" spans="1:1" x14ac:dyDescent="0.2">
      <c r="A6" s="146" t="s">
        <v>377</v>
      </c>
    </row>
    <row r="7" spans="1:1" ht="45" x14ac:dyDescent="0.2">
      <c r="A7" s="795" t="s">
        <v>375</v>
      </c>
    </row>
    <row r="8" spans="1:1" x14ac:dyDescent="0.2">
      <c r="A8" s="146" t="s">
        <v>378</v>
      </c>
    </row>
    <row r="9" spans="1:1" ht="56.25" customHeight="1" x14ac:dyDescent="0.2">
      <c r="A9" s="795" t="s">
        <v>38</v>
      </c>
    </row>
    <row r="10" spans="1:1" x14ac:dyDescent="0.2">
      <c r="A10" s="146" t="s">
        <v>379</v>
      </c>
    </row>
    <row r="11" spans="1:1" ht="67.900000000000006" customHeight="1" x14ac:dyDescent="0.2">
      <c r="A11" s="795" t="s">
        <v>391</v>
      </c>
    </row>
    <row r="12" spans="1:1" x14ac:dyDescent="0.2">
      <c r="A12" s="146" t="s">
        <v>380</v>
      </c>
    </row>
    <row r="13" spans="1:1" ht="46.15" customHeight="1" x14ac:dyDescent="0.2">
      <c r="A13" s="795" t="s">
        <v>281</v>
      </c>
    </row>
    <row r="14" spans="1:1" ht="43.9" customHeight="1" x14ac:dyDescent="0.2">
      <c r="A14" s="795" t="s">
        <v>282</v>
      </c>
    </row>
    <row r="15" spans="1:1" x14ac:dyDescent="0.2">
      <c r="A15" s="146" t="s">
        <v>381</v>
      </c>
    </row>
    <row r="16" spans="1:1" ht="35.450000000000003" customHeight="1" x14ac:dyDescent="0.2">
      <c r="A16" s="795" t="s">
        <v>39</v>
      </c>
    </row>
    <row r="17" spans="1:1" ht="33.75" x14ac:dyDescent="0.2">
      <c r="A17" s="795" t="s">
        <v>392</v>
      </c>
    </row>
    <row r="18" spans="1:1" x14ac:dyDescent="0.2">
      <c r="A18" s="146" t="s">
        <v>382</v>
      </c>
    </row>
    <row r="19" spans="1:1" ht="45" customHeight="1" x14ac:dyDescent="0.2">
      <c r="A19" s="795" t="s">
        <v>40</v>
      </c>
    </row>
    <row r="20" spans="1:1" ht="45.6" customHeight="1" x14ac:dyDescent="0.2">
      <c r="A20" s="795" t="s">
        <v>395</v>
      </c>
    </row>
    <row r="21" spans="1:1" x14ac:dyDescent="0.2">
      <c r="A21" s="146" t="s">
        <v>383</v>
      </c>
    </row>
    <row r="22" spans="1:1" ht="33.75" x14ac:dyDescent="0.2">
      <c r="A22" s="795" t="s">
        <v>393</v>
      </c>
    </row>
    <row r="23" spans="1:1" s="148" customFormat="1" x14ac:dyDescent="0.2">
      <c r="A23" s="147" t="s">
        <v>394</v>
      </c>
    </row>
    <row r="24" spans="1:1" ht="89.45" customHeight="1" x14ac:dyDescent="0.2">
      <c r="A24" s="149" t="s">
        <v>389</v>
      </c>
    </row>
    <row r="25" spans="1:1" x14ac:dyDescent="0.2">
      <c r="A25" s="149"/>
    </row>
  </sheetData>
  <pageMargins left="0.7" right="0.7" top="0.75" bottom="0.75" header="0.3" footer="0.3"/>
  <pageSetup scale="8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22"/>
  <sheetViews>
    <sheetView zoomScale="80" zoomScaleNormal="80" workbookViewId="0"/>
  </sheetViews>
  <sheetFormatPr defaultColWidth="9.140625" defaultRowHeight="12.75" x14ac:dyDescent="0.2"/>
  <cols>
    <col min="1" max="1" width="41.5703125" style="150" customWidth="1"/>
    <col min="2" max="16384" width="9.140625" style="150"/>
  </cols>
  <sheetData>
    <row r="1" spans="1:1" ht="15" x14ac:dyDescent="0.25">
      <c r="A1" s="143" t="s">
        <v>37</v>
      </c>
    </row>
    <row r="2" spans="1:1" x14ac:dyDescent="0.2">
      <c r="A2" s="151"/>
    </row>
    <row r="3" spans="1:1" x14ac:dyDescent="0.2">
      <c r="A3" s="147" t="s">
        <v>67</v>
      </c>
    </row>
    <row r="4" spans="1:1" ht="79.5" customHeight="1" x14ac:dyDescent="0.2">
      <c r="A4" s="149" t="s">
        <v>277</v>
      </c>
    </row>
    <row r="5" spans="1:1" s="152" customFormat="1" x14ac:dyDescent="0.2">
      <c r="A5" s="147" t="s">
        <v>384</v>
      </c>
    </row>
    <row r="6" spans="1:1" ht="77.45" customHeight="1" x14ac:dyDescent="0.2">
      <c r="A6" s="149" t="s">
        <v>396</v>
      </c>
    </row>
    <row r="7" spans="1:1" s="152" customFormat="1" x14ac:dyDescent="0.2">
      <c r="A7" s="147" t="s">
        <v>385</v>
      </c>
    </row>
    <row r="8" spans="1:1" ht="43.9" customHeight="1" x14ac:dyDescent="0.2">
      <c r="A8" s="149" t="s">
        <v>41</v>
      </c>
    </row>
    <row r="9" spans="1:1" ht="24" customHeight="1" x14ac:dyDescent="0.2">
      <c r="A9" s="147" t="s">
        <v>386</v>
      </c>
    </row>
    <row r="10" spans="1:1" ht="45" x14ac:dyDescent="0.2">
      <c r="A10" s="149" t="s">
        <v>397</v>
      </c>
    </row>
    <row r="11" spans="1:1" x14ac:dyDescent="0.2">
      <c r="A11" s="147" t="s">
        <v>387</v>
      </c>
    </row>
    <row r="12" spans="1:1" ht="56.25" x14ac:dyDescent="0.2">
      <c r="A12" s="149" t="s">
        <v>42</v>
      </c>
    </row>
    <row r="13" spans="1:1" x14ac:dyDescent="0.2">
      <c r="A13" s="147" t="s">
        <v>398</v>
      </c>
    </row>
    <row r="14" spans="1:1" ht="115.15" customHeight="1" x14ac:dyDescent="0.2">
      <c r="A14" s="149" t="s">
        <v>278</v>
      </c>
    </row>
    <row r="15" spans="1:1" x14ac:dyDescent="0.2">
      <c r="A15" s="146" t="s">
        <v>374</v>
      </c>
    </row>
    <row r="16" spans="1:1" ht="31.9" customHeight="1" x14ac:dyDescent="0.2">
      <c r="A16" s="795" t="s">
        <v>43</v>
      </c>
    </row>
    <row r="17" spans="1:1" x14ac:dyDescent="0.2">
      <c r="A17" s="146" t="s">
        <v>388</v>
      </c>
    </row>
    <row r="18" spans="1:1" ht="22.5" x14ac:dyDescent="0.2">
      <c r="A18" s="795" t="s">
        <v>44</v>
      </c>
    </row>
    <row r="19" spans="1:1" x14ac:dyDescent="0.2">
      <c r="A19" s="146" t="s">
        <v>45</v>
      </c>
    </row>
    <row r="20" spans="1:1" ht="45" x14ac:dyDescent="0.2">
      <c r="A20" s="795" t="s">
        <v>399</v>
      </c>
    </row>
    <row r="21" spans="1:1" x14ac:dyDescent="0.2">
      <c r="A21" s="153" t="s">
        <v>46</v>
      </c>
    </row>
    <row r="22" spans="1:1" x14ac:dyDescent="0.2">
      <c r="A22" s="795" t="s">
        <v>47</v>
      </c>
    </row>
  </sheetData>
  <pageMargins left="0.7" right="0.7" top="0.75" bottom="0.75" header="0.3" footer="0.3"/>
  <pageSetup scale="8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G38"/>
  <sheetViews>
    <sheetView zoomScale="80" zoomScaleNormal="80" workbookViewId="0">
      <selection sqref="A1:B1"/>
    </sheetView>
  </sheetViews>
  <sheetFormatPr defaultColWidth="9.140625" defaultRowHeight="12.75" x14ac:dyDescent="0.2"/>
  <cols>
    <col min="1" max="1" width="18.5703125" style="167" customWidth="1"/>
    <col min="2" max="2" width="10.140625" style="10" customWidth="1"/>
    <col min="3" max="3" width="15.140625" style="168" customWidth="1"/>
    <col min="4" max="4" width="15.85546875" style="168" customWidth="1"/>
    <col min="5" max="5" width="9.28515625" style="10" customWidth="1"/>
    <col min="6" max="16384" width="9.140625" style="10"/>
  </cols>
  <sheetData>
    <row r="1" spans="1:7" s="14" customFormat="1" ht="15.75" x14ac:dyDescent="0.2">
      <c r="A1" s="1075" t="s">
        <v>16</v>
      </c>
      <c r="B1" s="1075"/>
      <c r="C1" s="1076" t="s">
        <v>16</v>
      </c>
      <c r="D1" s="1076"/>
      <c r="F1" s="154"/>
      <c r="G1" s="154"/>
    </row>
    <row r="2" spans="1:7" ht="14.25" x14ac:dyDescent="0.2">
      <c r="A2" s="155"/>
      <c r="B2" s="156"/>
      <c r="C2" s="157"/>
      <c r="D2" s="157"/>
    </row>
    <row r="3" spans="1:7" ht="15" x14ac:dyDescent="0.25">
      <c r="A3" s="1077" t="s">
        <v>17</v>
      </c>
      <c r="B3" s="1077"/>
      <c r="C3" s="1077"/>
      <c r="D3" s="1077"/>
    </row>
    <row r="4" spans="1:7" x14ac:dyDescent="0.2">
      <c r="A4" s="158"/>
      <c r="B4" s="150"/>
      <c r="C4" s="159"/>
      <c r="D4" s="159"/>
    </row>
    <row r="5" spans="1:7" x14ac:dyDescent="0.2">
      <c r="A5" s="160"/>
      <c r="B5" s="161"/>
      <c r="C5" s="162" t="s">
        <v>48</v>
      </c>
      <c r="D5" s="162" t="s">
        <v>49</v>
      </c>
    </row>
    <row r="6" spans="1:7" x14ac:dyDescent="0.2">
      <c r="A6" s="163" t="s">
        <v>50</v>
      </c>
      <c r="B6" s="164" t="s">
        <v>51</v>
      </c>
      <c r="C6" s="944" t="s">
        <v>400</v>
      </c>
      <c r="D6" s="944" t="s">
        <v>407</v>
      </c>
    </row>
    <row r="7" spans="1:7" x14ac:dyDescent="0.2">
      <c r="A7" s="163" t="s">
        <v>52</v>
      </c>
      <c r="B7" s="164" t="s">
        <v>51</v>
      </c>
      <c r="C7" s="944" t="s">
        <v>401</v>
      </c>
      <c r="D7" s="944" t="s">
        <v>408</v>
      </c>
    </row>
    <row r="8" spans="1:7" x14ac:dyDescent="0.2">
      <c r="A8" s="163" t="s">
        <v>53</v>
      </c>
      <c r="B8" s="164" t="s">
        <v>51</v>
      </c>
      <c r="C8" s="944" t="s">
        <v>402</v>
      </c>
      <c r="D8" s="944" t="s">
        <v>409</v>
      </c>
    </row>
    <row r="9" spans="1:7" x14ac:dyDescent="0.2">
      <c r="A9" s="163" t="s">
        <v>54</v>
      </c>
      <c r="B9" s="164" t="s">
        <v>51</v>
      </c>
      <c r="C9" s="165" t="s">
        <v>55</v>
      </c>
      <c r="D9" s="165">
        <v>0.68100000000000005</v>
      </c>
    </row>
    <row r="10" spans="1:7" x14ac:dyDescent="0.2">
      <c r="A10" s="163" t="s">
        <v>56</v>
      </c>
      <c r="B10" s="164" t="s">
        <v>51</v>
      </c>
      <c r="C10" s="944" t="s">
        <v>403</v>
      </c>
      <c r="D10" s="944" t="s">
        <v>410</v>
      </c>
    </row>
    <row r="11" spans="1:7" x14ac:dyDescent="0.2">
      <c r="A11" s="163" t="s">
        <v>57</v>
      </c>
      <c r="B11" s="164" t="s">
        <v>51</v>
      </c>
      <c r="C11" s="944" t="s">
        <v>404</v>
      </c>
      <c r="D11" s="944" t="s">
        <v>411</v>
      </c>
    </row>
    <row r="12" spans="1:7" x14ac:dyDescent="0.2">
      <c r="A12" s="163" t="s">
        <v>58</v>
      </c>
      <c r="B12" s="164" t="s">
        <v>51</v>
      </c>
      <c r="C12" s="944" t="s">
        <v>405</v>
      </c>
      <c r="D12" s="944" t="s">
        <v>412</v>
      </c>
    </row>
    <row r="13" spans="1:7" x14ac:dyDescent="0.2">
      <c r="A13" s="163" t="s">
        <v>59</v>
      </c>
      <c r="B13" s="164" t="s">
        <v>51</v>
      </c>
      <c r="C13" s="165" t="s">
        <v>60</v>
      </c>
      <c r="D13" s="166">
        <v>0.47799999999999998</v>
      </c>
    </row>
    <row r="14" spans="1:7" x14ac:dyDescent="0.2">
      <c r="A14" s="163" t="s">
        <v>61</v>
      </c>
      <c r="B14" s="164" t="s">
        <v>51</v>
      </c>
      <c r="C14" s="165" t="s">
        <v>62</v>
      </c>
      <c r="D14" s="166">
        <v>0.9</v>
      </c>
    </row>
    <row r="15" spans="1:7" x14ac:dyDescent="0.2">
      <c r="A15" s="163" t="s">
        <v>63</v>
      </c>
      <c r="B15" s="164" t="s">
        <v>51</v>
      </c>
      <c r="C15" s="165" t="s">
        <v>64</v>
      </c>
      <c r="D15" s="166">
        <v>0.94299999999999995</v>
      </c>
    </row>
    <row r="16" spans="1:7" x14ac:dyDescent="0.2">
      <c r="A16" s="163" t="s">
        <v>65</v>
      </c>
      <c r="B16" s="164" t="s">
        <v>51</v>
      </c>
      <c r="C16" s="165" t="s">
        <v>66</v>
      </c>
      <c r="D16" s="165">
        <v>1</v>
      </c>
    </row>
    <row r="17" spans="1:4" x14ac:dyDescent="0.2">
      <c r="A17" s="163" t="s">
        <v>67</v>
      </c>
      <c r="B17" s="164" t="s">
        <v>51</v>
      </c>
      <c r="C17" s="944" t="s">
        <v>406</v>
      </c>
      <c r="D17" s="944" t="s">
        <v>413</v>
      </c>
    </row>
    <row r="18" spans="1:4" x14ac:dyDescent="0.2">
      <c r="A18" s="163" t="s">
        <v>68</v>
      </c>
      <c r="B18" s="164" t="s">
        <v>51</v>
      </c>
      <c r="C18" s="165" t="s">
        <v>69</v>
      </c>
      <c r="D18" s="166">
        <v>1.0149999999999999</v>
      </c>
    </row>
    <row r="19" spans="1:4" x14ac:dyDescent="0.2">
      <c r="A19" s="163" t="s">
        <v>70</v>
      </c>
      <c r="B19" s="164" t="s">
        <v>51</v>
      </c>
      <c r="C19" s="165" t="s">
        <v>71</v>
      </c>
      <c r="D19" s="166">
        <v>1.194</v>
      </c>
    </row>
    <row r="20" spans="1:4" x14ac:dyDescent="0.2">
      <c r="A20" s="163" t="s">
        <v>72</v>
      </c>
      <c r="B20" s="164" t="s">
        <v>51</v>
      </c>
      <c r="C20" s="165" t="s">
        <v>73</v>
      </c>
      <c r="D20" s="166">
        <v>1.099</v>
      </c>
    </row>
    <row r="21" spans="1:4" x14ac:dyDescent="0.2">
      <c r="A21" s="163" t="s">
        <v>74</v>
      </c>
      <c r="B21" s="164" t="s">
        <v>51</v>
      </c>
      <c r="C21" s="165" t="s">
        <v>75</v>
      </c>
      <c r="D21" s="166">
        <v>1.0509999999999999</v>
      </c>
    </row>
    <row r="22" spans="1:4" x14ac:dyDescent="0.2">
      <c r="A22" s="163" t="s">
        <v>76</v>
      </c>
      <c r="B22" s="164" t="s">
        <v>51</v>
      </c>
      <c r="C22" s="165" t="s">
        <v>77</v>
      </c>
      <c r="D22" s="166">
        <v>1.0269999999999999</v>
      </c>
    </row>
    <row r="23" spans="1:4" x14ac:dyDescent="0.2">
      <c r="A23" s="163" t="s">
        <v>78</v>
      </c>
      <c r="B23" s="164" t="s">
        <v>51</v>
      </c>
      <c r="C23" s="165" t="s">
        <v>75</v>
      </c>
      <c r="D23" s="166">
        <v>1.0509999999999999</v>
      </c>
    </row>
    <row r="24" spans="1:4" x14ac:dyDescent="0.2">
      <c r="A24" s="163" t="s">
        <v>79</v>
      </c>
      <c r="B24" s="164" t="s">
        <v>51</v>
      </c>
      <c r="C24" s="165" t="s">
        <v>80</v>
      </c>
      <c r="D24" s="166">
        <v>1.01</v>
      </c>
    </row>
    <row r="25" spans="1:4" x14ac:dyDescent="0.2">
      <c r="A25" s="163" t="s">
        <v>81</v>
      </c>
      <c r="B25" s="164" t="s">
        <v>51</v>
      </c>
      <c r="C25" s="165" t="s">
        <v>82</v>
      </c>
      <c r="D25" s="166">
        <v>0.95499999999999996</v>
      </c>
    </row>
    <row r="26" spans="1:4" x14ac:dyDescent="0.2">
      <c r="A26" s="163" t="s">
        <v>83</v>
      </c>
      <c r="B26" s="164" t="s">
        <v>51</v>
      </c>
      <c r="C26" s="165" t="s">
        <v>75</v>
      </c>
      <c r="D26" s="166">
        <v>1.0509999999999999</v>
      </c>
    </row>
    <row r="27" spans="1:4" x14ac:dyDescent="0.2">
      <c r="A27" s="163" t="s">
        <v>84</v>
      </c>
      <c r="B27" s="164" t="s">
        <v>51</v>
      </c>
      <c r="C27" s="165" t="s">
        <v>80</v>
      </c>
      <c r="D27" s="166">
        <v>1.01</v>
      </c>
    </row>
    <row r="28" spans="1:4" x14ac:dyDescent="0.2">
      <c r="A28" s="163" t="s">
        <v>85</v>
      </c>
      <c r="B28" s="164" t="s">
        <v>51</v>
      </c>
      <c r="C28" s="165" t="s">
        <v>62</v>
      </c>
      <c r="D28" s="166">
        <v>0.9</v>
      </c>
    </row>
    <row r="29" spans="1:4" x14ac:dyDescent="0.2">
      <c r="A29" s="163" t="s">
        <v>86</v>
      </c>
      <c r="B29" s="164" t="s">
        <v>51</v>
      </c>
      <c r="C29" s="165" t="s">
        <v>87</v>
      </c>
      <c r="D29" s="166">
        <v>0.75</v>
      </c>
    </row>
    <row r="30" spans="1:4" x14ac:dyDescent="0.2">
      <c r="A30" s="163" t="s">
        <v>88</v>
      </c>
      <c r="B30" s="164" t="s">
        <v>51</v>
      </c>
      <c r="C30" s="165" t="s">
        <v>89</v>
      </c>
      <c r="D30" s="166">
        <v>0.71699999999999997</v>
      </c>
    </row>
    <row r="31" spans="1:4" x14ac:dyDescent="0.2">
      <c r="A31" s="163" t="s">
        <v>90</v>
      </c>
      <c r="B31" s="164" t="s">
        <v>91</v>
      </c>
      <c r="C31" s="165" t="s">
        <v>92</v>
      </c>
      <c r="D31" s="165">
        <v>8.5999999999999993E-2</v>
      </c>
    </row>
    <row r="32" spans="1:4" x14ac:dyDescent="0.2">
      <c r="A32" s="158"/>
      <c r="B32" s="150"/>
      <c r="C32" s="159"/>
      <c r="D32" s="159"/>
    </row>
    <row r="33" spans="1:4" x14ac:dyDescent="0.2">
      <c r="A33" s="158"/>
      <c r="B33" s="150"/>
      <c r="C33" s="159"/>
      <c r="D33" s="159"/>
    </row>
    <row r="34" spans="1:4" x14ac:dyDescent="0.2">
      <c r="A34" s="158"/>
      <c r="B34" s="150"/>
      <c r="C34" s="159"/>
      <c r="D34" s="159"/>
    </row>
    <row r="35" spans="1:4" x14ac:dyDescent="0.2">
      <c r="A35" s="158"/>
      <c r="B35" s="150"/>
      <c r="C35" s="159"/>
      <c r="D35" s="159"/>
    </row>
    <row r="36" spans="1:4" x14ac:dyDescent="0.2">
      <c r="A36" s="158"/>
      <c r="B36" s="150"/>
      <c r="C36" s="159"/>
      <c r="D36" s="159"/>
    </row>
    <row r="37" spans="1:4" x14ac:dyDescent="0.2">
      <c r="A37" s="158"/>
      <c r="B37" s="150"/>
      <c r="C37" s="159"/>
      <c r="D37" s="159"/>
    </row>
    <row r="38" spans="1:4" x14ac:dyDescent="0.2">
      <c r="A38" s="158"/>
      <c r="B38" s="150"/>
      <c r="C38" s="159"/>
      <c r="D38" s="159"/>
    </row>
  </sheetData>
  <mergeCells count="3">
    <mergeCell ref="A1:B1"/>
    <mergeCell ref="C1:D1"/>
    <mergeCell ref="A3:D3"/>
  </mergeCells>
  <pageMargins left="0.7" right="0.7" top="0.75" bottom="0.75" header="0.3" footer="0.3"/>
  <pageSetup scale="8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D236"/>
  <sheetViews>
    <sheetView zoomScale="80" zoomScaleNormal="80" workbookViewId="0">
      <selection sqref="A1:C1"/>
    </sheetView>
  </sheetViews>
  <sheetFormatPr defaultColWidth="9.140625" defaultRowHeight="11.25" x14ac:dyDescent="0.2"/>
  <cols>
    <col min="1" max="1" width="2.42578125" style="45" customWidth="1"/>
    <col min="2" max="2" width="4" style="45" customWidth="1"/>
    <col min="3" max="3" width="4.140625" style="45" customWidth="1"/>
    <col min="4" max="6" width="10.140625" style="45" customWidth="1"/>
    <col min="7" max="7" width="12.85546875" style="45" customWidth="1"/>
    <col min="8" max="56" width="9.140625" style="14"/>
    <col min="57" max="16384" width="9.140625" style="45"/>
  </cols>
  <sheetData>
    <row r="1" spans="1:11" x14ac:dyDescent="0.2">
      <c r="A1" s="1085" t="s">
        <v>18</v>
      </c>
      <c r="B1" s="1085"/>
      <c r="C1" s="1085"/>
      <c r="D1" s="14"/>
      <c r="E1" s="1086" t="s">
        <v>18</v>
      </c>
      <c r="F1" s="1086"/>
      <c r="G1" s="1086"/>
    </row>
    <row r="2" spans="1:11" x14ac:dyDescent="0.2">
      <c r="A2" s="1087" t="s">
        <v>19</v>
      </c>
      <c r="B2" s="1087"/>
      <c r="C2" s="1087"/>
      <c r="D2" s="1087"/>
      <c r="E2" s="1087"/>
      <c r="F2" s="1087"/>
      <c r="G2" s="1087"/>
    </row>
    <row r="3" spans="1:11" ht="9.9499999999999993" customHeight="1" x14ac:dyDescent="0.2">
      <c r="A3" s="14"/>
      <c r="B3" s="14"/>
      <c r="C3" s="14"/>
      <c r="D3" s="14"/>
      <c r="E3" s="14"/>
      <c r="F3" s="14"/>
      <c r="G3" s="14"/>
    </row>
    <row r="4" spans="1:11" ht="14.1" customHeight="1" x14ac:dyDescent="0.2">
      <c r="A4" s="14"/>
      <c r="B4" s="14"/>
      <c r="C4" s="14"/>
      <c r="D4" s="14"/>
      <c r="E4" s="1080" t="s">
        <v>93</v>
      </c>
      <c r="F4" s="1080"/>
      <c r="G4" s="14"/>
    </row>
    <row r="5" spans="1:11" x14ac:dyDescent="0.2">
      <c r="A5" s="14"/>
      <c r="B5" s="14"/>
      <c r="C5" s="171" t="s">
        <v>94</v>
      </c>
      <c r="D5" s="172" t="s">
        <v>95</v>
      </c>
      <c r="E5" s="172" t="s">
        <v>96</v>
      </c>
      <c r="F5" s="172" t="s">
        <v>97</v>
      </c>
      <c r="G5" s="172" t="s">
        <v>98</v>
      </c>
    </row>
    <row r="6" spans="1:11" x14ac:dyDescent="0.2">
      <c r="A6" s="14"/>
      <c r="B6" s="14"/>
      <c r="C6" s="173"/>
      <c r="D6" s="1081" t="s">
        <v>99</v>
      </c>
      <c r="E6" s="1081"/>
      <c r="F6" s="1081"/>
      <c r="G6" s="1081"/>
    </row>
    <row r="7" spans="1:11" x14ac:dyDescent="0.2">
      <c r="A7" s="1083" t="s">
        <v>100</v>
      </c>
      <c r="B7" s="1084" t="s">
        <v>95</v>
      </c>
      <c r="C7" s="1084"/>
      <c r="D7" s="174">
        <v>1</v>
      </c>
      <c r="E7" s="174">
        <v>238.8</v>
      </c>
      <c r="F7" s="174" t="s">
        <v>414</v>
      </c>
      <c r="G7" s="174">
        <v>0.27779999999999999</v>
      </c>
    </row>
    <row r="8" spans="1:11" x14ac:dyDescent="0.2">
      <c r="A8" s="1083"/>
      <c r="B8" s="1084" t="s">
        <v>96</v>
      </c>
      <c r="C8" s="1084"/>
      <c r="D8" s="174" t="s">
        <v>417</v>
      </c>
      <c r="E8" s="174">
        <v>1</v>
      </c>
      <c r="F8" s="174" t="s">
        <v>415</v>
      </c>
      <c r="G8" s="174" t="s">
        <v>416</v>
      </c>
      <c r="K8" s="169"/>
    </row>
    <row r="9" spans="1:11" x14ac:dyDescent="0.2">
      <c r="A9" s="1083"/>
      <c r="B9" s="1084" t="s">
        <v>97</v>
      </c>
      <c r="C9" s="1084"/>
      <c r="D9" s="174" t="s">
        <v>137</v>
      </c>
      <c r="E9" s="174" t="s">
        <v>430</v>
      </c>
      <c r="F9" s="174">
        <v>1</v>
      </c>
      <c r="G9" s="174">
        <v>11630</v>
      </c>
    </row>
    <row r="10" spans="1:11" ht="13.5" customHeight="1" x14ac:dyDescent="0.2">
      <c r="A10" s="1083"/>
      <c r="B10" s="1084" t="s">
        <v>98</v>
      </c>
      <c r="C10" s="1084"/>
      <c r="D10" s="174">
        <v>3.6</v>
      </c>
      <c r="E10" s="174">
        <v>860</v>
      </c>
      <c r="F10" s="174" t="s">
        <v>418</v>
      </c>
      <c r="G10" s="174">
        <v>1</v>
      </c>
    </row>
    <row r="11" spans="1:11" ht="9.9499999999999993" customHeight="1" x14ac:dyDescent="0.2">
      <c r="A11" s="14"/>
      <c r="B11" s="14"/>
      <c r="C11" s="14"/>
      <c r="D11" s="14"/>
      <c r="E11" s="14"/>
      <c r="F11" s="14"/>
      <c r="G11" s="14"/>
    </row>
    <row r="12" spans="1:11" ht="14.1" customHeight="1" x14ac:dyDescent="0.2">
      <c r="A12" s="14"/>
      <c r="B12" s="14"/>
      <c r="C12" s="14"/>
      <c r="D12" s="14"/>
      <c r="E12" s="1080" t="s">
        <v>101</v>
      </c>
      <c r="F12" s="1080"/>
      <c r="G12" s="14"/>
    </row>
    <row r="13" spans="1:11" x14ac:dyDescent="0.2">
      <c r="A13" s="14"/>
      <c r="B13" s="14"/>
      <c r="C13" s="171" t="s">
        <v>94</v>
      </c>
      <c r="D13" s="172" t="s">
        <v>102</v>
      </c>
      <c r="E13" s="172" t="s">
        <v>103</v>
      </c>
      <c r="F13" s="172" t="s">
        <v>104</v>
      </c>
      <c r="G13" s="172" t="s">
        <v>105</v>
      </c>
    </row>
    <row r="14" spans="1:11" x14ac:dyDescent="0.2">
      <c r="A14" s="1081"/>
      <c r="B14" s="1081"/>
      <c r="C14" s="173"/>
      <c r="D14" s="1081" t="s">
        <v>99</v>
      </c>
      <c r="E14" s="1081"/>
      <c r="F14" s="1081"/>
      <c r="G14" s="1081"/>
    </row>
    <row r="15" spans="1:11" ht="12.75" customHeight="1" x14ac:dyDescent="0.2">
      <c r="A15" s="1083" t="s">
        <v>100</v>
      </c>
      <c r="B15" s="1084" t="s">
        <v>102</v>
      </c>
      <c r="C15" s="1084"/>
      <c r="D15" s="174">
        <v>1</v>
      </c>
      <c r="E15" s="175">
        <v>158.9872</v>
      </c>
      <c r="F15" s="174" t="s">
        <v>106</v>
      </c>
      <c r="G15" s="174" t="s">
        <v>107</v>
      </c>
    </row>
    <row r="16" spans="1:11" x14ac:dyDescent="0.2">
      <c r="A16" s="1083"/>
      <c r="B16" s="1084" t="s">
        <v>103</v>
      </c>
      <c r="C16" s="1084"/>
      <c r="D16" s="174" t="s">
        <v>419</v>
      </c>
      <c r="E16" s="174">
        <v>1</v>
      </c>
      <c r="F16" s="174">
        <v>0.26419999999999999</v>
      </c>
      <c r="G16" s="174" t="s">
        <v>108</v>
      </c>
    </row>
    <row r="17" spans="1:17" x14ac:dyDescent="0.2">
      <c r="A17" s="1083"/>
      <c r="B17" s="1084" t="s">
        <v>104</v>
      </c>
      <c r="C17" s="1084"/>
      <c r="D17" s="174" t="s">
        <v>420</v>
      </c>
      <c r="E17" s="174">
        <v>3.7854000000000001</v>
      </c>
      <c r="F17" s="174">
        <v>1</v>
      </c>
      <c r="G17" s="174">
        <v>0.8327</v>
      </c>
    </row>
    <row r="18" spans="1:17" x14ac:dyDescent="0.2">
      <c r="A18" s="1083"/>
      <c r="B18" s="1084" t="s">
        <v>105</v>
      </c>
      <c r="C18" s="1084"/>
      <c r="D18" s="174" t="s">
        <v>421</v>
      </c>
      <c r="E18" s="174">
        <v>4.5461</v>
      </c>
      <c r="F18" s="174">
        <v>1.2009000000000001</v>
      </c>
      <c r="G18" s="174">
        <v>1</v>
      </c>
    </row>
    <row r="19" spans="1:17" ht="9.9499999999999993" customHeight="1" x14ac:dyDescent="0.2">
      <c r="A19" s="14"/>
      <c r="B19" s="14"/>
      <c r="C19" s="14"/>
      <c r="D19" s="14"/>
      <c r="E19" s="14"/>
      <c r="F19" s="14"/>
      <c r="G19" s="14"/>
    </row>
    <row r="20" spans="1:17" ht="14.1" customHeight="1" x14ac:dyDescent="0.2">
      <c r="A20" s="14"/>
      <c r="B20" s="14"/>
      <c r="C20" s="14"/>
      <c r="D20" s="14"/>
      <c r="E20" s="1080" t="s">
        <v>109</v>
      </c>
      <c r="F20" s="1080"/>
      <c r="G20" s="14"/>
    </row>
    <row r="21" spans="1:17" x14ac:dyDescent="0.2">
      <c r="A21" s="14"/>
      <c r="B21" s="14"/>
      <c r="C21" s="14"/>
      <c r="D21" s="171" t="s">
        <v>94</v>
      </c>
      <c r="E21" s="172" t="s">
        <v>110</v>
      </c>
      <c r="F21" s="172" t="s">
        <v>111</v>
      </c>
      <c r="G21" s="172" t="s">
        <v>112</v>
      </c>
    </row>
    <row r="22" spans="1:17" x14ac:dyDescent="0.2">
      <c r="A22" s="1081"/>
      <c r="B22" s="1081"/>
      <c r="C22" s="173"/>
      <c r="D22" s="14"/>
      <c r="E22" s="1082" t="s">
        <v>99</v>
      </c>
      <c r="F22" s="1082"/>
      <c r="G22" s="1082"/>
    </row>
    <row r="23" spans="1:17" ht="12.75" customHeight="1" x14ac:dyDescent="0.2">
      <c r="A23" s="1083" t="s">
        <v>100</v>
      </c>
      <c r="B23" s="1084" t="s">
        <v>113</v>
      </c>
      <c r="C23" s="1084"/>
      <c r="D23" s="1084"/>
      <c r="E23" s="176">
        <v>1</v>
      </c>
      <c r="F23" s="174">
        <v>0.98419999999999996</v>
      </c>
      <c r="G23" s="174">
        <v>1.1023000000000001</v>
      </c>
    </row>
    <row r="24" spans="1:17" x14ac:dyDescent="0.2">
      <c r="A24" s="1083"/>
      <c r="B24" s="1084" t="s">
        <v>114</v>
      </c>
      <c r="C24" s="1084"/>
      <c r="D24" s="1084"/>
      <c r="E24" s="174" t="s">
        <v>115</v>
      </c>
      <c r="F24" s="174">
        <v>1</v>
      </c>
      <c r="G24" s="174" t="s">
        <v>116</v>
      </c>
    </row>
    <row r="25" spans="1:17" x14ac:dyDescent="0.2">
      <c r="A25" s="1083"/>
      <c r="B25" s="1084" t="s">
        <v>117</v>
      </c>
      <c r="C25" s="1084"/>
      <c r="D25" s="1084"/>
      <c r="E25" s="174" t="s">
        <v>118</v>
      </c>
      <c r="F25" s="174" t="s">
        <v>119</v>
      </c>
      <c r="G25" s="174">
        <v>1</v>
      </c>
    </row>
    <row r="26" spans="1:17" x14ac:dyDescent="0.2">
      <c r="A26" s="14"/>
      <c r="B26" s="14"/>
      <c r="C26" s="14"/>
      <c r="D26" s="14"/>
      <c r="E26" s="14"/>
      <c r="F26" s="14"/>
      <c r="G26" s="14"/>
      <c r="M26" s="170"/>
      <c r="N26" s="170"/>
      <c r="O26" s="170"/>
      <c r="P26" s="170"/>
      <c r="Q26" s="170"/>
    </row>
    <row r="27" spans="1:17" ht="9.9499999999999993" customHeight="1" x14ac:dyDescent="0.2">
      <c r="A27" s="14"/>
      <c r="B27" s="14"/>
      <c r="C27" s="14"/>
      <c r="D27" s="14"/>
      <c r="E27" s="14"/>
      <c r="F27" s="14"/>
      <c r="G27" s="14"/>
    </row>
    <row r="28" spans="1:17" x14ac:dyDescent="0.2">
      <c r="A28" s="14"/>
      <c r="B28" s="14"/>
      <c r="C28" s="14"/>
      <c r="D28" s="14"/>
      <c r="E28" s="1079" t="s">
        <v>120</v>
      </c>
      <c r="F28" s="1079"/>
      <c r="G28" s="14"/>
    </row>
    <row r="29" spans="1:17" ht="7.5" customHeight="1" x14ac:dyDescent="0.2">
      <c r="A29" s="14"/>
      <c r="B29" s="14"/>
      <c r="C29" s="14"/>
      <c r="D29" s="14"/>
      <c r="E29" s="14"/>
      <c r="F29" s="14"/>
      <c r="G29" s="14"/>
    </row>
    <row r="30" spans="1:17" x14ac:dyDescent="0.2">
      <c r="A30" s="14"/>
      <c r="B30" s="1078" t="s">
        <v>138</v>
      </c>
      <c r="C30" s="1078"/>
      <c r="D30" s="178" t="s">
        <v>121</v>
      </c>
      <c r="E30" s="178"/>
      <c r="F30" s="179" t="s">
        <v>422</v>
      </c>
      <c r="G30" s="177" t="s">
        <v>122</v>
      </c>
    </row>
    <row r="31" spans="1:17" x14ac:dyDescent="0.2">
      <c r="A31" s="14"/>
      <c r="B31" s="1078" t="s">
        <v>139</v>
      </c>
      <c r="C31" s="1078"/>
      <c r="D31" s="178" t="s">
        <v>123</v>
      </c>
      <c r="E31" s="178"/>
      <c r="F31" s="179" t="s">
        <v>423</v>
      </c>
      <c r="G31" s="177" t="s">
        <v>124</v>
      </c>
    </row>
    <row r="32" spans="1:17" x14ac:dyDescent="0.2">
      <c r="A32" s="14"/>
      <c r="B32" s="1078" t="s">
        <v>140</v>
      </c>
      <c r="C32" s="1078"/>
      <c r="D32" s="178" t="s">
        <v>125</v>
      </c>
      <c r="E32" s="178"/>
      <c r="F32" s="179" t="s">
        <v>424</v>
      </c>
      <c r="G32" s="177" t="s">
        <v>126</v>
      </c>
    </row>
    <row r="33" spans="1:7" x14ac:dyDescent="0.2">
      <c r="A33" s="14"/>
      <c r="B33" s="1078" t="s">
        <v>141</v>
      </c>
      <c r="C33" s="1078"/>
      <c r="D33" s="178" t="s">
        <v>127</v>
      </c>
      <c r="E33" s="178"/>
      <c r="F33" s="179" t="s">
        <v>425</v>
      </c>
      <c r="G33" s="177" t="s">
        <v>128</v>
      </c>
    </row>
    <row r="34" spans="1:7" x14ac:dyDescent="0.2">
      <c r="A34" s="14"/>
      <c r="B34" s="1078" t="s">
        <v>142</v>
      </c>
      <c r="C34" s="1078"/>
      <c r="D34" s="178" t="s">
        <v>129</v>
      </c>
      <c r="E34" s="178"/>
      <c r="F34" s="179" t="s">
        <v>426</v>
      </c>
      <c r="G34" s="177" t="s">
        <v>130</v>
      </c>
    </row>
    <row r="35" spans="1:7" x14ac:dyDescent="0.2">
      <c r="A35" s="14"/>
      <c r="B35" s="1078" t="s">
        <v>143</v>
      </c>
      <c r="C35" s="1078"/>
      <c r="D35" s="178" t="s">
        <v>131</v>
      </c>
      <c r="E35" s="178"/>
      <c r="F35" s="179" t="s">
        <v>427</v>
      </c>
      <c r="G35" s="177" t="s">
        <v>132</v>
      </c>
    </row>
    <row r="36" spans="1:7" x14ac:dyDescent="0.2">
      <c r="A36" s="14"/>
      <c r="B36" s="1078" t="s">
        <v>144</v>
      </c>
      <c r="C36" s="1078"/>
      <c r="D36" s="178" t="s">
        <v>133</v>
      </c>
      <c r="E36" s="178"/>
      <c r="F36" s="179" t="s">
        <v>428</v>
      </c>
      <c r="G36" s="177" t="s">
        <v>134</v>
      </c>
    </row>
    <row r="37" spans="1:7" x14ac:dyDescent="0.2">
      <c r="A37" s="14"/>
      <c r="B37" s="1078" t="s">
        <v>145</v>
      </c>
      <c r="C37" s="1078"/>
      <c r="D37" s="178" t="s">
        <v>135</v>
      </c>
      <c r="E37" s="178"/>
      <c r="F37" s="179" t="s">
        <v>429</v>
      </c>
      <c r="G37" s="177" t="s">
        <v>136</v>
      </c>
    </row>
    <row r="38" spans="1:7" x14ac:dyDescent="0.2">
      <c r="A38" s="14"/>
      <c r="B38" s="14"/>
      <c r="C38" s="14"/>
      <c r="D38" s="14"/>
      <c r="E38" s="14"/>
      <c r="F38" s="14"/>
      <c r="G38" s="14"/>
    </row>
    <row r="39" spans="1:7" x14ac:dyDescent="0.2">
      <c r="A39" s="14"/>
      <c r="B39" s="14"/>
      <c r="C39" s="14"/>
      <c r="D39" s="14"/>
      <c r="E39" s="14"/>
      <c r="F39" s="14"/>
      <c r="G39" s="14"/>
    </row>
    <row r="40" spans="1:7" x14ac:dyDescent="0.2">
      <c r="A40" s="14"/>
      <c r="B40" s="14"/>
      <c r="C40" s="14"/>
      <c r="D40" s="14"/>
      <c r="E40" s="14"/>
      <c r="F40" s="14"/>
      <c r="G40" s="14"/>
    </row>
    <row r="41" spans="1:7" x14ac:dyDescent="0.2">
      <c r="A41" s="14"/>
      <c r="B41" s="14"/>
      <c r="C41" s="14"/>
      <c r="D41" s="14"/>
      <c r="E41" s="14"/>
      <c r="F41" s="14"/>
      <c r="G41" s="14"/>
    </row>
    <row r="42" spans="1:7" x14ac:dyDescent="0.2">
      <c r="A42" s="14"/>
      <c r="B42" s="14"/>
      <c r="C42" s="14"/>
      <c r="D42" s="14"/>
      <c r="E42" s="14"/>
      <c r="F42" s="14"/>
      <c r="G42" s="14"/>
    </row>
    <row r="43" spans="1:7" x14ac:dyDescent="0.2">
      <c r="A43" s="14"/>
      <c r="B43" s="14"/>
      <c r="C43" s="14"/>
      <c r="D43" s="14"/>
      <c r="E43" s="14"/>
      <c r="F43" s="14"/>
      <c r="G43" s="14"/>
    </row>
    <row r="44" spans="1:7" x14ac:dyDescent="0.2">
      <c r="A44" s="14"/>
      <c r="B44" s="14"/>
      <c r="C44" s="14"/>
      <c r="D44" s="14"/>
      <c r="E44" s="14"/>
      <c r="F44" s="14"/>
      <c r="G44" s="14"/>
    </row>
    <row r="45" spans="1:7" x14ac:dyDescent="0.2">
      <c r="A45" s="14"/>
      <c r="B45" s="14"/>
      <c r="C45" s="14"/>
      <c r="D45" s="14"/>
      <c r="E45" s="14"/>
      <c r="F45" s="14"/>
      <c r="G45" s="14"/>
    </row>
    <row r="46" spans="1:7" x14ac:dyDescent="0.2">
      <c r="A46" s="14"/>
      <c r="B46" s="14"/>
      <c r="C46" s="14"/>
      <c r="D46" s="14"/>
      <c r="E46" s="14"/>
      <c r="F46" s="14"/>
      <c r="G46" s="14"/>
    </row>
    <row r="47" spans="1:7" x14ac:dyDescent="0.2">
      <c r="A47" s="14"/>
      <c r="B47" s="14"/>
      <c r="C47" s="14"/>
      <c r="D47" s="14"/>
      <c r="E47" s="14"/>
      <c r="F47" s="14"/>
      <c r="G47" s="14"/>
    </row>
    <row r="48" spans="1:7" x14ac:dyDescent="0.2">
      <c r="A48" s="14"/>
      <c r="B48" s="14"/>
      <c r="C48" s="14"/>
      <c r="D48" s="14"/>
      <c r="E48" s="14"/>
      <c r="F48" s="14"/>
      <c r="G48" s="14"/>
    </row>
    <row r="49" s="14" customFormat="1" x14ac:dyDescent="0.2"/>
    <row r="50" s="14" customFormat="1" x14ac:dyDescent="0.2"/>
    <row r="51" s="14" customFormat="1" x14ac:dyDescent="0.2"/>
    <row r="52" s="14" customFormat="1" x14ac:dyDescent="0.2"/>
    <row r="53" s="14" customFormat="1" x14ac:dyDescent="0.2"/>
    <row r="54" s="14" customFormat="1" x14ac:dyDescent="0.2"/>
    <row r="55" s="14" customFormat="1" x14ac:dyDescent="0.2"/>
    <row r="56" s="14" customFormat="1" x14ac:dyDescent="0.2"/>
    <row r="57" s="14" customFormat="1" x14ac:dyDescent="0.2"/>
    <row r="58" s="14" customFormat="1" x14ac:dyDescent="0.2"/>
    <row r="59" s="14" customFormat="1" x14ac:dyDescent="0.2"/>
    <row r="60" s="14" customFormat="1" x14ac:dyDescent="0.2"/>
    <row r="61" s="14" customFormat="1" x14ac:dyDescent="0.2"/>
    <row r="62" s="14" customFormat="1" x14ac:dyDescent="0.2"/>
    <row r="63" s="14" customFormat="1" x14ac:dyDescent="0.2"/>
    <row r="64" s="14" customFormat="1" x14ac:dyDescent="0.2"/>
    <row r="65" s="14" customFormat="1" x14ac:dyDescent="0.2"/>
    <row r="66" s="14" customFormat="1" x14ac:dyDescent="0.2"/>
    <row r="67" s="14" customFormat="1" x14ac:dyDescent="0.2"/>
    <row r="68" s="14" customFormat="1" x14ac:dyDescent="0.2"/>
    <row r="69" s="14" customFormat="1" x14ac:dyDescent="0.2"/>
    <row r="70" s="14" customFormat="1" x14ac:dyDescent="0.2"/>
    <row r="71" s="14" customFormat="1" x14ac:dyDescent="0.2"/>
    <row r="72" s="14" customFormat="1" x14ac:dyDescent="0.2"/>
    <row r="73" s="14" customFormat="1" x14ac:dyDescent="0.2"/>
    <row r="74" s="14" customFormat="1" x14ac:dyDescent="0.2"/>
    <row r="75" s="14" customFormat="1" x14ac:dyDescent="0.2"/>
    <row r="76" s="14" customFormat="1" x14ac:dyDescent="0.2"/>
    <row r="77" s="14" customFormat="1" x14ac:dyDescent="0.2"/>
    <row r="78" s="14" customFormat="1" x14ac:dyDescent="0.2"/>
    <row r="79" s="14" customFormat="1" x14ac:dyDescent="0.2"/>
    <row r="80" s="14" customFormat="1" x14ac:dyDescent="0.2"/>
    <row r="81" s="14" customFormat="1" x14ac:dyDescent="0.2"/>
    <row r="82" s="14" customFormat="1" x14ac:dyDescent="0.2"/>
    <row r="83" s="14" customFormat="1" x14ac:dyDescent="0.2"/>
    <row r="84" s="14" customFormat="1" x14ac:dyDescent="0.2"/>
    <row r="85" s="14" customFormat="1" x14ac:dyDescent="0.2"/>
    <row r="86" s="14" customFormat="1" x14ac:dyDescent="0.2"/>
    <row r="87" s="14" customFormat="1" x14ac:dyDescent="0.2"/>
    <row r="88" s="14" customFormat="1" x14ac:dyDescent="0.2"/>
    <row r="89" s="14" customFormat="1" x14ac:dyDescent="0.2"/>
    <row r="90" s="14" customFormat="1" x14ac:dyDescent="0.2"/>
    <row r="91" s="14" customFormat="1" x14ac:dyDescent="0.2"/>
    <row r="92" s="14" customFormat="1" x14ac:dyDescent="0.2"/>
    <row r="93" s="14" customFormat="1" x14ac:dyDescent="0.2"/>
    <row r="94" s="14" customFormat="1" x14ac:dyDescent="0.2"/>
    <row r="95" s="14" customFormat="1" x14ac:dyDescent="0.2"/>
    <row r="96" s="14" customFormat="1" x14ac:dyDescent="0.2"/>
    <row r="97" s="14" customFormat="1" x14ac:dyDescent="0.2"/>
    <row r="98" s="14" customFormat="1" x14ac:dyDescent="0.2"/>
    <row r="99" s="14" customFormat="1" x14ac:dyDescent="0.2"/>
    <row r="100" s="14" customFormat="1" x14ac:dyDescent="0.2"/>
    <row r="101" s="14" customFormat="1" x14ac:dyDescent="0.2"/>
    <row r="102" s="14" customFormat="1" x14ac:dyDescent="0.2"/>
    <row r="103" s="14" customFormat="1" x14ac:dyDescent="0.2"/>
    <row r="104" s="14" customFormat="1" x14ac:dyDescent="0.2"/>
    <row r="105" s="14" customFormat="1" x14ac:dyDescent="0.2"/>
    <row r="106" s="14" customFormat="1" x14ac:dyDescent="0.2"/>
    <row r="107" s="14" customFormat="1" x14ac:dyDescent="0.2"/>
    <row r="108" s="14" customFormat="1" x14ac:dyDescent="0.2"/>
    <row r="109" s="14" customFormat="1" x14ac:dyDescent="0.2"/>
    <row r="110" s="14" customFormat="1" x14ac:dyDescent="0.2"/>
    <row r="111" s="14" customFormat="1" x14ac:dyDescent="0.2"/>
    <row r="112" s="14" customFormat="1" x14ac:dyDescent="0.2"/>
    <row r="113" s="14" customFormat="1" x14ac:dyDescent="0.2"/>
    <row r="114" s="14" customFormat="1" x14ac:dyDescent="0.2"/>
    <row r="115" s="14" customFormat="1" x14ac:dyDescent="0.2"/>
    <row r="116" s="14" customFormat="1" x14ac:dyDescent="0.2"/>
    <row r="117" s="14" customFormat="1" x14ac:dyDescent="0.2"/>
    <row r="118" s="14" customFormat="1" x14ac:dyDescent="0.2"/>
    <row r="119" s="14" customFormat="1" x14ac:dyDescent="0.2"/>
    <row r="120" s="14" customFormat="1" x14ac:dyDescent="0.2"/>
    <row r="121" s="14" customFormat="1" x14ac:dyDescent="0.2"/>
    <row r="122" s="14" customFormat="1" x14ac:dyDescent="0.2"/>
    <row r="123" s="14" customFormat="1" x14ac:dyDescent="0.2"/>
    <row r="124" s="14" customFormat="1" x14ac:dyDescent="0.2"/>
    <row r="125" s="14" customFormat="1" x14ac:dyDescent="0.2"/>
    <row r="126" s="14" customFormat="1" x14ac:dyDescent="0.2"/>
    <row r="127" s="14" customFormat="1" x14ac:dyDescent="0.2"/>
    <row r="128" s="14" customFormat="1" x14ac:dyDescent="0.2"/>
    <row r="129" s="14" customFormat="1" x14ac:dyDescent="0.2"/>
    <row r="130" s="14" customFormat="1" x14ac:dyDescent="0.2"/>
    <row r="131" s="14" customFormat="1" x14ac:dyDescent="0.2"/>
    <row r="132" s="14" customFormat="1" x14ac:dyDescent="0.2"/>
    <row r="133" s="14" customFormat="1" x14ac:dyDescent="0.2"/>
    <row r="134" s="14" customFormat="1" x14ac:dyDescent="0.2"/>
    <row r="135" s="14" customFormat="1" x14ac:dyDescent="0.2"/>
    <row r="136" s="14" customFormat="1" x14ac:dyDescent="0.2"/>
    <row r="137" s="14" customFormat="1" x14ac:dyDescent="0.2"/>
    <row r="138" s="14" customFormat="1" x14ac:dyDescent="0.2"/>
    <row r="139" s="14" customFormat="1" x14ac:dyDescent="0.2"/>
    <row r="140" s="14" customFormat="1" x14ac:dyDescent="0.2"/>
    <row r="141" s="14" customFormat="1" x14ac:dyDescent="0.2"/>
    <row r="142" s="14" customFormat="1" x14ac:dyDescent="0.2"/>
    <row r="143" s="14" customFormat="1" x14ac:dyDescent="0.2"/>
    <row r="144" s="14" customFormat="1" x14ac:dyDescent="0.2"/>
    <row r="145" s="14" customFormat="1" x14ac:dyDescent="0.2"/>
    <row r="146" s="14" customFormat="1" x14ac:dyDescent="0.2"/>
    <row r="147" s="14" customFormat="1" x14ac:dyDescent="0.2"/>
    <row r="148" s="14" customFormat="1" x14ac:dyDescent="0.2"/>
    <row r="149" s="14" customFormat="1" x14ac:dyDescent="0.2"/>
    <row r="150" s="14" customFormat="1" x14ac:dyDescent="0.2"/>
    <row r="151" s="14" customFormat="1" x14ac:dyDescent="0.2"/>
    <row r="152" s="14" customFormat="1" x14ac:dyDescent="0.2"/>
    <row r="153" s="14" customFormat="1" x14ac:dyDescent="0.2"/>
    <row r="154" s="14" customFormat="1" x14ac:dyDescent="0.2"/>
    <row r="155" s="14" customFormat="1" x14ac:dyDescent="0.2"/>
    <row r="156" s="14" customFormat="1" x14ac:dyDescent="0.2"/>
    <row r="157" s="14" customFormat="1" x14ac:dyDescent="0.2"/>
    <row r="158" s="14" customFormat="1" x14ac:dyDescent="0.2"/>
    <row r="159" s="14" customFormat="1" x14ac:dyDescent="0.2"/>
    <row r="160" s="14" customFormat="1" x14ac:dyDescent="0.2"/>
    <row r="161" s="14" customFormat="1" x14ac:dyDescent="0.2"/>
    <row r="162" s="14" customFormat="1" x14ac:dyDescent="0.2"/>
    <row r="163" s="14" customFormat="1" x14ac:dyDescent="0.2"/>
    <row r="164" s="14" customFormat="1" x14ac:dyDescent="0.2"/>
    <row r="165" s="14" customFormat="1" x14ac:dyDescent="0.2"/>
    <row r="166" s="14" customFormat="1" x14ac:dyDescent="0.2"/>
    <row r="167" s="14" customFormat="1" x14ac:dyDescent="0.2"/>
    <row r="168" s="14" customFormat="1" x14ac:dyDescent="0.2"/>
    <row r="169" s="14" customFormat="1" x14ac:dyDescent="0.2"/>
    <row r="170" s="14" customFormat="1" x14ac:dyDescent="0.2"/>
    <row r="171" s="14" customFormat="1" x14ac:dyDescent="0.2"/>
    <row r="172" s="14" customFormat="1" x14ac:dyDescent="0.2"/>
    <row r="173" s="14" customFormat="1" x14ac:dyDescent="0.2"/>
    <row r="174" s="14" customFormat="1" x14ac:dyDescent="0.2"/>
    <row r="175" s="14" customFormat="1" x14ac:dyDescent="0.2"/>
    <row r="176" s="14" customFormat="1" x14ac:dyDescent="0.2"/>
    <row r="177" s="14" customFormat="1" x14ac:dyDescent="0.2"/>
    <row r="178" s="14" customFormat="1" x14ac:dyDescent="0.2"/>
    <row r="179" s="14" customFormat="1" x14ac:dyDescent="0.2"/>
    <row r="180" s="14" customFormat="1" x14ac:dyDescent="0.2"/>
    <row r="181" s="14" customFormat="1" x14ac:dyDescent="0.2"/>
    <row r="182" s="14" customFormat="1" x14ac:dyDescent="0.2"/>
    <row r="183" s="14" customFormat="1" x14ac:dyDescent="0.2"/>
    <row r="184" s="14" customFormat="1" x14ac:dyDescent="0.2"/>
    <row r="185" s="14" customFormat="1" x14ac:dyDescent="0.2"/>
    <row r="186" s="14" customFormat="1" x14ac:dyDescent="0.2"/>
    <row r="187" s="14" customFormat="1" x14ac:dyDescent="0.2"/>
    <row r="188" s="14" customFormat="1" x14ac:dyDescent="0.2"/>
    <row r="189" s="14" customFormat="1" x14ac:dyDescent="0.2"/>
    <row r="190" s="14" customFormat="1" x14ac:dyDescent="0.2"/>
    <row r="191" s="14" customFormat="1" x14ac:dyDescent="0.2"/>
    <row r="192" s="14" customFormat="1" x14ac:dyDescent="0.2"/>
    <row r="193" s="14" customFormat="1" x14ac:dyDescent="0.2"/>
    <row r="194" s="14" customFormat="1" x14ac:dyDescent="0.2"/>
    <row r="195" s="14" customFormat="1" x14ac:dyDescent="0.2"/>
    <row r="196" s="14" customFormat="1" x14ac:dyDescent="0.2"/>
    <row r="197" s="14" customFormat="1" x14ac:dyDescent="0.2"/>
    <row r="198" s="14" customFormat="1" x14ac:dyDescent="0.2"/>
    <row r="199" s="14" customFormat="1" x14ac:dyDescent="0.2"/>
    <row r="200" s="14" customFormat="1" x14ac:dyDescent="0.2"/>
    <row r="201" s="14" customFormat="1" x14ac:dyDescent="0.2"/>
    <row r="202" s="14" customFormat="1" x14ac:dyDescent="0.2"/>
    <row r="203" s="14" customFormat="1" x14ac:dyDescent="0.2"/>
    <row r="204" s="14" customFormat="1" x14ac:dyDescent="0.2"/>
    <row r="205" s="14" customFormat="1" x14ac:dyDescent="0.2"/>
    <row r="206" s="14" customFormat="1" x14ac:dyDescent="0.2"/>
    <row r="207" s="14" customFormat="1" x14ac:dyDescent="0.2"/>
    <row r="208" s="14" customFormat="1" x14ac:dyDescent="0.2"/>
    <row r="209" s="14" customFormat="1" x14ac:dyDescent="0.2"/>
    <row r="210" s="14" customFormat="1" x14ac:dyDescent="0.2"/>
    <row r="211" s="14" customFormat="1" x14ac:dyDescent="0.2"/>
    <row r="212" s="14" customFormat="1" x14ac:dyDescent="0.2"/>
    <row r="213" s="14" customFormat="1" x14ac:dyDescent="0.2"/>
    <row r="214" s="14" customFormat="1" x14ac:dyDescent="0.2"/>
    <row r="215" s="14" customFormat="1" x14ac:dyDescent="0.2"/>
    <row r="216" s="14" customFormat="1" x14ac:dyDescent="0.2"/>
    <row r="217" s="14" customFormat="1" x14ac:dyDescent="0.2"/>
    <row r="218" s="14" customFormat="1" x14ac:dyDescent="0.2"/>
    <row r="219" s="14" customFormat="1" x14ac:dyDescent="0.2"/>
    <row r="220" s="14" customFormat="1" x14ac:dyDescent="0.2"/>
    <row r="221" s="14" customFormat="1" x14ac:dyDescent="0.2"/>
    <row r="222" s="14" customFormat="1" x14ac:dyDescent="0.2"/>
    <row r="223" s="14" customFormat="1" x14ac:dyDescent="0.2"/>
    <row r="224" s="14" customFormat="1" x14ac:dyDescent="0.2"/>
    <row r="225" s="14" customFormat="1" x14ac:dyDescent="0.2"/>
    <row r="226" s="14" customFormat="1" x14ac:dyDescent="0.2"/>
    <row r="227" s="14" customFormat="1" x14ac:dyDescent="0.2"/>
    <row r="228" s="14" customFormat="1" x14ac:dyDescent="0.2"/>
    <row r="229" s="14" customFormat="1" x14ac:dyDescent="0.2"/>
    <row r="230" s="14" customFormat="1" x14ac:dyDescent="0.2"/>
    <row r="231" s="14" customFormat="1" x14ac:dyDescent="0.2"/>
    <row r="232" s="14" customFormat="1" x14ac:dyDescent="0.2"/>
    <row r="233" s="14" customFormat="1" x14ac:dyDescent="0.2"/>
    <row r="234" s="14" customFormat="1" x14ac:dyDescent="0.2"/>
    <row r="235" s="14" customFormat="1" x14ac:dyDescent="0.2"/>
    <row r="236" s="14" customFormat="1" x14ac:dyDescent="0.2"/>
  </sheetData>
  <mergeCells count="34">
    <mergeCell ref="A1:C1"/>
    <mergeCell ref="E1:G1"/>
    <mergeCell ref="A2:G2"/>
    <mergeCell ref="E4:F4"/>
    <mergeCell ref="D6:G6"/>
    <mergeCell ref="A7:A10"/>
    <mergeCell ref="B7:C7"/>
    <mergeCell ref="B8:C8"/>
    <mergeCell ref="B9:C9"/>
    <mergeCell ref="B10:C10"/>
    <mergeCell ref="E12:F12"/>
    <mergeCell ref="A14:B14"/>
    <mergeCell ref="D14:G14"/>
    <mergeCell ref="A15:A18"/>
    <mergeCell ref="B15:C15"/>
    <mergeCell ref="B16:C16"/>
    <mergeCell ref="B17:C17"/>
    <mergeCell ref="B18:C18"/>
    <mergeCell ref="E20:F20"/>
    <mergeCell ref="A22:B22"/>
    <mergeCell ref="E22:G22"/>
    <mergeCell ref="A23:A25"/>
    <mergeCell ref="B23:D23"/>
    <mergeCell ref="B24:D24"/>
    <mergeCell ref="B25:D25"/>
    <mergeCell ref="B35:C35"/>
    <mergeCell ref="B36:C36"/>
    <mergeCell ref="B37:C37"/>
    <mergeCell ref="E28:F28"/>
    <mergeCell ref="B30:C30"/>
    <mergeCell ref="B31:C31"/>
    <mergeCell ref="B32:C32"/>
    <mergeCell ref="B33:C33"/>
    <mergeCell ref="B34:C34"/>
  </mergeCells>
  <pageMargins left="0.7" right="0.7" top="0.75" bottom="0.75" header="0.3" footer="0.3"/>
  <pageSetup scale="8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E507"/>
  <sheetViews>
    <sheetView zoomScaleNormal="100" workbookViewId="0">
      <pane xSplit="3" ySplit="6" topLeftCell="P7" activePane="bottomRight" state="frozen"/>
      <selection activeCell="AM46" sqref="AM46"/>
      <selection pane="topRight" activeCell="AM46" sqref="AM46"/>
      <selection pane="bottomLeft" activeCell="AM46" sqref="AM46"/>
      <selection pane="bottomRight" activeCell="AD3" sqref="AD3"/>
    </sheetView>
  </sheetViews>
  <sheetFormatPr defaultRowHeight="12.75" x14ac:dyDescent="0.2"/>
  <cols>
    <col min="1" max="2" width="0.5703125" style="256" customWidth="1"/>
    <col min="3" max="3" width="34.7109375" style="256" customWidth="1"/>
    <col min="4" max="34" width="5.7109375" style="256" customWidth="1"/>
    <col min="35" max="37" width="2.140625" style="229" customWidth="1"/>
    <col min="38" max="38" width="9.140625" style="229" customWidth="1"/>
    <col min="39" max="39" width="12.28515625" style="229" bestFit="1" customWidth="1"/>
    <col min="40" max="40" width="12.28515625" style="229" customWidth="1"/>
    <col min="41" max="65" width="8.85546875" style="229"/>
    <col min="66" max="84" width="8.85546875" style="257"/>
    <col min="85" max="250" width="8.85546875" style="256"/>
    <col min="251" max="252" width="0.5703125" style="256" customWidth="1"/>
    <col min="253" max="253" width="22.140625" style="256" customWidth="1"/>
    <col min="254" max="254" width="6.5703125" style="256" customWidth="1"/>
    <col min="255" max="258" width="0" style="256" hidden="1" customWidth="1"/>
    <col min="259" max="259" width="6.5703125" style="256" customWidth="1"/>
    <col min="260" max="263" width="0" style="256" hidden="1" customWidth="1"/>
    <col min="264" max="265" width="6.5703125" style="256" customWidth="1"/>
    <col min="266" max="267" width="0.5703125" style="256" customWidth="1"/>
    <col min="268" max="268" width="33.28515625" style="256" customWidth="1"/>
    <col min="269" max="290" width="6.5703125" style="256" customWidth="1"/>
    <col min="291" max="293" width="2.140625" style="256" customWidth="1"/>
    <col min="294" max="294" width="9.140625" style="256" customWidth="1"/>
    <col min="295" max="295" width="8.85546875" style="256"/>
    <col min="296" max="296" width="12.28515625" style="256" customWidth="1"/>
    <col min="297" max="506" width="8.85546875" style="256"/>
    <col min="507" max="508" width="0.5703125" style="256" customWidth="1"/>
    <col min="509" max="509" width="22.140625" style="256" customWidth="1"/>
    <col min="510" max="510" width="6.5703125" style="256" customWidth="1"/>
    <col min="511" max="514" width="0" style="256" hidden="1" customWidth="1"/>
    <col min="515" max="515" width="6.5703125" style="256" customWidth="1"/>
    <col min="516" max="519" width="0" style="256" hidden="1" customWidth="1"/>
    <col min="520" max="521" width="6.5703125" style="256" customWidth="1"/>
    <col min="522" max="523" width="0.5703125" style="256" customWidth="1"/>
    <col min="524" max="524" width="33.28515625" style="256" customWidth="1"/>
    <col min="525" max="546" width="6.5703125" style="256" customWidth="1"/>
    <col min="547" max="549" width="2.140625" style="256" customWidth="1"/>
    <col min="550" max="550" width="9.140625" style="256" customWidth="1"/>
    <col min="551" max="551" width="8.85546875" style="256"/>
    <col min="552" max="552" width="12.28515625" style="256" customWidth="1"/>
    <col min="553" max="762" width="8.85546875" style="256"/>
    <col min="763" max="764" width="0.5703125" style="256" customWidth="1"/>
    <col min="765" max="765" width="22.140625" style="256" customWidth="1"/>
    <col min="766" max="766" width="6.5703125" style="256" customWidth="1"/>
    <col min="767" max="770" width="0" style="256" hidden="1" customWidth="1"/>
    <col min="771" max="771" width="6.5703125" style="256" customWidth="1"/>
    <col min="772" max="775" width="0" style="256" hidden="1" customWidth="1"/>
    <col min="776" max="777" width="6.5703125" style="256" customWidth="1"/>
    <col min="778" max="779" width="0.5703125" style="256" customWidth="1"/>
    <col min="780" max="780" width="33.28515625" style="256" customWidth="1"/>
    <col min="781" max="802" width="6.5703125" style="256" customWidth="1"/>
    <col min="803" max="805" width="2.140625" style="256" customWidth="1"/>
    <col min="806" max="806" width="9.140625" style="256" customWidth="1"/>
    <col min="807" max="807" width="8.85546875" style="256"/>
    <col min="808" max="808" width="12.28515625" style="256" customWidth="1"/>
    <col min="809" max="1018" width="8.85546875" style="256"/>
    <col min="1019" max="1020" width="0.5703125" style="256" customWidth="1"/>
    <col min="1021" max="1021" width="22.140625" style="256" customWidth="1"/>
    <col min="1022" max="1022" width="6.5703125" style="256" customWidth="1"/>
    <col min="1023" max="1026" width="0" style="256" hidden="1" customWidth="1"/>
    <col min="1027" max="1027" width="6.5703125" style="256" customWidth="1"/>
    <col min="1028" max="1031" width="0" style="256" hidden="1" customWidth="1"/>
    <col min="1032" max="1033" width="6.5703125" style="256" customWidth="1"/>
    <col min="1034" max="1035" width="0.5703125" style="256" customWidth="1"/>
    <col min="1036" max="1036" width="33.28515625" style="256" customWidth="1"/>
    <col min="1037" max="1058" width="6.5703125" style="256" customWidth="1"/>
    <col min="1059" max="1061" width="2.140625" style="256" customWidth="1"/>
    <col min="1062" max="1062" width="9.140625" style="256" customWidth="1"/>
    <col min="1063" max="1063" width="8.85546875" style="256"/>
    <col min="1064" max="1064" width="12.28515625" style="256" customWidth="1"/>
    <col min="1065" max="1274" width="8.85546875" style="256"/>
    <col min="1275" max="1276" width="0.5703125" style="256" customWidth="1"/>
    <col min="1277" max="1277" width="22.140625" style="256" customWidth="1"/>
    <col min="1278" max="1278" width="6.5703125" style="256" customWidth="1"/>
    <col min="1279" max="1282" width="0" style="256" hidden="1" customWidth="1"/>
    <col min="1283" max="1283" width="6.5703125" style="256" customWidth="1"/>
    <col min="1284" max="1287" width="0" style="256" hidden="1" customWidth="1"/>
    <col min="1288" max="1289" width="6.5703125" style="256" customWidth="1"/>
    <col min="1290" max="1291" width="0.5703125" style="256" customWidth="1"/>
    <col min="1292" max="1292" width="33.28515625" style="256" customWidth="1"/>
    <col min="1293" max="1314" width="6.5703125" style="256" customWidth="1"/>
    <col min="1315" max="1317" width="2.140625" style="256" customWidth="1"/>
    <col min="1318" max="1318" width="9.140625" style="256" customWidth="1"/>
    <col min="1319" max="1319" width="8.85546875" style="256"/>
    <col min="1320" max="1320" width="12.28515625" style="256" customWidth="1"/>
    <col min="1321" max="1530" width="8.85546875" style="256"/>
    <col min="1531" max="1532" width="0.5703125" style="256" customWidth="1"/>
    <col min="1533" max="1533" width="22.140625" style="256" customWidth="1"/>
    <col min="1534" max="1534" width="6.5703125" style="256" customWidth="1"/>
    <col min="1535" max="1538" width="0" style="256" hidden="1" customWidth="1"/>
    <col min="1539" max="1539" width="6.5703125" style="256" customWidth="1"/>
    <col min="1540" max="1543" width="0" style="256" hidden="1" customWidth="1"/>
    <col min="1544" max="1545" width="6.5703125" style="256" customWidth="1"/>
    <col min="1546" max="1547" width="0.5703125" style="256" customWidth="1"/>
    <col min="1548" max="1548" width="33.28515625" style="256" customWidth="1"/>
    <col min="1549" max="1570" width="6.5703125" style="256" customWidth="1"/>
    <col min="1571" max="1573" width="2.140625" style="256" customWidth="1"/>
    <col min="1574" max="1574" width="9.140625" style="256" customWidth="1"/>
    <col min="1575" max="1575" width="8.85546875" style="256"/>
    <col min="1576" max="1576" width="12.28515625" style="256" customWidth="1"/>
    <col min="1577" max="1786" width="8.85546875" style="256"/>
    <col min="1787" max="1788" width="0.5703125" style="256" customWidth="1"/>
    <col min="1789" max="1789" width="22.140625" style="256" customWidth="1"/>
    <col min="1790" max="1790" width="6.5703125" style="256" customWidth="1"/>
    <col min="1791" max="1794" width="0" style="256" hidden="1" customWidth="1"/>
    <col min="1795" max="1795" width="6.5703125" style="256" customWidth="1"/>
    <col min="1796" max="1799" width="0" style="256" hidden="1" customWidth="1"/>
    <col min="1800" max="1801" width="6.5703125" style="256" customWidth="1"/>
    <col min="1802" max="1803" width="0.5703125" style="256" customWidth="1"/>
    <col min="1804" max="1804" width="33.28515625" style="256" customWidth="1"/>
    <col min="1805" max="1826" width="6.5703125" style="256" customWidth="1"/>
    <col min="1827" max="1829" width="2.140625" style="256" customWidth="1"/>
    <col min="1830" max="1830" width="9.140625" style="256" customWidth="1"/>
    <col min="1831" max="1831" width="8.85546875" style="256"/>
    <col min="1832" max="1832" width="12.28515625" style="256" customWidth="1"/>
    <col min="1833" max="2042" width="8.85546875" style="256"/>
    <col min="2043" max="2044" width="0.5703125" style="256" customWidth="1"/>
    <col min="2045" max="2045" width="22.140625" style="256" customWidth="1"/>
    <col min="2046" max="2046" width="6.5703125" style="256" customWidth="1"/>
    <col min="2047" max="2050" width="0" style="256" hidden="1" customWidth="1"/>
    <col min="2051" max="2051" width="6.5703125" style="256" customWidth="1"/>
    <col min="2052" max="2055" width="0" style="256" hidden="1" customWidth="1"/>
    <col min="2056" max="2057" width="6.5703125" style="256" customWidth="1"/>
    <col min="2058" max="2059" width="0.5703125" style="256" customWidth="1"/>
    <col min="2060" max="2060" width="33.28515625" style="256" customWidth="1"/>
    <col min="2061" max="2082" width="6.5703125" style="256" customWidth="1"/>
    <col min="2083" max="2085" width="2.140625" style="256" customWidth="1"/>
    <col min="2086" max="2086" width="9.140625" style="256" customWidth="1"/>
    <col min="2087" max="2087" width="8.85546875" style="256"/>
    <col min="2088" max="2088" width="12.28515625" style="256" customWidth="1"/>
    <col min="2089" max="2298" width="8.85546875" style="256"/>
    <col min="2299" max="2300" width="0.5703125" style="256" customWidth="1"/>
    <col min="2301" max="2301" width="22.140625" style="256" customWidth="1"/>
    <col min="2302" max="2302" width="6.5703125" style="256" customWidth="1"/>
    <col min="2303" max="2306" width="0" style="256" hidden="1" customWidth="1"/>
    <col min="2307" max="2307" width="6.5703125" style="256" customWidth="1"/>
    <col min="2308" max="2311" width="0" style="256" hidden="1" customWidth="1"/>
    <col min="2312" max="2313" width="6.5703125" style="256" customWidth="1"/>
    <col min="2314" max="2315" width="0.5703125" style="256" customWidth="1"/>
    <col min="2316" max="2316" width="33.28515625" style="256" customWidth="1"/>
    <col min="2317" max="2338" width="6.5703125" style="256" customWidth="1"/>
    <col min="2339" max="2341" width="2.140625" style="256" customWidth="1"/>
    <col min="2342" max="2342" width="9.140625" style="256" customWidth="1"/>
    <col min="2343" max="2343" width="8.85546875" style="256"/>
    <col min="2344" max="2344" width="12.28515625" style="256" customWidth="1"/>
    <col min="2345" max="2554" width="8.85546875" style="256"/>
    <col min="2555" max="2556" width="0.5703125" style="256" customWidth="1"/>
    <col min="2557" max="2557" width="22.140625" style="256" customWidth="1"/>
    <col min="2558" max="2558" width="6.5703125" style="256" customWidth="1"/>
    <col min="2559" max="2562" width="0" style="256" hidden="1" customWidth="1"/>
    <col min="2563" max="2563" width="6.5703125" style="256" customWidth="1"/>
    <col min="2564" max="2567" width="0" style="256" hidden="1" customWidth="1"/>
    <col min="2568" max="2569" width="6.5703125" style="256" customWidth="1"/>
    <col min="2570" max="2571" width="0.5703125" style="256" customWidth="1"/>
    <col min="2572" max="2572" width="33.28515625" style="256" customWidth="1"/>
    <col min="2573" max="2594" width="6.5703125" style="256" customWidth="1"/>
    <col min="2595" max="2597" width="2.140625" style="256" customWidth="1"/>
    <col min="2598" max="2598" width="9.140625" style="256" customWidth="1"/>
    <col min="2599" max="2599" width="8.85546875" style="256"/>
    <col min="2600" max="2600" width="12.28515625" style="256" customWidth="1"/>
    <col min="2601" max="2810" width="8.85546875" style="256"/>
    <col min="2811" max="2812" width="0.5703125" style="256" customWidth="1"/>
    <col min="2813" max="2813" width="22.140625" style="256" customWidth="1"/>
    <col min="2814" max="2814" width="6.5703125" style="256" customWidth="1"/>
    <col min="2815" max="2818" width="0" style="256" hidden="1" customWidth="1"/>
    <col min="2819" max="2819" width="6.5703125" style="256" customWidth="1"/>
    <col min="2820" max="2823" width="0" style="256" hidden="1" customWidth="1"/>
    <col min="2824" max="2825" width="6.5703125" style="256" customWidth="1"/>
    <col min="2826" max="2827" width="0.5703125" style="256" customWidth="1"/>
    <col min="2828" max="2828" width="33.28515625" style="256" customWidth="1"/>
    <col min="2829" max="2850" width="6.5703125" style="256" customWidth="1"/>
    <col min="2851" max="2853" width="2.140625" style="256" customWidth="1"/>
    <col min="2854" max="2854" width="9.140625" style="256" customWidth="1"/>
    <col min="2855" max="2855" width="8.85546875" style="256"/>
    <col min="2856" max="2856" width="12.28515625" style="256" customWidth="1"/>
    <col min="2857" max="3066" width="8.85546875" style="256"/>
    <col min="3067" max="3068" width="0.5703125" style="256" customWidth="1"/>
    <col min="3069" max="3069" width="22.140625" style="256" customWidth="1"/>
    <col min="3070" max="3070" width="6.5703125" style="256" customWidth="1"/>
    <col min="3071" max="3074" width="0" style="256" hidden="1" customWidth="1"/>
    <col min="3075" max="3075" width="6.5703125" style="256" customWidth="1"/>
    <col min="3076" max="3079" width="0" style="256" hidden="1" customWidth="1"/>
    <col min="3080" max="3081" width="6.5703125" style="256" customWidth="1"/>
    <col min="3082" max="3083" width="0.5703125" style="256" customWidth="1"/>
    <col min="3084" max="3084" width="33.28515625" style="256" customWidth="1"/>
    <col min="3085" max="3106" width="6.5703125" style="256" customWidth="1"/>
    <col min="3107" max="3109" width="2.140625" style="256" customWidth="1"/>
    <col min="3110" max="3110" width="9.140625" style="256" customWidth="1"/>
    <col min="3111" max="3111" width="8.85546875" style="256"/>
    <col min="3112" max="3112" width="12.28515625" style="256" customWidth="1"/>
    <col min="3113" max="3322" width="8.85546875" style="256"/>
    <col min="3323" max="3324" width="0.5703125" style="256" customWidth="1"/>
    <col min="3325" max="3325" width="22.140625" style="256" customWidth="1"/>
    <col min="3326" max="3326" width="6.5703125" style="256" customWidth="1"/>
    <col min="3327" max="3330" width="0" style="256" hidden="1" customWidth="1"/>
    <col min="3331" max="3331" width="6.5703125" style="256" customWidth="1"/>
    <col min="3332" max="3335" width="0" style="256" hidden="1" customWidth="1"/>
    <col min="3336" max="3337" width="6.5703125" style="256" customWidth="1"/>
    <col min="3338" max="3339" width="0.5703125" style="256" customWidth="1"/>
    <col min="3340" max="3340" width="33.28515625" style="256" customWidth="1"/>
    <col min="3341" max="3362" width="6.5703125" style="256" customWidth="1"/>
    <col min="3363" max="3365" width="2.140625" style="256" customWidth="1"/>
    <col min="3366" max="3366" width="9.140625" style="256" customWidth="1"/>
    <col min="3367" max="3367" width="8.85546875" style="256"/>
    <col min="3368" max="3368" width="12.28515625" style="256" customWidth="1"/>
    <col min="3369" max="3578" width="8.85546875" style="256"/>
    <col min="3579" max="3580" width="0.5703125" style="256" customWidth="1"/>
    <col min="3581" max="3581" width="22.140625" style="256" customWidth="1"/>
    <col min="3582" max="3582" width="6.5703125" style="256" customWidth="1"/>
    <col min="3583" max="3586" width="0" style="256" hidden="1" customWidth="1"/>
    <col min="3587" max="3587" width="6.5703125" style="256" customWidth="1"/>
    <col min="3588" max="3591" width="0" style="256" hidden="1" customWidth="1"/>
    <col min="3592" max="3593" width="6.5703125" style="256" customWidth="1"/>
    <col min="3594" max="3595" width="0.5703125" style="256" customWidth="1"/>
    <col min="3596" max="3596" width="33.28515625" style="256" customWidth="1"/>
    <col min="3597" max="3618" width="6.5703125" style="256" customWidth="1"/>
    <col min="3619" max="3621" width="2.140625" style="256" customWidth="1"/>
    <col min="3622" max="3622" width="9.140625" style="256" customWidth="1"/>
    <col min="3623" max="3623" width="8.85546875" style="256"/>
    <col min="3624" max="3624" width="12.28515625" style="256" customWidth="1"/>
    <col min="3625" max="3834" width="8.85546875" style="256"/>
    <col min="3835" max="3836" width="0.5703125" style="256" customWidth="1"/>
    <col min="3837" max="3837" width="22.140625" style="256" customWidth="1"/>
    <col min="3838" max="3838" width="6.5703125" style="256" customWidth="1"/>
    <col min="3839" max="3842" width="0" style="256" hidden="1" customWidth="1"/>
    <col min="3843" max="3843" width="6.5703125" style="256" customWidth="1"/>
    <col min="3844" max="3847" width="0" style="256" hidden="1" customWidth="1"/>
    <col min="3848" max="3849" width="6.5703125" style="256" customWidth="1"/>
    <col min="3850" max="3851" width="0.5703125" style="256" customWidth="1"/>
    <col min="3852" max="3852" width="33.28515625" style="256" customWidth="1"/>
    <col min="3853" max="3874" width="6.5703125" style="256" customWidth="1"/>
    <col min="3875" max="3877" width="2.140625" style="256" customWidth="1"/>
    <col min="3878" max="3878" width="9.140625" style="256" customWidth="1"/>
    <col min="3879" max="3879" width="8.85546875" style="256"/>
    <col min="3880" max="3880" width="12.28515625" style="256" customWidth="1"/>
    <col min="3881" max="4090" width="8.85546875" style="256"/>
    <col min="4091" max="4092" width="0.5703125" style="256" customWidth="1"/>
    <col min="4093" max="4093" width="22.140625" style="256" customWidth="1"/>
    <col min="4094" max="4094" width="6.5703125" style="256" customWidth="1"/>
    <col min="4095" max="4098" width="0" style="256" hidden="1" customWidth="1"/>
    <col min="4099" max="4099" width="6.5703125" style="256" customWidth="1"/>
    <col min="4100" max="4103" width="0" style="256" hidden="1" customWidth="1"/>
    <col min="4104" max="4105" width="6.5703125" style="256" customWidth="1"/>
    <col min="4106" max="4107" width="0.5703125" style="256" customWidth="1"/>
    <col min="4108" max="4108" width="33.28515625" style="256" customWidth="1"/>
    <col min="4109" max="4130" width="6.5703125" style="256" customWidth="1"/>
    <col min="4131" max="4133" width="2.140625" style="256" customWidth="1"/>
    <col min="4134" max="4134" width="9.140625" style="256" customWidth="1"/>
    <col min="4135" max="4135" width="8.85546875" style="256"/>
    <col min="4136" max="4136" width="12.28515625" style="256" customWidth="1"/>
    <col min="4137" max="4346" width="8.85546875" style="256"/>
    <col min="4347" max="4348" width="0.5703125" style="256" customWidth="1"/>
    <col min="4349" max="4349" width="22.140625" style="256" customWidth="1"/>
    <col min="4350" max="4350" width="6.5703125" style="256" customWidth="1"/>
    <col min="4351" max="4354" width="0" style="256" hidden="1" customWidth="1"/>
    <col min="4355" max="4355" width="6.5703125" style="256" customWidth="1"/>
    <col min="4356" max="4359" width="0" style="256" hidden="1" customWidth="1"/>
    <col min="4360" max="4361" width="6.5703125" style="256" customWidth="1"/>
    <col min="4362" max="4363" width="0.5703125" style="256" customWidth="1"/>
    <col min="4364" max="4364" width="33.28515625" style="256" customWidth="1"/>
    <col min="4365" max="4386" width="6.5703125" style="256" customWidth="1"/>
    <col min="4387" max="4389" width="2.140625" style="256" customWidth="1"/>
    <col min="4390" max="4390" width="9.140625" style="256" customWidth="1"/>
    <col min="4391" max="4391" width="8.85546875" style="256"/>
    <col min="4392" max="4392" width="12.28515625" style="256" customWidth="1"/>
    <col min="4393" max="4602" width="8.85546875" style="256"/>
    <col min="4603" max="4604" width="0.5703125" style="256" customWidth="1"/>
    <col min="4605" max="4605" width="22.140625" style="256" customWidth="1"/>
    <col min="4606" max="4606" width="6.5703125" style="256" customWidth="1"/>
    <col min="4607" max="4610" width="0" style="256" hidden="1" customWidth="1"/>
    <col min="4611" max="4611" width="6.5703125" style="256" customWidth="1"/>
    <col min="4612" max="4615" width="0" style="256" hidden="1" customWidth="1"/>
    <col min="4616" max="4617" width="6.5703125" style="256" customWidth="1"/>
    <col min="4618" max="4619" width="0.5703125" style="256" customWidth="1"/>
    <col min="4620" max="4620" width="33.28515625" style="256" customWidth="1"/>
    <col min="4621" max="4642" width="6.5703125" style="256" customWidth="1"/>
    <col min="4643" max="4645" width="2.140625" style="256" customWidth="1"/>
    <col min="4646" max="4646" width="9.140625" style="256" customWidth="1"/>
    <col min="4647" max="4647" width="8.85546875" style="256"/>
    <col min="4648" max="4648" width="12.28515625" style="256" customWidth="1"/>
    <col min="4649" max="4858" width="8.85546875" style="256"/>
    <col min="4859" max="4860" width="0.5703125" style="256" customWidth="1"/>
    <col min="4861" max="4861" width="22.140625" style="256" customWidth="1"/>
    <col min="4862" max="4862" width="6.5703125" style="256" customWidth="1"/>
    <col min="4863" max="4866" width="0" style="256" hidden="1" customWidth="1"/>
    <col min="4867" max="4867" width="6.5703125" style="256" customWidth="1"/>
    <col min="4868" max="4871" width="0" style="256" hidden="1" customWidth="1"/>
    <col min="4872" max="4873" width="6.5703125" style="256" customWidth="1"/>
    <col min="4874" max="4875" width="0.5703125" style="256" customWidth="1"/>
    <col min="4876" max="4876" width="33.28515625" style="256" customWidth="1"/>
    <col min="4877" max="4898" width="6.5703125" style="256" customWidth="1"/>
    <col min="4899" max="4901" width="2.140625" style="256" customWidth="1"/>
    <col min="4902" max="4902" width="9.140625" style="256" customWidth="1"/>
    <col min="4903" max="4903" width="8.85546875" style="256"/>
    <col min="4904" max="4904" width="12.28515625" style="256" customWidth="1"/>
    <col min="4905" max="5114" width="8.85546875" style="256"/>
    <col min="5115" max="5116" width="0.5703125" style="256" customWidth="1"/>
    <col min="5117" max="5117" width="22.140625" style="256" customWidth="1"/>
    <col min="5118" max="5118" width="6.5703125" style="256" customWidth="1"/>
    <col min="5119" max="5122" width="0" style="256" hidden="1" customWidth="1"/>
    <col min="5123" max="5123" width="6.5703125" style="256" customWidth="1"/>
    <col min="5124" max="5127" width="0" style="256" hidden="1" customWidth="1"/>
    <col min="5128" max="5129" width="6.5703125" style="256" customWidth="1"/>
    <col min="5130" max="5131" width="0.5703125" style="256" customWidth="1"/>
    <col min="5132" max="5132" width="33.28515625" style="256" customWidth="1"/>
    <col min="5133" max="5154" width="6.5703125" style="256" customWidth="1"/>
    <col min="5155" max="5157" width="2.140625" style="256" customWidth="1"/>
    <col min="5158" max="5158" width="9.140625" style="256" customWidth="1"/>
    <col min="5159" max="5159" width="8.85546875" style="256"/>
    <col min="5160" max="5160" width="12.28515625" style="256" customWidth="1"/>
    <col min="5161" max="5370" width="8.85546875" style="256"/>
    <col min="5371" max="5372" width="0.5703125" style="256" customWidth="1"/>
    <col min="5373" max="5373" width="22.140625" style="256" customWidth="1"/>
    <col min="5374" max="5374" width="6.5703125" style="256" customWidth="1"/>
    <col min="5375" max="5378" width="0" style="256" hidden="1" customWidth="1"/>
    <col min="5379" max="5379" width="6.5703125" style="256" customWidth="1"/>
    <col min="5380" max="5383" width="0" style="256" hidden="1" customWidth="1"/>
    <col min="5384" max="5385" width="6.5703125" style="256" customWidth="1"/>
    <col min="5386" max="5387" width="0.5703125" style="256" customWidth="1"/>
    <col min="5388" max="5388" width="33.28515625" style="256" customWidth="1"/>
    <col min="5389" max="5410" width="6.5703125" style="256" customWidth="1"/>
    <col min="5411" max="5413" width="2.140625" style="256" customWidth="1"/>
    <col min="5414" max="5414" width="9.140625" style="256" customWidth="1"/>
    <col min="5415" max="5415" width="8.85546875" style="256"/>
    <col min="5416" max="5416" width="12.28515625" style="256" customWidth="1"/>
    <col min="5417" max="5626" width="8.85546875" style="256"/>
    <col min="5627" max="5628" width="0.5703125" style="256" customWidth="1"/>
    <col min="5629" max="5629" width="22.140625" style="256" customWidth="1"/>
    <col min="5630" max="5630" width="6.5703125" style="256" customWidth="1"/>
    <col min="5631" max="5634" width="0" style="256" hidden="1" customWidth="1"/>
    <col min="5635" max="5635" width="6.5703125" style="256" customWidth="1"/>
    <col min="5636" max="5639" width="0" style="256" hidden="1" customWidth="1"/>
    <col min="5640" max="5641" width="6.5703125" style="256" customWidth="1"/>
    <col min="5642" max="5643" width="0.5703125" style="256" customWidth="1"/>
    <col min="5644" max="5644" width="33.28515625" style="256" customWidth="1"/>
    <col min="5645" max="5666" width="6.5703125" style="256" customWidth="1"/>
    <col min="5667" max="5669" width="2.140625" style="256" customWidth="1"/>
    <col min="5670" max="5670" width="9.140625" style="256" customWidth="1"/>
    <col min="5671" max="5671" width="8.85546875" style="256"/>
    <col min="5672" max="5672" width="12.28515625" style="256" customWidth="1"/>
    <col min="5673" max="5882" width="8.85546875" style="256"/>
    <col min="5883" max="5884" width="0.5703125" style="256" customWidth="1"/>
    <col min="5885" max="5885" width="22.140625" style="256" customWidth="1"/>
    <col min="5886" max="5886" width="6.5703125" style="256" customWidth="1"/>
    <col min="5887" max="5890" width="0" style="256" hidden="1" customWidth="1"/>
    <col min="5891" max="5891" width="6.5703125" style="256" customWidth="1"/>
    <col min="5892" max="5895" width="0" style="256" hidden="1" customWidth="1"/>
    <col min="5896" max="5897" width="6.5703125" style="256" customWidth="1"/>
    <col min="5898" max="5899" width="0.5703125" style="256" customWidth="1"/>
    <col min="5900" max="5900" width="33.28515625" style="256" customWidth="1"/>
    <col min="5901" max="5922" width="6.5703125" style="256" customWidth="1"/>
    <col min="5923" max="5925" width="2.140625" style="256" customWidth="1"/>
    <col min="5926" max="5926" width="9.140625" style="256" customWidth="1"/>
    <col min="5927" max="5927" width="8.85546875" style="256"/>
    <col min="5928" max="5928" width="12.28515625" style="256" customWidth="1"/>
    <col min="5929" max="6138" width="8.85546875" style="256"/>
    <col min="6139" max="6140" width="0.5703125" style="256" customWidth="1"/>
    <col min="6141" max="6141" width="22.140625" style="256" customWidth="1"/>
    <col min="6142" max="6142" width="6.5703125" style="256" customWidth="1"/>
    <col min="6143" max="6146" width="0" style="256" hidden="1" customWidth="1"/>
    <col min="6147" max="6147" width="6.5703125" style="256" customWidth="1"/>
    <col min="6148" max="6151" width="0" style="256" hidden="1" customWidth="1"/>
    <col min="6152" max="6153" width="6.5703125" style="256" customWidth="1"/>
    <col min="6154" max="6155" width="0.5703125" style="256" customWidth="1"/>
    <col min="6156" max="6156" width="33.28515625" style="256" customWidth="1"/>
    <col min="6157" max="6178" width="6.5703125" style="256" customWidth="1"/>
    <col min="6179" max="6181" width="2.140625" style="256" customWidth="1"/>
    <col min="6182" max="6182" width="9.140625" style="256" customWidth="1"/>
    <col min="6183" max="6183" width="8.85546875" style="256"/>
    <col min="6184" max="6184" width="12.28515625" style="256" customWidth="1"/>
    <col min="6185" max="6394" width="8.85546875" style="256"/>
    <col min="6395" max="6396" width="0.5703125" style="256" customWidth="1"/>
    <col min="6397" max="6397" width="22.140625" style="256" customWidth="1"/>
    <col min="6398" max="6398" width="6.5703125" style="256" customWidth="1"/>
    <col min="6399" max="6402" width="0" style="256" hidden="1" customWidth="1"/>
    <col min="6403" max="6403" width="6.5703125" style="256" customWidth="1"/>
    <col min="6404" max="6407" width="0" style="256" hidden="1" customWidth="1"/>
    <col min="6408" max="6409" width="6.5703125" style="256" customWidth="1"/>
    <col min="6410" max="6411" width="0.5703125" style="256" customWidth="1"/>
    <col min="6412" max="6412" width="33.28515625" style="256" customWidth="1"/>
    <col min="6413" max="6434" width="6.5703125" style="256" customWidth="1"/>
    <col min="6435" max="6437" width="2.140625" style="256" customWidth="1"/>
    <col min="6438" max="6438" width="9.140625" style="256" customWidth="1"/>
    <col min="6439" max="6439" width="8.85546875" style="256"/>
    <col min="6440" max="6440" width="12.28515625" style="256" customWidth="1"/>
    <col min="6441" max="6650" width="8.85546875" style="256"/>
    <col min="6651" max="6652" width="0.5703125" style="256" customWidth="1"/>
    <col min="6653" max="6653" width="22.140625" style="256" customWidth="1"/>
    <col min="6654" max="6654" width="6.5703125" style="256" customWidth="1"/>
    <col min="6655" max="6658" width="0" style="256" hidden="1" customWidth="1"/>
    <col min="6659" max="6659" width="6.5703125" style="256" customWidth="1"/>
    <col min="6660" max="6663" width="0" style="256" hidden="1" customWidth="1"/>
    <col min="6664" max="6665" width="6.5703125" style="256" customWidth="1"/>
    <col min="6666" max="6667" width="0.5703125" style="256" customWidth="1"/>
    <col min="6668" max="6668" width="33.28515625" style="256" customWidth="1"/>
    <col min="6669" max="6690" width="6.5703125" style="256" customWidth="1"/>
    <col min="6691" max="6693" width="2.140625" style="256" customWidth="1"/>
    <col min="6694" max="6694" width="9.140625" style="256" customWidth="1"/>
    <col min="6695" max="6695" width="8.85546875" style="256"/>
    <col min="6696" max="6696" width="12.28515625" style="256" customWidth="1"/>
    <col min="6697" max="6906" width="8.85546875" style="256"/>
    <col min="6907" max="6908" width="0.5703125" style="256" customWidth="1"/>
    <col min="6909" max="6909" width="22.140625" style="256" customWidth="1"/>
    <col min="6910" max="6910" width="6.5703125" style="256" customWidth="1"/>
    <col min="6911" max="6914" width="0" style="256" hidden="1" customWidth="1"/>
    <col min="6915" max="6915" width="6.5703125" style="256" customWidth="1"/>
    <col min="6916" max="6919" width="0" style="256" hidden="1" customWidth="1"/>
    <col min="6920" max="6921" width="6.5703125" style="256" customWidth="1"/>
    <col min="6922" max="6923" width="0.5703125" style="256" customWidth="1"/>
    <col min="6924" max="6924" width="33.28515625" style="256" customWidth="1"/>
    <col min="6925" max="6946" width="6.5703125" style="256" customWidth="1"/>
    <col min="6947" max="6949" width="2.140625" style="256" customWidth="1"/>
    <col min="6950" max="6950" width="9.140625" style="256" customWidth="1"/>
    <col min="6951" max="6951" width="8.85546875" style="256"/>
    <col min="6952" max="6952" width="12.28515625" style="256" customWidth="1"/>
    <col min="6953" max="7162" width="8.85546875" style="256"/>
    <col min="7163" max="7164" width="0.5703125" style="256" customWidth="1"/>
    <col min="7165" max="7165" width="22.140625" style="256" customWidth="1"/>
    <col min="7166" max="7166" width="6.5703125" style="256" customWidth="1"/>
    <col min="7167" max="7170" width="0" style="256" hidden="1" customWidth="1"/>
    <col min="7171" max="7171" width="6.5703125" style="256" customWidth="1"/>
    <col min="7172" max="7175" width="0" style="256" hidden="1" customWidth="1"/>
    <col min="7176" max="7177" width="6.5703125" style="256" customWidth="1"/>
    <col min="7178" max="7179" width="0.5703125" style="256" customWidth="1"/>
    <col min="7180" max="7180" width="33.28515625" style="256" customWidth="1"/>
    <col min="7181" max="7202" width="6.5703125" style="256" customWidth="1"/>
    <col min="7203" max="7205" width="2.140625" style="256" customWidth="1"/>
    <col min="7206" max="7206" width="9.140625" style="256" customWidth="1"/>
    <col min="7207" max="7207" width="8.85546875" style="256"/>
    <col min="7208" max="7208" width="12.28515625" style="256" customWidth="1"/>
    <col min="7209" max="7418" width="8.85546875" style="256"/>
    <col min="7419" max="7420" width="0.5703125" style="256" customWidth="1"/>
    <col min="7421" max="7421" width="22.140625" style="256" customWidth="1"/>
    <col min="7422" max="7422" width="6.5703125" style="256" customWidth="1"/>
    <col min="7423" max="7426" width="0" style="256" hidden="1" customWidth="1"/>
    <col min="7427" max="7427" width="6.5703125" style="256" customWidth="1"/>
    <col min="7428" max="7431" width="0" style="256" hidden="1" customWidth="1"/>
    <col min="7432" max="7433" width="6.5703125" style="256" customWidth="1"/>
    <col min="7434" max="7435" width="0.5703125" style="256" customWidth="1"/>
    <col min="7436" max="7436" width="33.28515625" style="256" customWidth="1"/>
    <col min="7437" max="7458" width="6.5703125" style="256" customWidth="1"/>
    <col min="7459" max="7461" width="2.140625" style="256" customWidth="1"/>
    <col min="7462" max="7462" width="9.140625" style="256" customWidth="1"/>
    <col min="7463" max="7463" width="8.85546875" style="256"/>
    <col min="7464" max="7464" width="12.28515625" style="256" customWidth="1"/>
    <col min="7465" max="7674" width="8.85546875" style="256"/>
    <col min="7675" max="7676" width="0.5703125" style="256" customWidth="1"/>
    <col min="7677" max="7677" width="22.140625" style="256" customWidth="1"/>
    <col min="7678" max="7678" width="6.5703125" style="256" customWidth="1"/>
    <col min="7679" max="7682" width="0" style="256" hidden="1" customWidth="1"/>
    <col min="7683" max="7683" width="6.5703125" style="256" customWidth="1"/>
    <col min="7684" max="7687" width="0" style="256" hidden="1" customWidth="1"/>
    <col min="7688" max="7689" width="6.5703125" style="256" customWidth="1"/>
    <col min="7690" max="7691" width="0.5703125" style="256" customWidth="1"/>
    <col min="7692" max="7692" width="33.28515625" style="256" customWidth="1"/>
    <col min="7693" max="7714" width="6.5703125" style="256" customWidth="1"/>
    <col min="7715" max="7717" width="2.140625" style="256" customWidth="1"/>
    <col min="7718" max="7718" width="9.140625" style="256" customWidth="1"/>
    <col min="7719" max="7719" width="8.85546875" style="256"/>
    <col min="7720" max="7720" width="12.28515625" style="256" customWidth="1"/>
    <col min="7721" max="7930" width="8.85546875" style="256"/>
    <col min="7931" max="7932" width="0.5703125" style="256" customWidth="1"/>
    <col min="7933" max="7933" width="22.140625" style="256" customWidth="1"/>
    <col min="7934" max="7934" width="6.5703125" style="256" customWidth="1"/>
    <col min="7935" max="7938" width="0" style="256" hidden="1" customWidth="1"/>
    <col min="7939" max="7939" width="6.5703125" style="256" customWidth="1"/>
    <col min="7940" max="7943" width="0" style="256" hidden="1" customWidth="1"/>
    <col min="7944" max="7945" width="6.5703125" style="256" customWidth="1"/>
    <col min="7946" max="7947" width="0.5703125" style="256" customWidth="1"/>
    <col min="7948" max="7948" width="33.28515625" style="256" customWidth="1"/>
    <col min="7949" max="7970" width="6.5703125" style="256" customWidth="1"/>
    <col min="7971" max="7973" width="2.140625" style="256" customWidth="1"/>
    <col min="7974" max="7974" width="9.140625" style="256" customWidth="1"/>
    <col min="7975" max="7975" width="8.85546875" style="256"/>
    <col min="7976" max="7976" width="12.28515625" style="256" customWidth="1"/>
    <col min="7977" max="8186" width="8.85546875" style="256"/>
    <col min="8187" max="8188" width="0.5703125" style="256" customWidth="1"/>
    <col min="8189" max="8189" width="22.140625" style="256" customWidth="1"/>
    <col min="8190" max="8190" width="6.5703125" style="256" customWidth="1"/>
    <col min="8191" max="8194" width="0" style="256" hidden="1" customWidth="1"/>
    <col min="8195" max="8195" width="6.5703125" style="256" customWidth="1"/>
    <col min="8196" max="8199" width="0" style="256" hidden="1" customWidth="1"/>
    <col min="8200" max="8201" width="6.5703125" style="256" customWidth="1"/>
    <col min="8202" max="8203" width="0.5703125" style="256" customWidth="1"/>
    <col min="8204" max="8204" width="33.28515625" style="256" customWidth="1"/>
    <col min="8205" max="8226" width="6.5703125" style="256" customWidth="1"/>
    <col min="8227" max="8229" width="2.140625" style="256" customWidth="1"/>
    <col min="8230" max="8230" width="9.140625" style="256" customWidth="1"/>
    <col min="8231" max="8231" width="8.85546875" style="256"/>
    <col min="8232" max="8232" width="12.28515625" style="256" customWidth="1"/>
    <col min="8233" max="8442" width="8.85546875" style="256"/>
    <col min="8443" max="8444" width="0.5703125" style="256" customWidth="1"/>
    <col min="8445" max="8445" width="22.140625" style="256" customWidth="1"/>
    <col min="8446" max="8446" width="6.5703125" style="256" customWidth="1"/>
    <col min="8447" max="8450" width="0" style="256" hidden="1" customWidth="1"/>
    <col min="8451" max="8451" width="6.5703125" style="256" customWidth="1"/>
    <col min="8452" max="8455" width="0" style="256" hidden="1" customWidth="1"/>
    <col min="8456" max="8457" width="6.5703125" style="256" customWidth="1"/>
    <col min="8458" max="8459" width="0.5703125" style="256" customWidth="1"/>
    <col min="8460" max="8460" width="33.28515625" style="256" customWidth="1"/>
    <col min="8461" max="8482" width="6.5703125" style="256" customWidth="1"/>
    <col min="8483" max="8485" width="2.140625" style="256" customWidth="1"/>
    <col min="8486" max="8486" width="9.140625" style="256" customWidth="1"/>
    <col min="8487" max="8487" width="8.85546875" style="256"/>
    <col min="8488" max="8488" width="12.28515625" style="256" customWidth="1"/>
    <col min="8489" max="8698" width="8.85546875" style="256"/>
    <col min="8699" max="8700" width="0.5703125" style="256" customWidth="1"/>
    <col min="8701" max="8701" width="22.140625" style="256" customWidth="1"/>
    <col min="8702" max="8702" width="6.5703125" style="256" customWidth="1"/>
    <col min="8703" max="8706" width="0" style="256" hidden="1" customWidth="1"/>
    <col min="8707" max="8707" width="6.5703125" style="256" customWidth="1"/>
    <col min="8708" max="8711" width="0" style="256" hidden="1" customWidth="1"/>
    <col min="8712" max="8713" width="6.5703125" style="256" customWidth="1"/>
    <col min="8714" max="8715" width="0.5703125" style="256" customWidth="1"/>
    <col min="8716" max="8716" width="33.28515625" style="256" customWidth="1"/>
    <col min="8717" max="8738" width="6.5703125" style="256" customWidth="1"/>
    <col min="8739" max="8741" width="2.140625" style="256" customWidth="1"/>
    <col min="8742" max="8742" width="9.140625" style="256" customWidth="1"/>
    <col min="8743" max="8743" width="8.85546875" style="256"/>
    <col min="8744" max="8744" width="12.28515625" style="256" customWidth="1"/>
    <col min="8745" max="8954" width="8.85546875" style="256"/>
    <col min="8955" max="8956" width="0.5703125" style="256" customWidth="1"/>
    <col min="8957" max="8957" width="22.140625" style="256" customWidth="1"/>
    <col min="8958" max="8958" width="6.5703125" style="256" customWidth="1"/>
    <col min="8959" max="8962" width="0" style="256" hidden="1" customWidth="1"/>
    <col min="8963" max="8963" width="6.5703125" style="256" customWidth="1"/>
    <col min="8964" max="8967" width="0" style="256" hidden="1" customWidth="1"/>
    <col min="8968" max="8969" width="6.5703125" style="256" customWidth="1"/>
    <col min="8970" max="8971" width="0.5703125" style="256" customWidth="1"/>
    <col min="8972" max="8972" width="33.28515625" style="256" customWidth="1"/>
    <col min="8973" max="8994" width="6.5703125" style="256" customWidth="1"/>
    <col min="8995" max="8997" width="2.140625" style="256" customWidth="1"/>
    <col min="8998" max="8998" width="9.140625" style="256" customWidth="1"/>
    <col min="8999" max="8999" width="8.85546875" style="256"/>
    <col min="9000" max="9000" width="12.28515625" style="256" customWidth="1"/>
    <col min="9001" max="9210" width="8.85546875" style="256"/>
    <col min="9211" max="9212" width="0.5703125" style="256" customWidth="1"/>
    <col min="9213" max="9213" width="22.140625" style="256" customWidth="1"/>
    <col min="9214" max="9214" width="6.5703125" style="256" customWidth="1"/>
    <col min="9215" max="9218" width="0" style="256" hidden="1" customWidth="1"/>
    <col min="9219" max="9219" width="6.5703125" style="256" customWidth="1"/>
    <col min="9220" max="9223" width="0" style="256" hidden="1" customWidth="1"/>
    <col min="9224" max="9225" width="6.5703125" style="256" customWidth="1"/>
    <col min="9226" max="9227" width="0.5703125" style="256" customWidth="1"/>
    <col min="9228" max="9228" width="33.28515625" style="256" customWidth="1"/>
    <col min="9229" max="9250" width="6.5703125" style="256" customWidth="1"/>
    <col min="9251" max="9253" width="2.140625" style="256" customWidth="1"/>
    <col min="9254" max="9254" width="9.140625" style="256" customWidth="1"/>
    <col min="9255" max="9255" width="8.85546875" style="256"/>
    <col min="9256" max="9256" width="12.28515625" style="256" customWidth="1"/>
    <col min="9257" max="9466" width="8.85546875" style="256"/>
    <col min="9467" max="9468" width="0.5703125" style="256" customWidth="1"/>
    <col min="9469" max="9469" width="22.140625" style="256" customWidth="1"/>
    <col min="9470" max="9470" width="6.5703125" style="256" customWidth="1"/>
    <col min="9471" max="9474" width="0" style="256" hidden="1" customWidth="1"/>
    <col min="9475" max="9475" width="6.5703125" style="256" customWidth="1"/>
    <col min="9476" max="9479" width="0" style="256" hidden="1" customWidth="1"/>
    <col min="9480" max="9481" width="6.5703125" style="256" customWidth="1"/>
    <col min="9482" max="9483" width="0.5703125" style="256" customWidth="1"/>
    <col min="9484" max="9484" width="33.28515625" style="256" customWidth="1"/>
    <col min="9485" max="9506" width="6.5703125" style="256" customWidth="1"/>
    <col min="9507" max="9509" width="2.140625" style="256" customWidth="1"/>
    <col min="9510" max="9510" width="9.140625" style="256" customWidth="1"/>
    <col min="9511" max="9511" width="8.85546875" style="256"/>
    <col min="9512" max="9512" width="12.28515625" style="256" customWidth="1"/>
    <col min="9513" max="9722" width="8.85546875" style="256"/>
    <col min="9723" max="9724" width="0.5703125" style="256" customWidth="1"/>
    <col min="9725" max="9725" width="22.140625" style="256" customWidth="1"/>
    <col min="9726" max="9726" width="6.5703125" style="256" customWidth="1"/>
    <col min="9727" max="9730" width="0" style="256" hidden="1" customWidth="1"/>
    <col min="9731" max="9731" width="6.5703125" style="256" customWidth="1"/>
    <col min="9732" max="9735" width="0" style="256" hidden="1" customWidth="1"/>
    <col min="9736" max="9737" width="6.5703125" style="256" customWidth="1"/>
    <col min="9738" max="9739" width="0.5703125" style="256" customWidth="1"/>
    <col min="9740" max="9740" width="33.28515625" style="256" customWidth="1"/>
    <col min="9741" max="9762" width="6.5703125" style="256" customWidth="1"/>
    <col min="9763" max="9765" width="2.140625" style="256" customWidth="1"/>
    <col min="9766" max="9766" width="9.140625" style="256" customWidth="1"/>
    <col min="9767" max="9767" width="8.85546875" style="256"/>
    <col min="9768" max="9768" width="12.28515625" style="256" customWidth="1"/>
    <col min="9769" max="9978" width="8.85546875" style="256"/>
    <col min="9979" max="9980" width="0.5703125" style="256" customWidth="1"/>
    <col min="9981" max="9981" width="22.140625" style="256" customWidth="1"/>
    <col min="9982" max="9982" width="6.5703125" style="256" customWidth="1"/>
    <col min="9983" max="9986" width="0" style="256" hidden="1" customWidth="1"/>
    <col min="9987" max="9987" width="6.5703125" style="256" customWidth="1"/>
    <col min="9988" max="9991" width="0" style="256" hidden="1" customWidth="1"/>
    <col min="9992" max="9993" width="6.5703125" style="256" customWidth="1"/>
    <col min="9994" max="9995" width="0.5703125" style="256" customWidth="1"/>
    <col min="9996" max="9996" width="33.28515625" style="256" customWidth="1"/>
    <col min="9997" max="10018" width="6.5703125" style="256" customWidth="1"/>
    <col min="10019" max="10021" width="2.140625" style="256" customWidth="1"/>
    <col min="10022" max="10022" width="9.140625" style="256" customWidth="1"/>
    <col min="10023" max="10023" width="8.85546875" style="256"/>
    <col min="10024" max="10024" width="12.28515625" style="256" customWidth="1"/>
    <col min="10025" max="10234" width="8.85546875" style="256"/>
    <col min="10235" max="10236" width="0.5703125" style="256" customWidth="1"/>
    <col min="10237" max="10237" width="22.140625" style="256" customWidth="1"/>
    <col min="10238" max="10238" width="6.5703125" style="256" customWidth="1"/>
    <col min="10239" max="10242" width="0" style="256" hidden="1" customWidth="1"/>
    <col min="10243" max="10243" width="6.5703125" style="256" customWidth="1"/>
    <col min="10244" max="10247" width="0" style="256" hidden="1" customWidth="1"/>
    <col min="10248" max="10249" width="6.5703125" style="256" customWidth="1"/>
    <col min="10250" max="10251" width="0.5703125" style="256" customWidth="1"/>
    <col min="10252" max="10252" width="33.28515625" style="256" customWidth="1"/>
    <col min="10253" max="10274" width="6.5703125" style="256" customWidth="1"/>
    <col min="10275" max="10277" width="2.140625" style="256" customWidth="1"/>
    <col min="10278" max="10278" width="9.140625" style="256" customWidth="1"/>
    <col min="10279" max="10279" width="8.85546875" style="256"/>
    <col min="10280" max="10280" width="12.28515625" style="256" customWidth="1"/>
    <col min="10281" max="10490" width="8.85546875" style="256"/>
    <col min="10491" max="10492" width="0.5703125" style="256" customWidth="1"/>
    <col min="10493" max="10493" width="22.140625" style="256" customWidth="1"/>
    <col min="10494" max="10494" width="6.5703125" style="256" customWidth="1"/>
    <col min="10495" max="10498" width="0" style="256" hidden="1" customWidth="1"/>
    <col min="10499" max="10499" width="6.5703125" style="256" customWidth="1"/>
    <col min="10500" max="10503" width="0" style="256" hidden="1" customWidth="1"/>
    <col min="10504" max="10505" width="6.5703125" style="256" customWidth="1"/>
    <col min="10506" max="10507" width="0.5703125" style="256" customWidth="1"/>
    <col min="10508" max="10508" width="33.28515625" style="256" customWidth="1"/>
    <col min="10509" max="10530" width="6.5703125" style="256" customWidth="1"/>
    <col min="10531" max="10533" width="2.140625" style="256" customWidth="1"/>
    <col min="10534" max="10534" width="9.140625" style="256" customWidth="1"/>
    <col min="10535" max="10535" width="8.85546875" style="256"/>
    <col min="10536" max="10536" width="12.28515625" style="256" customWidth="1"/>
    <col min="10537" max="10746" width="8.85546875" style="256"/>
    <col min="10747" max="10748" width="0.5703125" style="256" customWidth="1"/>
    <col min="10749" max="10749" width="22.140625" style="256" customWidth="1"/>
    <col min="10750" max="10750" width="6.5703125" style="256" customWidth="1"/>
    <col min="10751" max="10754" width="0" style="256" hidden="1" customWidth="1"/>
    <col min="10755" max="10755" width="6.5703125" style="256" customWidth="1"/>
    <col min="10756" max="10759" width="0" style="256" hidden="1" customWidth="1"/>
    <col min="10760" max="10761" width="6.5703125" style="256" customWidth="1"/>
    <col min="10762" max="10763" width="0.5703125" style="256" customWidth="1"/>
    <col min="10764" max="10764" width="33.28515625" style="256" customWidth="1"/>
    <col min="10765" max="10786" width="6.5703125" style="256" customWidth="1"/>
    <col min="10787" max="10789" width="2.140625" style="256" customWidth="1"/>
    <col min="10790" max="10790" width="9.140625" style="256" customWidth="1"/>
    <col min="10791" max="10791" width="8.85546875" style="256"/>
    <col min="10792" max="10792" width="12.28515625" style="256" customWidth="1"/>
    <col min="10793" max="11002" width="8.85546875" style="256"/>
    <col min="11003" max="11004" width="0.5703125" style="256" customWidth="1"/>
    <col min="11005" max="11005" width="22.140625" style="256" customWidth="1"/>
    <col min="11006" max="11006" width="6.5703125" style="256" customWidth="1"/>
    <col min="11007" max="11010" width="0" style="256" hidden="1" customWidth="1"/>
    <col min="11011" max="11011" width="6.5703125" style="256" customWidth="1"/>
    <col min="11012" max="11015" width="0" style="256" hidden="1" customWidth="1"/>
    <col min="11016" max="11017" width="6.5703125" style="256" customWidth="1"/>
    <col min="11018" max="11019" width="0.5703125" style="256" customWidth="1"/>
    <col min="11020" max="11020" width="33.28515625" style="256" customWidth="1"/>
    <col min="11021" max="11042" width="6.5703125" style="256" customWidth="1"/>
    <col min="11043" max="11045" width="2.140625" style="256" customWidth="1"/>
    <col min="11046" max="11046" width="9.140625" style="256" customWidth="1"/>
    <col min="11047" max="11047" width="8.85546875" style="256"/>
    <col min="11048" max="11048" width="12.28515625" style="256" customWidth="1"/>
    <col min="11049" max="11258" width="8.85546875" style="256"/>
    <col min="11259" max="11260" width="0.5703125" style="256" customWidth="1"/>
    <col min="11261" max="11261" width="22.140625" style="256" customWidth="1"/>
    <col min="11262" max="11262" width="6.5703125" style="256" customWidth="1"/>
    <col min="11263" max="11266" width="0" style="256" hidden="1" customWidth="1"/>
    <col min="11267" max="11267" width="6.5703125" style="256" customWidth="1"/>
    <col min="11268" max="11271" width="0" style="256" hidden="1" customWidth="1"/>
    <col min="11272" max="11273" width="6.5703125" style="256" customWidth="1"/>
    <col min="11274" max="11275" width="0.5703125" style="256" customWidth="1"/>
    <col min="11276" max="11276" width="33.28515625" style="256" customWidth="1"/>
    <col min="11277" max="11298" width="6.5703125" style="256" customWidth="1"/>
    <col min="11299" max="11301" width="2.140625" style="256" customWidth="1"/>
    <col min="11302" max="11302" width="9.140625" style="256" customWidth="1"/>
    <col min="11303" max="11303" width="8.85546875" style="256"/>
    <col min="11304" max="11304" width="12.28515625" style="256" customWidth="1"/>
    <col min="11305" max="11514" width="8.85546875" style="256"/>
    <col min="11515" max="11516" width="0.5703125" style="256" customWidth="1"/>
    <col min="11517" max="11517" width="22.140625" style="256" customWidth="1"/>
    <col min="11518" max="11518" width="6.5703125" style="256" customWidth="1"/>
    <col min="11519" max="11522" width="0" style="256" hidden="1" customWidth="1"/>
    <col min="11523" max="11523" width="6.5703125" style="256" customWidth="1"/>
    <col min="11524" max="11527" width="0" style="256" hidden="1" customWidth="1"/>
    <col min="11528" max="11529" width="6.5703125" style="256" customWidth="1"/>
    <col min="11530" max="11531" width="0.5703125" style="256" customWidth="1"/>
    <col min="11532" max="11532" width="33.28515625" style="256" customWidth="1"/>
    <col min="11533" max="11554" width="6.5703125" style="256" customWidth="1"/>
    <col min="11555" max="11557" width="2.140625" style="256" customWidth="1"/>
    <col min="11558" max="11558" width="9.140625" style="256" customWidth="1"/>
    <col min="11559" max="11559" width="8.85546875" style="256"/>
    <col min="11560" max="11560" width="12.28515625" style="256" customWidth="1"/>
    <col min="11561" max="11770" width="8.85546875" style="256"/>
    <col min="11771" max="11772" width="0.5703125" style="256" customWidth="1"/>
    <col min="11773" max="11773" width="22.140625" style="256" customWidth="1"/>
    <col min="11774" max="11774" width="6.5703125" style="256" customWidth="1"/>
    <col min="11775" max="11778" width="0" style="256" hidden="1" customWidth="1"/>
    <col min="11779" max="11779" width="6.5703125" style="256" customWidth="1"/>
    <col min="11780" max="11783" width="0" style="256" hidden="1" customWidth="1"/>
    <col min="11784" max="11785" width="6.5703125" style="256" customWidth="1"/>
    <col min="11786" max="11787" width="0.5703125" style="256" customWidth="1"/>
    <col min="11788" max="11788" width="33.28515625" style="256" customWidth="1"/>
    <col min="11789" max="11810" width="6.5703125" style="256" customWidth="1"/>
    <col min="11811" max="11813" width="2.140625" style="256" customWidth="1"/>
    <col min="11814" max="11814" width="9.140625" style="256" customWidth="1"/>
    <col min="11815" max="11815" width="8.85546875" style="256"/>
    <col min="11816" max="11816" width="12.28515625" style="256" customWidth="1"/>
    <col min="11817" max="12026" width="8.85546875" style="256"/>
    <col min="12027" max="12028" width="0.5703125" style="256" customWidth="1"/>
    <col min="12029" max="12029" width="22.140625" style="256" customWidth="1"/>
    <col min="12030" max="12030" width="6.5703125" style="256" customWidth="1"/>
    <col min="12031" max="12034" width="0" style="256" hidden="1" customWidth="1"/>
    <col min="12035" max="12035" width="6.5703125" style="256" customWidth="1"/>
    <col min="12036" max="12039" width="0" style="256" hidden="1" customWidth="1"/>
    <col min="12040" max="12041" width="6.5703125" style="256" customWidth="1"/>
    <col min="12042" max="12043" width="0.5703125" style="256" customWidth="1"/>
    <col min="12044" max="12044" width="33.28515625" style="256" customWidth="1"/>
    <col min="12045" max="12066" width="6.5703125" style="256" customWidth="1"/>
    <col min="12067" max="12069" width="2.140625" style="256" customWidth="1"/>
    <col min="12070" max="12070" width="9.140625" style="256" customWidth="1"/>
    <col min="12071" max="12071" width="8.85546875" style="256"/>
    <col min="12072" max="12072" width="12.28515625" style="256" customWidth="1"/>
    <col min="12073" max="12282" width="8.85546875" style="256"/>
    <col min="12283" max="12284" width="0.5703125" style="256" customWidth="1"/>
    <col min="12285" max="12285" width="22.140625" style="256" customWidth="1"/>
    <col min="12286" max="12286" width="6.5703125" style="256" customWidth="1"/>
    <col min="12287" max="12290" width="0" style="256" hidden="1" customWidth="1"/>
    <col min="12291" max="12291" width="6.5703125" style="256" customWidth="1"/>
    <col min="12292" max="12295" width="0" style="256" hidden="1" customWidth="1"/>
    <col min="12296" max="12297" width="6.5703125" style="256" customWidth="1"/>
    <col min="12298" max="12299" width="0.5703125" style="256" customWidth="1"/>
    <col min="12300" max="12300" width="33.28515625" style="256" customWidth="1"/>
    <col min="12301" max="12322" width="6.5703125" style="256" customWidth="1"/>
    <col min="12323" max="12325" width="2.140625" style="256" customWidth="1"/>
    <col min="12326" max="12326" width="9.140625" style="256" customWidth="1"/>
    <col min="12327" max="12327" width="8.85546875" style="256"/>
    <col min="12328" max="12328" width="12.28515625" style="256" customWidth="1"/>
    <col min="12329" max="12538" width="8.85546875" style="256"/>
    <col min="12539" max="12540" width="0.5703125" style="256" customWidth="1"/>
    <col min="12541" max="12541" width="22.140625" style="256" customWidth="1"/>
    <col min="12542" max="12542" width="6.5703125" style="256" customWidth="1"/>
    <col min="12543" max="12546" width="0" style="256" hidden="1" customWidth="1"/>
    <col min="12547" max="12547" width="6.5703125" style="256" customWidth="1"/>
    <col min="12548" max="12551" width="0" style="256" hidden="1" customWidth="1"/>
    <col min="12552" max="12553" width="6.5703125" style="256" customWidth="1"/>
    <col min="12554" max="12555" width="0.5703125" style="256" customWidth="1"/>
    <col min="12556" max="12556" width="33.28515625" style="256" customWidth="1"/>
    <col min="12557" max="12578" width="6.5703125" style="256" customWidth="1"/>
    <col min="12579" max="12581" width="2.140625" style="256" customWidth="1"/>
    <col min="12582" max="12582" width="9.140625" style="256" customWidth="1"/>
    <col min="12583" max="12583" width="8.85546875" style="256"/>
    <col min="12584" max="12584" width="12.28515625" style="256" customWidth="1"/>
    <col min="12585" max="12794" width="8.85546875" style="256"/>
    <col min="12795" max="12796" width="0.5703125" style="256" customWidth="1"/>
    <col min="12797" max="12797" width="22.140625" style="256" customWidth="1"/>
    <col min="12798" max="12798" width="6.5703125" style="256" customWidth="1"/>
    <col min="12799" max="12802" width="0" style="256" hidden="1" customWidth="1"/>
    <col min="12803" max="12803" width="6.5703125" style="256" customWidth="1"/>
    <col min="12804" max="12807" width="0" style="256" hidden="1" customWidth="1"/>
    <col min="12808" max="12809" width="6.5703125" style="256" customWidth="1"/>
    <col min="12810" max="12811" width="0.5703125" style="256" customWidth="1"/>
    <col min="12812" max="12812" width="33.28515625" style="256" customWidth="1"/>
    <col min="12813" max="12834" width="6.5703125" style="256" customWidth="1"/>
    <col min="12835" max="12837" width="2.140625" style="256" customWidth="1"/>
    <col min="12838" max="12838" width="9.140625" style="256" customWidth="1"/>
    <col min="12839" max="12839" width="8.85546875" style="256"/>
    <col min="12840" max="12840" width="12.28515625" style="256" customWidth="1"/>
    <col min="12841" max="13050" width="8.85546875" style="256"/>
    <col min="13051" max="13052" width="0.5703125" style="256" customWidth="1"/>
    <col min="13053" max="13053" width="22.140625" style="256" customWidth="1"/>
    <col min="13054" max="13054" width="6.5703125" style="256" customWidth="1"/>
    <col min="13055" max="13058" width="0" style="256" hidden="1" customWidth="1"/>
    <col min="13059" max="13059" width="6.5703125" style="256" customWidth="1"/>
    <col min="13060" max="13063" width="0" style="256" hidden="1" customWidth="1"/>
    <col min="13064" max="13065" width="6.5703125" style="256" customWidth="1"/>
    <col min="13066" max="13067" width="0.5703125" style="256" customWidth="1"/>
    <col min="13068" max="13068" width="33.28515625" style="256" customWidth="1"/>
    <col min="13069" max="13090" width="6.5703125" style="256" customWidth="1"/>
    <col min="13091" max="13093" width="2.140625" style="256" customWidth="1"/>
    <col min="13094" max="13094" width="9.140625" style="256" customWidth="1"/>
    <col min="13095" max="13095" width="8.85546875" style="256"/>
    <col min="13096" max="13096" width="12.28515625" style="256" customWidth="1"/>
    <col min="13097" max="13306" width="8.85546875" style="256"/>
    <col min="13307" max="13308" width="0.5703125" style="256" customWidth="1"/>
    <col min="13309" max="13309" width="22.140625" style="256" customWidth="1"/>
    <col min="13310" max="13310" width="6.5703125" style="256" customWidth="1"/>
    <col min="13311" max="13314" width="0" style="256" hidden="1" customWidth="1"/>
    <col min="13315" max="13315" width="6.5703125" style="256" customWidth="1"/>
    <col min="13316" max="13319" width="0" style="256" hidden="1" customWidth="1"/>
    <col min="13320" max="13321" width="6.5703125" style="256" customWidth="1"/>
    <col min="13322" max="13323" width="0.5703125" style="256" customWidth="1"/>
    <col min="13324" max="13324" width="33.28515625" style="256" customWidth="1"/>
    <col min="13325" max="13346" width="6.5703125" style="256" customWidth="1"/>
    <col min="13347" max="13349" width="2.140625" style="256" customWidth="1"/>
    <col min="13350" max="13350" width="9.140625" style="256" customWidth="1"/>
    <col min="13351" max="13351" width="8.85546875" style="256"/>
    <col min="13352" max="13352" width="12.28515625" style="256" customWidth="1"/>
    <col min="13353" max="13562" width="8.85546875" style="256"/>
    <col min="13563" max="13564" width="0.5703125" style="256" customWidth="1"/>
    <col min="13565" max="13565" width="22.140625" style="256" customWidth="1"/>
    <col min="13566" max="13566" width="6.5703125" style="256" customWidth="1"/>
    <col min="13567" max="13570" width="0" style="256" hidden="1" customWidth="1"/>
    <col min="13571" max="13571" width="6.5703125" style="256" customWidth="1"/>
    <col min="13572" max="13575" width="0" style="256" hidden="1" customWidth="1"/>
    <col min="13576" max="13577" width="6.5703125" style="256" customWidth="1"/>
    <col min="13578" max="13579" width="0.5703125" style="256" customWidth="1"/>
    <col min="13580" max="13580" width="33.28515625" style="256" customWidth="1"/>
    <col min="13581" max="13602" width="6.5703125" style="256" customWidth="1"/>
    <col min="13603" max="13605" width="2.140625" style="256" customWidth="1"/>
    <col min="13606" max="13606" width="9.140625" style="256" customWidth="1"/>
    <col min="13607" max="13607" width="8.85546875" style="256"/>
    <col min="13608" max="13608" width="12.28515625" style="256" customWidth="1"/>
    <col min="13609" max="13818" width="8.85546875" style="256"/>
    <col min="13819" max="13820" width="0.5703125" style="256" customWidth="1"/>
    <col min="13821" max="13821" width="22.140625" style="256" customWidth="1"/>
    <col min="13822" max="13822" width="6.5703125" style="256" customWidth="1"/>
    <col min="13823" max="13826" width="0" style="256" hidden="1" customWidth="1"/>
    <col min="13827" max="13827" width="6.5703125" style="256" customWidth="1"/>
    <col min="13828" max="13831" width="0" style="256" hidden="1" customWidth="1"/>
    <col min="13832" max="13833" width="6.5703125" style="256" customWidth="1"/>
    <col min="13834" max="13835" width="0.5703125" style="256" customWidth="1"/>
    <col min="13836" max="13836" width="33.28515625" style="256" customWidth="1"/>
    <col min="13837" max="13858" width="6.5703125" style="256" customWidth="1"/>
    <col min="13859" max="13861" width="2.140625" style="256" customWidth="1"/>
    <col min="13862" max="13862" width="9.140625" style="256" customWidth="1"/>
    <col min="13863" max="13863" width="8.85546875" style="256"/>
    <col min="13864" max="13864" width="12.28515625" style="256" customWidth="1"/>
    <col min="13865" max="14074" width="8.85546875" style="256"/>
    <col min="14075" max="14076" width="0.5703125" style="256" customWidth="1"/>
    <col min="14077" max="14077" width="22.140625" style="256" customWidth="1"/>
    <col min="14078" max="14078" width="6.5703125" style="256" customWidth="1"/>
    <col min="14079" max="14082" width="0" style="256" hidden="1" customWidth="1"/>
    <col min="14083" max="14083" width="6.5703125" style="256" customWidth="1"/>
    <col min="14084" max="14087" width="0" style="256" hidden="1" customWidth="1"/>
    <col min="14088" max="14089" width="6.5703125" style="256" customWidth="1"/>
    <col min="14090" max="14091" width="0.5703125" style="256" customWidth="1"/>
    <col min="14092" max="14092" width="33.28515625" style="256" customWidth="1"/>
    <col min="14093" max="14114" width="6.5703125" style="256" customWidth="1"/>
    <col min="14115" max="14117" width="2.140625" style="256" customWidth="1"/>
    <col min="14118" max="14118" width="9.140625" style="256" customWidth="1"/>
    <col min="14119" max="14119" width="8.85546875" style="256"/>
    <col min="14120" max="14120" width="12.28515625" style="256" customWidth="1"/>
    <col min="14121" max="14330" width="8.85546875" style="256"/>
    <col min="14331" max="14332" width="0.5703125" style="256" customWidth="1"/>
    <col min="14333" max="14333" width="22.140625" style="256" customWidth="1"/>
    <col min="14334" max="14334" width="6.5703125" style="256" customWidth="1"/>
    <col min="14335" max="14338" width="0" style="256" hidden="1" customWidth="1"/>
    <col min="14339" max="14339" width="6.5703125" style="256" customWidth="1"/>
    <col min="14340" max="14343" width="0" style="256" hidden="1" customWidth="1"/>
    <col min="14344" max="14345" width="6.5703125" style="256" customWidth="1"/>
    <col min="14346" max="14347" width="0.5703125" style="256" customWidth="1"/>
    <col min="14348" max="14348" width="33.28515625" style="256" customWidth="1"/>
    <col min="14349" max="14370" width="6.5703125" style="256" customWidth="1"/>
    <col min="14371" max="14373" width="2.140625" style="256" customWidth="1"/>
    <col min="14374" max="14374" width="9.140625" style="256" customWidth="1"/>
    <col min="14375" max="14375" width="8.85546875" style="256"/>
    <col min="14376" max="14376" width="12.28515625" style="256" customWidth="1"/>
    <col min="14377" max="14586" width="8.85546875" style="256"/>
    <col min="14587" max="14588" width="0.5703125" style="256" customWidth="1"/>
    <col min="14589" max="14589" width="22.140625" style="256" customWidth="1"/>
    <col min="14590" max="14590" width="6.5703125" style="256" customWidth="1"/>
    <col min="14591" max="14594" width="0" style="256" hidden="1" customWidth="1"/>
    <col min="14595" max="14595" width="6.5703125" style="256" customWidth="1"/>
    <col min="14596" max="14599" width="0" style="256" hidden="1" customWidth="1"/>
    <col min="14600" max="14601" width="6.5703125" style="256" customWidth="1"/>
    <col min="14602" max="14603" width="0.5703125" style="256" customWidth="1"/>
    <col min="14604" max="14604" width="33.28515625" style="256" customWidth="1"/>
    <col min="14605" max="14626" width="6.5703125" style="256" customWidth="1"/>
    <col min="14627" max="14629" width="2.140625" style="256" customWidth="1"/>
    <col min="14630" max="14630" width="9.140625" style="256" customWidth="1"/>
    <col min="14631" max="14631" width="8.85546875" style="256"/>
    <col min="14632" max="14632" width="12.28515625" style="256" customWidth="1"/>
    <col min="14633" max="14842" width="8.85546875" style="256"/>
    <col min="14843" max="14844" width="0.5703125" style="256" customWidth="1"/>
    <col min="14845" max="14845" width="22.140625" style="256" customWidth="1"/>
    <col min="14846" max="14846" width="6.5703125" style="256" customWidth="1"/>
    <col min="14847" max="14850" width="0" style="256" hidden="1" customWidth="1"/>
    <col min="14851" max="14851" width="6.5703125" style="256" customWidth="1"/>
    <col min="14852" max="14855" width="0" style="256" hidden="1" customWidth="1"/>
    <col min="14856" max="14857" width="6.5703125" style="256" customWidth="1"/>
    <col min="14858" max="14859" width="0.5703125" style="256" customWidth="1"/>
    <col min="14860" max="14860" width="33.28515625" style="256" customWidth="1"/>
    <col min="14861" max="14882" width="6.5703125" style="256" customWidth="1"/>
    <col min="14883" max="14885" width="2.140625" style="256" customWidth="1"/>
    <col min="14886" max="14886" width="9.140625" style="256" customWidth="1"/>
    <col min="14887" max="14887" width="8.85546875" style="256"/>
    <col min="14888" max="14888" width="12.28515625" style="256" customWidth="1"/>
    <col min="14889" max="15098" width="8.85546875" style="256"/>
    <col min="15099" max="15100" width="0.5703125" style="256" customWidth="1"/>
    <col min="15101" max="15101" width="22.140625" style="256" customWidth="1"/>
    <col min="15102" max="15102" width="6.5703125" style="256" customWidth="1"/>
    <col min="15103" max="15106" width="0" style="256" hidden="1" customWidth="1"/>
    <col min="15107" max="15107" width="6.5703125" style="256" customWidth="1"/>
    <col min="15108" max="15111" width="0" style="256" hidden="1" customWidth="1"/>
    <col min="15112" max="15113" width="6.5703125" style="256" customWidth="1"/>
    <col min="15114" max="15115" width="0.5703125" style="256" customWidth="1"/>
    <col min="15116" max="15116" width="33.28515625" style="256" customWidth="1"/>
    <col min="15117" max="15138" width="6.5703125" style="256" customWidth="1"/>
    <col min="15139" max="15141" width="2.140625" style="256" customWidth="1"/>
    <col min="15142" max="15142" width="9.140625" style="256" customWidth="1"/>
    <col min="15143" max="15143" width="8.85546875" style="256"/>
    <col min="15144" max="15144" width="12.28515625" style="256" customWidth="1"/>
    <col min="15145" max="15354" width="8.85546875" style="256"/>
    <col min="15355" max="15356" width="0.5703125" style="256" customWidth="1"/>
    <col min="15357" max="15357" width="22.140625" style="256" customWidth="1"/>
    <col min="15358" max="15358" width="6.5703125" style="256" customWidth="1"/>
    <col min="15359" max="15362" width="0" style="256" hidden="1" customWidth="1"/>
    <col min="15363" max="15363" width="6.5703125" style="256" customWidth="1"/>
    <col min="15364" max="15367" width="0" style="256" hidden="1" customWidth="1"/>
    <col min="15368" max="15369" width="6.5703125" style="256" customWidth="1"/>
    <col min="15370" max="15371" width="0.5703125" style="256" customWidth="1"/>
    <col min="15372" max="15372" width="33.28515625" style="256" customWidth="1"/>
    <col min="15373" max="15394" width="6.5703125" style="256" customWidth="1"/>
    <col min="15395" max="15397" width="2.140625" style="256" customWidth="1"/>
    <col min="15398" max="15398" width="9.140625" style="256" customWidth="1"/>
    <col min="15399" max="15399" width="8.85546875" style="256"/>
    <col min="15400" max="15400" width="12.28515625" style="256" customWidth="1"/>
    <col min="15401" max="15610" width="8.85546875" style="256"/>
    <col min="15611" max="15612" width="0.5703125" style="256" customWidth="1"/>
    <col min="15613" max="15613" width="22.140625" style="256" customWidth="1"/>
    <col min="15614" max="15614" width="6.5703125" style="256" customWidth="1"/>
    <col min="15615" max="15618" width="0" style="256" hidden="1" customWidth="1"/>
    <col min="15619" max="15619" width="6.5703125" style="256" customWidth="1"/>
    <col min="15620" max="15623" width="0" style="256" hidden="1" customWidth="1"/>
    <col min="15624" max="15625" width="6.5703125" style="256" customWidth="1"/>
    <col min="15626" max="15627" width="0.5703125" style="256" customWidth="1"/>
    <col min="15628" max="15628" width="33.28515625" style="256" customWidth="1"/>
    <col min="15629" max="15650" width="6.5703125" style="256" customWidth="1"/>
    <col min="15651" max="15653" width="2.140625" style="256" customWidth="1"/>
    <col min="15654" max="15654" width="9.140625" style="256" customWidth="1"/>
    <col min="15655" max="15655" width="8.85546875" style="256"/>
    <col min="15656" max="15656" width="12.28515625" style="256" customWidth="1"/>
    <col min="15657" max="15866" width="8.85546875" style="256"/>
    <col min="15867" max="15868" width="0.5703125" style="256" customWidth="1"/>
    <col min="15869" max="15869" width="22.140625" style="256" customWidth="1"/>
    <col min="15870" max="15870" width="6.5703125" style="256" customWidth="1"/>
    <col min="15871" max="15874" width="0" style="256" hidden="1" customWidth="1"/>
    <col min="15875" max="15875" width="6.5703125" style="256" customWidth="1"/>
    <col min="15876" max="15879" width="0" style="256" hidden="1" customWidth="1"/>
    <col min="15880" max="15881" width="6.5703125" style="256" customWidth="1"/>
    <col min="15882" max="15883" width="0.5703125" style="256" customWidth="1"/>
    <col min="15884" max="15884" width="33.28515625" style="256" customWidth="1"/>
    <col min="15885" max="15906" width="6.5703125" style="256" customWidth="1"/>
    <col min="15907" max="15909" width="2.140625" style="256" customWidth="1"/>
    <col min="15910" max="15910" width="9.140625" style="256" customWidth="1"/>
    <col min="15911" max="15911" width="8.85546875" style="256"/>
    <col min="15912" max="15912" width="12.28515625" style="256" customWidth="1"/>
    <col min="15913" max="16122" width="8.85546875" style="256"/>
    <col min="16123" max="16124" width="0.5703125" style="256" customWidth="1"/>
    <col min="16125" max="16125" width="22.140625" style="256" customWidth="1"/>
    <col min="16126" max="16126" width="6.5703125" style="256" customWidth="1"/>
    <col min="16127" max="16130" width="0" style="256" hidden="1" customWidth="1"/>
    <col min="16131" max="16131" width="6.5703125" style="256" customWidth="1"/>
    <col min="16132" max="16135" width="0" style="256" hidden="1" customWidth="1"/>
    <col min="16136" max="16137" width="6.5703125" style="256" customWidth="1"/>
    <col min="16138" max="16139" width="0.5703125" style="256" customWidth="1"/>
    <col min="16140" max="16140" width="33.28515625" style="256" customWidth="1"/>
    <col min="16141" max="16162" width="6.5703125" style="256" customWidth="1"/>
    <col min="16163" max="16165" width="2.140625" style="256" customWidth="1"/>
    <col min="16166" max="16166" width="9.140625" style="256" customWidth="1"/>
    <col min="16167" max="16167" width="8.85546875" style="256"/>
    <col min="16168" max="16168" width="12.28515625" style="256" customWidth="1"/>
    <col min="16169" max="16378" width="8.85546875" style="256"/>
    <col min="16379" max="16380" width="0.5703125" style="256" customWidth="1"/>
    <col min="16381" max="16381" width="22.140625" style="256" customWidth="1"/>
    <col min="16382" max="16382" width="6.5703125" style="256" customWidth="1"/>
    <col min="16383" max="16384" width="0" style="256" hidden="1" customWidth="1"/>
  </cols>
  <sheetData>
    <row r="1" spans="1:84" ht="15.75" x14ac:dyDescent="0.2">
      <c r="A1" s="181" t="s">
        <v>20</v>
      </c>
      <c r="B1" s="181"/>
      <c r="C1" s="181"/>
      <c r="D1" s="181"/>
      <c r="E1" s="181"/>
      <c r="F1" s="181"/>
      <c r="G1" s="181"/>
      <c r="H1" s="181"/>
      <c r="I1" s="181"/>
      <c r="J1" s="181"/>
      <c r="K1" s="181"/>
      <c r="L1" s="181"/>
      <c r="M1" s="181"/>
      <c r="N1" s="1088" t="str">
        <f>A1</f>
        <v>3.1.4</v>
      </c>
      <c r="O1" s="1088"/>
      <c r="P1" s="1088"/>
      <c r="Q1" s="1088"/>
      <c r="R1" s="1088"/>
      <c r="S1" s="1088"/>
      <c r="T1" s="1088"/>
      <c r="U1" s="1088"/>
      <c r="V1" s="1088"/>
      <c r="W1" s="1088"/>
      <c r="X1" s="1088"/>
      <c r="Y1" s="1088"/>
      <c r="Z1" s="1088"/>
      <c r="AA1" s="1088"/>
      <c r="AB1" s="1088"/>
      <c r="AC1" s="1088"/>
      <c r="AD1" s="1088"/>
      <c r="AE1" s="1088"/>
      <c r="AF1" s="1088"/>
      <c r="AG1" s="1088"/>
      <c r="AH1" s="1088"/>
      <c r="AI1" s="1088"/>
      <c r="AJ1" s="1088"/>
      <c r="BN1" s="256"/>
      <c r="BO1" s="256"/>
      <c r="BP1" s="256"/>
      <c r="BQ1" s="256"/>
      <c r="BR1" s="256"/>
      <c r="BS1" s="256"/>
      <c r="BT1" s="256"/>
      <c r="BU1" s="256"/>
      <c r="BV1" s="256"/>
      <c r="BW1" s="256"/>
      <c r="BX1" s="256"/>
      <c r="BY1" s="256"/>
      <c r="BZ1" s="256"/>
      <c r="CA1" s="256"/>
      <c r="CB1" s="256"/>
      <c r="CC1" s="256"/>
      <c r="CD1" s="256"/>
      <c r="CE1" s="256"/>
      <c r="CF1" s="256"/>
    </row>
    <row r="2" spans="1:84" x14ac:dyDescent="0.2">
      <c r="A2" s="835" t="s">
        <v>431</v>
      </c>
      <c r="B2" s="835"/>
      <c r="C2" s="835"/>
      <c r="D2" s="835"/>
      <c r="E2" s="835"/>
      <c r="F2" s="835"/>
      <c r="G2" s="835"/>
      <c r="H2" s="835"/>
      <c r="I2" s="835"/>
      <c r="J2" s="835"/>
      <c r="K2" s="835"/>
      <c r="L2" s="835"/>
      <c r="M2" s="835"/>
      <c r="N2" s="835"/>
      <c r="O2" s="835"/>
      <c r="P2" s="835"/>
      <c r="Q2" s="835"/>
      <c r="R2" s="835"/>
      <c r="S2" s="835"/>
      <c r="T2" s="835"/>
      <c r="U2" s="835"/>
      <c r="V2" s="835"/>
      <c r="W2" s="835"/>
      <c r="X2" s="835"/>
      <c r="Y2" s="835"/>
      <c r="Z2" s="835"/>
      <c r="AA2" s="835"/>
      <c r="AB2" s="835"/>
      <c r="AC2" s="835"/>
      <c r="AD2" s="835"/>
      <c r="AE2" s="835"/>
      <c r="AF2" s="835"/>
      <c r="AG2" s="835"/>
      <c r="AH2" s="835"/>
      <c r="AI2" s="835"/>
      <c r="BN2" s="256"/>
      <c r="BO2" s="256"/>
      <c r="BP2" s="256"/>
      <c r="BQ2" s="256"/>
      <c r="BR2" s="256"/>
      <c r="BS2" s="256"/>
      <c r="BT2" s="256"/>
      <c r="BU2" s="256"/>
      <c r="BV2" s="256"/>
      <c r="BW2" s="256"/>
      <c r="BX2" s="256"/>
      <c r="BY2" s="256"/>
      <c r="BZ2" s="256"/>
      <c r="CA2" s="256"/>
      <c r="CB2" s="256"/>
      <c r="CC2" s="256"/>
      <c r="CD2" s="256"/>
      <c r="CE2" s="256"/>
      <c r="CF2" s="256"/>
    </row>
    <row r="3" spans="1:84" x14ac:dyDescent="0.2">
      <c r="A3" s="257"/>
      <c r="B3" s="835" t="s">
        <v>352</v>
      </c>
      <c r="C3" s="835"/>
      <c r="D3" s="835"/>
      <c r="E3" s="835"/>
      <c r="F3" s="835"/>
      <c r="G3" s="835"/>
      <c r="H3" s="835"/>
      <c r="I3" s="835"/>
      <c r="J3" s="835"/>
      <c r="K3" s="835"/>
      <c r="L3" s="835"/>
      <c r="M3" s="835"/>
      <c r="N3" s="835"/>
      <c r="O3" s="835"/>
      <c r="P3" s="835"/>
      <c r="Q3" s="835"/>
      <c r="R3" s="835"/>
      <c r="S3" s="835"/>
      <c r="T3" s="835"/>
      <c r="U3" s="835"/>
      <c r="V3" s="835"/>
      <c r="W3" s="835"/>
      <c r="X3" s="835"/>
      <c r="Y3" s="835"/>
      <c r="Z3" s="835"/>
      <c r="AA3" s="835"/>
      <c r="AB3" s="835"/>
      <c r="AC3" s="835"/>
      <c r="AD3" s="835"/>
      <c r="AE3" s="835"/>
      <c r="AF3" s="835"/>
      <c r="AG3" s="835"/>
      <c r="AH3" s="835"/>
      <c r="AI3" s="835"/>
      <c r="BN3" s="256"/>
      <c r="BO3" s="256"/>
      <c r="BP3" s="256"/>
      <c r="BQ3" s="256"/>
      <c r="BR3" s="256"/>
      <c r="BS3" s="256"/>
      <c r="BT3" s="256"/>
      <c r="BU3" s="256"/>
      <c r="BV3" s="256"/>
      <c r="BW3" s="256"/>
      <c r="BX3" s="256"/>
      <c r="BY3" s="256"/>
      <c r="BZ3" s="256"/>
      <c r="CA3" s="256"/>
      <c r="CB3" s="256"/>
      <c r="CC3" s="256"/>
      <c r="CD3" s="256"/>
      <c r="CE3" s="256"/>
      <c r="CF3" s="256"/>
    </row>
    <row r="4" spans="1:84" ht="15" x14ac:dyDescent="0.2">
      <c r="A4" s="257"/>
      <c r="B4" s="212"/>
      <c r="C4" s="212"/>
      <c r="D4" s="212"/>
      <c r="E4" s="212"/>
      <c r="F4" s="212"/>
      <c r="G4" s="212"/>
      <c r="H4" s="212"/>
      <c r="I4" s="212"/>
      <c r="J4" s="212"/>
      <c r="K4" s="212"/>
      <c r="L4" s="212"/>
      <c r="M4" s="212"/>
      <c r="N4" s="212"/>
      <c r="O4" s="212"/>
      <c r="P4" s="212"/>
      <c r="Q4" s="212"/>
      <c r="R4" s="212"/>
      <c r="S4" s="212"/>
      <c r="T4" s="212"/>
      <c r="U4" s="212"/>
      <c r="V4" s="212"/>
      <c r="W4" s="212"/>
      <c r="X4" s="212"/>
      <c r="Y4" s="212"/>
      <c r="Z4" s="212"/>
      <c r="AA4" s="212"/>
      <c r="AB4" s="212"/>
      <c r="AC4" s="212"/>
      <c r="AD4" s="212"/>
      <c r="AE4" s="212"/>
      <c r="AF4" s="212"/>
      <c r="AG4" s="212"/>
      <c r="AH4" s="212"/>
      <c r="AI4" s="212"/>
      <c r="BN4" s="256"/>
      <c r="BO4" s="256"/>
      <c r="BP4" s="256"/>
      <c r="BQ4" s="256"/>
      <c r="BR4" s="256"/>
      <c r="BS4" s="256"/>
      <c r="BT4" s="256"/>
      <c r="BU4" s="256"/>
      <c r="BV4" s="256"/>
      <c r="BW4" s="256"/>
      <c r="BX4" s="256"/>
      <c r="BY4" s="256"/>
      <c r="BZ4" s="256"/>
      <c r="CA4" s="256"/>
      <c r="CB4" s="256"/>
      <c r="CC4" s="256"/>
      <c r="CD4" s="256"/>
      <c r="CE4" s="256"/>
      <c r="CF4" s="256"/>
    </row>
    <row r="5" spans="1:84" x14ac:dyDescent="0.2">
      <c r="A5" s="257"/>
      <c r="B5" s="836"/>
      <c r="C5" s="837" t="s">
        <v>97</v>
      </c>
      <c r="D5" s="230">
        <v>1990</v>
      </c>
      <c r="E5" s="230">
        <v>1991</v>
      </c>
      <c r="F5" s="230">
        <v>1992</v>
      </c>
      <c r="G5" s="230">
        <v>1993</v>
      </c>
      <c r="H5" s="230">
        <v>1994</v>
      </c>
      <c r="I5" s="230">
        <v>1995</v>
      </c>
      <c r="J5" s="230">
        <v>1996</v>
      </c>
      <c r="K5" s="230">
        <v>1997</v>
      </c>
      <c r="L5" s="230">
        <v>1998</v>
      </c>
      <c r="M5" s="230">
        <v>1999</v>
      </c>
      <c r="N5" s="230">
        <v>2000</v>
      </c>
      <c r="O5" s="230">
        <v>2001</v>
      </c>
      <c r="P5" s="230">
        <v>2002</v>
      </c>
      <c r="Q5" s="230">
        <v>2003</v>
      </c>
      <c r="R5" s="230">
        <v>2004</v>
      </c>
      <c r="S5" s="230">
        <v>2005</v>
      </c>
      <c r="T5" s="230">
        <v>2006</v>
      </c>
      <c r="U5" s="230">
        <v>2007</v>
      </c>
      <c r="V5" s="230">
        <v>2008</v>
      </c>
      <c r="W5" s="230">
        <v>2009</v>
      </c>
      <c r="X5" s="230">
        <v>2010</v>
      </c>
      <c r="Y5" s="230">
        <v>2011</v>
      </c>
      <c r="Z5" s="230">
        <v>2012</v>
      </c>
      <c r="AA5" s="230">
        <v>2013</v>
      </c>
      <c r="AB5" s="230">
        <v>2014</v>
      </c>
      <c r="AC5" s="230">
        <v>2015</v>
      </c>
      <c r="AD5" s="230">
        <v>2016</v>
      </c>
      <c r="AE5" s="230">
        <v>2017</v>
      </c>
      <c r="AF5" s="230">
        <v>2018</v>
      </c>
      <c r="AG5" s="230">
        <v>2019</v>
      </c>
      <c r="AH5" s="230">
        <v>2020</v>
      </c>
      <c r="BM5" s="256"/>
      <c r="BN5" s="256"/>
      <c r="BO5" s="256"/>
      <c r="BP5" s="256"/>
      <c r="BQ5" s="256"/>
      <c r="BR5" s="256"/>
      <c r="BS5" s="256"/>
      <c r="BT5" s="256"/>
      <c r="BU5" s="256"/>
      <c r="BV5" s="256"/>
      <c r="BW5" s="256"/>
      <c r="BX5" s="256"/>
      <c r="BY5" s="256"/>
      <c r="BZ5" s="256"/>
      <c r="CA5" s="256"/>
      <c r="CB5" s="256"/>
      <c r="CC5" s="256"/>
      <c r="CD5" s="256"/>
      <c r="CE5" s="256"/>
      <c r="CF5" s="256"/>
    </row>
    <row r="6" spans="1:84" x14ac:dyDescent="0.2">
      <c r="A6" s="257"/>
      <c r="B6" s="231"/>
      <c r="C6" s="232"/>
      <c r="D6" s="961"/>
      <c r="E6" s="961"/>
      <c r="F6" s="961"/>
      <c r="G6" s="961"/>
      <c r="H6" s="961"/>
      <c r="I6" s="961"/>
      <c r="J6" s="961"/>
      <c r="K6" s="961"/>
      <c r="L6" s="961"/>
      <c r="M6" s="961"/>
      <c r="N6" s="961"/>
      <c r="O6" s="961"/>
      <c r="P6" s="961"/>
      <c r="Q6" s="961"/>
      <c r="R6" s="961"/>
      <c r="S6" s="961"/>
      <c r="T6" s="961"/>
      <c r="U6" s="961"/>
      <c r="V6" s="961"/>
      <c r="W6" s="961"/>
      <c r="X6" s="961"/>
      <c r="Y6" s="961"/>
      <c r="Z6" s="961"/>
      <c r="AA6" s="961"/>
      <c r="AB6" s="961"/>
      <c r="AC6" s="961"/>
      <c r="AD6" s="961"/>
      <c r="AE6" s="961"/>
      <c r="AF6" s="961"/>
      <c r="AG6" s="961"/>
      <c r="AH6" s="961"/>
      <c r="AI6" s="838"/>
      <c r="BN6" s="256"/>
      <c r="BO6" s="256"/>
      <c r="BP6" s="256"/>
      <c r="BQ6" s="256"/>
      <c r="BR6" s="256"/>
      <c r="BS6" s="256"/>
      <c r="BT6" s="256"/>
      <c r="BU6" s="256"/>
      <c r="BV6" s="256"/>
      <c r="BW6" s="256"/>
      <c r="BX6" s="256"/>
      <c r="BY6" s="256"/>
      <c r="BZ6" s="256"/>
      <c r="CA6" s="256"/>
      <c r="CB6" s="256"/>
      <c r="CC6" s="256"/>
      <c r="CD6" s="256"/>
      <c r="CE6" s="256"/>
      <c r="CF6" s="256"/>
    </row>
    <row r="7" spans="1:84" x14ac:dyDescent="0.2">
      <c r="A7" s="257"/>
      <c r="B7" s="233"/>
      <c r="C7" s="234" t="s">
        <v>275</v>
      </c>
      <c r="D7" s="481">
        <f>SUM(D8:D13)</f>
        <v>741.71265400000004</v>
      </c>
      <c r="E7" s="481">
        <f t="shared" ref="E7:AF7" si="0">SUM(E8:E13)</f>
        <v>726.34557800000005</v>
      </c>
      <c r="F7" s="481">
        <f t="shared" si="0"/>
        <v>713.34387800000002</v>
      </c>
      <c r="G7" s="481">
        <f t="shared" si="0"/>
        <v>709.31652900000006</v>
      </c>
      <c r="H7" s="481">
        <f t="shared" si="0"/>
        <v>696.90916400000003</v>
      </c>
      <c r="I7" s="481">
        <f t="shared" si="0"/>
        <v>705.63457900000003</v>
      </c>
      <c r="J7" s="481">
        <f t="shared" si="0"/>
        <v>722.75990699999988</v>
      </c>
      <c r="K7" s="481">
        <f t="shared" si="0"/>
        <v>715.41066500000011</v>
      </c>
      <c r="L7" s="481">
        <f t="shared" si="0"/>
        <v>684.44724399999996</v>
      </c>
      <c r="M7" s="481">
        <f t="shared" si="0"/>
        <v>675.37060799999995</v>
      </c>
      <c r="N7" s="481">
        <f t="shared" si="0"/>
        <v>675.74340599999994</v>
      </c>
      <c r="O7" s="481">
        <f t="shared" si="0"/>
        <v>685.27539500000012</v>
      </c>
      <c r="P7" s="481">
        <f t="shared" si="0"/>
        <v>689.35216800000001</v>
      </c>
      <c r="Q7" s="481">
        <f t="shared" si="0"/>
        <v>694.14821100000017</v>
      </c>
      <c r="R7" s="481">
        <f t="shared" si="0"/>
        <v>709.97287500000004</v>
      </c>
      <c r="S7" s="481">
        <f t="shared" si="0"/>
        <v>702.78920900000003</v>
      </c>
      <c r="T7" s="481">
        <f t="shared" si="0"/>
        <v>703.33321100000012</v>
      </c>
      <c r="U7" s="481">
        <f t="shared" si="0"/>
        <v>689.91891400000009</v>
      </c>
      <c r="V7" s="481">
        <f t="shared" si="0"/>
        <v>698.26362399999994</v>
      </c>
      <c r="W7" s="481">
        <f t="shared" si="0"/>
        <v>667.93783800000006</v>
      </c>
      <c r="X7" s="481">
        <f t="shared" si="0"/>
        <v>694.79795300000012</v>
      </c>
      <c r="Y7" s="481">
        <f t="shared" si="0"/>
        <v>681.64299899999992</v>
      </c>
      <c r="Z7" s="481">
        <f t="shared" si="0"/>
        <v>687.96111199999996</v>
      </c>
      <c r="AA7" s="481">
        <f t="shared" si="0"/>
        <v>688.86174800000003</v>
      </c>
      <c r="AB7" s="481">
        <f t="shared" si="0"/>
        <v>672.20745499999998</v>
      </c>
      <c r="AC7" s="481">
        <f t="shared" si="0"/>
        <v>656.11057700000003</v>
      </c>
      <c r="AD7" s="481">
        <f t="shared" si="0"/>
        <v>640.232662</v>
      </c>
      <c r="AE7" s="481">
        <f t="shared" si="0"/>
        <v>638.63833399999987</v>
      </c>
      <c r="AF7" s="481">
        <f t="shared" si="0"/>
        <v>635.40354300000001</v>
      </c>
      <c r="AG7" s="481">
        <f t="shared" ref="AG7:AH7" si="1">SUM(AG8:AG13)</f>
        <v>616.71350800000005</v>
      </c>
      <c r="AH7" s="481">
        <f t="shared" si="1"/>
        <v>572.59697700000004</v>
      </c>
      <c r="AI7" s="839"/>
      <c r="AL7" s="235"/>
      <c r="AM7" s="235"/>
      <c r="AN7" s="235"/>
      <c r="AO7" s="235"/>
      <c r="AP7" s="235"/>
      <c r="AQ7" s="235"/>
      <c r="AR7" s="235"/>
      <c r="AS7" s="235"/>
      <c r="AT7" s="235"/>
      <c r="AU7" s="235"/>
      <c r="AV7" s="235"/>
      <c r="AW7" s="235"/>
      <c r="AX7" s="235"/>
      <c r="AY7" s="235"/>
      <c r="AZ7" s="235"/>
      <c r="BA7" s="235"/>
      <c r="BB7" s="235"/>
      <c r="BC7" s="235"/>
      <c r="BD7" s="235"/>
      <c r="BE7" s="235"/>
      <c r="BK7" s="256"/>
      <c r="BL7" s="256"/>
      <c r="BM7" s="256"/>
      <c r="BN7" s="256"/>
      <c r="BO7" s="256"/>
      <c r="BP7" s="256"/>
      <c r="BQ7" s="256"/>
      <c r="BR7" s="256"/>
      <c r="BS7" s="256"/>
      <c r="BT7" s="256"/>
      <c r="BU7" s="256"/>
      <c r="BV7" s="256"/>
      <c r="BW7" s="256"/>
      <c r="BX7" s="256"/>
      <c r="BY7" s="256"/>
      <c r="BZ7" s="256"/>
      <c r="CA7" s="256"/>
      <c r="CB7" s="256"/>
      <c r="CC7" s="256"/>
      <c r="CD7" s="256"/>
      <c r="CE7" s="256"/>
      <c r="CF7" s="256"/>
    </row>
    <row r="8" spans="1:84" x14ac:dyDescent="0.2">
      <c r="A8" s="257"/>
      <c r="B8" s="233"/>
      <c r="C8" s="236" t="s">
        <v>247</v>
      </c>
      <c r="D8" s="482">
        <v>315.123648</v>
      </c>
      <c r="E8" s="482">
        <v>287.37859099999997</v>
      </c>
      <c r="F8" s="482">
        <v>274.09765699999997</v>
      </c>
      <c r="G8" s="482">
        <v>257.062612</v>
      </c>
      <c r="H8" s="482">
        <v>247.388192</v>
      </c>
      <c r="I8" s="482">
        <v>246.05711499999998</v>
      </c>
      <c r="J8" s="482">
        <v>240.65215099999998</v>
      </c>
      <c r="K8" s="482">
        <v>237.03975500000001</v>
      </c>
      <c r="L8" s="482">
        <v>211.42165499999999</v>
      </c>
      <c r="M8" s="482">
        <v>202.08684200000002</v>
      </c>
      <c r="N8" s="482">
        <v>194.92213799999999</v>
      </c>
      <c r="O8" s="482">
        <v>192.92025800000002</v>
      </c>
      <c r="P8" s="482">
        <v>192.04801599999999</v>
      </c>
      <c r="Q8" s="482">
        <v>191.23536900000002</v>
      </c>
      <c r="R8" s="482">
        <v>186.34353400000003</v>
      </c>
      <c r="S8" s="482">
        <v>183.442984</v>
      </c>
      <c r="T8" s="482">
        <v>180.31103299999998</v>
      </c>
      <c r="U8" s="482">
        <v>175.148359</v>
      </c>
      <c r="V8" s="482">
        <v>166.49132900000001</v>
      </c>
      <c r="W8" s="482">
        <v>155.79382799999999</v>
      </c>
      <c r="X8" s="482">
        <v>153.753682</v>
      </c>
      <c r="Y8" s="482">
        <v>156.21263999999999</v>
      </c>
      <c r="Z8" s="482">
        <v>156.19001500000002</v>
      </c>
      <c r="AA8" s="482">
        <v>148.22765800000002</v>
      </c>
      <c r="AB8" s="482">
        <v>142.05668499999999</v>
      </c>
      <c r="AC8" s="482">
        <v>139.064446</v>
      </c>
      <c r="AD8" s="482">
        <v>129.944952</v>
      </c>
      <c r="AE8" s="482">
        <v>128.525552</v>
      </c>
      <c r="AF8" s="482">
        <v>123.13591899999999</v>
      </c>
      <c r="AG8" s="482">
        <v>104.69793900000001</v>
      </c>
      <c r="AH8" s="482">
        <v>86.880819999999986</v>
      </c>
      <c r="AI8" s="839"/>
      <c r="AL8" s="235"/>
      <c r="AM8" s="235"/>
      <c r="AN8" s="235"/>
      <c r="AO8" s="235"/>
      <c r="AP8" s="235"/>
      <c r="AQ8" s="235"/>
      <c r="AR8" s="235"/>
      <c r="AS8" s="235"/>
      <c r="AT8" s="235"/>
      <c r="AU8" s="235"/>
      <c r="AV8" s="235"/>
      <c r="AW8" s="235"/>
      <c r="AX8" s="235"/>
      <c r="AY8" s="235"/>
      <c r="AZ8" s="235"/>
      <c r="BA8" s="235"/>
      <c r="BB8" s="235"/>
      <c r="BC8" s="235"/>
      <c r="BD8" s="235"/>
      <c r="BE8" s="235"/>
      <c r="BK8" s="256"/>
      <c r="BL8" s="256"/>
      <c r="BM8" s="256"/>
      <c r="BN8" s="256"/>
      <c r="BO8" s="256"/>
      <c r="BP8" s="256"/>
      <c r="BQ8" s="256"/>
      <c r="BR8" s="256"/>
      <c r="BS8" s="256"/>
      <c r="BT8" s="256"/>
      <c r="BU8" s="256"/>
      <c r="BV8" s="256"/>
      <c r="BW8" s="256"/>
      <c r="BX8" s="256"/>
      <c r="BY8" s="256"/>
      <c r="BZ8" s="256"/>
      <c r="CA8" s="256"/>
      <c r="CB8" s="256"/>
      <c r="CC8" s="256"/>
      <c r="CD8" s="256"/>
      <c r="CE8" s="256"/>
      <c r="CF8" s="256"/>
    </row>
    <row r="9" spans="1:84" x14ac:dyDescent="0.2">
      <c r="A9" s="257"/>
      <c r="B9" s="233"/>
      <c r="C9" s="236" t="s">
        <v>362</v>
      </c>
      <c r="D9" s="482">
        <v>40.414989999999996</v>
      </c>
      <c r="E9" s="482">
        <v>39.336340999999997</v>
      </c>
      <c r="F9" s="482">
        <v>38.715775999999998</v>
      </c>
      <c r="G9" s="482">
        <v>38.648608999999993</v>
      </c>
      <c r="H9" s="482">
        <v>40.100519999999996</v>
      </c>
      <c r="I9" s="482">
        <v>39.582925000000003</v>
      </c>
      <c r="J9" s="482">
        <v>39.236728999999997</v>
      </c>
      <c r="K9" s="482">
        <v>40.301856000000001</v>
      </c>
      <c r="L9" s="482">
        <v>39.901116000000002</v>
      </c>
      <c r="M9" s="482">
        <v>40.943303</v>
      </c>
      <c r="N9" s="482">
        <v>44.566879</v>
      </c>
      <c r="O9" s="482">
        <v>42.388784000000001</v>
      </c>
      <c r="P9" s="482">
        <v>47.302887000000005</v>
      </c>
      <c r="Q9" s="482">
        <v>47.393577999999998</v>
      </c>
      <c r="R9" s="482">
        <v>46.923636000000002</v>
      </c>
      <c r="S9" s="482">
        <v>45.881249000000004</v>
      </c>
      <c r="T9" s="482">
        <v>42.877686000000004</v>
      </c>
      <c r="U9" s="482">
        <v>40.664729000000001</v>
      </c>
      <c r="V9" s="482">
        <v>38.008769999999998</v>
      </c>
      <c r="W9" s="482">
        <v>34.682133999999998</v>
      </c>
      <c r="X9" s="482">
        <v>33.103584000000005</v>
      </c>
      <c r="Y9" s="482">
        <v>31.425785000000001</v>
      </c>
      <c r="Z9" s="482">
        <v>30.255547</v>
      </c>
      <c r="AA9" s="482">
        <v>29.383080000000003</v>
      </c>
      <c r="AB9" s="482">
        <v>28.993295999999997</v>
      </c>
      <c r="AC9" s="482">
        <v>28.264899</v>
      </c>
      <c r="AD9" s="482">
        <v>25.243862</v>
      </c>
      <c r="AE9" s="482">
        <v>25.051002</v>
      </c>
      <c r="AF9" s="482">
        <v>24.521044999999997</v>
      </c>
      <c r="AG9" s="482">
        <v>22.66723</v>
      </c>
      <c r="AH9" s="482">
        <v>21.319224999999999</v>
      </c>
      <c r="AI9" s="839"/>
      <c r="AL9" s="235"/>
      <c r="AM9" s="235"/>
      <c r="AN9" s="235"/>
      <c r="AO9" s="235"/>
      <c r="AP9" s="235"/>
      <c r="AQ9" s="235"/>
      <c r="AR9" s="235"/>
      <c r="AS9" s="235"/>
      <c r="AT9" s="235"/>
      <c r="AU9" s="235"/>
      <c r="AV9" s="235"/>
      <c r="AW9" s="235"/>
      <c r="AX9" s="235"/>
      <c r="AY9" s="235"/>
      <c r="AZ9" s="235"/>
      <c r="BA9" s="235"/>
      <c r="BB9" s="235"/>
      <c r="BC9" s="235"/>
      <c r="BD9" s="235"/>
      <c r="BE9" s="235"/>
      <c r="BK9" s="256"/>
      <c r="BL9" s="256"/>
      <c r="BM9" s="256"/>
      <c r="BN9" s="256"/>
      <c r="BO9" s="256"/>
      <c r="BP9" s="256"/>
      <c r="BQ9" s="256"/>
      <c r="BR9" s="256"/>
      <c r="BS9" s="256"/>
      <c r="BT9" s="256"/>
      <c r="BU9" s="256"/>
      <c r="BV9" s="256"/>
      <c r="BW9" s="256"/>
      <c r="BX9" s="256"/>
      <c r="BY9" s="256"/>
      <c r="BZ9" s="256"/>
      <c r="CA9" s="256"/>
      <c r="CB9" s="256"/>
      <c r="CC9" s="256"/>
      <c r="CD9" s="256"/>
      <c r="CE9" s="256"/>
      <c r="CF9" s="256"/>
    </row>
    <row r="10" spans="1:84" x14ac:dyDescent="0.2">
      <c r="A10" s="257"/>
      <c r="B10" s="233"/>
      <c r="C10" s="236" t="s">
        <v>248</v>
      </c>
      <c r="D10" s="482">
        <v>123.067252</v>
      </c>
      <c r="E10" s="482">
        <v>128.54379600000001</v>
      </c>
      <c r="F10" s="482">
        <v>126.784775</v>
      </c>
      <c r="G10" s="482">
        <v>129.61077</v>
      </c>
      <c r="H10" s="482">
        <v>125.16332700000001</v>
      </c>
      <c r="I10" s="482">
        <v>127.275868</v>
      </c>
      <c r="J10" s="482">
        <v>136.04194000000001</v>
      </c>
      <c r="K10" s="482">
        <v>125.678901</v>
      </c>
      <c r="L10" s="482">
        <v>120.045687</v>
      </c>
      <c r="M10" s="482">
        <v>115.107518</v>
      </c>
      <c r="N10" s="482">
        <v>112.230964</v>
      </c>
      <c r="O10" s="482">
        <v>114.442971</v>
      </c>
      <c r="P10" s="482">
        <v>112.950175</v>
      </c>
      <c r="Q10" s="482">
        <v>108.83926099999999</v>
      </c>
      <c r="R10" s="482">
        <v>118.01007300000001</v>
      </c>
      <c r="S10" s="482">
        <v>111.118264</v>
      </c>
      <c r="T10" s="482">
        <v>110.48548099999999</v>
      </c>
      <c r="U10" s="482">
        <v>105.167838</v>
      </c>
      <c r="V10" s="482">
        <v>110.47117799999999</v>
      </c>
      <c r="W10" s="482">
        <v>103.191607</v>
      </c>
      <c r="X10" s="482">
        <v>109.50366700000001</v>
      </c>
      <c r="Y10" s="482">
        <v>102.87338000000001</v>
      </c>
      <c r="Z10" s="482">
        <v>99.404195999999999</v>
      </c>
      <c r="AA10" s="482">
        <v>99.461454000000003</v>
      </c>
      <c r="AB10" s="482">
        <v>85.866623000000004</v>
      </c>
      <c r="AC10" s="482">
        <v>72.378686000000002</v>
      </c>
      <c r="AD10" s="482">
        <v>71.436232000000004</v>
      </c>
      <c r="AE10" s="482">
        <v>66.609888999999995</v>
      </c>
      <c r="AF10" s="482">
        <v>59.195449000000004</v>
      </c>
      <c r="AG10" s="482">
        <v>52.263364000000003</v>
      </c>
      <c r="AH10" s="482">
        <v>41.205426000000003</v>
      </c>
      <c r="AI10" s="839"/>
      <c r="AL10" s="235"/>
      <c r="AM10" s="235"/>
      <c r="AN10" s="235"/>
      <c r="AO10" s="235"/>
      <c r="AP10" s="235"/>
      <c r="AQ10" s="235"/>
      <c r="AR10" s="235"/>
      <c r="AS10" s="235"/>
      <c r="AT10" s="235"/>
      <c r="AU10" s="235"/>
      <c r="AV10" s="235"/>
      <c r="AW10" s="235"/>
      <c r="AX10" s="235"/>
      <c r="AY10" s="235"/>
      <c r="AZ10" s="235"/>
      <c r="BA10" s="235"/>
      <c r="BB10" s="235"/>
      <c r="BC10" s="235"/>
      <c r="BD10" s="235"/>
      <c r="BE10" s="235"/>
      <c r="BK10" s="256"/>
      <c r="BL10" s="256"/>
      <c r="BM10" s="256"/>
      <c r="BN10" s="256"/>
      <c r="BO10" s="256"/>
      <c r="BP10" s="256"/>
      <c r="BQ10" s="256"/>
      <c r="BR10" s="256"/>
      <c r="BS10" s="256"/>
      <c r="BT10" s="256"/>
      <c r="BU10" s="256"/>
      <c r="BV10" s="256"/>
      <c r="BW10" s="256"/>
      <c r="BX10" s="256"/>
      <c r="BY10" s="256"/>
      <c r="BZ10" s="256"/>
      <c r="CA10" s="256"/>
      <c r="CB10" s="256"/>
      <c r="CC10" s="256"/>
      <c r="CD10" s="256"/>
      <c r="CE10" s="256"/>
      <c r="CF10" s="256"/>
    </row>
    <row r="11" spans="1:84" x14ac:dyDescent="0.2">
      <c r="A11" s="257"/>
      <c r="B11" s="233"/>
      <c r="C11" s="236" t="s">
        <v>249</v>
      </c>
      <c r="D11" s="482">
        <v>188.58020800000003</v>
      </c>
      <c r="E11" s="482">
        <v>193.4639</v>
      </c>
      <c r="F11" s="482">
        <v>193.84806599999999</v>
      </c>
      <c r="G11" s="482">
        <v>199.59780699999999</v>
      </c>
      <c r="H11" s="482">
        <v>198.979163</v>
      </c>
      <c r="I11" s="482">
        <v>204.531543</v>
      </c>
      <c r="J11" s="482">
        <v>214.74224900000002</v>
      </c>
      <c r="K11" s="482">
        <v>216.85608999999999</v>
      </c>
      <c r="L11" s="482">
        <v>215.22062100000002</v>
      </c>
      <c r="M11" s="482">
        <v>219.05449999999999</v>
      </c>
      <c r="N11" s="482">
        <v>222.05137599999998</v>
      </c>
      <c r="O11" s="482">
        <v>229.69004100000001</v>
      </c>
      <c r="P11" s="482">
        <v>233.158052</v>
      </c>
      <c r="Q11" s="482">
        <v>234.40995900000001</v>
      </c>
      <c r="R11" s="482">
        <v>239.96244099999998</v>
      </c>
      <c r="S11" s="482">
        <v>236.77426</v>
      </c>
      <c r="T11" s="482">
        <v>236.349423</v>
      </c>
      <c r="U11" s="482">
        <v>225.455389</v>
      </c>
      <c r="V11" s="482">
        <v>228.67121</v>
      </c>
      <c r="W11" s="482">
        <v>212.54353400000002</v>
      </c>
      <c r="X11" s="482">
        <v>219.62071799999998</v>
      </c>
      <c r="Y11" s="482">
        <v>215.345913</v>
      </c>
      <c r="Z11" s="482">
        <v>208.37239499999998</v>
      </c>
      <c r="AA11" s="482">
        <v>206.51404700000001</v>
      </c>
      <c r="AB11" s="482">
        <v>208.96614600000001</v>
      </c>
      <c r="AC11" s="482">
        <v>203.78165100000001</v>
      </c>
      <c r="AD11" s="482">
        <v>197.05279199999998</v>
      </c>
      <c r="AE11" s="482">
        <v>194.89885699999999</v>
      </c>
      <c r="AF11" s="482">
        <v>195.247612</v>
      </c>
      <c r="AG11" s="482">
        <v>196.18092100000001</v>
      </c>
      <c r="AH11" s="482">
        <v>175.17507500000002</v>
      </c>
      <c r="AI11" s="839"/>
      <c r="AL11" s="235"/>
      <c r="AM11" s="235"/>
      <c r="AN11" s="235"/>
      <c r="AO11" s="235"/>
      <c r="AP11" s="235"/>
      <c r="AQ11" s="235"/>
      <c r="AR11" s="235"/>
      <c r="AS11" s="235"/>
      <c r="AT11" s="235"/>
      <c r="AU11" s="235"/>
      <c r="AV11" s="235"/>
      <c r="AW11" s="235"/>
      <c r="AX11" s="235"/>
      <c r="AY11" s="235"/>
      <c r="AZ11" s="235"/>
      <c r="BA11" s="235"/>
      <c r="BB11" s="235"/>
      <c r="BC11" s="235"/>
      <c r="BD11" s="235"/>
      <c r="BE11" s="235"/>
      <c r="BK11" s="256"/>
      <c r="BL11" s="256"/>
      <c r="BM11" s="256"/>
      <c r="BN11" s="256"/>
      <c r="BO11" s="256"/>
      <c r="BP11" s="256"/>
      <c r="BQ11" s="256"/>
      <c r="BR11" s="256"/>
      <c r="BS11" s="256"/>
      <c r="BT11" s="256"/>
      <c r="BU11" s="256"/>
      <c r="BV11" s="256"/>
      <c r="BW11" s="256"/>
      <c r="BX11" s="256"/>
      <c r="BY11" s="256"/>
      <c r="BZ11" s="256"/>
      <c r="CA11" s="256"/>
      <c r="CB11" s="256"/>
      <c r="CC11" s="256"/>
      <c r="CD11" s="256"/>
      <c r="CE11" s="256"/>
      <c r="CF11" s="256"/>
    </row>
    <row r="12" spans="1:84" x14ac:dyDescent="0.2">
      <c r="A12" s="257"/>
      <c r="B12" s="233"/>
      <c r="C12" s="236" t="s">
        <v>250</v>
      </c>
      <c r="D12" s="482">
        <v>70.802256</v>
      </c>
      <c r="E12" s="482">
        <v>73.706305999999998</v>
      </c>
      <c r="F12" s="482">
        <v>75.519320000000008</v>
      </c>
      <c r="G12" s="482">
        <v>80.044384999999991</v>
      </c>
      <c r="H12" s="482">
        <v>80.535103000000007</v>
      </c>
      <c r="I12" s="482">
        <v>82.693482999999986</v>
      </c>
      <c r="J12" s="482">
        <v>86.509188999999992</v>
      </c>
      <c r="K12" s="482">
        <v>89.791466999999997</v>
      </c>
      <c r="L12" s="482">
        <v>92.232172999999989</v>
      </c>
      <c r="M12" s="482">
        <v>92.623868999999999</v>
      </c>
      <c r="N12" s="482">
        <v>96.103024999999988</v>
      </c>
      <c r="O12" s="482">
        <v>99.340102000000002</v>
      </c>
      <c r="P12" s="482">
        <v>97.565877999999998</v>
      </c>
      <c r="Q12" s="482">
        <v>106.217916</v>
      </c>
      <c r="R12" s="482">
        <v>112.179659</v>
      </c>
      <c r="S12" s="482">
        <v>118.39027400000001</v>
      </c>
      <c r="T12" s="482">
        <v>125.40146300000001</v>
      </c>
      <c r="U12" s="482">
        <v>135.113733</v>
      </c>
      <c r="V12" s="482">
        <v>145.526805</v>
      </c>
      <c r="W12" s="482">
        <v>151.73904300000001</v>
      </c>
      <c r="X12" s="482">
        <v>168.18924200000001</v>
      </c>
      <c r="Y12" s="482">
        <v>164.59498199999999</v>
      </c>
      <c r="Z12" s="482">
        <v>182.48909</v>
      </c>
      <c r="AA12" s="482">
        <v>193.63667699999999</v>
      </c>
      <c r="AB12" s="482">
        <v>194.16953400000003</v>
      </c>
      <c r="AC12" s="482">
        <v>200.358462</v>
      </c>
      <c r="AD12" s="482">
        <v>203.309214</v>
      </c>
      <c r="AE12" s="482">
        <v>210.25469799999999</v>
      </c>
      <c r="AF12" s="482">
        <v>219.91750399999998</v>
      </c>
      <c r="AG12" s="482">
        <v>227.28820800000003</v>
      </c>
      <c r="AH12" s="482">
        <v>234.17498900000001</v>
      </c>
      <c r="AI12" s="839"/>
      <c r="AL12" s="235"/>
      <c r="AM12" s="235"/>
      <c r="AN12" s="235"/>
      <c r="AO12" s="235"/>
      <c r="AP12" s="235"/>
      <c r="AQ12" s="235"/>
      <c r="AR12" s="235"/>
      <c r="AS12" s="235"/>
      <c r="AT12" s="235"/>
      <c r="AU12" s="235"/>
      <c r="AV12" s="235"/>
      <c r="AW12" s="235"/>
      <c r="AX12" s="235"/>
      <c r="AY12" s="235"/>
      <c r="AZ12" s="235"/>
      <c r="BA12" s="235"/>
      <c r="BB12" s="235"/>
      <c r="BC12" s="235"/>
      <c r="BD12" s="235"/>
      <c r="BE12" s="235"/>
      <c r="BK12" s="256"/>
      <c r="BL12" s="256"/>
      <c r="BM12" s="256"/>
      <c r="BN12" s="256"/>
      <c r="BO12" s="256"/>
      <c r="BP12" s="256"/>
      <c r="BQ12" s="256"/>
      <c r="BR12" s="256"/>
      <c r="BS12" s="256"/>
      <c r="BT12" s="256"/>
      <c r="BU12" s="256"/>
      <c r="BV12" s="256"/>
      <c r="BW12" s="256"/>
      <c r="BX12" s="256"/>
      <c r="BY12" s="256"/>
      <c r="BZ12" s="256"/>
      <c r="CA12" s="256"/>
      <c r="CB12" s="256"/>
      <c r="CC12" s="256"/>
      <c r="CD12" s="256"/>
      <c r="CE12" s="256"/>
      <c r="CF12" s="256"/>
    </row>
    <row r="13" spans="1:84" x14ac:dyDescent="0.2">
      <c r="A13" s="257"/>
      <c r="B13" s="233"/>
      <c r="C13" s="236" t="s">
        <v>361</v>
      </c>
      <c r="D13" s="482">
        <v>3.7243000000000004</v>
      </c>
      <c r="E13" s="482">
        <v>3.9166439999999998</v>
      </c>
      <c r="F13" s="482">
        <v>4.3782839999999998</v>
      </c>
      <c r="G13" s="482">
        <v>4.3523459999999998</v>
      </c>
      <c r="H13" s="482">
        <v>4.7428590000000002</v>
      </c>
      <c r="I13" s="482">
        <v>5.4936450000000008</v>
      </c>
      <c r="J13" s="482">
        <v>5.5776490000000001</v>
      </c>
      <c r="K13" s="482">
        <v>5.7425959999999998</v>
      </c>
      <c r="L13" s="482">
        <v>5.6259920000000001</v>
      </c>
      <c r="M13" s="482">
        <v>5.554576</v>
      </c>
      <c r="N13" s="482">
        <v>5.8690240000000005</v>
      </c>
      <c r="O13" s="482">
        <v>6.493239</v>
      </c>
      <c r="P13" s="482">
        <v>6.3271600000000001</v>
      </c>
      <c r="Q13" s="482">
        <v>6.0521279999999997</v>
      </c>
      <c r="R13" s="482">
        <v>6.5535320000000006</v>
      </c>
      <c r="S13" s="482">
        <v>7.1821779999999995</v>
      </c>
      <c r="T13" s="482">
        <v>7.9081250000000001</v>
      </c>
      <c r="U13" s="482">
        <v>8.3688660000000006</v>
      </c>
      <c r="V13" s="482">
        <v>9.0943319999999996</v>
      </c>
      <c r="W13" s="482">
        <v>9.9876919999999991</v>
      </c>
      <c r="X13" s="482">
        <v>10.62706</v>
      </c>
      <c r="Y13" s="482">
        <v>11.190299000000001</v>
      </c>
      <c r="Z13" s="482">
        <v>11.249869</v>
      </c>
      <c r="AA13" s="482">
        <v>11.638832000000001</v>
      </c>
      <c r="AB13" s="482">
        <v>12.155171000000001</v>
      </c>
      <c r="AC13" s="482">
        <v>12.262433000000001</v>
      </c>
      <c r="AD13" s="482">
        <v>13.245610000000001</v>
      </c>
      <c r="AE13" s="482">
        <v>13.298335999999999</v>
      </c>
      <c r="AF13" s="482">
        <v>13.386013999999999</v>
      </c>
      <c r="AG13" s="482">
        <v>13.615845999999999</v>
      </c>
      <c r="AH13" s="482">
        <v>13.841441999999999</v>
      </c>
      <c r="AI13" s="839"/>
      <c r="AL13" s="235"/>
      <c r="AM13" s="235"/>
      <c r="AN13" s="235"/>
      <c r="AO13" s="235"/>
      <c r="AP13" s="235"/>
      <c r="AQ13" s="235"/>
      <c r="AR13" s="235"/>
      <c r="AS13" s="235"/>
      <c r="AT13" s="235"/>
      <c r="AU13" s="235"/>
      <c r="AV13" s="235"/>
      <c r="AW13" s="235"/>
      <c r="AX13" s="235"/>
      <c r="AY13" s="235"/>
      <c r="AZ13" s="235"/>
      <c r="BA13" s="235"/>
      <c r="BB13" s="235"/>
      <c r="BC13" s="235"/>
      <c r="BD13" s="235"/>
      <c r="BE13" s="235"/>
      <c r="BK13" s="256"/>
      <c r="BL13" s="256"/>
      <c r="BM13" s="256"/>
      <c r="BN13" s="256"/>
      <c r="BO13" s="256"/>
      <c r="BP13" s="256"/>
      <c r="BQ13" s="256"/>
      <c r="BR13" s="256"/>
      <c r="BS13" s="256"/>
      <c r="BT13" s="256"/>
      <c r="BU13" s="256"/>
      <c r="BV13" s="256"/>
      <c r="BW13" s="256"/>
      <c r="BX13" s="256"/>
      <c r="BY13" s="256"/>
      <c r="BZ13" s="256"/>
      <c r="CA13" s="256"/>
      <c r="CB13" s="256"/>
      <c r="CC13" s="256"/>
      <c r="CD13" s="256"/>
      <c r="CE13" s="256"/>
      <c r="CF13" s="256"/>
    </row>
    <row r="14" spans="1:84" x14ac:dyDescent="0.2">
      <c r="A14" s="257"/>
      <c r="B14" s="233"/>
      <c r="C14" s="236"/>
      <c r="D14" s="740"/>
      <c r="E14" s="740"/>
      <c r="F14" s="740"/>
      <c r="G14" s="740"/>
      <c r="H14" s="740"/>
      <c r="I14" s="740"/>
      <c r="J14" s="740"/>
      <c r="K14" s="740"/>
      <c r="L14" s="740"/>
      <c r="M14" s="740"/>
      <c r="N14" s="740"/>
      <c r="O14" s="740"/>
      <c r="P14" s="740"/>
      <c r="Q14" s="740"/>
      <c r="R14" s="740"/>
      <c r="S14" s="740"/>
      <c r="T14" s="740"/>
      <c r="U14" s="740"/>
      <c r="V14" s="740"/>
      <c r="W14" s="740"/>
      <c r="X14" s="740"/>
      <c r="Y14" s="740"/>
      <c r="Z14" s="740"/>
      <c r="AA14" s="740"/>
      <c r="AB14" s="740"/>
      <c r="AC14" s="740"/>
      <c r="AD14" s="740"/>
      <c r="AE14" s="740"/>
      <c r="AF14" s="740"/>
      <c r="AG14" s="740"/>
      <c r="AH14" s="740"/>
      <c r="AI14" s="839"/>
      <c r="AL14" s="235"/>
      <c r="AM14" s="235"/>
      <c r="AN14" s="235"/>
      <c r="AO14" s="235"/>
      <c r="AP14" s="235"/>
      <c r="AQ14" s="235"/>
      <c r="AR14" s="235"/>
      <c r="AS14" s="235"/>
      <c r="AT14" s="235"/>
      <c r="AU14" s="235"/>
      <c r="AV14" s="235"/>
      <c r="AW14" s="235"/>
      <c r="AX14" s="235"/>
      <c r="AY14" s="235"/>
      <c r="AZ14" s="235"/>
      <c r="BA14" s="235"/>
      <c r="BB14" s="235"/>
      <c r="BC14" s="235"/>
      <c r="BD14" s="235"/>
      <c r="BE14" s="235"/>
      <c r="BK14" s="256"/>
      <c r="BL14" s="256"/>
      <c r="BM14" s="256"/>
      <c r="BN14" s="256"/>
      <c r="BO14" s="256"/>
      <c r="BP14" s="256"/>
      <c r="BQ14" s="256"/>
      <c r="BR14" s="256"/>
      <c r="BS14" s="256"/>
      <c r="BT14" s="256"/>
      <c r="BU14" s="256"/>
      <c r="BV14" s="256"/>
      <c r="BW14" s="256"/>
      <c r="BX14" s="256"/>
      <c r="BY14" s="256"/>
      <c r="BZ14" s="256"/>
      <c r="CA14" s="256"/>
      <c r="CB14" s="256"/>
      <c r="CC14" s="256"/>
      <c r="CD14" s="256"/>
      <c r="CE14" s="256"/>
      <c r="CF14" s="256"/>
    </row>
    <row r="15" spans="1:84" x14ac:dyDescent="0.2">
      <c r="A15" s="257"/>
      <c r="B15" s="233"/>
      <c r="C15" s="234" t="s">
        <v>432</v>
      </c>
      <c r="D15" s="481">
        <f>SUM(D16:D21)</f>
        <v>744.83749699999998</v>
      </c>
      <c r="E15" s="481">
        <f t="shared" ref="E15:AF15" si="2">SUM(E16:E21)</f>
        <v>748.07183499999996</v>
      </c>
      <c r="F15" s="481">
        <f t="shared" si="2"/>
        <v>746.69239400000004</v>
      </c>
      <c r="G15" s="481">
        <f t="shared" si="2"/>
        <v>724.88601800000004</v>
      </c>
      <c r="H15" s="481">
        <f t="shared" si="2"/>
        <v>736.1114080000001</v>
      </c>
      <c r="I15" s="481">
        <f t="shared" si="2"/>
        <v>773.97085400000003</v>
      </c>
      <c r="J15" s="481">
        <f t="shared" si="2"/>
        <v>808.30409499999996</v>
      </c>
      <c r="K15" s="481">
        <f t="shared" si="2"/>
        <v>818.30131799999992</v>
      </c>
      <c r="L15" s="481">
        <f t="shared" si="2"/>
        <v>851.71442399999989</v>
      </c>
      <c r="M15" s="481">
        <f t="shared" si="2"/>
        <v>838.56330400000002</v>
      </c>
      <c r="N15" s="481">
        <f t="shared" si="2"/>
        <v>865.71336000000008</v>
      </c>
      <c r="O15" s="481">
        <f t="shared" si="2"/>
        <v>879.66058699999985</v>
      </c>
      <c r="P15" s="481">
        <f t="shared" si="2"/>
        <v>889.25049100000001</v>
      </c>
      <c r="Q15" s="481">
        <f t="shared" si="2"/>
        <v>921.18019900000002</v>
      </c>
      <c r="R15" s="481">
        <f t="shared" si="2"/>
        <v>933.94549800000004</v>
      </c>
      <c r="S15" s="481">
        <f t="shared" si="2"/>
        <v>954.49754500000006</v>
      </c>
      <c r="T15" s="481">
        <f t="shared" si="2"/>
        <v>971.466364</v>
      </c>
      <c r="U15" s="481">
        <f t="shared" si="2"/>
        <v>943.58114500000011</v>
      </c>
      <c r="V15" s="481">
        <f t="shared" si="2"/>
        <v>959.88292999999999</v>
      </c>
      <c r="W15" s="481">
        <f t="shared" si="2"/>
        <v>883.03654600000016</v>
      </c>
      <c r="X15" s="481">
        <f t="shared" si="2"/>
        <v>895.39182800000003</v>
      </c>
      <c r="Y15" s="481">
        <f t="shared" si="2"/>
        <v>878.93859500000008</v>
      </c>
      <c r="Z15" s="481">
        <f t="shared" si="2"/>
        <v>844.17265799999996</v>
      </c>
      <c r="AA15" s="481">
        <f t="shared" si="2"/>
        <v>819.80980199999999</v>
      </c>
      <c r="AB15" s="481">
        <f t="shared" si="2"/>
        <v>798.87864499999989</v>
      </c>
      <c r="AC15" s="481">
        <f t="shared" si="2"/>
        <v>834.44215399999996</v>
      </c>
      <c r="AD15" s="481">
        <f t="shared" si="2"/>
        <v>843.32475499999987</v>
      </c>
      <c r="AE15" s="481">
        <f t="shared" si="2"/>
        <v>882.16774799999996</v>
      </c>
      <c r="AF15" s="481">
        <f t="shared" si="2"/>
        <v>886.16768600000012</v>
      </c>
      <c r="AG15" s="481">
        <f t="shared" ref="AG15:AH15" si="3">SUM(AG16:AG21)</f>
        <v>907.54875099999992</v>
      </c>
      <c r="AH15" s="481">
        <f t="shared" si="3"/>
        <v>792.93263500000012</v>
      </c>
      <c r="AI15" s="839"/>
      <c r="AL15" s="235"/>
      <c r="AM15" s="235"/>
      <c r="AN15" s="235"/>
      <c r="AO15" s="235"/>
      <c r="AP15" s="235"/>
      <c r="AQ15" s="235"/>
      <c r="AR15" s="235"/>
      <c r="AS15" s="235"/>
      <c r="AT15" s="235"/>
      <c r="AU15" s="235"/>
      <c r="AV15" s="235"/>
      <c r="AW15" s="235"/>
      <c r="AX15" s="235"/>
      <c r="AY15" s="235"/>
      <c r="AZ15" s="235"/>
      <c r="BA15" s="235"/>
      <c r="BB15" s="235"/>
      <c r="BC15" s="235"/>
      <c r="BD15" s="235"/>
      <c r="BE15" s="235"/>
      <c r="BK15" s="256"/>
      <c r="BL15" s="256"/>
      <c r="BM15" s="256"/>
      <c r="BN15" s="256"/>
      <c r="BO15" s="256"/>
      <c r="BP15" s="256"/>
      <c r="BQ15" s="256"/>
      <c r="BR15" s="256"/>
      <c r="BS15" s="256"/>
      <c r="BT15" s="256"/>
      <c r="BU15" s="256"/>
      <c r="BV15" s="256"/>
      <c r="BW15" s="256"/>
      <c r="BX15" s="256"/>
      <c r="BY15" s="256"/>
      <c r="BZ15" s="256"/>
      <c r="CA15" s="256"/>
      <c r="CB15" s="256"/>
      <c r="CC15" s="256"/>
      <c r="CD15" s="256"/>
      <c r="CE15" s="256"/>
      <c r="CF15" s="256"/>
    </row>
    <row r="16" spans="1:84" x14ac:dyDescent="0.2">
      <c r="A16" s="257"/>
      <c r="B16" s="233"/>
      <c r="C16" s="236" t="s">
        <v>247</v>
      </c>
      <c r="D16" s="482">
        <v>71.532580999999993</v>
      </c>
      <c r="E16" s="482">
        <v>77.895801999999989</v>
      </c>
      <c r="F16" s="482">
        <v>76.269546000000005</v>
      </c>
      <c r="G16" s="482">
        <v>62.991116000000012</v>
      </c>
      <c r="H16" s="482">
        <v>64.761603000000008</v>
      </c>
      <c r="I16" s="482">
        <v>67.782878999999994</v>
      </c>
      <c r="J16" s="482">
        <v>71.827477999999999</v>
      </c>
      <c r="K16" s="482">
        <v>72.64040700000001</v>
      </c>
      <c r="L16" s="482">
        <v>74.517491000000007</v>
      </c>
      <c r="M16" s="482">
        <v>73.007825999999994</v>
      </c>
      <c r="N16" s="482">
        <v>83.286254</v>
      </c>
      <c r="O16" s="482">
        <v>87.135992999999999</v>
      </c>
      <c r="P16" s="482">
        <v>89.057593999999995</v>
      </c>
      <c r="Q16" s="482">
        <v>95.012280000000004</v>
      </c>
      <c r="R16" s="482">
        <v>102.50563199999999</v>
      </c>
      <c r="S16" s="482">
        <v>97.939157999999992</v>
      </c>
      <c r="T16" s="482">
        <v>105.91891100000002</v>
      </c>
      <c r="U16" s="482">
        <v>108.378907</v>
      </c>
      <c r="V16" s="482">
        <v>108.725708</v>
      </c>
      <c r="W16" s="482">
        <v>84.687300000000008</v>
      </c>
      <c r="X16" s="482">
        <v>93.706931000000012</v>
      </c>
      <c r="Y16" s="482">
        <v>101.254486</v>
      </c>
      <c r="Z16" s="482">
        <v>99.124994000000001</v>
      </c>
      <c r="AA16" s="482">
        <v>95.616287999999997</v>
      </c>
      <c r="AB16" s="482">
        <v>96.573906000000008</v>
      </c>
      <c r="AC16" s="482">
        <v>95.953244000000012</v>
      </c>
      <c r="AD16" s="482">
        <v>92.305508000000003</v>
      </c>
      <c r="AE16" s="482">
        <v>94.616978000000003</v>
      </c>
      <c r="AF16" s="482">
        <v>92.078164999999998</v>
      </c>
      <c r="AG16" s="482">
        <v>74.36560399999999</v>
      </c>
      <c r="AH16" s="482">
        <v>50.285459000000003</v>
      </c>
      <c r="AI16" s="839"/>
      <c r="AL16" s="235"/>
      <c r="AM16" s="235"/>
      <c r="AN16" s="235"/>
      <c r="AO16" s="235"/>
      <c r="AP16" s="235"/>
      <c r="AQ16" s="235"/>
      <c r="AR16" s="235"/>
      <c r="AS16" s="235"/>
      <c r="AT16" s="235"/>
      <c r="AU16" s="235"/>
      <c r="AV16" s="235"/>
      <c r="AW16" s="235"/>
      <c r="AX16" s="235"/>
      <c r="AY16" s="235"/>
      <c r="AZ16" s="235"/>
      <c r="BA16" s="235"/>
      <c r="BB16" s="235"/>
      <c r="BC16" s="235"/>
      <c r="BD16" s="235"/>
      <c r="BE16" s="235"/>
      <c r="BK16" s="256"/>
      <c r="BL16" s="256"/>
      <c r="BM16" s="256"/>
      <c r="BN16" s="256"/>
      <c r="BO16" s="256"/>
      <c r="BP16" s="256"/>
      <c r="BQ16" s="256"/>
      <c r="BR16" s="256"/>
      <c r="BS16" s="256"/>
      <c r="BT16" s="256"/>
      <c r="BU16" s="256"/>
      <c r="BV16" s="256"/>
      <c r="BW16" s="256"/>
      <c r="BX16" s="256"/>
      <c r="BY16" s="256"/>
      <c r="BZ16" s="256"/>
      <c r="CA16" s="256"/>
      <c r="CB16" s="256"/>
      <c r="CC16" s="256"/>
      <c r="CD16" s="256"/>
      <c r="CE16" s="256"/>
      <c r="CF16" s="256"/>
    </row>
    <row r="17" spans="1:84" x14ac:dyDescent="0.2">
      <c r="A17" s="257"/>
      <c r="B17" s="233"/>
      <c r="C17" s="236" t="s">
        <v>362</v>
      </c>
      <c r="D17" s="482">
        <v>540.75631699999997</v>
      </c>
      <c r="E17" s="482">
        <v>542.15231700000004</v>
      </c>
      <c r="F17" s="482">
        <v>544.3742380000001</v>
      </c>
      <c r="G17" s="482">
        <v>538.41367700000001</v>
      </c>
      <c r="H17" s="482">
        <v>542.83106299999997</v>
      </c>
      <c r="I17" s="482">
        <v>560.59616500000004</v>
      </c>
      <c r="J17" s="482">
        <v>577.90833899999996</v>
      </c>
      <c r="K17" s="482">
        <v>582.37897799999996</v>
      </c>
      <c r="L17" s="482">
        <v>606.22914200000002</v>
      </c>
      <c r="M17" s="482">
        <v>575.82259299999998</v>
      </c>
      <c r="N17" s="482">
        <v>578.51490100000012</v>
      </c>
      <c r="O17" s="482">
        <v>592.73545300000001</v>
      </c>
      <c r="P17" s="482">
        <v>584.44717100000003</v>
      </c>
      <c r="Q17" s="482">
        <v>597.94228099999998</v>
      </c>
      <c r="R17" s="482">
        <v>599.85625400000004</v>
      </c>
      <c r="S17" s="482">
        <v>606.08710700000006</v>
      </c>
      <c r="T17" s="482">
        <v>606.92984899999999</v>
      </c>
      <c r="U17" s="482">
        <v>588.66276300000004</v>
      </c>
      <c r="V17" s="482">
        <v>594.57497999999998</v>
      </c>
      <c r="W17" s="482">
        <v>553.86575300000004</v>
      </c>
      <c r="X17" s="482">
        <v>550.26405599999998</v>
      </c>
      <c r="Y17" s="482">
        <v>532.37868800000012</v>
      </c>
      <c r="Z17" s="482">
        <v>511.47161399999999</v>
      </c>
      <c r="AA17" s="482">
        <v>500.30927500000001</v>
      </c>
      <c r="AB17" s="482">
        <v>494.26709699999998</v>
      </c>
      <c r="AC17" s="482">
        <v>514.54732199999989</v>
      </c>
      <c r="AD17" s="482">
        <v>509.49376899999999</v>
      </c>
      <c r="AE17" s="482">
        <v>517.73728699999992</v>
      </c>
      <c r="AF17" s="482">
        <v>517.13100200000008</v>
      </c>
      <c r="AG17" s="482">
        <v>527.27302099999997</v>
      </c>
      <c r="AH17" s="482">
        <v>461.45647400000007</v>
      </c>
      <c r="AI17" s="839"/>
      <c r="AL17" s="235"/>
      <c r="AM17" s="235"/>
      <c r="AN17" s="235"/>
      <c r="AO17" s="235"/>
      <c r="AP17" s="235"/>
      <c r="AQ17" s="235"/>
      <c r="AR17" s="235"/>
      <c r="AS17" s="235"/>
      <c r="AT17" s="235"/>
      <c r="AU17" s="235"/>
      <c r="AV17" s="235"/>
      <c r="AW17" s="235"/>
      <c r="AX17" s="235"/>
      <c r="AY17" s="235"/>
      <c r="AZ17" s="235"/>
      <c r="BA17" s="235"/>
      <c r="BB17" s="235"/>
      <c r="BC17" s="235"/>
      <c r="BD17" s="235"/>
      <c r="BE17" s="235"/>
      <c r="BK17" s="256"/>
      <c r="BL17" s="256"/>
      <c r="BM17" s="256"/>
      <c r="BN17" s="256"/>
      <c r="BO17" s="256"/>
      <c r="BP17" s="256"/>
      <c r="BQ17" s="256"/>
      <c r="BR17" s="256"/>
      <c r="BS17" s="256"/>
      <c r="BT17" s="256"/>
      <c r="BU17" s="256"/>
      <c r="BV17" s="256"/>
      <c r="BW17" s="256"/>
      <c r="BX17" s="256"/>
      <c r="BY17" s="256"/>
      <c r="BZ17" s="256"/>
      <c r="CA17" s="256"/>
      <c r="CB17" s="256"/>
      <c r="CC17" s="256"/>
      <c r="CD17" s="256"/>
      <c r="CE17" s="256"/>
      <c r="CF17" s="256"/>
    </row>
    <row r="18" spans="1:84" x14ac:dyDescent="0.2">
      <c r="A18" s="257"/>
      <c r="B18" s="233"/>
      <c r="C18" s="236" t="s">
        <v>248</v>
      </c>
      <c r="D18" s="482">
        <v>129.49271999999999</v>
      </c>
      <c r="E18" s="482">
        <v>127.47518699999999</v>
      </c>
      <c r="F18" s="482">
        <v>125.34041699999999</v>
      </c>
      <c r="G18" s="482">
        <v>122.69395400000002</v>
      </c>
      <c r="H18" s="482">
        <v>127.96917000000002</v>
      </c>
      <c r="I18" s="482">
        <v>144.932231</v>
      </c>
      <c r="J18" s="482">
        <v>159.825085</v>
      </c>
      <c r="K18" s="482">
        <v>163.981584</v>
      </c>
      <c r="L18" s="482">
        <v>171.84112699999997</v>
      </c>
      <c r="M18" s="482">
        <v>189.662938</v>
      </c>
      <c r="N18" s="482">
        <v>202.81223600000001</v>
      </c>
      <c r="O18" s="482">
        <v>199.78878800000001</v>
      </c>
      <c r="P18" s="482">
        <v>214.74521200000004</v>
      </c>
      <c r="Q18" s="482">
        <v>228.03966100000002</v>
      </c>
      <c r="R18" s="482">
        <v>232.05455099999998</v>
      </c>
      <c r="S18" s="482">
        <v>248.147122</v>
      </c>
      <c r="T18" s="482">
        <v>255.85590299999998</v>
      </c>
      <c r="U18" s="482">
        <v>242.41696900000002</v>
      </c>
      <c r="V18" s="482">
        <v>251.98923900000003</v>
      </c>
      <c r="W18" s="482">
        <v>238.67750900000001</v>
      </c>
      <c r="X18" s="482">
        <v>245.87266299999999</v>
      </c>
      <c r="Y18" s="482">
        <v>238.88009099999999</v>
      </c>
      <c r="Z18" s="482">
        <v>226.715262</v>
      </c>
      <c r="AA18" s="482">
        <v>219.438951</v>
      </c>
      <c r="AB18" s="482">
        <v>203.88972699999997</v>
      </c>
      <c r="AC18" s="482">
        <v>220.55820399999996</v>
      </c>
      <c r="AD18" s="482">
        <v>237.18526900000001</v>
      </c>
      <c r="AE18" s="482">
        <v>265.36078200000003</v>
      </c>
      <c r="AF18" s="482">
        <v>270.503716</v>
      </c>
      <c r="AG18" s="482">
        <v>300.44894199999999</v>
      </c>
      <c r="AH18" s="482">
        <v>273.46825000000001</v>
      </c>
      <c r="AI18" s="839"/>
      <c r="AL18" s="235"/>
      <c r="AM18" s="235"/>
      <c r="AN18" s="235"/>
      <c r="AO18" s="235"/>
      <c r="AP18" s="235"/>
      <c r="AQ18" s="235"/>
      <c r="AR18" s="235"/>
      <c r="AS18" s="235"/>
      <c r="AT18" s="235"/>
      <c r="AU18" s="235"/>
      <c r="AV18" s="235"/>
      <c r="AW18" s="235"/>
      <c r="AX18" s="235"/>
      <c r="AY18" s="235"/>
      <c r="AZ18" s="235"/>
      <c r="BA18" s="235"/>
      <c r="BB18" s="235"/>
      <c r="BC18" s="235"/>
      <c r="BD18" s="235"/>
      <c r="BE18" s="235"/>
      <c r="BK18" s="256"/>
      <c r="BL18" s="256"/>
      <c r="BM18" s="256"/>
      <c r="BN18" s="256"/>
      <c r="BO18" s="256"/>
      <c r="BP18" s="256"/>
      <c r="BQ18" s="256"/>
      <c r="BR18" s="256"/>
      <c r="BS18" s="256"/>
      <c r="BT18" s="256"/>
      <c r="BU18" s="256"/>
      <c r="BV18" s="256"/>
      <c r="BW18" s="256"/>
      <c r="BX18" s="256"/>
      <c r="BY18" s="256"/>
      <c r="BZ18" s="256"/>
      <c r="CA18" s="256"/>
      <c r="CB18" s="256"/>
      <c r="CC18" s="256"/>
      <c r="CD18" s="256"/>
      <c r="CE18" s="256"/>
      <c r="CF18" s="256"/>
    </row>
    <row r="19" spans="1:84" x14ac:dyDescent="0.2">
      <c r="A19" s="257"/>
      <c r="B19" s="233"/>
      <c r="C19" s="236" t="s">
        <v>251</v>
      </c>
      <c r="D19" s="482">
        <v>2.9004139999999987</v>
      </c>
      <c r="E19" s="482">
        <v>0.29423100000000157</v>
      </c>
      <c r="F19" s="482">
        <v>0.46182300000000032</v>
      </c>
      <c r="G19" s="482">
        <v>0.46380299999999991</v>
      </c>
      <c r="H19" s="482">
        <v>0.24720199999999931</v>
      </c>
      <c r="I19" s="482">
        <v>0.37042199999999864</v>
      </c>
      <c r="J19" s="482">
        <v>-1.5537400000000017</v>
      </c>
      <c r="K19" s="482">
        <v>-0.88383100000000192</v>
      </c>
      <c r="L19" s="482">
        <v>-0.99673200000000184</v>
      </c>
      <c r="M19" s="482">
        <v>-8.2631000000001217E-2</v>
      </c>
      <c r="N19" s="482">
        <v>0.76074799999999965</v>
      </c>
      <c r="O19" s="482">
        <v>-0.28938699999999878</v>
      </c>
      <c r="P19" s="482">
        <v>0.61123900000000142</v>
      </c>
      <c r="Q19" s="482">
        <v>-0.17749000000000159</v>
      </c>
      <c r="R19" s="482">
        <v>-1.0161870000000017</v>
      </c>
      <c r="S19" s="482">
        <v>0.63240500000000244</v>
      </c>
      <c r="T19" s="482">
        <v>3.8975999999998748E-2</v>
      </c>
      <c r="U19" s="482">
        <v>0.91173799999999761</v>
      </c>
      <c r="V19" s="482">
        <v>1.0364000000000015</v>
      </c>
      <c r="W19" s="482">
        <v>1.486064000000002</v>
      </c>
      <c r="X19" s="482">
        <v>0.42127200000000087</v>
      </c>
      <c r="Y19" s="482">
        <v>8.3098000000001782E-2</v>
      </c>
      <c r="Z19" s="482">
        <v>0.58345700000000211</v>
      </c>
      <c r="AA19" s="482">
        <v>-0.15652100000000063</v>
      </c>
      <c r="AB19" s="482">
        <v>-0.43193900000000213</v>
      </c>
      <c r="AC19" s="482">
        <v>-0.57395300000000138</v>
      </c>
      <c r="AD19" s="482">
        <v>5.5580000000001746E-2</v>
      </c>
      <c r="AE19" s="482">
        <v>-0.3934370000000017</v>
      </c>
      <c r="AF19" s="482">
        <v>0.76100599999999763</v>
      </c>
      <c r="AG19" s="482">
        <v>0.25320099999999729</v>
      </c>
      <c r="AH19" s="482">
        <v>1.1895360000000001</v>
      </c>
      <c r="AI19" s="839"/>
      <c r="AL19" s="235"/>
      <c r="AM19" s="235"/>
      <c r="AN19" s="235"/>
      <c r="AO19" s="235"/>
      <c r="AP19" s="235"/>
      <c r="AQ19" s="235"/>
      <c r="AR19" s="235"/>
      <c r="AS19" s="235"/>
      <c r="AT19" s="235"/>
      <c r="AU19" s="235"/>
      <c r="AV19" s="235"/>
      <c r="AW19" s="235"/>
      <c r="AX19" s="235"/>
      <c r="AY19" s="235"/>
      <c r="AZ19" s="235"/>
      <c r="BA19" s="235"/>
      <c r="BB19" s="235"/>
      <c r="BC19" s="235"/>
      <c r="BD19" s="235"/>
      <c r="BE19" s="235"/>
      <c r="BK19" s="256"/>
      <c r="BL19" s="256"/>
      <c r="BM19" s="256"/>
      <c r="BN19" s="256"/>
      <c r="BO19" s="256"/>
      <c r="BP19" s="256"/>
      <c r="BQ19" s="256"/>
      <c r="BR19" s="256"/>
      <c r="BS19" s="256"/>
      <c r="BT19" s="256"/>
      <c r="BU19" s="256"/>
      <c r="BV19" s="256"/>
      <c r="BW19" s="256"/>
      <c r="BX19" s="256"/>
      <c r="BY19" s="256"/>
      <c r="BZ19" s="256"/>
      <c r="CA19" s="256"/>
      <c r="CB19" s="256"/>
      <c r="CC19" s="256"/>
      <c r="CD19" s="256"/>
      <c r="CE19" s="256"/>
      <c r="CF19" s="256"/>
    </row>
    <row r="20" spans="1:84" x14ac:dyDescent="0.2">
      <c r="A20" s="257"/>
      <c r="B20" s="233"/>
      <c r="C20" s="236" t="s">
        <v>250</v>
      </c>
      <c r="D20" s="482">
        <v>0.15546500000000002</v>
      </c>
      <c r="E20" s="482">
        <v>0.25429800000000002</v>
      </c>
      <c r="F20" s="482">
        <v>0.24637000000000001</v>
      </c>
      <c r="G20" s="482">
        <v>0.32346799999999998</v>
      </c>
      <c r="H20" s="482">
        <v>0.30237000000000003</v>
      </c>
      <c r="I20" s="482">
        <v>0.28915700000000005</v>
      </c>
      <c r="J20" s="482">
        <v>0.296933</v>
      </c>
      <c r="K20" s="482">
        <v>0.18417999999999995</v>
      </c>
      <c r="L20" s="482">
        <v>0.12339600000000008</v>
      </c>
      <c r="M20" s="482">
        <v>0.15616099999999994</v>
      </c>
      <c r="N20" s="482">
        <v>0.34254100000000004</v>
      </c>
      <c r="O20" s="482">
        <v>0.29356099999999991</v>
      </c>
      <c r="P20" s="482">
        <v>0.39194999999999991</v>
      </c>
      <c r="Q20" s="482">
        <v>0.36833999999999995</v>
      </c>
      <c r="R20" s="482">
        <v>0.54988100000000006</v>
      </c>
      <c r="S20" s="482">
        <v>1.6940230000000001</v>
      </c>
      <c r="T20" s="482">
        <v>2.7223689999999996</v>
      </c>
      <c r="U20" s="482">
        <v>3.194623</v>
      </c>
      <c r="V20" s="482">
        <v>3.5512289999999997</v>
      </c>
      <c r="W20" s="482">
        <v>4.3033919999999997</v>
      </c>
      <c r="X20" s="482">
        <v>5.0796149999999995</v>
      </c>
      <c r="Y20" s="482">
        <v>6.1907109999999994</v>
      </c>
      <c r="Z20" s="482">
        <v>6.0670269999999995</v>
      </c>
      <c r="AA20" s="482">
        <v>4.3034660000000002</v>
      </c>
      <c r="AB20" s="482">
        <v>4.2414400000000008</v>
      </c>
      <c r="AC20" s="482">
        <v>3.5610919999999986</v>
      </c>
      <c r="AD20" s="482">
        <v>3.8446370000000005</v>
      </c>
      <c r="AE20" s="482">
        <v>4.3863200000000013</v>
      </c>
      <c r="AF20" s="482">
        <v>5.2389110000000016</v>
      </c>
      <c r="AG20" s="482">
        <v>4.7471099999999984</v>
      </c>
      <c r="AH20" s="482">
        <v>6.0844600000000009</v>
      </c>
      <c r="AI20" s="839"/>
      <c r="AL20" s="235"/>
      <c r="AM20" s="235"/>
      <c r="AN20" s="235"/>
      <c r="AO20" s="235"/>
      <c r="AP20" s="235"/>
      <c r="AQ20" s="235"/>
      <c r="AR20" s="235"/>
      <c r="AS20" s="235"/>
      <c r="AT20" s="235"/>
      <c r="AU20" s="235"/>
      <c r="AV20" s="235"/>
      <c r="AW20" s="235"/>
      <c r="AX20" s="235"/>
      <c r="AY20" s="235"/>
      <c r="AZ20" s="235"/>
      <c r="BA20" s="235"/>
      <c r="BB20" s="235"/>
      <c r="BC20" s="235"/>
      <c r="BD20" s="235"/>
      <c r="BE20" s="235"/>
      <c r="BK20" s="256"/>
      <c r="BL20" s="256"/>
      <c r="BM20" s="256"/>
      <c r="BN20" s="256"/>
      <c r="BO20" s="256"/>
      <c r="BP20" s="256"/>
      <c r="BQ20" s="256"/>
      <c r="BR20" s="256"/>
      <c r="BS20" s="256"/>
      <c r="BT20" s="256"/>
      <c r="BU20" s="256"/>
      <c r="BV20" s="256"/>
      <c r="BW20" s="256"/>
      <c r="BX20" s="256"/>
      <c r="BY20" s="256"/>
      <c r="BZ20" s="256"/>
      <c r="CA20" s="256"/>
      <c r="CB20" s="256"/>
      <c r="CC20" s="256"/>
      <c r="CD20" s="256"/>
      <c r="CE20" s="256"/>
      <c r="CF20" s="256"/>
    </row>
    <row r="21" spans="1:84" x14ac:dyDescent="0.2">
      <c r="A21" s="257"/>
      <c r="B21" s="233"/>
      <c r="C21" s="236" t="s">
        <v>252</v>
      </c>
      <c r="D21" s="482">
        <v>0</v>
      </c>
      <c r="E21" s="482">
        <v>0</v>
      </c>
      <c r="F21" s="482">
        <v>0</v>
      </c>
      <c r="G21" s="482">
        <v>0</v>
      </c>
      <c r="H21" s="482">
        <v>0</v>
      </c>
      <c r="I21" s="482">
        <v>0</v>
      </c>
      <c r="J21" s="482">
        <v>0</v>
      </c>
      <c r="K21" s="482">
        <v>0</v>
      </c>
      <c r="L21" s="482">
        <v>0</v>
      </c>
      <c r="M21" s="482">
        <v>-3.5830000000000002E-3</v>
      </c>
      <c r="N21" s="482">
        <v>-3.3200000000000005E-3</v>
      </c>
      <c r="O21" s="482">
        <v>-3.8210000000000002E-3</v>
      </c>
      <c r="P21" s="482">
        <v>-2.6750000000000003E-3</v>
      </c>
      <c r="Q21" s="482">
        <v>-4.8730000000000006E-3</v>
      </c>
      <c r="R21" s="482">
        <v>-4.633E-3</v>
      </c>
      <c r="S21" s="482">
        <v>-2.2699999999999994E-3</v>
      </c>
      <c r="T21" s="482">
        <v>3.5600000000000041E-4</v>
      </c>
      <c r="U21" s="482">
        <v>1.6145E-2</v>
      </c>
      <c r="V21" s="482">
        <v>5.3740000000000012E-3</v>
      </c>
      <c r="W21" s="482">
        <v>1.6528000000000004E-2</v>
      </c>
      <c r="X21" s="482">
        <v>4.7291E-2</v>
      </c>
      <c r="Y21" s="482">
        <v>0.15152100000000002</v>
      </c>
      <c r="Z21" s="482">
        <v>0.21030399999999999</v>
      </c>
      <c r="AA21" s="482">
        <v>0.29834300000000002</v>
      </c>
      <c r="AB21" s="482">
        <v>0.33841399999999999</v>
      </c>
      <c r="AC21" s="482">
        <v>0.39624500000000001</v>
      </c>
      <c r="AD21" s="482">
        <v>0.43999199999999999</v>
      </c>
      <c r="AE21" s="482">
        <v>0.459818</v>
      </c>
      <c r="AF21" s="482">
        <v>0.45488600000000001</v>
      </c>
      <c r="AG21" s="482">
        <v>0.46087299999999998</v>
      </c>
      <c r="AH21" s="482">
        <v>0.44845599999999997</v>
      </c>
      <c r="AI21" s="839"/>
      <c r="AL21" s="235"/>
      <c r="AM21" s="235"/>
      <c r="AN21" s="235"/>
      <c r="AO21" s="235"/>
      <c r="AP21" s="235"/>
      <c r="AQ21" s="235"/>
      <c r="AR21" s="235"/>
      <c r="AS21" s="235"/>
      <c r="AT21" s="235"/>
      <c r="AU21" s="235"/>
      <c r="AV21" s="235"/>
      <c r="AW21" s="235"/>
      <c r="AX21" s="235"/>
      <c r="AY21" s="235"/>
      <c r="AZ21" s="235"/>
      <c r="BA21" s="235"/>
      <c r="BB21" s="235"/>
      <c r="BC21" s="235"/>
      <c r="BD21" s="235"/>
      <c r="BE21" s="235"/>
      <c r="BK21" s="256"/>
      <c r="BL21" s="256"/>
      <c r="BM21" s="256"/>
      <c r="BN21" s="256"/>
      <c r="BO21" s="256"/>
      <c r="BP21" s="256"/>
      <c r="BQ21" s="256"/>
      <c r="BR21" s="256"/>
      <c r="BS21" s="256"/>
      <c r="BT21" s="256"/>
      <c r="BU21" s="256"/>
      <c r="BV21" s="256"/>
      <c r="BW21" s="256"/>
      <c r="BX21" s="256"/>
      <c r="BY21" s="256"/>
      <c r="BZ21" s="256"/>
      <c r="CA21" s="256"/>
      <c r="CB21" s="256"/>
      <c r="CC21" s="256"/>
      <c r="CD21" s="256"/>
      <c r="CE21" s="256"/>
      <c r="CF21" s="256"/>
    </row>
    <row r="22" spans="1:84" x14ac:dyDescent="0.2">
      <c r="A22" s="257"/>
      <c r="B22" s="233"/>
      <c r="C22" s="236"/>
      <c r="D22" s="740"/>
      <c r="E22" s="740"/>
      <c r="F22" s="740"/>
      <c r="G22" s="740"/>
      <c r="H22" s="740"/>
      <c r="I22" s="740"/>
      <c r="J22" s="740"/>
      <c r="K22" s="740"/>
      <c r="L22" s="740"/>
      <c r="M22" s="740"/>
      <c r="N22" s="740"/>
      <c r="O22" s="740"/>
      <c r="P22" s="740"/>
      <c r="Q22" s="740"/>
      <c r="R22" s="740"/>
      <c r="S22" s="740"/>
      <c r="T22" s="740"/>
      <c r="U22" s="740"/>
      <c r="V22" s="740"/>
      <c r="W22" s="740"/>
      <c r="X22" s="740"/>
      <c r="Y22" s="740"/>
      <c r="Z22" s="740"/>
      <c r="AA22" s="740"/>
      <c r="AB22" s="740"/>
      <c r="AC22" s="740"/>
      <c r="AD22" s="740"/>
      <c r="AE22" s="740"/>
      <c r="AF22" s="740"/>
      <c r="AG22" s="740"/>
      <c r="AH22" s="740"/>
      <c r="AI22" s="839"/>
      <c r="AL22" s="235"/>
      <c r="AM22" s="235"/>
      <c r="AN22" s="235"/>
      <c r="AO22" s="235"/>
      <c r="AP22" s="235"/>
      <c r="AQ22" s="235"/>
      <c r="AR22" s="235"/>
      <c r="AS22" s="235"/>
      <c r="AT22" s="235"/>
      <c r="AU22" s="235"/>
      <c r="AV22" s="235"/>
      <c r="AW22" s="235"/>
      <c r="AX22" s="235"/>
      <c r="AY22" s="235"/>
      <c r="AZ22" s="235"/>
      <c r="BA22" s="235"/>
      <c r="BB22" s="235"/>
      <c r="BC22" s="235"/>
      <c r="BD22" s="235"/>
      <c r="BE22" s="235"/>
      <c r="BK22" s="256"/>
      <c r="BL22" s="256"/>
      <c r="BM22" s="256"/>
      <c r="BN22" s="256"/>
      <c r="BO22" s="256"/>
      <c r="BP22" s="256"/>
      <c r="BQ22" s="256"/>
      <c r="BR22" s="256"/>
      <c r="BS22" s="256"/>
      <c r="BT22" s="256"/>
      <c r="BU22" s="256"/>
      <c r="BV22" s="256"/>
      <c r="BW22" s="256"/>
      <c r="BX22" s="256"/>
      <c r="BY22" s="256"/>
      <c r="BZ22" s="256"/>
      <c r="CA22" s="256"/>
      <c r="CB22" s="256"/>
      <c r="CC22" s="256"/>
      <c r="CD22" s="256"/>
      <c r="CE22" s="256"/>
      <c r="CF22" s="256"/>
    </row>
    <row r="23" spans="1:84" x14ac:dyDescent="0.2">
      <c r="A23" s="257"/>
      <c r="B23" s="233"/>
      <c r="C23" s="234" t="s">
        <v>433</v>
      </c>
      <c r="D23" s="481">
        <v>1456.764124</v>
      </c>
      <c r="E23" s="481">
        <v>1451.2656100000002</v>
      </c>
      <c r="F23" s="481">
        <v>1411.110422</v>
      </c>
      <c r="G23" s="481">
        <v>1409.7947429999999</v>
      </c>
      <c r="H23" s="481">
        <v>1402.5644650000002</v>
      </c>
      <c r="I23" s="481">
        <v>1451.9947609999999</v>
      </c>
      <c r="J23" s="481">
        <v>1500.2953340000001</v>
      </c>
      <c r="K23" s="481">
        <v>1491.701632</v>
      </c>
      <c r="L23" s="481">
        <v>1500.1590290000001</v>
      </c>
      <c r="M23" s="481">
        <v>1487.2781100000002</v>
      </c>
      <c r="N23" s="481">
        <v>1498.267877</v>
      </c>
      <c r="O23" s="481">
        <v>1536.204146</v>
      </c>
      <c r="P23" s="481">
        <v>1538.2606910000002</v>
      </c>
      <c r="Q23" s="481">
        <v>1576.0228030000001</v>
      </c>
      <c r="R23" s="481">
        <v>1597.212653</v>
      </c>
      <c r="S23" s="481">
        <v>1603.8894680000001</v>
      </c>
      <c r="T23" s="481">
        <v>1617.3798689999999</v>
      </c>
      <c r="U23" s="481">
        <v>1596.8554159999999</v>
      </c>
      <c r="V23" s="481">
        <v>1592.966774</v>
      </c>
      <c r="W23" s="481">
        <v>1498.6968449999999</v>
      </c>
      <c r="X23" s="481">
        <v>1559.1349499999999</v>
      </c>
      <c r="Y23" s="481">
        <v>1513.06583</v>
      </c>
      <c r="Z23" s="481">
        <v>1493.776807</v>
      </c>
      <c r="AA23" s="481">
        <v>1478.9073249999999</v>
      </c>
      <c r="AB23" s="481">
        <v>1428.1851819999999</v>
      </c>
      <c r="AC23" s="481">
        <v>1448.017259</v>
      </c>
      <c r="AD23" s="481">
        <v>1460.0722020000001</v>
      </c>
      <c r="AE23" s="481">
        <v>1490.577513</v>
      </c>
      <c r="AF23" s="481">
        <v>1481.093081</v>
      </c>
      <c r="AG23" s="481">
        <v>1457.9493149999998</v>
      </c>
      <c r="AH23" s="481">
        <v>1340.1447190000001</v>
      </c>
      <c r="AI23" s="864"/>
      <c r="AL23" s="235"/>
      <c r="AM23" s="235"/>
      <c r="AN23" s="235"/>
      <c r="AO23" s="235"/>
      <c r="AP23" s="235"/>
      <c r="AQ23" s="235"/>
      <c r="AR23" s="235"/>
      <c r="AS23" s="235"/>
      <c r="AT23" s="235"/>
      <c r="AU23" s="235"/>
      <c r="AV23" s="235"/>
      <c r="AW23" s="235"/>
      <c r="AX23" s="235"/>
      <c r="AY23" s="235"/>
      <c r="AZ23" s="235"/>
      <c r="BA23" s="235"/>
      <c r="BB23" s="235"/>
      <c r="BC23" s="235"/>
      <c r="BD23" s="235"/>
      <c r="BE23" s="235"/>
      <c r="BK23" s="256"/>
      <c r="BL23" s="256"/>
      <c r="BM23" s="256"/>
      <c r="BN23" s="256"/>
      <c r="BO23" s="256"/>
      <c r="BP23" s="256"/>
      <c r="BQ23" s="256"/>
      <c r="BR23" s="256"/>
      <c r="BS23" s="256"/>
      <c r="BT23" s="256"/>
      <c r="BU23" s="256"/>
      <c r="BV23" s="256"/>
      <c r="BW23" s="256"/>
      <c r="BX23" s="256"/>
      <c r="BY23" s="256"/>
      <c r="BZ23" s="256"/>
      <c r="CA23" s="256"/>
      <c r="CB23" s="256"/>
      <c r="CC23" s="256"/>
      <c r="CD23" s="256"/>
      <c r="CE23" s="256"/>
      <c r="CF23" s="256"/>
    </row>
    <row r="24" spans="1:84" x14ac:dyDescent="0.2">
      <c r="A24" s="257"/>
      <c r="B24" s="233"/>
      <c r="C24" s="236" t="s">
        <v>247</v>
      </c>
      <c r="D24" s="482">
        <v>392.59694999999999</v>
      </c>
      <c r="E24" s="482">
        <v>371.32827300000002</v>
      </c>
      <c r="F24" s="482">
        <v>344.49735400000003</v>
      </c>
      <c r="G24" s="482">
        <v>327.25865699999997</v>
      </c>
      <c r="H24" s="482">
        <v>321.01576000000006</v>
      </c>
      <c r="I24" s="482">
        <v>317.67784499999993</v>
      </c>
      <c r="J24" s="482">
        <v>317.66253300000005</v>
      </c>
      <c r="K24" s="482">
        <v>309.30036100000001</v>
      </c>
      <c r="L24" s="482">
        <v>294.01028199999996</v>
      </c>
      <c r="M24" s="482">
        <v>278.32615099999998</v>
      </c>
      <c r="N24" s="482">
        <v>284.40958899999998</v>
      </c>
      <c r="O24" s="482">
        <v>284.36451</v>
      </c>
      <c r="P24" s="482">
        <v>284.52370000000002</v>
      </c>
      <c r="Q24" s="482">
        <v>291.96223800000001</v>
      </c>
      <c r="R24" s="482">
        <v>290.221317</v>
      </c>
      <c r="S24" s="482">
        <v>280.41325999999998</v>
      </c>
      <c r="T24" s="482">
        <v>288.41244399999999</v>
      </c>
      <c r="U24" s="482">
        <v>290.60018099999996</v>
      </c>
      <c r="V24" s="482">
        <v>268.32314900000006</v>
      </c>
      <c r="W24" s="482">
        <v>237.433412</v>
      </c>
      <c r="X24" s="482">
        <v>252.537789</v>
      </c>
      <c r="Y24" s="482">
        <v>257.73962000000006</v>
      </c>
      <c r="Z24" s="482">
        <v>255.20731800000001</v>
      </c>
      <c r="AA24" s="482">
        <v>251.08427999999998</v>
      </c>
      <c r="AB24" s="482">
        <v>239.04254699999998</v>
      </c>
      <c r="AC24" s="482">
        <v>239.59094999999999</v>
      </c>
      <c r="AD24" s="482">
        <v>231.13019899999998</v>
      </c>
      <c r="AE24" s="482">
        <v>225.297515</v>
      </c>
      <c r="AF24" s="482">
        <v>216.82341799999998</v>
      </c>
      <c r="AG24" s="482">
        <v>177.137393</v>
      </c>
      <c r="AH24" s="482">
        <v>144.552269</v>
      </c>
      <c r="AI24" s="864"/>
      <c r="AL24" s="235"/>
      <c r="AM24" s="235"/>
      <c r="AN24" s="235"/>
      <c r="AO24" s="235"/>
      <c r="AP24" s="235"/>
      <c r="AQ24" s="235"/>
      <c r="AR24" s="235"/>
      <c r="AS24" s="235"/>
      <c r="AT24" s="235"/>
      <c r="AU24" s="235"/>
      <c r="AV24" s="235"/>
      <c r="AW24" s="235"/>
      <c r="AX24" s="235"/>
      <c r="AY24" s="235"/>
      <c r="AZ24" s="235"/>
      <c r="BA24" s="235"/>
      <c r="BB24" s="235"/>
      <c r="BC24" s="235"/>
      <c r="BD24" s="235"/>
      <c r="BE24" s="235"/>
      <c r="BK24" s="256"/>
      <c r="BL24" s="256"/>
      <c r="BM24" s="256"/>
      <c r="BN24" s="256"/>
      <c r="BO24" s="256"/>
      <c r="BP24" s="256"/>
      <c r="BQ24" s="256"/>
      <c r="BR24" s="256"/>
      <c r="BS24" s="256"/>
      <c r="BT24" s="256"/>
      <c r="BU24" s="256"/>
      <c r="BV24" s="256"/>
      <c r="BW24" s="256"/>
      <c r="BX24" s="256"/>
      <c r="BY24" s="256"/>
      <c r="BZ24" s="256"/>
      <c r="CA24" s="256"/>
      <c r="CB24" s="256"/>
      <c r="CC24" s="256"/>
      <c r="CD24" s="256"/>
      <c r="CE24" s="256"/>
      <c r="CF24" s="256"/>
    </row>
    <row r="25" spans="1:84" x14ac:dyDescent="0.2">
      <c r="A25" s="257"/>
      <c r="B25" s="233"/>
      <c r="C25" s="236" t="s">
        <v>362</v>
      </c>
      <c r="D25" s="482">
        <v>547.93086600000004</v>
      </c>
      <c r="E25" s="482">
        <v>552.12088899999992</v>
      </c>
      <c r="F25" s="482">
        <v>544.74969099999998</v>
      </c>
      <c r="G25" s="482">
        <v>545.95490099999995</v>
      </c>
      <c r="H25" s="482">
        <v>547.64903400000003</v>
      </c>
      <c r="I25" s="482">
        <v>570.32274899999993</v>
      </c>
      <c r="J25" s="482">
        <v>583.46142199999997</v>
      </c>
      <c r="K25" s="482">
        <v>584.84607900000003</v>
      </c>
      <c r="L25" s="482">
        <v>599.75350000000003</v>
      </c>
      <c r="M25" s="482">
        <v>590.94934999999998</v>
      </c>
      <c r="N25" s="482">
        <v>579.822091</v>
      </c>
      <c r="O25" s="482">
        <v>596.28781900000001</v>
      </c>
      <c r="P25" s="482">
        <v>593.33212500000002</v>
      </c>
      <c r="Q25" s="482">
        <v>598.27466600000002</v>
      </c>
      <c r="R25" s="482">
        <v>600.7855330000001</v>
      </c>
      <c r="S25" s="482">
        <v>598.62672999999995</v>
      </c>
      <c r="T25" s="482">
        <v>596.90423499999997</v>
      </c>
      <c r="U25" s="482">
        <v>579.75536199999999</v>
      </c>
      <c r="V25" s="482">
        <v>577.04383499999994</v>
      </c>
      <c r="W25" s="482">
        <v>543.04541799999993</v>
      </c>
      <c r="X25" s="482">
        <v>538.89770599999997</v>
      </c>
      <c r="Y25" s="482">
        <v>523.79720699999996</v>
      </c>
      <c r="Z25" s="482">
        <v>501.47004100000004</v>
      </c>
      <c r="AA25" s="482">
        <v>489.38906699999995</v>
      </c>
      <c r="AB25" s="482">
        <v>485.49068599999998</v>
      </c>
      <c r="AC25" s="482">
        <v>491.53415999999999</v>
      </c>
      <c r="AD25" s="482">
        <v>496.46371600000003</v>
      </c>
      <c r="AE25" s="482">
        <v>509.92992800000002</v>
      </c>
      <c r="AF25" s="482">
        <v>503.76992099999995</v>
      </c>
      <c r="AG25" s="482">
        <v>502.186825</v>
      </c>
      <c r="AH25" s="482">
        <v>437.16289399999999</v>
      </c>
      <c r="AI25" s="864"/>
      <c r="AL25" s="235"/>
      <c r="AM25" s="235"/>
      <c r="AN25" s="235"/>
      <c r="AO25" s="235"/>
      <c r="AP25" s="235"/>
      <c r="AQ25" s="235"/>
      <c r="AR25" s="235"/>
      <c r="AS25" s="235"/>
      <c r="AT25" s="235"/>
      <c r="AU25" s="235"/>
      <c r="AV25" s="235"/>
      <c r="AW25" s="235"/>
      <c r="AX25" s="235"/>
      <c r="AY25" s="235"/>
      <c r="AZ25" s="235"/>
      <c r="BA25" s="235"/>
      <c r="BB25" s="235"/>
      <c r="BC25" s="235"/>
      <c r="BD25" s="235"/>
      <c r="BE25" s="235"/>
      <c r="BK25" s="256"/>
      <c r="BL25" s="256"/>
      <c r="BM25" s="256"/>
      <c r="BN25" s="256"/>
      <c r="BO25" s="256"/>
      <c r="BP25" s="256"/>
      <c r="BQ25" s="256"/>
      <c r="BR25" s="256"/>
      <c r="BS25" s="256"/>
      <c r="BT25" s="256"/>
      <c r="BU25" s="256"/>
      <c r="BV25" s="256"/>
      <c r="BW25" s="256"/>
      <c r="BX25" s="256"/>
      <c r="BY25" s="256"/>
      <c r="BZ25" s="256"/>
      <c r="CA25" s="256"/>
      <c r="CB25" s="256"/>
      <c r="CC25" s="256"/>
      <c r="CD25" s="256"/>
      <c r="CE25" s="256"/>
      <c r="CF25" s="256"/>
    </row>
    <row r="26" spans="1:84" x14ac:dyDescent="0.2">
      <c r="A26" s="257"/>
      <c r="B26" s="233"/>
      <c r="C26" s="236" t="s">
        <v>248</v>
      </c>
      <c r="D26" s="482">
        <v>249.79300899999998</v>
      </c>
      <c r="E26" s="482">
        <v>255.84062400000002</v>
      </c>
      <c r="F26" s="482">
        <v>247.24403000000001</v>
      </c>
      <c r="G26" s="482">
        <v>251.69686999999999</v>
      </c>
      <c r="H26" s="482">
        <v>249.029582</v>
      </c>
      <c r="I26" s="482">
        <v>270.55600500000003</v>
      </c>
      <c r="J26" s="482">
        <v>293.53397699999999</v>
      </c>
      <c r="K26" s="482">
        <v>285.72989899999999</v>
      </c>
      <c r="L26" s="482">
        <v>294.03529700000001</v>
      </c>
      <c r="M26" s="482">
        <v>300.64701100000002</v>
      </c>
      <c r="N26" s="482">
        <v>308.59740500000004</v>
      </c>
      <c r="O26" s="482">
        <v>319.65536099999997</v>
      </c>
      <c r="P26" s="482">
        <v>321.954025</v>
      </c>
      <c r="Q26" s="482">
        <v>338.61951099999999</v>
      </c>
      <c r="R26" s="482">
        <v>347.54636099999999</v>
      </c>
      <c r="S26" s="482">
        <v>359.70395600000001</v>
      </c>
      <c r="T26" s="482">
        <v>359.17308000000003</v>
      </c>
      <c r="U26" s="482">
        <v>353.03743699999995</v>
      </c>
      <c r="V26" s="482">
        <v>359.28247800000003</v>
      </c>
      <c r="W26" s="482">
        <v>337.69172399999997</v>
      </c>
      <c r="X26" s="482">
        <v>362.842266</v>
      </c>
      <c r="Y26" s="482">
        <v>333.51723399999997</v>
      </c>
      <c r="Z26" s="482">
        <v>327.41795400000001</v>
      </c>
      <c r="AA26" s="482">
        <v>321.38376799999998</v>
      </c>
      <c r="AB26" s="482">
        <v>283.52024599999999</v>
      </c>
      <c r="AC26" s="482">
        <v>296.07663700000001</v>
      </c>
      <c r="AD26" s="482">
        <v>313.35329899999999</v>
      </c>
      <c r="AE26" s="482">
        <v>330.86640699999998</v>
      </c>
      <c r="AF26" s="482">
        <v>324.83565299999998</v>
      </c>
      <c r="AG26" s="482">
        <v>335.05652800000001</v>
      </c>
      <c r="AH26" s="482">
        <v>326.94678199999998</v>
      </c>
      <c r="AI26" s="864"/>
      <c r="AL26" s="235"/>
      <c r="AM26" s="235"/>
      <c r="AN26" s="235"/>
      <c r="AO26" s="235"/>
      <c r="AP26" s="235"/>
      <c r="AQ26" s="235"/>
      <c r="AR26" s="235"/>
      <c r="AS26" s="235"/>
      <c r="AT26" s="235"/>
      <c r="AU26" s="235"/>
      <c r="AV26" s="235"/>
      <c r="AW26" s="235"/>
      <c r="AX26" s="235"/>
      <c r="AY26" s="235"/>
      <c r="AZ26" s="235"/>
      <c r="BA26" s="235"/>
      <c r="BB26" s="235"/>
      <c r="BC26" s="235"/>
      <c r="BD26" s="235"/>
      <c r="BE26" s="235"/>
      <c r="BK26" s="256"/>
      <c r="BL26" s="256"/>
      <c r="BM26" s="256"/>
      <c r="BN26" s="256"/>
      <c r="BO26" s="256"/>
      <c r="BP26" s="256"/>
      <c r="BQ26" s="256"/>
      <c r="BR26" s="256"/>
      <c r="BS26" s="256"/>
      <c r="BT26" s="256"/>
      <c r="BU26" s="256"/>
      <c r="BV26" s="256"/>
      <c r="BW26" s="256"/>
      <c r="BX26" s="256"/>
      <c r="BY26" s="256"/>
      <c r="BZ26" s="256"/>
      <c r="CA26" s="256"/>
      <c r="CB26" s="256"/>
      <c r="CC26" s="256"/>
      <c r="CD26" s="256"/>
      <c r="CE26" s="256"/>
      <c r="CF26" s="256"/>
    </row>
    <row r="27" spans="1:84" x14ac:dyDescent="0.2">
      <c r="A27" s="257"/>
      <c r="B27" s="233"/>
      <c r="C27" s="236" t="s">
        <v>249</v>
      </c>
      <c r="D27" s="482">
        <v>188.58020800000003</v>
      </c>
      <c r="E27" s="482">
        <v>193.4639</v>
      </c>
      <c r="F27" s="482">
        <v>193.84806599999999</v>
      </c>
      <c r="G27" s="482">
        <v>199.59780699999999</v>
      </c>
      <c r="H27" s="482">
        <v>198.979163</v>
      </c>
      <c r="I27" s="482">
        <v>204.531543</v>
      </c>
      <c r="J27" s="482">
        <v>214.74224900000002</v>
      </c>
      <c r="K27" s="482">
        <v>216.85608999999999</v>
      </c>
      <c r="L27" s="482">
        <v>215.22062100000002</v>
      </c>
      <c r="M27" s="482">
        <v>219.05449999999999</v>
      </c>
      <c r="N27" s="482">
        <v>222.05137599999998</v>
      </c>
      <c r="O27" s="482">
        <v>229.69004100000001</v>
      </c>
      <c r="P27" s="482">
        <v>233.158052</v>
      </c>
      <c r="Q27" s="482">
        <v>234.40995900000001</v>
      </c>
      <c r="R27" s="482">
        <v>239.96244099999998</v>
      </c>
      <c r="S27" s="482">
        <v>236.77426</v>
      </c>
      <c r="T27" s="482">
        <v>236.349423</v>
      </c>
      <c r="U27" s="482">
        <v>225.455389</v>
      </c>
      <c r="V27" s="482">
        <v>228.67121</v>
      </c>
      <c r="W27" s="482">
        <v>212.54353400000002</v>
      </c>
      <c r="X27" s="482">
        <v>219.62071799999998</v>
      </c>
      <c r="Y27" s="482">
        <v>215.345913</v>
      </c>
      <c r="Z27" s="482">
        <v>208.37239499999998</v>
      </c>
      <c r="AA27" s="482">
        <v>206.51404700000001</v>
      </c>
      <c r="AB27" s="482">
        <v>208.96614600000001</v>
      </c>
      <c r="AC27" s="482">
        <v>203.78165100000001</v>
      </c>
      <c r="AD27" s="482">
        <v>197.05279199999998</v>
      </c>
      <c r="AE27" s="482">
        <v>194.89885699999999</v>
      </c>
      <c r="AF27" s="482">
        <v>195.247612</v>
      </c>
      <c r="AG27" s="482">
        <v>196.18092100000001</v>
      </c>
      <c r="AH27" s="482">
        <v>175.17507500000002</v>
      </c>
      <c r="AI27" s="863"/>
      <c r="AL27" s="235"/>
      <c r="AM27" s="235"/>
      <c r="AN27" s="235"/>
      <c r="AO27" s="235"/>
      <c r="AP27" s="235"/>
      <c r="AQ27" s="235"/>
      <c r="AR27" s="235"/>
      <c r="AS27" s="235"/>
      <c r="AT27" s="235"/>
      <c r="AU27" s="235"/>
      <c r="AV27" s="235"/>
      <c r="AW27" s="235"/>
      <c r="AX27" s="235"/>
      <c r="AY27" s="235"/>
      <c r="AZ27" s="235"/>
      <c r="BA27" s="235"/>
      <c r="BB27" s="235"/>
      <c r="BC27" s="235"/>
      <c r="BD27" s="235"/>
      <c r="BE27" s="235"/>
      <c r="BK27" s="256"/>
      <c r="BL27" s="256"/>
      <c r="BM27" s="256"/>
      <c r="BN27" s="256"/>
      <c r="BO27" s="256"/>
      <c r="BP27" s="256"/>
      <c r="BQ27" s="256"/>
      <c r="BR27" s="256"/>
      <c r="BS27" s="256"/>
      <c r="BT27" s="256"/>
      <c r="BU27" s="256"/>
      <c r="BV27" s="256"/>
      <c r="BW27" s="256"/>
      <c r="BX27" s="256"/>
      <c r="BY27" s="256"/>
      <c r="BZ27" s="256"/>
      <c r="CA27" s="256"/>
      <c r="CB27" s="256"/>
      <c r="CC27" s="256"/>
      <c r="CD27" s="256"/>
      <c r="CE27" s="256"/>
      <c r="CF27" s="256"/>
    </row>
    <row r="28" spans="1:84" x14ac:dyDescent="0.2">
      <c r="A28" s="257"/>
      <c r="B28" s="233"/>
      <c r="C28" s="236" t="s">
        <v>250</v>
      </c>
      <c r="D28" s="482">
        <v>71.146979999999999</v>
      </c>
      <c r="E28" s="482">
        <v>74.214405999999997</v>
      </c>
      <c r="F28" s="482">
        <v>75.838138000000001</v>
      </c>
      <c r="G28" s="482">
        <v>80.420982000000009</v>
      </c>
      <c r="H28" s="482">
        <v>80.861157999999989</v>
      </c>
      <c r="I28" s="482">
        <v>82.977948999999995</v>
      </c>
      <c r="J28" s="482">
        <v>86.781824</v>
      </c>
      <c r="K28" s="482">
        <v>90.011707999999999</v>
      </c>
      <c r="L28" s="482">
        <v>92.386216000000005</v>
      </c>
      <c r="M28" s="482">
        <v>92.701797999999997</v>
      </c>
      <c r="N28" s="482">
        <v>96.498543999999995</v>
      </c>
      <c r="O28" s="482">
        <v>99.777736000000004</v>
      </c>
      <c r="P28" s="482">
        <v>98.03911500000001</v>
      </c>
      <c r="Q28" s="482">
        <v>106.54864500000001</v>
      </c>
      <c r="R28" s="482">
        <v>112.703811</v>
      </c>
      <c r="S28" s="482">
        <v>120.02391800000001</v>
      </c>
      <c r="T28" s="482">
        <v>128.04197600000001</v>
      </c>
      <c r="U28" s="482">
        <v>138.11276999999998</v>
      </c>
      <c r="V28" s="482">
        <v>148.80396900000002</v>
      </c>
      <c r="W28" s="482">
        <v>155.896289</v>
      </c>
      <c r="X28" s="482">
        <v>173.41548600000002</v>
      </c>
      <c r="Y28" s="482">
        <v>170.50583600000002</v>
      </c>
      <c r="Z28" s="482">
        <v>188.497705</v>
      </c>
      <c r="AA28" s="482">
        <v>197.93239199999999</v>
      </c>
      <c r="AB28" s="482">
        <v>198.229017</v>
      </c>
      <c r="AC28" s="482">
        <v>203.94992800000003</v>
      </c>
      <c r="AD28" s="482">
        <v>207.241615</v>
      </c>
      <c r="AE28" s="482">
        <v>215.09058899999999</v>
      </c>
      <c r="AF28" s="482">
        <v>224.74316300000001</v>
      </c>
      <c r="AG28" s="482">
        <v>231.966736</v>
      </c>
      <c r="AH28" s="482">
        <v>239.72397899999999</v>
      </c>
      <c r="AI28" s="864"/>
      <c r="AL28" s="235"/>
      <c r="AM28" s="235"/>
      <c r="AN28" s="235"/>
      <c r="AO28" s="235"/>
      <c r="AP28" s="235"/>
      <c r="AQ28" s="235"/>
      <c r="AR28" s="235"/>
      <c r="AS28" s="235"/>
      <c r="AT28" s="235"/>
      <c r="AU28" s="235"/>
      <c r="AV28" s="235"/>
      <c r="AW28" s="235"/>
      <c r="AX28" s="235"/>
      <c r="AY28" s="235"/>
      <c r="AZ28" s="235"/>
      <c r="BA28" s="235"/>
      <c r="BB28" s="235"/>
      <c r="BC28" s="235"/>
      <c r="BD28" s="235"/>
      <c r="BE28" s="235"/>
      <c r="BK28" s="256"/>
      <c r="BL28" s="256"/>
      <c r="BM28" s="256"/>
      <c r="BN28" s="256"/>
      <c r="BO28" s="256"/>
      <c r="BP28" s="256"/>
      <c r="BQ28" s="256"/>
      <c r="BR28" s="256"/>
      <c r="BS28" s="256"/>
      <c r="BT28" s="256"/>
      <c r="BU28" s="256"/>
      <c r="BV28" s="256"/>
      <c r="BW28" s="256"/>
      <c r="BX28" s="256"/>
      <c r="BY28" s="256"/>
      <c r="BZ28" s="256"/>
      <c r="CA28" s="256"/>
      <c r="CB28" s="256"/>
      <c r="CC28" s="256"/>
      <c r="CD28" s="256"/>
      <c r="CE28" s="256"/>
      <c r="CF28" s="256"/>
    </row>
    <row r="29" spans="1:84" x14ac:dyDescent="0.2">
      <c r="A29" s="257"/>
      <c r="B29" s="233"/>
      <c r="C29" s="236" t="s">
        <v>267</v>
      </c>
      <c r="D29" s="482">
        <v>6.7161080000000002</v>
      </c>
      <c r="E29" s="482">
        <v>4.2975250000000003</v>
      </c>
      <c r="F29" s="482">
        <v>4.9331449999999997</v>
      </c>
      <c r="G29" s="482">
        <v>4.8655249999999999</v>
      </c>
      <c r="H29" s="482">
        <v>5.0297710000000002</v>
      </c>
      <c r="I29" s="482">
        <v>5.9286699999999994</v>
      </c>
      <c r="J29" s="482">
        <v>4.113327</v>
      </c>
      <c r="K29" s="482">
        <v>4.9574949999999998</v>
      </c>
      <c r="L29" s="482">
        <v>4.7531119999999998</v>
      </c>
      <c r="M29" s="482">
        <v>5.599297</v>
      </c>
      <c r="N29" s="482">
        <v>6.8888749999999996</v>
      </c>
      <c r="O29" s="482">
        <v>6.428681000000001</v>
      </c>
      <c r="P29" s="482">
        <v>7.2536669999999992</v>
      </c>
      <c r="Q29" s="482">
        <v>6.2077820000000008</v>
      </c>
      <c r="R29" s="482">
        <v>5.9931930000000007</v>
      </c>
      <c r="S29" s="482">
        <v>8.3473439999999997</v>
      </c>
      <c r="T29" s="482">
        <v>8.4987089999999998</v>
      </c>
      <c r="U29" s="482">
        <v>9.894283999999999</v>
      </c>
      <c r="V29" s="482">
        <v>10.842136</v>
      </c>
      <c r="W29" s="482">
        <v>12.086466999999999</v>
      </c>
      <c r="X29" s="482">
        <v>11.820982000000001</v>
      </c>
      <c r="Y29" s="482">
        <v>12.160017999999999</v>
      </c>
      <c r="Z29" s="482">
        <v>12.811396999999999</v>
      </c>
      <c r="AA29" s="482">
        <v>12.603770000000001</v>
      </c>
      <c r="AB29" s="482">
        <v>12.936545000000001</v>
      </c>
      <c r="AC29" s="482">
        <v>13.083930000000001</v>
      </c>
      <c r="AD29" s="482">
        <v>14.830589</v>
      </c>
      <c r="AE29" s="482">
        <v>14.494219000000001</v>
      </c>
      <c r="AF29" s="482">
        <v>15.673310000000001</v>
      </c>
      <c r="AG29" s="482">
        <v>15.420910999999998</v>
      </c>
      <c r="AH29" s="482">
        <v>16.58372</v>
      </c>
      <c r="AI29" s="864"/>
      <c r="AL29" s="235"/>
      <c r="AM29" s="235"/>
      <c r="AN29" s="235"/>
      <c r="AO29" s="235"/>
      <c r="AP29" s="235"/>
      <c r="AQ29" s="235"/>
      <c r="AR29" s="235"/>
      <c r="AS29" s="235"/>
      <c r="AT29" s="235"/>
      <c r="AU29" s="235"/>
      <c r="AV29" s="235"/>
      <c r="AW29" s="235"/>
      <c r="AX29" s="235"/>
      <c r="AY29" s="235"/>
      <c r="AZ29" s="235"/>
      <c r="BA29" s="235"/>
      <c r="BB29" s="235"/>
      <c r="BC29" s="235"/>
      <c r="BD29" s="235"/>
      <c r="BE29" s="235"/>
      <c r="BK29" s="256"/>
      <c r="BL29" s="256"/>
      <c r="BM29" s="256"/>
      <c r="BN29" s="256"/>
      <c r="BO29" s="256"/>
      <c r="BP29" s="256"/>
      <c r="BQ29" s="256"/>
      <c r="BR29" s="256"/>
      <c r="BS29" s="256"/>
      <c r="BT29" s="256"/>
      <c r="BU29" s="256"/>
      <c r="BV29" s="256"/>
      <c r="BW29" s="256"/>
      <c r="BX29" s="256"/>
      <c r="BY29" s="256"/>
      <c r="BZ29" s="256"/>
      <c r="CA29" s="256"/>
      <c r="CB29" s="256"/>
      <c r="CC29" s="256"/>
      <c r="CD29" s="256"/>
      <c r="CE29" s="256"/>
      <c r="CF29" s="256"/>
    </row>
    <row r="30" spans="1:84" x14ac:dyDescent="0.2">
      <c r="A30" s="257"/>
      <c r="B30" s="233"/>
      <c r="C30" s="236"/>
      <c r="D30" s="810"/>
      <c r="E30" s="810"/>
      <c r="F30" s="810"/>
      <c r="G30" s="810"/>
      <c r="H30" s="810"/>
      <c r="I30" s="810"/>
      <c r="J30" s="810"/>
      <c r="K30" s="810"/>
      <c r="L30" s="810"/>
      <c r="M30" s="810"/>
      <c r="N30" s="810"/>
      <c r="O30" s="810"/>
      <c r="P30" s="810"/>
      <c r="Q30" s="810"/>
      <c r="R30" s="810"/>
      <c r="S30" s="810"/>
      <c r="T30" s="810"/>
      <c r="U30" s="810"/>
      <c r="V30" s="810"/>
      <c r="W30" s="810"/>
      <c r="X30" s="810"/>
      <c r="Y30" s="810"/>
      <c r="Z30" s="810"/>
      <c r="AA30" s="810"/>
      <c r="AB30" s="810"/>
      <c r="AC30" s="810"/>
      <c r="AD30" s="810"/>
      <c r="AE30" s="810"/>
      <c r="AF30" s="810"/>
      <c r="AG30" s="810"/>
      <c r="AH30" s="810"/>
      <c r="AI30" s="810"/>
      <c r="AL30" s="235"/>
      <c r="AM30" s="235"/>
      <c r="AN30" s="235"/>
      <c r="AO30" s="235"/>
      <c r="AP30" s="235"/>
      <c r="AQ30" s="235"/>
      <c r="AR30" s="235"/>
      <c r="AS30" s="235"/>
      <c r="AT30" s="235"/>
      <c r="AU30" s="235"/>
      <c r="AV30" s="235"/>
      <c r="AW30" s="235"/>
      <c r="AX30" s="235"/>
      <c r="AY30" s="235"/>
      <c r="AZ30" s="235"/>
      <c r="BA30" s="235"/>
      <c r="BB30" s="235"/>
      <c r="BC30" s="235"/>
      <c r="BD30" s="235"/>
      <c r="BE30" s="235"/>
      <c r="BK30" s="256"/>
      <c r="BL30" s="256"/>
      <c r="BM30" s="256"/>
      <c r="BN30" s="256"/>
      <c r="BO30" s="256"/>
      <c r="BP30" s="256"/>
      <c r="BQ30" s="256"/>
      <c r="BR30" s="256"/>
      <c r="BS30" s="256"/>
      <c r="BT30" s="256"/>
      <c r="BU30" s="256"/>
      <c r="BV30" s="256"/>
      <c r="BW30" s="256"/>
      <c r="BX30" s="256"/>
      <c r="BY30" s="256"/>
      <c r="BZ30" s="256"/>
      <c r="CA30" s="256"/>
      <c r="CB30" s="256"/>
      <c r="CC30" s="256"/>
      <c r="CD30" s="256"/>
      <c r="CE30" s="256"/>
      <c r="CF30" s="256"/>
    </row>
    <row r="31" spans="1:84" x14ac:dyDescent="0.2">
      <c r="A31" s="257"/>
      <c r="B31" s="233"/>
      <c r="C31" s="234" t="s">
        <v>363</v>
      </c>
      <c r="D31" s="481">
        <v>2275.0464010000001</v>
      </c>
      <c r="E31" s="481">
        <v>2316.728717</v>
      </c>
      <c r="F31" s="481">
        <v>2302.3788139999997</v>
      </c>
      <c r="G31" s="481">
        <v>2302.5693670000001</v>
      </c>
      <c r="H31" s="481">
        <v>2339.795055</v>
      </c>
      <c r="I31" s="481">
        <v>2408.6534160000001</v>
      </c>
      <c r="J31" s="481">
        <v>2494.095397</v>
      </c>
      <c r="K31" s="481">
        <v>2505.007067</v>
      </c>
      <c r="L31" s="481">
        <v>2558.5352110000003</v>
      </c>
      <c r="M31" s="481">
        <v>2585.3849949999999</v>
      </c>
      <c r="N31" s="481">
        <v>2656.9270529999999</v>
      </c>
      <c r="O31" s="481">
        <v>2732.6782510000003</v>
      </c>
      <c r="P31" s="481">
        <v>2755.28586</v>
      </c>
      <c r="Q31" s="481">
        <v>2833.4034389999997</v>
      </c>
      <c r="R31" s="481">
        <v>2901.2137440000001</v>
      </c>
      <c r="S31" s="481">
        <v>2916.3100800000002</v>
      </c>
      <c r="T31" s="481">
        <v>2967.6337719999997</v>
      </c>
      <c r="U31" s="481">
        <v>2982.7795430000001</v>
      </c>
      <c r="V31" s="481">
        <v>2994.0692880000001</v>
      </c>
      <c r="W31" s="481">
        <v>2842.481761</v>
      </c>
      <c r="X31" s="481">
        <v>2979.6604780000002</v>
      </c>
      <c r="Y31" s="481">
        <v>2937.0628630000001</v>
      </c>
      <c r="Z31" s="481">
        <v>2934.3662020000002</v>
      </c>
      <c r="AA31" s="481">
        <v>2916.3628829999998</v>
      </c>
      <c r="AB31" s="481">
        <v>2856.5028730000004</v>
      </c>
      <c r="AC31" s="481">
        <v>2900.5331499999998</v>
      </c>
      <c r="AD31" s="481">
        <v>2922.011074</v>
      </c>
      <c r="AE31" s="481">
        <v>2954.5178409999999</v>
      </c>
      <c r="AF31" s="481">
        <v>2937.9727030000004</v>
      </c>
      <c r="AG31" s="481">
        <v>2902.3314460000001</v>
      </c>
      <c r="AH31" s="481">
        <v>2781.332496</v>
      </c>
      <c r="AI31" s="839"/>
      <c r="AK31" s="237"/>
      <c r="AL31" s="235"/>
      <c r="AM31" s="235"/>
      <c r="AN31" s="235"/>
      <c r="AO31" s="235"/>
      <c r="AP31" s="235"/>
      <c r="AQ31" s="235"/>
      <c r="AR31" s="235"/>
      <c r="AS31" s="235"/>
      <c r="AT31" s="235"/>
      <c r="AU31" s="235"/>
      <c r="AV31" s="235"/>
      <c r="AW31" s="235"/>
      <c r="AX31" s="235"/>
      <c r="AY31" s="235"/>
      <c r="AZ31" s="235"/>
      <c r="BA31" s="235"/>
      <c r="BB31" s="235"/>
      <c r="BC31" s="235"/>
      <c r="BD31" s="235"/>
      <c r="BE31" s="235"/>
      <c r="BK31" s="256"/>
      <c r="BL31" s="256"/>
      <c r="BM31" s="256"/>
      <c r="BN31" s="256"/>
      <c r="BO31" s="256"/>
      <c r="BP31" s="256"/>
      <c r="BQ31" s="256"/>
      <c r="BR31" s="256"/>
      <c r="BS31" s="256"/>
      <c r="BT31" s="256"/>
      <c r="BU31" s="256"/>
      <c r="BV31" s="256"/>
      <c r="BW31" s="256"/>
      <c r="BX31" s="256"/>
      <c r="BY31" s="256"/>
      <c r="BZ31" s="256"/>
      <c r="CA31" s="256"/>
      <c r="CB31" s="256"/>
      <c r="CC31" s="256"/>
      <c r="CD31" s="256"/>
      <c r="CE31" s="256"/>
      <c r="CF31" s="256"/>
    </row>
    <row r="32" spans="1:84" s="229" customFormat="1" x14ac:dyDescent="0.2">
      <c r="B32" s="865"/>
      <c r="C32" s="866"/>
      <c r="D32" s="732"/>
      <c r="E32" s="732"/>
      <c r="F32" s="732"/>
      <c r="G32" s="732"/>
      <c r="H32" s="732"/>
      <c r="I32" s="732"/>
      <c r="J32" s="732"/>
      <c r="K32" s="732"/>
      <c r="L32" s="732"/>
      <c r="M32" s="732"/>
      <c r="N32" s="732"/>
      <c r="O32" s="732"/>
      <c r="P32" s="732"/>
      <c r="Q32" s="732"/>
      <c r="R32" s="732"/>
      <c r="S32" s="732"/>
      <c r="T32" s="732"/>
      <c r="U32" s="732"/>
      <c r="V32" s="732"/>
      <c r="W32" s="732"/>
      <c r="X32" s="732"/>
      <c r="Y32" s="732"/>
      <c r="Z32" s="732"/>
      <c r="AA32" s="732"/>
      <c r="AB32" s="732"/>
      <c r="AC32" s="732"/>
      <c r="AD32" s="732"/>
      <c r="AE32" s="732"/>
      <c r="AF32" s="732"/>
      <c r="AG32" s="732"/>
      <c r="AH32" s="732"/>
      <c r="AI32" s="839"/>
      <c r="AK32" s="237"/>
      <c r="AL32" s="235"/>
      <c r="AM32" s="235"/>
      <c r="AN32" s="235"/>
      <c r="AO32" s="235"/>
      <c r="AP32" s="235"/>
      <c r="AQ32" s="235"/>
      <c r="AR32" s="235"/>
      <c r="AS32" s="235"/>
      <c r="AT32" s="235"/>
      <c r="AU32" s="235"/>
      <c r="AV32" s="235"/>
      <c r="AW32" s="235"/>
      <c r="AX32" s="235"/>
      <c r="AY32" s="235"/>
      <c r="AZ32" s="235"/>
      <c r="BA32" s="235"/>
      <c r="BB32" s="235"/>
      <c r="BC32" s="235"/>
      <c r="BD32" s="235"/>
      <c r="BE32" s="235"/>
    </row>
    <row r="33" spans="1:84" x14ac:dyDescent="0.2">
      <c r="A33" s="862"/>
      <c r="B33" s="233"/>
      <c r="C33" s="234" t="s">
        <v>346</v>
      </c>
      <c r="D33" s="481"/>
      <c r="E33" s="481"/>
      <c r="F33" s="481"/>
      <c r="G33" s="481"/>
      <c r="H33" s="481"/>
      <c r="I33" s="481"/>
      <c r="J33" s="481"/>
      <c r="K33" s="481"/>
      <c r="L33" s="481"/>
      <c r="M33" s="481"/>
      <c r="N33" s="481"/>
      <c r="O33" s="481"/>
      <c r="P33" s="481"/>
      <c r="Q33" s="481"/>
      <c r="R33" s="481"/>
      <c r="S33" s="481"/>
      <c r="T33" s="481"/>
      <c r="U33" s="481"/>
      <c r="V33" s="481"/>
      <c r="W33" s="481"/>
      <c r="X33" s="481"/>
      <c r="Y33" s="481"/>
      <c r="Z33" s="481"/>
      <c r="AA33" s="481"/>
      <c r="AB33" s="481"/>
      <c r="AC33" s="481"/>
      <c r="AD33" s="481"/>
      <c r="AE33" s="481"/>
      <c r="AF33" s="481"/>
      <c r="AG33" s="481"/>
      <c r="AH33" s="481"/>
      <c r="AI33" s="839"/>
      <c r="AK33" s="237"/>
      <c r="AL33" s="235"/>
      <c r="AM33" s="235"/>
      <c r="AN33" s="235"/>
      <c r="AO33" s="235"/>
      <c r="AP33" s="235"/>
      <c r="AQ33" s="235"/>
      <c r="AR33" s="235"/>
      <c r="AS33" s="235"/>
      <c r="AT33" s="235"/>
      <c r="AU33" s="235"/>
      <c r="AV33" s="235"/>
      <c r="AW33" s="235"/>
      <c r="AX33" s="235"/>
      <c r="AY33" s="235"/>
      <c r="AZ33" s="235"/>
      <c r="BA33" s="235"/>
      <c r="BB33" s="235"/>
      <c r="BC33" s="235"/>
      <c r="BD33" s="235"/>
      <c r="BE33" s="235"/>
      <c r="BK33" s="256"/>
      <c r="BL33" s="256"/>
      <c r="BM33" s="256"/>
      <c r="BN33" s="256"/>
      <c r="BO33" s="256"/>
      <c r="BP33" s="256"/>
      <c r="BQ33" s="256"/>
      <c r="BR33" s="256"/>
      <c r="BS33" s="256"/>
      <c r="BT33" s="256"/>
      <c r="BU33" s="256"/>
      <c r="BV33" s="256"/>
      <c r="BW33" s="256"/>
      <c r="BX33" s="256"/>
      <c r="BY33" s="256"/>
      <c r="BZ33" s="256"/>
      <c r="CA33" s="256"/>
      <c r="CB33" s="256"/>
      <c r="CC33" s="256"/>
      <c r="CD33" s="256"/>
      <c r="CE33" s="256"/>
      <c r="CF33" s="256"/>
    </row>
    <row r="34" spans="1:84" s="229" customFormat="1" x14ac:dyDescent="0.2">
      <c r="B34" s="865"/>
      <c r="C34" s="867" t="s">
        <v>345</v>
      </c>
      <c r="D34" s="732">
        <v>33.170991999999998</v>
      </c>
      <c r="E34" s="732">
        <v>32.895963000000002</v>
      </c>
      <c r="F34" s="732">
        <v>33.190099000000004</v>
      </c>
      <c r="G34" s="732">
        <v>33.073158000000006</v>
      </c>
      <c r="H34" s="732">
        <v>32.616210000000002</v>
      </c>
      <c r="I34" s="732">
        <v>32.797401000000001</v>
      </c>
      <c r="J34" s="732">
        <v>34.484279999999998</v>
      </c>
      <c r="K34" s="732">
        <v>37.016658</v>
      </c>
      <c r="L34" s="732">
        <v>38.733890000000002</v>
      </c>
      <c r="M34" s="732">
        <v>37.278227000000001</v>
      </c>
      <c r="N34" s="732">
        <v>40.376604</v>
      </c>
      <c r="O34" s="732">
        <v>41.618014000000002</v>
      </c>
      <c r="P34" s="732">
        <v>42.814923999999998</v>
      </c>
      <c r="Q34" s="732">
        <v>44.063019999999995</v>
      </c>
      <c r="R34" s="732">
        <v>46.294744000000001</v>
      </c>
      <c r="S34" s="732">
        <v>47.197392000000001</v>
      </c>
      <c r="T34" s="732">
        <v>50.311578999999995</v>
      </c>
      <c r="U34" s="732">
        <v>52.464314999999999</v>
      </c>
      <c r="V34" s="732">
        <v>51.888171999999997</v>
      </c>
      <c r="W34" s="732">
        <v>46.334249999999997</v>
      </c>
      <c r="X34" s="732">
        <v>46.701582999999999</v>
      </c>
      <c r="Y34" s="732">
        <v>46.538167999999999</v>
      </c>
      <c r="Z34" s="732">
        <v>43.488982999999998</v>
      </c>
      <c r="AA34" s="732">
        <v>41.032997000000002</v>
      </c>
      <c r="AB34" s="732">
        <v>39.839010000000002</v>
      </c>
      <c r="AC34" s="732">
        <v>40.313603000000001</v>
      </c>
      <c r="AD34" s="732">
        <v>41.542237</v>
      </c>
      <c r="AE34" s="732">
        <v>42.177408999999997</v>
      </c>
      <c r="AF34" s="732">
        <v>43.421472000000001</v>
      </c>
      <c r="AG34" s="732">
        <v>43.112893999999997</v>
      </c>
      <c r="AH34" s="732">
        <v>39.001942</v>
      </c>
      <c r="AI34" s="839"/>
      <c r="AK34" s="237"/>
      <c r="AL34" s="235"/>
      <c r="AM34" s="235"/>
      <c r="AN34" s="235"/>
      <c r="AO34" s="235"/>
      <c r="AP34" s="235"/>
      <c r="AQ34" s="235"/>
      <c r="AR34" s="235"/>
      <c r="AS34" s="235"/>
      <c r="AT34" s="235"/>
      <c r="AU34" s="235"/>
      <c r="AV34" s="235"/>
      <c r="AW34" s="235"/>
      <c r="AX34" s="235"/>
      <c r="AY34" s="235"/>
      <c r="AZ34" s="235"/>
      <c r="BA34" s="235"/>
      <c r="BB34" s="235"/>
      <c r="BC34" s="235"/>
      <c r="BD34" s="235"/>
      <c r="BE34" s="235"/>
    </row>
    <row r="35" spans="1:84" s="229" customFormat="1" x14ac:dyDescent="0.2">
      <c r="B35" s="865"/>
      <c r="C35" s="867" t="s">
        <v>258</v>
      </c>
      <c r="D35" s="732">
        <v>18.221235</v>
      </c>
      <c r="E35" s="732">
        <v>17.963000000000001</v>
      </c>
      <c r="F35" s="732">
        <v>19.268307</v>
      </c>
      <c r="G35" s="732">
        <v>20.221879000000001</v>
      </c>
      <c r="H35" s="732">
        <v>21.499168000000001</v>
      </c>
      <c r="I35" s="732">
        <v>22.547525</v>
      </c>
      <c r="J35" s="732">
        <v>23.329721000000003</v>
      </c>
      <c r="K35" s="732">
        <v>24.419829</v>
      </c>
      <c r="L35" s="732">
        <v>25.625890999999999</v>
      </c>
      <c r="M35" s="732">
        <v>27.502008</v>
      </c>
      <c r="N35" s="732">
        <v>28.574845</v>
      </c>
      <c r="O35" s="732">
        <v>27.914303</v>
      </c>
      <c r="P35" s="732">
        <v>27.431283999999998</v>
      </c>
      <c r="Q35" s="732">
        <v>27.956276000000003</v>
      </c>
      <c r="R35" s="732">
        <v>29.937816999999999</v>
      </c>
      <c r="S35" s="732">
        <v>31.148203000000002</v>
      </c>
      <c r="T35" s="732">
        <v>32.737146000000003</v>
      </c>
      <c r="U35" s="732">
        <v>34.156137999999999</v>
      </c>
      <c r="V35" s="732">
        <v>34.790877999999999</v>
      </c>
      <c r="W35" s="732">
        <v>31.853638</v>
      </c>
      <c r="X35" s="732">
        <v>32.120035000000001</v>
      </c>
      <c r="Y35" s="732">
        <v>33.070273</v>
      </c>
      <c r="Z35" s="732">
        <v>32.613425999999997</v>
      </c>
      <c r="AA35" s="732">
        <v>32.756397</v>
      </c>
      <c r="AB35" s="732">
        <v>33.171779000000001</v>
      </c>
      <c r="AC35" s="732">
        <v>34.568165999999998</v>
      </c>
      <c r="AD35" s="732">
        <v>36.227853000000003</v>
      </c>
      <c r="AE35" s="732">
        <v>38.957262</v>
      </c>
      <c r="AF35" s="732">
        <v>41.014913999999997</v>
      </c>
      <c r="AG35" s="732">
        <v>41.791322999999998</v>
      </c>
      <c r="AH35" s="732">
        <v>17.991069</v>
      </c>
      <c r="AI35" s="839"/>
      <c r="AK35" s="237"/>
      <c r="AL35" s="235"/>
      <c r="AM35" s="235"/>
      <c r="AN35" s="235"/>
      <c r="AO35" s="235"/>
      <c r="AP35" s="235"/>
      <c r="AQ35" s="235"/>
      <c r="AR35" s="235"/>
      <c r="AS35" s="235"/>
      <c r="AT35" s="235"/>
      <c r="AU35" s="235"/>
      <c r="AV35" s="235"/>
      <c r="AW35" s="235"/>
      <c r="AX35" s="235"/>
      <c r="AY35" s="235"/>
      <c r="AZ35" s="235"/>
      <c r="BA35" s="235"/>
      <c r="BB35" s="235"/>
      <c r="BC35" s="235"/>
      <c r="BD35" s="235"/>
      <c r="BE35" s="235"/>
    </row>
    <row r="36" spans="1:84" x14ac:dyDescent="0.2">
      <c r="A36" s="257"/>
      <c r="B36" s="233"/>
      <c r="C36" s="236"/>
      <c r="D36" s="740"/>
      <c r="E36" s="740"/>
      <c r="F36" s="740"/>
      <c r="G36" s="740"/>
      <c r="H36" s="740"/>
      <c r="I36" s="740"/>
      <c r="J36" s="740"/>
      <c r="K36" s="740"/>
      <c r="L36" s="740"/>
      <c r="M36" s="740"/>
      <c r="N36" s="740"/>
      <c r="O36" s="740"/>
      <c r="P36" s="740"/>
      <c r="Q36" s="740"/>
      <c r="R36" s="740"/>
      <c r="S36" s="740"/>
      <c r="T36" s="740"/>
      <c r="U36" s="740"/>
      <c r="V36" s="740"/>
      <c r="W36" s="740"/>
      <c r="X36" s="740"/>
      <c r="Y36" s="740"/>
      <c r="Z36" s="740"/>
      <c r="AA36" s="740"/>
      <c r="AB36" s="740"/>
      <c r="AC36" s="740"/>
      <c r="AD36" s="740"/>
      <c r="AE36" s="740"/>
      <c r="AF36" s="740"/>
      <c r="AG36" s="740"/>
      <c r="AH36" s="740"/>
      <c r="AI36" s="839"/>
      <c r="AL36" s="235"/>
      <c r="AM36" s="235"/>
      <c r="AN36" s="235"/>
      <c r="AO36" s="235"/>
      <c r="AP36" s="235"/>
      <c r="AQ36" s="235"/>
      <c r="AR36" s="235"/>
      <c r="AS36" s="235"/>
      <c r="AT36" s="235"/>
      <c r="AU36" s="235"/>
      <c r="AV36" s="235"/>
      <c r="AW36" s="235"/>
      <c r="AX36" s="235"/>
      <c r="AY36" s="235"/>
      <c r="AZ36" s="235"/>
      <c r="BA36" s="235"/>
      <c r="BB36" s="235"/>
      <c r="BC36" s="235"/>
      <c r="BD36" s="235"/>
      <c r="BE36" s="235"/>
      <c r="BK36" s="256"/>
      <c r="BL36" s="256"/>
      <c r="BM36" s="256"/>
      <c r="BN36" s="256"/>
      <c r="BO36" s="256"/>
      <c r="BP36" s="256"/>
      <c r="BQ36" s="256"/>
      <c r="BR36" s="256"/>
      <c r="BS36" s="256"/>
      <c r="BT36" s="256"/>
      <c r="BU36" s="256"/>
      <c r="BV36" s="256"/>
      <c r="BW36" s="256"/>
      <c r="BX36" s="256"/>
      <c r="BY36" s="256"/>
      <c r="BZ36" s="256"/>
      <c r="CA36" s="256"/>
      <c r="CB36" s="256"/>
      <c r="CC36" s="256"/>
      <c r="CD36" s="256"/>
      <c r="CE36" s="256"/>
      <c r="CF36" s="256"/>
    </row>
    <row r="37" spans="1:84" x14ac:dyDescent="0.2">
      <c r="A37" s="257"/>
      <c r="B37" s="233"/>
      <c r="C37" s="234" t="s">
        <v>434</v>
      </c>
      <c r="D37" s="481">
        <v>906.42449799999997</v>
      </c>
      <c r="E37" s="481">
        <v>908.98467000000005</v>
      </c>
      <c r="F37" s="481">
        <v>882.79964800000005</v>
      </c>
      <c r="G37" s="481">
        <v>884.01561000000004</v>
      </c>
      <c r="H37" s="481">
        <v>874.56162800000004</v>
      </c>
      <c r="I37" s="481">
        <v>892.54504799999995</v>
      </c>
      <c r="J37" s="481">
        <v>932.72782200000006</v>
      </c>
      <c r="K37" s="481">
        <v>921.69960199999991</v>
      </c>
      <c r="L37" s="481">
        <v>926.75367599999993</v>
      </c>
      <c r="M37" s="481">
        <v>923.48555799999997</v>
      </c>
      <c r="N37" s="481">
        <v>926.01221699999996</v>
      </c>
      <c r="O37" s="481">
        <v>950.39962000000003</v>
      </c>
      <c r="P37" s="481">
        <v>944.62218900000005</v>
      </c>
      <c r="Q37" s="481">
        <v>973.03024800000003</v>
      </c>
      <c r="R37" s="481">
        <v>981.45606599999996</v>
      </c>
      <c r="S37" s="481">
        <v>986.60311000000002</v>
      </c>
      <c r="T37" s="481">
        <v>989.90287699999999</v>
      </c>
      <c r="U37" s="481">
        <v>971.30944</v>
      </c>
      <c r="V37" s="481">
        <v>980.68934000000002</v>
      </c>
      <c r="W37" s="481">
        <v>935.06456000000003</v>
      </c>
      <c r="X37" s="481">
        <v>973.14668999999992</v>
      </c>
      <c r="Y37" s="481">
        <v>933.98994100000004</v>
      </c>
      <c r="Z37" s="481">
        <v>933.32039499999996</v>
      </c>
      <c r="AA37" s="481">
        <v>931.82822099999998</v>
      </c>
      <c r="AB37" s="481">
        <v>890.62861199999998</v>
      </c>
      <c r="AC37" s="481">
        <v>909.44929000000002</v>
      </c>
      <c r="AD37" s="481">
        <v>927.7475649999999</v>
      </c>
      <c r="AE37" s="481">
        <v>940.58728399999995</v>
      </c>
      <c r="AF37" s="481">
        <v>942.62319300000001</v>
      </c>
      <c r="AG37" s="481">
        <v>937.857122</v>
      </c>
      <c r="AH37" s="481">
        <v>885.76444600000002</v>
      </c>
      <c r="AI37" s="839"/>
      <c r="AL37" s="714"/>
      <c r="AM37" s="1056"/>
      <c r="AN37" s="235"/>
      <c r="AO37" s="235"/>
      <c r="AP37" s="235"/>
      <c r="AQ37" s="235"/>
      <c r="AR37" s="235"/>
      <c r="AS37" s="235"/>
      <c r="AT37" s="235"/>
      <c r="AU37" s="235"/>
      <c r="AV37" s="235"/>
      <c r="AW37" s="235"/>
      <c r="AX37" s="235"/>
      <c r="AY37" s="235"/>
      <c r="AZ37" s="235"/>
      <c r="BA37" s="235"/>
      <c r="BB37" s="235"/>
      <c r="BC37" s="235"/>
      <c r="BD37" s="235"/>
      <c r="BE37" s="235"/>
      <c r="BK37" s="256"/>
      <c r="BL37" s="256"/>
      <c r="BM37" s="256"/>
      <c r="BN37" s="256"/>
      <c r="BO37" s="256"/>
      <c r="BP37" s="256"/>
      <c r="BQ37" s="256"/>
      <c r="BR37" s="256"/>
      <c r="BS37" s="256"/>
      <c r="BT37" s="256"/>
      <c r="BU37" s="256"/>
      <c r="BV37" s="256"/>
      <c r="BW37" s="256"/>
      <c r="BX37" s="256"/>
      <c r="BY37" s="256"/>
      <c r="BZ37" s="256"/>
      <c r="CA37" s="256"/>
      <c r="CB37" s="256"/>
      <c r="CC37" s="256"/>
      <c r="CD37" s="256"/>
      <c r="CE37" s="256"/>
      <c r="CF37" s="256"/>
    </row>
    <row r="38" spans="1:84" x14ac:dyDescent="0.2">
      <c r="A38" s="257"/>
      <c r="B38" s="233"/>
      <c r="C38" s="238" t="s">
        <v>253</v>
      </c>
      <c r="D38" s="482"/>
      <c r="E38" s="482"/>
      <c r="F38" s="482"/>
      <c r="G38" s="482"/>
      <c r="H38" s="482"/>
      <c r="I38" s="482"/>
      <c r="J38" s="482"/>
      <c r="K38" s="482"/>
      <c r="L38" s="482"/>
      <c r="M38" s="482"/>
      <c r="N38" s="482"/>
      <c r="O38" s="482"/>
      <c r="P38" s="482"/>
      <c r="Q38" s="482"/>
      <c r="R38" s="482"/>
      <c r="S38" s="482"/>
      <c r="T38" s="482"/>
      <c r="U38" s="482"/>
      <c r="V38" s="482"/>
      <c r="W38" s="482"/>
      <c r="X38" s="482"/>
      <c r="Y38" s="482"/>
      <c r="Z38" s="482"/>
      <c r="AA38" s="482"/>
      <c r="AB38" s="482"/>
      <c r="AC38" s="482"/>
      <c r="AD38" s="482"/>
      <c r="AE38" s="482"/>
      <c r="AF38" s="482"/>
      <c r="AG38" s="482"/>
      <c r="AH38" s="482"/>
      <c r="AI38" s="839"/>
      <c r="AL38" s="235"/>
      <c r="AM38" s="235"/>
      <c r="AN38" s="235"/>
      <c r="AO38" s="235"/>
      <c r="AP38" s="235"/>
      <c r="AQ38" s="235"/>
      <c r="AR38" s="235"/>
      <c r="AS38" s="235"/>
      <c r="AT38" s="235"/>
      <c r="AU38" s="235"/>
      <c r="AV38" s="235"/>
      <c r="AW38" s="235"/>
      <c r="AX38" s="235"/>
      <c r="AY38" s="235"/>
      <c r="AZ38" s="235"/>
      <c r="BA38" s="235"/>
      <c r="BB38" s="235"/>
      <c r="BC38" s="235"/>
      <c r="BD38" s="235"/>
      <c r="BE38" s="235"/>
      <c r="BK38" s="256"/>
      <c r="BL38" s="256"/>
      <c r="BM38" s="256"/>
      <c r="BN38" s="256"/>
      <c r="BO38" s="256"/>
      <c r="BP38" s="256"/>
      <c r="BQ38" s="256"/>
      <c r="BR38" s="256"/>
      <c r="BS38" s="256"/>
      <c r="BT38" s="256"/>
      <c r="BU38" s="256"/>
      <c r="BV38" s="256"/>
      <c r="BW38" s="256"/>
      <c r="BX38" s="256"/>
      <c r="BY38" s="256"/>
      <c r="BZ38" s="256"/>
      <c r="CA38" s="256"/>
      <c r="CB38" s="256"/>
      <c r="CC38" s="256"/>
      <c r="CD38" s="256"/>
      <c r="CE38" s="256"/>
      <c r="CF38" s="256"/>
    </row>
    <row r="39" spans="1:84" x14ac:dyDescent="0.2">
      <c r="A39" s="257"/>
      <c r="B39" s="233"/>
      <c r="C39" s="236" t="s">
        <v>247</v>
      </c>
      <c r="D39" s="482">
        <v>104.56370600000001</v>
      </c>
      <c r="E39" s="482">
        <v>90.934614999999994</v>
      </c>
      <c r="F39" s="482">
        <v>77.088228000000001</v>
      </c>
      <c r="G39" s="482">
        <v>72.923575</v>
      </c>
      <c r="H39" s="482">
        <v>65.563880000000012</v>
      </c>
      <c r="I39" s="482">
        <v>64.299275000000009</v>
      </c>
      <c r="J39" s="482">
        <v>63.589931</v>
      </c>
      <c r="K39" s="482">
        <v>58.007677999999991</v>
      </c>
      <c r="L39" s="482">
        <v>49.238083999999994</v>
      </c>
      <c r="M39" s="482">
        <v>43.999805000000002</v>
      </c>
      <c r="N39" s="482">
        <v>42.476674000000003</v>
      </c>
      <c r="O39" s="482">
        <v>40.119252999999993</v>
      </c>
      <c r="P39" s="482">
        <v>38.065733000000002</v>
      </c>
      <c r="Q39" s="482">
        <v>38.160857</v>
      </c>
      <c r="R39" s="482">
        <v>37.291861999999995</v>
      </c>
      <c r="S39" s="482">
        <v>35.888652999999998</v>
      </c>
      <c r="T39" s="482">
        <v>37.322341000000002</v>
      </c>
      <c r="U39" s="482">
        <v>36.387650999999998</v>
      </c>
      <c r="V39" s="482">
        <v>35.435208000000003</v>
      </c>
      <c r="W39" s="482">
        <v>30.531081999999998</v>
      </c>
      <c r="X39" s="482">
        <v>33.249654999999997</v>
      </c>
      <c r="Y39" s="482">
        <v>32.919941999999999</v>
      </c>
      <c r="Z39" s="482">
        <v>31.989456000000001</v>
      </c>
      <c r="AA39" s="482">
        <v>30.510476000000001</v>
      </c>
      <c r="AB39" s="482">
        <v>28.986168999999997</v>
      </c>
      <c r="AC39" s="482">
        <v>28.910874</v>
      </c>
      <c r="AD39" s="482">
        <v>28.945186999999997</v>
      </c>
      <c r="AE39" s="482">
        <v>29.019303000000004</v>
      </c>
      <c r="AF39" s="482">
        <v>27.993082000000001</v>
      </c>
      <c r="AG39" s="482">
        <v>24.728751000000003</v>
      </c>
      <c r="AH39" s="482">
        <v>23.230872999999999</v>
      </c>
      <c r="AI39" s="839"/>
      <c r="AL39" s="235"/>
      <c r="AM39" s="235"/>
      <c r="AN39" s="235"/>
      <c r="AO39" s="235"/>
      <c r="AP39" s="235"/>
      <c r="AQ39" s="235"/>
      <c r="AR39" s="235"/>
      <c r="AS39" s="235"/>
      <c r="AT39" s="235"/>
      <c r="AU39" s="235"/>
      <c r="AV39" s="235"/>
      <c r="AW39" s="235"/>
      <c r="AX39" s="235"/>
      <c r="AY39" s="235"/>
      <c r="AZ39" s="235"/>
      <c r="BA39" s="235"/>
      <c r="BB39" s="235"/>
      <c r="BC39" s="235"/>
      <c r="BD39" s="235"/>
      <c r="BE39" s="235"/>
      <c r="BK39" s="256"/>
      <c r="BL39" s="256"/>
      <c r="BM39" s="256"/>
      <c r="BN39" s="256"/>
      <c r="BO39" s="256"/>
      <c r="BP39" s="256"/>
      <c r="BQ39" s="256"/>
      <c r="BR39" s="256"/>
      <c r="BS39" s="256"/>
      <c r="BT39" s="256"/>
      <c r="BU39" s="256"/>
      <c r="BV39" s="256"/>
      <c r="BW39" s="256"/>
      <c r="BX39" s="256"/>
      <c r="BY39" s="256"/>
      <c r="BZ39" s="256"/>
      <c r="CA39" s="256"/>
      <c r="CB39" s="256"/>
      <c r="CC39" s="256"/>
      <c r="CD39" s="256"/>
      <c r="CE39" s="256"/>
      <c r="CF39" s="256"/>
    </row>
    <row r="40" spans="1:84" x14ac:dyDescent="0.2">
      <c r="A40" s="257"/>
      <c r="B40" s="233"/>
      <c r="C40" s="236" t="s">
        <v>362</v>
      </c>
      <c r="D40" s="482">
        <v>374.22111099999995</v>
      </c>
      <c r="E40" s="482">
        <v>382.45145500000001</v>
      </c>
      <c r="F40" s="482">
        <v>380.99003399999998</v>
      </c>
      <c r="G40" s="482">
        <v>380.81742300000002</v>
      </c>
      <c r="H40" s="482">
        <v>378.73712399999999</v>
      </c>
      <c r="I40" s="482">
        <v>381.106855</v>
      </c>
      <c r="J40" s="482">
        <v>394.36854199999999</v>
      </c>
      <c r="K40" s="482">
        <v>395.69802600000003</v>
      </c>
      <c r="L40" s="482">
        <v>404.090936</v>
      </c>
      <c r="M40" s="482">
        <v>402.44835</v>
      </c>
      <c r="N40" s="482">
        <v>396.71898399999998</v>
      </c>
      <c r="O40" s="482">
        <v>407.12157199999996</v>
      </c>
      <c r="P40" s="482">
        <v>402.50952599999999</v>
      </c>
      <c r="Q40" s="482">
        <v>407.55215299999998</v>
      </c>
      <c r="R40" s="482">
        <v>408.43858699999998</v>
      </c>
      <c r="S40" s="482">
        <v>405.16816499999999</v>
      </c>
      <c r="T40" s="482">
        <v>403.72987900000004</v>
      </c>
      <c r="U40" s="482">
        <v>390.43723399999999</v>
      </c>
      <c r="V40" s="482">
        <v>390.09998899999999</v>
      </c>
      <c r="W40" s="482">
        <v>370.68423899999999</v>
      </c>
      <c r="X40" s="482">
        <v>366.16400699999997</v>
      </c>
      <c r="Y40" s="482">
        <v>354.96548899999999</v>
      </c>
      <c r="Z40" s="482">
        <v>341.97452600000003</v>
      </c>
      <c r="AA40" s="482">
        <v>338.209723</v>
      </c>
      <c r="AB40" s="482">
        <v>333.426603</v>
      </c>
      <c r="AC40" s="482">
        <v>338.84455300000002</v>
      </c>
      <c r="AD40" s="482">
        <v>343.09580299999999</v>
      </c>
      <c r="AE40" s="482">
        <v>345.72415999999998</v>
      </c>
      <c r="AF40" s="482">
        <v>344.46069599999998</v>
      </c>
      <c r="AG40" s="482">
        <v>345.99551100000002</v>
      </c>
      <c r="AH40" s="482">
        <v>310.31400199999996</v>
      </c>
      <c r="AI40" s="839"/>
      <c r="AL40" s="235"/>
      <c r="AM40" s="235"/>
      <c r="AN40" s="235"/>
      <c r="AO40" s="235"/>
      <c r="AP40" s="235"/>
      <c r="AQ40" s="235"/>
      <c r="AR40" s="235"/>
      <c r="AS40" s="235"/>
      <c r="AT40" s="235"/>
      <c r="AU40" s="235"/>
      <c r="AV40" s="235"/>
      <c r="AW40" s="235"/>
      <c r="AX40" s="235"/>
      <c r="AY40" s="235"/>
      <c r="AZ40" s="235"/>
      <c r="BA40" s="235"/>
      <c r="BB40" s="235"/>
      <c r="BC40" s="235"/>
      <c r="BD40" s="235"/>
      <c r="BE40" s="235"/>
      <c r="BK40" s="256"/>
      <c r="BL40" s="256"/>
      <c r="BM40" s="256"/>
      <c r="BN40" s="256"/>
      <c r="BO40" s="256"/>
      <c r="BP40" s="256"/>
      <c r="BQ40" s="256"/>
      <c r="BR40" s="256"/>
      <c r="BS40" s="256"/>
      <c r="BT40" s="256"/>
      <c r="BU40" s="256"/>
      <c r="BV40" s="256"/>
      <c r="BW40" s="256"/>
      <c r="BX40" s="256"/>
      <c r="BY40" s="256"/>
      <c r="BZ40" s="256"/>
      <c r="CA40" s="256"/>
      <c r="CB40" s="256"/>
      <c r="CC40" s="256"/>
      <c r="CD40" s="256"/>
      <c r="CE40" s="256"/>
      <c r="CF40" s="256"/>
    </row>
    <row r="41" spans="1:84" x14ac:dyDescent="0.2">
      <c r="A41" s="257"/>
      <c r="B41" s="233"/>
      <c r="C41" s="236" t="s">
        <v>248</v>
      </c>
      <c r="D41" s="482">
        <v>170.81238399999998</v>
      </c>
      <c r="E41" s="482">
        <v>177.530068</v>
      </c>
      <c r="F41" s="482">
        <v>166.68829199999999</v>
      </c>
      <c r="G41" s="482">
        <v>172.153741</v>
      </c>
      <c r="H41" s="482">
        <v>173.991962</v>
      </c>
      <c r="I41" s="482">
        <v>186.963347</v>
      </c>
      <c r="J41" s="482">
        <v>203.12711199999998</v>
      </c>
      <c r="K41" s="482">
        <v>196.13670099999999</v>
      </c>
      <c r="L41" s="482">
        <v>198.505933</v>
      </c>
      <c r="M41" s="482">
        <v>201.79318900000001</v>
      </c>
      <c r="N41" s="482">
        <v>205.11936799999998</v>
      </c>
      <c r="O41" s="482">
        <v>213.05358699999999</v>
      </c>
      <c r="P41" s="482">
        <v>211.190258</v>
      </c>
      <c r="Q41" s="482">
        <v>219.36495099999999</v>
      </c>
      <c r="R41" s="482">
        <v>219.44178500000001</v>
      </c>
      <c r="S41" s="482">
        <v>222.78523199999998</v>
      </c>
      <c r="T41" s="482">
        <v>217.85333399999999</v>
      </c>
      <c r="U41" s="482">
        <v>207.81079699999998</v>
      </c>
      <c r="V41" s="482">
        <v>211.58287799999999</v>
      </c>
      <c r="W41" s="482">
        <v>199.27896100000001</v>
      </c>
      <c r="X41" s="482">
        <v>217.72975599999998</v>
      </c>
      <c r="Y41" s="482">
        <v>200.018722</v>
      </c>
      <c r="Z41" s="482">
        <v>204.93749299999999</v>
      </c>
      <c r="AA41" s="482">
        <v>209.71851599999999</v>
      </c>
      <c r="AB41" s="482">
        <v>186.30485000000002</v>
      </c>
      <c r="AC41" s="482">
        <v>192.28815400000002</v>
      </c>
      <c r="AD41" s="482">
        <v>200.115905</v>
      </c>
      <c r="AE41" s="482">
        <v>201.69544300000001</v>
      </c>
      <c r="AF41" s="482">
        <v>201.85161600000001</v>
      </c>
      <c r="AG41" s="482">
        <v>199.07305499999998</v>
      </c>
      <c r="AH41" s="482">
        <v>193.93095399999999</v>
      </c>
      <c r="AI41" s="839"/>
      <c r="AL41" s="235"/>
      <c r="AM41" s="235"/>
      <c r="AN41" s="235"/>
      <c r="AO41" s="235"/>
      <c r="AP41" s="235"/>
      <c r="AQ41" s="235"/>
      <c r="AR41" s="235"/>
      <c r="AS41" s="235"/>
      <c r="AT41" s="235"/>
      <c r="AU41" s="235"/>
      <c r="AV41" s="235"/>
      <c r="AW41" s="235"/>
      <c r="AX41" s="235"/>
      <c r="AY41" s="235"/>
      <c r="AZ41" s="235"/>
      <c r="BA41" s="235"/>
      <c r="BB41" s="235"/>
      <c r="BC41" s="235"/>
      <c r="BD41" s="235"/>
      <c r="BE41" s="235"/>
      <c r="BK41" s="256"/>
      <c r="BL41" s="256"/>
      <c r="BM41" s="256"/>
      <c r="BN41" s="256"/>
      <c r="BO41" s="256"/>
      <c r="BP41" s="256"/>
      <c r="BQ41" s="256"/>
      <c r="BR41" s="256"/>
      <c r="BS41" s="256"/>
      <c r="BT41" s="256"/>
      <c r="BU41" s="256"/>
      <c r="BV41" s="256"/>
      <c r="BW41" s="256"/>
      <c r="BX41" s="256"/>
      <c r="BY41" s="256"/>
      <c r="BZ41" s="256"/>
      <c r="CA41" s="256"/>
      <c r="CB41" s="256"/>
      <c r="CC41" s="256"/>
      <c r="CD41" s="256"/>
      <c r="CE41" s="256"/>
      <c r="CF41" s="256"/>
    </row>
    <row r="42" spans="1:84" x14ac:dyDescent="0.2">
      <c r="A42" s="257"/>
      <c r="B42" s="233"/>
      <c r="C42" s="236" t="s">
        <v>251</v>
      </c>
      <c r="D42" s="482">
        <v>162.25038800000002</v>
      </c>
      <c r="E42" s="482">
        <v>163.01771199999999</v>
      </c>
      <c r="F42" s="482">
        <v>162.40008700000001</v>
      </c>
      <c r="G42" s="482">
        <v>161.99251500000003</v>
      </c>
      <c r="H42" s="482">
        <v>164.647808</v>
      </c>
      <c r="I42" s="482">
        <v>168.75898699999999</v>
      </c>
      <c r="J42" s="482">
        <v>173.74884</v>
      </c>
      <c r="K42" s="482">
        <v>176.683751</v>
      </c>
      <c r="L42" s="482">
        <v>180.14325200000002</v>
      </c>
      <c r="M42" s="482">
        <v>183.51307199999999</v>
      </c>
      <c r="N42" s="482">
        <v>189.00310099999999</v>
      </c>
      <c r="O42" s="482">
        <v>194.308302</v>
      </c>
      <c r="P42" s="482">
        <v>196.73548499999998</v>
      </c>
      <c r="Q42" s="482">
        <v>202.090991</v>
      </c>
      <c r="R42" s="482">
        <v>206.860184</v>
      </c>
      <c r="S42" s="482">
        <v>209.43976599999999</v>
      </c>
      <c r="T42" s="482">
        <v>213.93535399999999</v>
      </c>
      <c r="U42" s="482">
        <v>215.62421000000001</v>
      </c>
      <c r="V42" s="482">
        <v>216.78023099999999</v>
      </c>
      <c r="W42" s="482">
        <v>205.75423800000002</v>
      </c>
      <c r="X42" s="482">
        <v>215.88678400000001</v>
      </c>
      <c r="Y42" s="482">
        <v>212.86030400000001</v>
      </c>
      <c r="Z42" s="482">
        <v>213.60008199999999</v>
      </c>
      <c r="AA42" s="482">
        <v>211.641594</v>
      </c>
      <c r="AB42" s="482">
        <v>207.17354500000002</v>
      </c>
      <c r="AC42" s="482">
        <v>210.67777699999999</v>
      </c>
      <c r="AD42" s="482">
        <v>213.381924</v>
      </c>
      <c r="AE42" s="482">
        <v>215.499077</v>
      </c>
      <c r="AF42" s="482">
        <v>215.57291899999998</v>
      </c>
      <c r="AG42" s="482">
        <v>213.26409700000002</v>
      </c>
      <c r="AH42" s="482">
        <v>205.06053899999998</v>
      </c>
      <c r="AI42" s="839"/>
      <c r="AL42" s="235"/>
      <c r="AM42" s="235"/>
      <c r="AN42" s="235"/>
      <c r="AO42" s="235"/>
      <c r="AP42" s="235"/>
      <c r="AQ42" s="235"/>
      <c r="AR42" s="235"/>
      <c r="AS42" s="235"/>
      <c r="AT42" s="235"/>
      <c r="AU42" s="235"/>
      <c r="AV42" s="235"/>
      <c r="AW42" s="235"/>
      <c r="AX42" s="235"/>
      <c r="AY42" s="235"/>
      <c r="AZ42" s="235"/>
      <c r="BA42" s="235"/>
      <c r="BB42" s="235"/>
      <c r="BC42" s="235"/>
      <c r="BD42" s="235"/>
      <c r="BE42" s="235"/>
      <c r="BK42" s="256"/>
      <c r="BL42" s="256"/>
      <c r="BM42" s="256"/>
      <c r="BN42" s="256"/>
      <c r="BO42" s="256"/>
      <c r="BP42" s="256"/>
      <c r="BQ42" s="256"/>
      <c r="BR42" s="256"/>
      <c r="BS42" s="256"/>
      <c r="BT42" s="256"/>
      <c r="BU42" s="256"/>
      <c r="BV42" s="256"/>
      <c r="BW42" s="256"/>
      <c r="BX42" s="256"/>
      <c r="BY42" s="256"/>
      <c r="BZ42" s="256"/>
      <c r="CA42" s="256"/>
      <c r="CB42" s="256"/>
      <c r="CC42" s="256"/>
      <c r="CD42" s="256"/>
      <c r="CE42" s="256"/>
      <c r="CF42" s="256"/>
    </row>
    <row r="43" spans="1:84" x14ac:dyDescent="0.2">
      <c r="A43" s="257"/>
      <c r="B43" s="233"/>
      <c r="C43" s="236" t="s">
        <v>250</v>
      </c>
      <c r="D43" s="482">
        <v>38.617298000000005</v>
      </c>
      <c r="E43" s="482">
        <v>40.208646999999999</v>
      </c>
      <c r="F43" s="482">
        <v>39.605471999999999</v>
      </c>
      <c r="G43" s="482">
        <v>42.564773000000002</v>
      </c>
      <c r="H43" s="482">
        <v>41.854279999999996</v>
      </c>
      <c r="I43" s="482">
        <v>43.620821999999997</v>
      </c>
      <c r="J43" s="482">
        <v>46.162981000000002</v>
      </c>
      <c r="K43" s="482">
        <v>48.194749999999999</v>
      </c>
      <c r="L43" s="482">
        <v>48.565649000000001</v>
      </c>
      <c r="M43" s="482">
        <v>47.693646999999999</v>
      </c>
      <c r="N43" s="482">
        <v>48.805602</v>
      </c>
      <c r="O43" s="482">
        <v>48.966466999999994</v>
      </c>
      <c r="P43" s="482">
        <v>50.121186999999999</v>
      </c>
      <c r="Q43" s="482">
        <v>55.567658999999999</v>
      </c>
      <c r="R43" s="482">
        <v>56.422247000000006</v>
      </c>
      <c r="S43" s="482">
        <v>60.671669000000001</v>
      </c>
      <c r="T43" s="482">
        <v>65.257449999999992</v>
      </c>
      <c r="U43" s="482">
        <v>71.508819000000003</v>
      </c>
      <c r="V43" s="482">
        <v>76.397317999999999</v>
      </c>
      <c r="W43" s="482">
        <v>79.032479999999993</v>
      </c>
      <c r="X43" s="482">
        <v>85.749207999999996</v>
      </c>
      <c r="Y43" s="482">
        <v>82.667174000000003</v>
      </c>
      <c r="Z43" s="482">
        <v>89.124644000000004</v>
      </c>
      <c r="AA43" s="482">
        <v>89.719263999999995</v>
      </c>
      <c r="AB43" s="482">
        <v>86.327490999999995</v>
      </c>
      <c r="AC43" s="482">
        <v>89.668081000000001</v>
      </c>
      <c r="AD43" s="482">
        <v>90.886365000000012</v>
      </c>
      <c r="AE43" s="482">
        <v>97.122045</v>
      </c>
      <c r="AF43" s="482">
        <v>102.042036</v>
      </c>
      <c r="AG43" s="482">
        <v>104.06723699999999</v>
      </c>
      <c r="AH43" s="482">
        <v>104.24975500000001</v>
      </c>
      <c r="AI43" s="839"/>
      <c r="AL43" s="235"/>
      <c r="AM43" s="235"/>
      <c r="AN43" s="235"/>
      <c r="AO43" s="235"/>
      <c r="AP43" s="235"/>
      <c r="AQ43" s="235"/>
      <c r="AR43" s="235"/>
      <c r="AS43" s="235"/>
      <c r="AT43" s="235"/>
      <c r="AU43" s="235"/>
      <c r="AV43" s="235"/>
      <c r="AW43" s="235"/>
      <c r="AX43" s="235"/>
      <c r="AY43" s="235"/>
      <c r="AZ43" s="235"/>
      <c r="BA43" s="235"/>
      <c r="BB43" s="235"/>
      <c r="BC43" s="235"/>
      <c r="BD43" s="235"/>
      <c r="BE43" s="235"/>
      <c r="BK43" s="256"/>
      <c r="BL43" s="256"/>
      <c r="BM43" s="256"/>
      <c r="BN43" s="256"/>
      <c r="BO43" s="256"/>
      <c r="BP43" s="256"/>
      <c r="BQ43" s="256"/>
      <c r="BR43" s="256"/>
      <c r="BS43" s="256"/>
      <c r="BT43" s="256"/>
      <c r="BU43" s="256"/>
      <c r="BV43" s="256"/>
      <c r="BW43" s="256"/>
      <c r="BX43" s="256"/>
      <c r="BY43" s="256"/>
      <c r="BZ43" s="256"/>
      <c r="CA43" s="256"/>
      <c r="CB43" s="256"/>
      <c r="CC43" s="256"/>
      <c r="CD43" s="256"/>
      <c r="CE43" s="256"/>
      <c r="CF43" s="256"/>
    </row>
    <row r="44" spans="1:84" x14ac:dyDescent="0.2">
      <c r="A44" s="257"/>
      <c r="B44" s="233"/>
      <c r="C44" s="236" t="s">
        <v>252</v>
      </c>
      <c r="D44" s="482">
        <v>55.959610999999995</v>
      </c>
      <c r="E44" s="482">
        <v>54.842170000000003</v>
      </c>
      <c r="F44" s="482">
        <v>56.027535999999998</v>
      </c>
      <c r="G44" s="482">
        <v>53.563579999999995</v>
      </c>
      <c r="H44" s="482">
        <v>49.766576000000001</v>
      </c>
      <c r="I44" s="482">
        <v>47.795762999999994</v>
      </c>
      <c r="J44" s="482">
        <v>51.730415000000001</v>
      </c>
      <c r="K44" s="482">
        <v>46.978691999999995</v>
      </c>
      <c r="L44" s="482">
        <v>46.209826</v>
      </c>
      <c r="M44" s="482">
        <v>44.037498999999997</v>
      </c>
      <c r="N44" s="482">
        <v>43.888491000000002</v>
      </c>
      <c r="O44" s="482">
        <v>46.830445000000005</v>
      </c>
      <c r="P44" s="482">
        <v>46.000005999999999</v>
      </c>
      <c r="Q44" s="482">
        <v>50.293638999999999</v>
      </c>
      <c r="R44" s="482">
        <v>53.001406000000003</v>
      </c>
      <c r="S44" s="482">
        <v>52.649620000000006</v>
      </c>
      <c r="T44" s="482">
        <v>51.804516000000007</v>
      </c>
      <c r="U44" s="482">
        <v>49.540724999999995</v>
      </c>
      <c r="V44" s="482">
        <v>50.393726999999998</v>
      </c>
      <c r="W44" s="482">
        <v>49.783560000000001</v>
      </c>
      <c r="X44" s="482">
        <v>54.367291999999999</v>
      </c>
      <c r="Y44" s="482">
        <v>50.558307999999997</v>
      </c>
      <c r="Z44" s="482">
        <v>51.694199000000005</v>
      </c>
      <c r="AA44" s="482">
        <v>52.028644</v>
      </c>
      <c r="AB44" s="482">
        <v>48.409948999999997</v>
      </c>
      <c r="AC44" s="482">
        <v>49.059852999999997</v>
      </c>
      <c r="AD44" s="482">
        <v>51.322385000000004</v>
      </c>
      <c r="AE44" s="482">
        <v>51.527257000000006</v>
      </c>
      <c r="AF44" s="482">
        <v>50.702839000000004</v>
      </c>
      <c r="AG44" s="482">
        <v>50.728470000000002</v>
      </c>
      <c r="AH44" s="482">
        <v>48.978324000000001</v>
      </c>
      <c r="AI44" s="839"/>
      <c r="AL44" s="235"/>
      <c r="AM44" s="235"/>
      <c r="AN44" s="235"/>
      <c r="AO44" s="235"/>
      <c r="AP44" s="235"/>
      <c r="AQ44" s="235"/>
      <c r="AR44" s="235"/>
      <c r="AS44" s="235"/>
      <c r="AT44" s="235"/>
      <c r="AU44" s="235"/>
      <c r="AV44" s="235"/>
      <c r="AW44" s="235"/>
      <c r="AX44" s="235"/>
      <c r="AY44" s="235"/>
      <c r="AZ44" s="235"/>
      <c r="BA44" s="235"/>
      <c r="BB44" s="235"/>
      <c r="BC44" s="235"/>
      <c r="BD44" s="235"/>
      <c r="BE44" s="235"/>
      <c r="BK44" s="256"/>
      <c r="BL44" s="256"/>
      <c r="BM44" s="256"/>
      <c r="BN44" s="256"/>
      <c r="BO44" s="256"/>
      <c r="BP44" s="256"/>
      <c r="BQ44" s="256"/>
      <c r="BR44" s="256"/>
      <c r="BS44" s="256"/>
      <c r="BT44" s="256"/>
      <c r="BU44" s="256"/>
      <c r="BV44" s="256"/>
      <c r="BW44" s="256"/>
      <c r="BX44" s="256"/>
      <c r="BY44" s="256"/>
      <c r="BZ44" s="256"/>
      <c r="CA44" s="256"/>
      <c r="CB44" s="256"/>
      <c r="CC44" s="256"/>
      <c r="CD44" s="256"/>
      <c r="CE44" s="256"/>
      <c r="CF44" s="256"/>
    </row>
    <row r="45" spans="1:84" x14ac:dyDescent="0.2">
      <c r="A45" s="257"/>
      <c r="B45" s="233"/>
      <c r="C45" s="238" t="s">
        <v>254</v>
      </c>
      <c r="D45" s="740"/>
      <c r="E45" s="740"/>
      <c r="F45" s="740"/>
      <c r="G45" s="740"/>
      <c r="H45" s="740"/>
      <c r="I45" s="740"/>
      <c r="J45" s="740"/>
      <c r="K45" s="740"/>
      <c r="L45" s="740"/>
      <c r="M45" s="740"/>
      <c r="N45" s="740"/>
      <c r="O45" s="740"/>
      <c r="P45" s="740"/>
      <c r="Q45" s="740"/>
      <c r="R45" s="740"/>
      <c r="S45" s="740"/>
      <c r="T45" s="740"/>
      <c r="U45" s="740"/>
      <c r="V45" s="740"/>
      <c r="W45" s="740"/>
      <c r="X45" s="740"/>
      <c r="Y45" s="740"/>
      <c r="Z45" s="740"/>
      <c r="AA45" s="740"/>
      <c r="AB45" s="740"/>
      <c r="AC45" s="740"/>
      <c r="AD45" s="740"/>
      <c r="AE45" s="740"/>
      <c r="AF45" s="740"/>
      <c r="AG45" s="740"/>
      <c r="AH45" s="740"/>
      <c r="AI45" s="839"/>
      <c r="AL45" s="235"/>
      <c r="AM45" s="235"/>
      <c r="AN45" s="235"/>
      <c r="AO45" s="235"/>
      <c r="AP45" s="235"/>
      <c r="AQ45" s="235"/>
      <c r="AR45" s="235"/>
      <c r="AS45" s="235"/>
      <c r="AT45" s="235"/>
      <c r="AU45" s="235"/>
      <c r="AV45" s="235"/>
      <c r="AW45" s="235"/>
      <c r="AX45" s="235"/>
      <c r="AY45" s="235"/>
      <c r="AZ45" s="235"/>
      <c r="BA45" s="235"/>
      <c r="BB45" s="235"/>
      <c r="BC45" s="235"/>
      <c r="BD45" s="235"/>
      <c r="BE45" s="235"/>
      <c r="BK45" s="256"/>
      <c r="BL45" s="256"/>
      <c r="BM45" s="256"/>
      <c r="BN45" s="256"/>
      <c r="BO45" s="256"/>
      <c r="BP45" s="256"/>
      <c r="BQ45" s="256"/>
      <c r="BR45" s="256"/>
      <c r="BS45" s="256"/>
      <c r="BT45" s="256"/>
      <c r="BU45" s="256"/>
      <c r="BV45" s="256"/>
      <c r="BW45" s="256"/>
      <c r="BX45" s="256"/>
      <c r="BY45" s="256"/>
      <c r="BZ45" s="256"/>
      <c r="CA45" s="256"/>
      <c r="CB45" s="256"/>
      <c r="CC45" s="256"/>
      <c r="CD45" s="256"/>
      <c r="CE45" s="256"/>
      <c r="CF45" s="256"/>
    </row>
    <row r="46" spans="1:84" x14ac:dyDescent="0.2">
      <c r="A46" s="257"/>
      <c r="B46" s="233"/>
      <c r="C46" s="236" t="s">
        <v>255</v>
      </c>
      <c r="D46" s="482">
        <v>310.21851799999996</v>
      </c>
      <c r="E46" s="482">
        <v>291.66393300000004</v>
      </c>
      <c r="F46" s="482">
        <v>273.43886499999996</v>
      </c>
      <c r="G46" s="482">
        <v>264.76083</v>
      </c>
      <c r="H46" s="482">
        <v>265.82108299999999</v>
      </c>
      <c r="I46" s="482">
        <v>271.66564599999998</v>
      </c>
      <c r="J46" s="482">
        <v>273.59333899999996</v>
      </c>
      <c r="K46" s="482">
        <v>274.185227</v>
      </c>
      <c r="L46" s="482">
        <v>268.87468199999995</v>
      </c>
      <c r="M46" s="482">
        <v>263.40116700000004</v>
      </c>
      <c r="N46" s="482">
        <v>270.97264399999995</v>
      </c>
      <c r="O46" s="482">
        <v>270.544354</v>
      </c>
      <c r="P46" s="482">
        <v>269.45486700000004</v>
      </c>
      <c r="Q46" s="482">
        <v>275.716115</v>
      </c>
      <c r="R46" s="482">
        <v>275.03767099999999</v>
      </c>
      <c r="S46" s="482">
        <v>275.18197800000002</v>
      </c>
      <c r="T46" s="482">
        <v>269.642696</v>
      </c>
      <c r="U46" s="482">
        <v>274.36433600000004</v>
      </c>
      <c r="V46" s="482">
        <v>265.24266399999999</v>
      </c>
      <c r="W46" s="482">
        <v>229.24806899999999</v>
      </c>
      <c r="X46" s="482">
        <v>243.93162799999999</v>
      </c>
      <c r="Y46" s="482">
        <v>244.695806</v>
      </c>
      <c r="Z46" s="482">
        <v>240.03819899999999</v>
      </c>
      <c r="AA46" s="482">
        <v>237.13354100000001</v>
      </c>
      <c r="AB46" s="482">
        <v>233.796269</v>
      </c>
      <c r="AC46" s="482">
        <v>233.689381</v>
      </c>
      <c r="AD46" s="482">
        <v>237.994427</v>
      </c>
      <c r="AE46" s="482">
        <v>240.289953</v>
      </c>
      <c r="AF46" s="482">
        <v>242.69361699999999</v>
      </c>
      <c r="AG46" s="482">
        <v>239.416854</v>
      </c>
      <c r="AH46" s="482">
        <v>231.21189000000001</v>
      </c>
      <c r="AI46" s="839"/>
      <c r="AL46" s="1054"/>
      <c r="AM46" s="1057"/>
      <c r="AN46" s="235"/>
      <c r="AO46" s="235"/>
      <c r="AP46" s="235"/>
      <c r="AQ46" s="235"/>
      <c r="AR46" s="235"/>
      <c r="AS46" s="235"/>
      <c r="AT46" s="235"/>
      <c r="AU46" s="235"/>
      <c r="AV46" s="235"/>
      <c r="AW46" s="235"/>
      <c r="AX46" s="235"/>
      <c r="AY46" s="235"/>
      <c r="AZ46" s="235"/>
      <c r="BA46" s="235"/>
      <c r="BB46" s="235"/>
      <c r="BC46" s="235"/>
      <c r="BD46" s="235"/>
      <c r="BE46" s="235"/>
      <c r="BK46" s="256"/>
      <c r="BL46" s="256"/>
      <c r="BM46" s="256"/>
      <c r="BN46" s="256"/>
      <c r="BO46" s="256"/>
      <c r="BP46" s="256"/>
      <c r="BQ46" s="256"/>
      <c r="BR46" s="256"/>
      <c r="BS46" s="256"/>
      <c r="BT46" s="256"/>
      <c r="BU46" s="256"/>
      <c r="BV46" s="256"/>
      <c r="BW46" s="256"/>
      <c r="BX46" s="256"/>
      <c r="BY46" s="256"/>
      <c r="BZ46" s="256"/>
      <c r="CA46" s="256"/>
      <c r="CB46" s="256"/>
      <c r="CC46" s="256"/>
      <c r="CD46" s="256"/>
      <c r="CE46" s="256"/>
      <c r="CF46" s="256"/>
    </row>
    <row r="47" spans="1:84" x14ac:dyDescent="0.2">
      <c r="A47" s="257"/>
      <c r="B47" s="233"/>
      <c r="C47" s="236" t="s">
        <v>350</v>
      </c>
      <c r="D47" s="482">
        <v>220.70654999999999</v>
      </c>
      <c r="E47" s="482">
        <v>223.47419099999999</v>
      </c>
      <c r="F47" s="482">
        <v>229.50004800000002</v>
      </c>
      <c r="G47" s="482">
        <v>231.153471</v>
      </c>
      <c r="H47" s="482">
        <v>232.870711</v>
      </c>
      <c r="I47" s="482">
        <v>235.873278</v>
      </c>
      <c r="J47" s="482">
        <v>243.535166</v>
      </c>
      <c r="K47" s="482">
        <v>247.42176000000001</v>
      </c>
      <c r="L47" s="482">
        <v>256.96349199999997</v>
      </c>
      <c r="M47" s="482">
        <v>262.67787499999997</v>
      </c>
      <c r="N47" s="482">
        <v>262.88610499999999</v>
      </c>
      <c r="O47" s="482">
        <v>267.74458000000004</v>
      </c>
      <c r="P47" s="482">
        <v>270.56360600000005</v>
      </c>
      <c r="Q47" s="482">
        <v>274.35133000000002</v>
      </c>
      <c r="R47" s="482">
        <v>281.14375799999999</v>
      </c>
      <c r="S47" s="482">
        <v>281.56687499999998</v>
      </c>
      <c r="T47" s="482">
        <v>287.21760399999999</v>
      </c>
      <c r="U47" s="482">
        <v>291.83639399999998</v>
      </c>
      <c r="V47" s="482">
        <v>287.88866300000001</v>
      </c>
      <c r="W47" s="482">
        <v>280.61870500000003</v>
      </c>
      <c r="X47" s="482">
        <v>279.96720699999997</v>
      </c>
      <c r="Y47" s="482">
        <v>278.92798100000005</v>
      </c>
      <c r="Z47" s="482">
        <v>269.16477500000002</v>
      </c>
      <c r="AA47" s="482">
        <v>265.64699099999996</v>
      </c>
      <c r="AB47" s="482">
        <v>269.12774099999996</v>
      </c>
      <c r="AC47" s="482">
        <v>272.83467099999996</v>
      </c>
      <c r="AD47" s="482">
        <v>279.11465899999996</v>
      </c>
      <c r="AE47" s="482">
        <v>284.80048999999997</v>
      </c>
      <c r="AF47" s="482">
        <v>286.27252399999998</v>
      </c>
      <c r="AG47" s="482">
        <v>289.013779</v>
      </c>
      <c r="AH47" s="482">
        <v>251.969943</v>
      </c>
      <c r="AI47" s="839"/>
      <c r="AL47" s="1054"/>
      <c r="AM47" s="1057"/>
      <c r="AN47" s="235"/>
      <c r="AO47" s="235"/>
      <c r="AP47" s="235"/>
      <c r="AQ47" s="235"/>
      <c r="AR47" s="235"/>
      <c r="AS47" s="235"/>
      <c r="AT47" s="235"/>
      <c r="AU47" s="235"/>
      <c r="AV47" s="235"/>
      <c r="AW47" s="235"/>
      <c r="AX47" s="235"/>
      <c r="AY47" s="235"/>
      <c r="AZ47" s="235"/>
      <c r="BA47" s="235"/>
      <c r="BB47" s="235"/>
      <c r="BC47" s="235"/>
      <c r="BD47" s="235"/>
      <c r="BE47" s="235"/>
      <c r="BK47" s="256"/>
      <c r="BL47" s="256"/>
      <c r="BM47" s="256"/>
      <c r="BN47" s="256"/>
      <c r="BO47" s="256"/>
      <c r="BP47" s="256"/>
      <c r="BQ47" s="256"/>
      <c r="BR47" s="256"/>
      <c r="BS47" s="256"/>
      <c r="BT47" s="256"/>
      <c r="BU47" s="256"/>
      <c r="BV47" s="256"/>
      <c r="BW47" s="256"/>
      <c r="BX47" s="256"/>
      <c r="BY47" s="256"/>
      <c r="BZ47" s="256"/>
      <c r="CA47" s="256"/>
      <c r="CB47" s="256"/>
      <c r="CC47" s="256"/>
      <c r="CD47" s="256"/>
      <c r="CE47" s="256"/>
      <c r="CF47" s="256"/>
    </row>
    <row r="48" spans="1:84" x14ac:dyDescent="0.2">
      <c r="A48" s="257"/>
      <c r="B48" s="233"/>
      <c r="C48" s="239" t="s">
        <v>256</v>
      </c>
      <c r="D48" s="482">
        <v>7.471495</v>
      </c>
      <c r="E48" s="482">
        <v>7.4754509999999996</v>
      </c>
      <c r="F48" s="482">
        <v>7.497598</v>
      </c>
      <c r="G48" s="482">
        <v>7.5124269999999997</v>
      </c>
      <c r="H48" s="482">
        <v>7.3650609999999999</v>
      </c>
      <c r="I48" s="482">
        <v>7.4543200000000001</v>
      </c>
      <c r="J48" s="482">
        <v>7.5949799999999996</v>
      </c>
      <c r="K48" s="482">
        <v>7.715497</v>
      </c>
      <c r="L48" s="482">
        <v>7.5759979999999993</v>
      </c>
      <c r="M48" s="482">
        <v>7.2888190000000002</v>
      </c>
      <c r="N48" s="482">
        <v>7.384131</v>
      </c>
      <c r="O48" s="482">
        <v>7.0844820000000004</v>
      </c>
      <c r="P48" s="482">
        <v>7.143472</v>
      </c>
      <c r="Q48" s="482">
        <v>6.9167870000000002</v>
      </c>
      <c r="R48" s="482">
        <v>7.0030159999999997</v>
      </c>
      <c r="S48" s="482">
        <v>6.8105270000000004</v>
      </c>
      <c r="T48" s="482">
        <v>6.5357079999999996</v>
      </c>
      <c r="U48" s="482">
        <v>6.7378729999999996</v>
      </c>
      <c r="V48" s="482">
        <v>6.5621490000000007</v>
      </c>
      <c r="W48" s="482">
        <v>6.1991300000000003</v>
      </c>
      <c r="X48" s="482">
        <v>6.2989509999999997</v>
      </c>
      <c r="Y48" s="482">
        <v>6.185219</v>
      </c>
      <c r="Z48" s="482">
        <v>6.1916520000000004</v>
      </c>
      <c r="AA48" s="482">
        <v>5.6043620000000001</v>
      </c>
      <c r="AB48" s="482">
        <v>5.4010579999999999</v>
      </c>
      <c r="AC48" s="482">
        <v>5.3905500000000002</v>
      </c>
      <c r="AD48" s="482">
        <v>5.4311210000000001</v>
      </c>
      <c r="AE48" s="482">
        <v>5.4454099999999999</v>
      </c>
      <c r="AF48" s="482">
        <v>5.4044120000000007</v>
      </c>
      <c r="AG48" s="482">
        <v>5.2803270000000007</v>
      </c>
      <c r="AH48" s="482">
        <v>4.7165230000000005</v>
      </c>
      <c r="AI48" s="839"/>
      <c r="AL48" s="1055"/>
      <c r="AM48" s="1057"/>
      <c r="AN48" s="840"/>
      <c r="AO48" s="235"/>
      <c r="AP48" s="235"/>
      <c r="AQ48" s="235"/>
      <c r="AR48" s="235"/>
      <c r="AS48" s="235"/>
      <c r="AT48" s="235"/>
      <c r="AU48" s="235"/>
      <c r="AV48" s="235"/>
      <c r="AW48" s="235"/>
      <c r="AX48" s="235"/>
      <c r="AY48" s="235"/>
      <c r="AZ48" s="235"/>
      <c r="BA48" s="235"/>
      <c r="BB48" s="235"/>
      <c r="BC48" s="235"/>
      <c r="BD48" s="235"/>
      <c r="BE48" s="235"/>
      <c r="BK48" s="256"/>
      <c r="BL48" s="256"/>
      <c r="BM48" s="256"/>
      <c r="BN48" s="256"/>
      <c r="BO48" s="256"/>
      <c r="BP48" s="256"/>
      <c r="BQ48" s="256"/>
      <c r="BR48" s="256"/>
      <c r="BS48" s="256"/>
      <c r="BT48" s="256"/>
      <c r="BU48" s="256"/>
      <c r="BV48" s="256"/>
      <c r="BW48" s="256"/>
      <c r="BX48" s="256"/>
      <c r="BY48" s="256"/>
      <c r="BZ48" s="256"/>
      <c r="CA48" s="256"/>
      <c r="CB48" s="256"/>
      <c r="CC48" s="256"/>
      <c r="CD48" s="256"/>
      <c r="CE48" s="256"/>
      <c r="CF48" s="256"/>
    </row>
    <row r="49" spans="1:84" x14ac:dyDescent="0.2">
      <c r="A49" s="257"/>
      <c r="B49" s="233"/>
      <c r="C49" s="239" t="s">
        <v>257</v>
      </c>
      <c r="D49" s="482">
        <v>201.611673</v>
      </c>
      <c r="E49" s="482">
        <v>204.70513699999998</v>
      </c>
      <c r="F49" s="482">
        <v>210.61114600000002</v>
      </c>
      <c r="G49" s="482">
        <v>212.94271599999999</v>
      </c>
      <c r="H49" s="482">
        <v>214.92270499999998</v>
      </c>
      <c r="I49" s="482">
        <v>217.99504199999998</v>
      </c>
      <c r="J49" s="482">
        <v>224.73196299999998</v>
      </c>
      <c r="K49" s="482">
        <v>228.38303500000001</v>
      </c>
      <c r="L49" s="482">
        <v>237.540279</v>
      </c>
      <c r="M49" s="482">
        <v>242.95330200000001</v>
      </c>
      <c r="N49" s="482">
        <v>243.15916899999999</v>
      </c>
      <c r="O49" s="482">
        <v>247.62908400000001</v>
      </c>
      <c r="P49" s="482">
        <v>250.959158</v>
      </c>
      <c r="Q49" s="482">
        <v>253.665989</v>
      </c>
      <c r="R49" s="482">
        <v>259.83299499999998</v>
      </c>
      <c r="S49" s="482">
        <v>260.15929800000004</v>
      </c>
      <c r="T49" s="482">
        <v>266.05697700000002</v>
      </c>
      <c r="U49" s="482">
        <v>270.415729</v>
      </c>
      <c r="V49" s="482">
        <v>266.84568400000001</v>
      </c>
      <c r="W49" s="482">
        <v>261.20175899999998</v>
      </c>
      <c r="X49" s="482">
        <v>260.61535300000003</v>
      </c>
      <c r="Y49" s="482">
        <v>259.45829000000003</v>
      </c>
      <c r="Z49" s="482">
        <v>249.80189199999998</v>
      </c>
      <c r="AA49" s="482">
        <v>247.974954</v>
      </c>
      <c r="AB49" s="482">
        <v>252.17699199999998</v>
      </c>
      <c r="AC49" s="482">
        <v>255.594123</v>
      </c>
      <c r="AD49" s="482">
        <v>261.18712299999999</v>
      </c>
      <c r="AE49" s="482">
        <v>266.22767599999997</v>
      </c>
      <c r="AF49" s="482">
        <v>267.45932299999998</v>
      </c>
      <c r="AG49" s="482">
        <v>270.04335300000002</v>
      </c>
      <c r="AH49" s="482">
        <v>238.21825399999997</v>
      </c>
      <c r="AI49" s="839"/>
      <c r="AL49" s="1055"/>
      <c r="AM49" s="1057"/>
      <c r="AN49" s="840"/>
      <c r="AO49" s="235"/>
      <c r="AP49" s="235"/>
      <c r="AQ49" s="235"/>
      <c r="AR49" s="235"/>
      <c r="AS49" s="235"/>
      <c r="AT49" s="235"/>
      <c r="AU49" s="235"/>
      <c r="AV49" s="235"/>
      <c r="AW49" s="235"/>
      <c r="AX49" s="235"/>
      <c r="AY49" s="235"/>
      <c r="AZ49" s="235"/>
      <c r="BA49" s="235"/>
      <c r="BB49" s="235"/>
      <c r="BC49" s="235"/>
      <c r="BD49" s="235"/>
      <c r="BE49" s="235"/>
      <c r="BK49" s="256"/>
      <c r="BL49" s="256"/>
      <c r="BM49" s="256"/>
      <c r="BN49" s="256"/>
      <c r="BO49" s="256"/>
      <c r="BP49" s="256"/>
      <c r="BQ49" s="256"/>
      <c r="BR49" s="256"/>
      <c r="BS49" s="256"/>
      <c r="BT49" s="256"/>
      <c r="BU49" s="256"/>
      <c r="BV49" s="256"/>
      <c r="BW49" s="256"/>
      <c r="BX49" s="256"/>
      <c r="BY49" s="256"/>
      <c r="BZ49" s="256"/>
      <c r="CA49" s="256"/>
      <c r="CB49" s="256"/>
      <c r="CC49" s="256"/>
      <c r="CD49" s="256"/>
      <c r="CE49" s="256"/>
      <c r="CF49" s="256"/>
    </row>
    <row r="50" spans="1:84" x14ac:dyDescent="0.2">
      <c r="A50" s="257"/>
      <c r="B50" s="233"/>
      <c r="C50" s="239" t="s">
        <v>259</v>
      </c>
      <c r="D50" s="482">
        <v>4.9970349999999994</v>
      </c>
      <c r="E50" s="482">
        <v>4.6841940000000006</v>
      </c>
      <c r="F50" s="482">
        <v>4.6604369999999999</v>
      </c>
      <c r="G50" s="482">
        <v>4.482513</v>
      </c>
      <c r="H50" s="482">
        <v>4.2200479999999994</v>
      </c>
      <c r="I50" s="482">
        <v>4.2640020000000005</v>
      </c>
      <c r="J50" s="482">
        <v>4.5681989999999999</v>
      </c>
      <c r="K50" s="482">
        <v>4.8558370000000002</v>
      </c>
      <c r="L50" s="482">
        <v>5.1747459999999998</v>
      </c>
      <c r="M50" s="482">
        <v>5.4017330000000001</v>
      </c>
      <c r="N50" s="482">
        <v>5.7148560000000002</v>
      </c>
      <c r="O50" s="482">
        <v>5.574465</v>
      </c>
      <c r="P50" s="482">
        <v>5.227481</v>
      </c>
      <c r="Q50" s="482">
        <v>5.2688760000000006</v>
      </c>
      <c r="R50" s="482">
        <v>5.4584899999999994</v>
      </c>
      <c r="S50" s="482">
        <v>5.8438299999999996</v>
      </c>
      <c r="T50" s="482">
        <v>5.9674589999999998</v>
      </c>
      <c r="U50" s="482">
        <v>6.2476430000000001</v>
      </c>
      <c r="V50" s="482">
        <v>6.0538119999999997</v>
      </c>
      <c r="W50" s="482">
        <v>5.4866239999999999</v>
      </c>
      <c r="X50" s="482">
        <v>5.6448879999999999</v>
      </c>
      <c r="Y50" s="482">
        <v>5.999085</v>
      </c>
      <c r="Z50" s="482">
        <v>5.5567219999999997</v>
      </c>
      <c r="AA50" s="482">
        <v>5.1920290000000007</v>
      </c>
      <c r="AB50" s="482">
        <v>5.2138050000000007</v>
      </c>
      <c r="AC50" s="482">
        <v>5.4138609999999998</v>
      </c>
      <c r="AD50" s="482">
        <v>5.7357110000000002</v>
      </c>
      <c r="AE50" s="482">
        <v>5.9981289999999996</v>
      </c>
      <c r="AF50" s="482">
        <v>6.262194</v>
      </c>
      <c r="AG50" s="482">
        <v>6.5108950000000005</v>
      </c>
      <c r="AH50" s="482">
        <v>3.081315</v>
      </c>
      <c r="AI50" s="839"/>
      <c r="AL50" s="1055"/>
      <c r="AM50" s="1057"/>
      <c r="AN50" s="235"/>
      <c r="AO50" s="235"/>
      <c r="AP50" s="235"/>
      <c r="AQ50" s="235"/>
      <c r="AR50" s="235"/>
      <c r="AS50" s="235"/>
      <c r="AT50" s="235"/>
      <c r="AU50" s="235"/>
      <c r="AV50" s="235"/>
      <c r="AW50" s="235"/>
      <c r="AX50" s="235"/>
      <c r="AY50" s="235"/>
      <c r="AZ50" s="235"/>
      <c r="BA50" s="235"/>
      <c r="BB50" s="235"/>
      <c r="BC50" s="235"/>
      <c r="BD50" s="235"/>
      <c r="BE50" s="235"/>
      <c r="BK50" s="256"/>
      <c r="BL50" s="256"/>
      <c r="BM50" s="256"/>
      <c r="BN50" s="256"/>
      <c r="BO50" s="256"/>
      <c r="BP50" s="256"/>
      <c r="BQ50" s="256"/>
      <c r="BR50" s="256"/>
      <c r="BS50" s="256"/>
      <c r="BT50" s="256"/>
      <c r="BU50" s="256"/>
      <c r="BV50" s="256"/>
      <c r="BW50" s="256"/>
      <c r="BX50" s="256"/>
      <c r="BY50" s="256"/>
      <c r="BZ50" s="256"/>
      <c r="CA50" s="256"/>
      <c r="CB50" s="256"/>
      <c r="CC50" s="256"/>
      <c r="CD50" s="256"/>
      <c r="CE50" s="256"/>
      <c r="CF50" s="256"/>
    </row>
    <row r="51" spans="1:84" x14ac:dyDescent="0.2">
      <c r="A51" s="257"/>
      <c r="B51" s="233"/>
      <c r="C51" s="239" t="s">
        <v>279</v>
      </c>
      <c r="D51" s="482">
        <v>5.1965829999999995</v>
      </c>
      <c r="E51" s="482">
        <v>5.3622009999999998</v>
      </c>
      <c r="F51" s="482">
        <v>5.3890519999999995</v>
      </c>
      <c r="G51" s="482">
        <v>5.1602639999999997</v>
      </c>
      <c r="H51" s="482">
        <v>5.282845</v>
      </c>
      <c r="I51" s="482">
        <v>5.0857140000000003</v>
      </c>
      <c r="J51" s="482">
        <v>5.5428900000000008</v>
      </c>
      <c r="K51" s="482">
        <v>5.3676009999999996</v>
      </c>
      <c r="L51" s="482">
        <v>5.410717</v>
      </c>
      <c r="M51" s="482">
        <v>5.8555929999999998</v>
      </c>
      <c r="N51" s="482">
        <v>5.2141909999999996</v>
      </c>
      <c r="O51" s="482">
        <v>5.3732619999999995</v>
      </c>
      <c r="P51" s="482">
        <v>5.3295399999999997</v>
      </c>
      <c r="Q51" s="482">
        <v>5.6114649999999999</v>
      </c>
      <c r="R51" s="482">
        <v>5.7039109999999997</v>
      </c>
      <c r="S51" s="482">
        <v>5.5911729999999995</v>
      </c>
      <c r="T51" s="482">
        <v>5.7317799999999997</v>
      </c>
      <c r="U51" s="482">
        <v>5.588292</v>
      </c>
      <c r="V51" s="482">
        <v>5.4880940000000002</v>
      </c>
      <c r="W51" s="482">
        <v>5.309196</v>
      </c>
      <c r="X51" s="482">
        <v>5.0344700000000007</v>
      </c>
      <c r="Y51" s="482">
        <v>4.4972200000000004</v>
      </c>
      <c r="Z51" s="482">
        <v>4.3555590000000004</v>
      </c>
      <c r="AA51" s="482">
        <v>3.9511480000000003</v>
      </c>
      <c r="AB51" s="482">
        <v>3.6584650000000001</v>
      </c>
      <c r="AC51" s="482">
        <v>3.8894319999999998</v>
      </c>
      <c r="AD51" s="482">
        <v>4.0652030000000003</v>
      </c>
      <c r="AE51" s="482">
        <v>4.2727269999999997</v>
      </c>
      <c r="AF51" s="482">
        <v>4.1410749999999998</v>
      </c>
      <c r="AG51" s="482">
        <v>4.22851</v>
      </c>
      <c r="AH51" s="482">
        <v>3.6452100000000001</v>
      </c>
      <c r="AI51" s="839"/>
      <c r="AL51" s="1055"/>
      <c r="AM51" s="1057"/>
      <c r="AN51" s="235"/>
      <c r="AO51" s="235"/>
      <c r="AP51" s="235"/>
      <c r="AQ51" s="235"/>
      <c r="AR51" s="235"/>
      <c r="AS51" s="235"/>
      <c r="AT51" s="235"/>
      <c r="AU51" s="235"/>
      <c r="AV51" s="235"/>
      <c r="AW51" s="235"/>
      <c r="AX51" s="235"/>
      <c r="AY51" s="235"/>
      <c r="AZ51" s="235"/>
      <c r="BA51" s="235"/>
      <c r="BB51" s="235"/>
      <c r="BC51" s="235"/>
      <c r="BD51" s="235"/>
      <c r="BE51" s="235"/>
      <c r="BK51" s="256"/>
      <c r="BL51" s="256"/>
      <c r="BM51" s="256"/>
      <c r="BN51" s="256"/>
      <c r="BO51" s="256"/>
      <c r="BP51" s="256"/>
      <c r="BQ51" s="256"/>
      <c r="BR51" s="256"/>
      <c r="BS51" s="256"/>
      <c r="BT51" s="256"/>
      <c r="BU51" s="256"/>
      <c r="BV51" s="256"/>
      <c r="BW51" s="256"/>
      <c r="BX51" s="256"/>
      <c r="BY51" s="256"/>
      <c r="BZ51" s="256"/>
      <c r="CA51" s="256"/>
      <c r="CB51" s="256"/>
      <c r="CC51" s="256"/>
      <c r="CD51" s="256"/>
      <c r="CE51" s="256"/>
      <c r="CF51" s="256"/>
    </row>
    <row r="52" spans="1:84" x14ac:dyDescent="0.2">
      <c r="A52" s="257"/>
      <c r="B52" s="233"/>
      <c r="C52" s="239" t="s">
        <v>280</v>
      </c>
      <c r="D52" s="482">
        <v>1.429764</v>
      </c>
      <c r="E52" s="482">
        <v>1.2472040000000002</v>
      </c>
      <c r="F52" s="482">
        <v>1.3418129999999999</v>
      </c>
      <c r="G52" s="482">
        <v>1.055552</v>
      </c>
      <c r="H52" s="482">
        <v>1.080049</v>
      </c>
      <c r="I52" s="482">
        <v>1.074192</v>
      </c>
      <c r="J52" s="482">
        <v>1.097135</v>
      </c>
      <c r="K52" s="482">
        <v>1.099793</v>
      </c>
      <c r="L52" s="482">
        <v>1.2617499999999999</v>
      </c>
      <c r="M52" s="482">
        <v>1.1784269999999999</v>
      </c>
      <c r="N52" s="482">
        <v>1.413754</v>
      </c>
      <c r="O52" s="482">
        <v>2.0832809999999999</v>
      </c>
      <c r="P52" s="482">
        <v>1.9039579999999998</v>
      </c>
      <c r="Q52" s="482">
        <v>2.888217</v>
      </c>
      <c r="R52" s="482">
        <v>3.1453509999999998</v>
      </c>
      <c r="S52" s="482">
        <v>3.1620490000000001</v>
      </c>
      <c r="T52" s="482">
        <v>2.9256800000000003</v>
      </c>
      <c r="U52" s="482">
        <v>2.8468630000000004</v>
      </c>
      <c r="V52" s="482">
        <v>2.9389250000000002</v>
      </c>
      <c r="W52" s="482">
        <v>2.421999</v>
      </c>
      <c r="X52" s="482">
        <v>2.3735470000000003</v>
      </c>
      <c r="Y52" s="482">
        <v>2.7881670000000001</v>
      </c>
      <c r="Z52" s="482">
        <v>3.25895</v>
      </c>
      <c r="AA52" s="482">
        <v>2.9245010000000002</v>
      </c>
      <c r="AB52" s="482">
        <v>2.6774230000000001</v>
      </c>
      <c r="AC52" s="482">
        <v>2.5467069999999996</v>
      </c>
      <c r="AD52" s="482">
        <v>2.6955010000000001</v>
      </c>
      <c r="AE52" s="482">
        <v>2.8565459999999998</v>
      </c>
      <c r="AF52" s="482">
        <v>3.0055139999999998</v>
      </c>
      <c r="AG52" s="482">
        <v>2.9506920000000001</v>
      </c>
      <c r="AH52" s="482">
        <v>2.3086419999999999</v>
      </c>
      <c r="AI52" s="839"/>
      <c r="AL52" s="1055"/>
      <c r="AM52" s="1057"/>
      <c r="AN52" s="235"/>
      <c r="AO52" s="235"/>
      <c r="AP52" s="235"/>
      <c r="AQ52" s="235"/>
      <c r="AR52" s="235"/>
      <c r="AS52" s="235"/>
      <c r="AT52" s="235"/>
      <c r="AU52" s="235"/>
      <c r="AV52" s="235"/>
      <c r="AW52" s="235"/>
      <c r="AX52" s="235"/>
      <c r="AY52" s="235"/>
      <c r="AZ52" s="235"/>
      <c r="BA52" s="235"/>
      <c r="BB52" s="235"/>
      <c r="BC52" s="235"/>
      <c r="BD52" s="235"/>
      <c r="BE52" s="235"/>
      <c r="BK52" s="256"/>
      <c r="BL52" s="256"/>
      <c r="BM52" s="256"/>
      <c r="BN52" s="256"/>
      <c r="BO52" s="256"/>
      <c r="BP52" s="256"/>
      <c r="BQ52" s="256"/>
      <c r="BR52" s="256"/>
      <c r="BS52" s="256"/>
      <c r="BT52" s="256"/>
      <c r="BU52" s="256"/>
      <c r="BV52" s="256"/>
      <c r="BW52" s="256"/>
      <c r="BX52" s="256"/>
      <c r="BY52" s="256"/>
      <c r="BZ52" s="256"/>
      <c r="CA52" s="256"/>
      <c r="CB52" s="256"/>
      <c r="CC52" s="256"/>
      <c r="CD52" s="256"/>
      <c r="CE52" s="256"/>
      <c r="CF52" s="256"/>
    </row>
    <row r="53" spans="1:84" x14ac:dyDescent="0.2">
      <c r="A53" s="257"/>
      <c r="B53" s="233"/>
      <c r="C53" s="236" t="s">
        <v>260</v>
      </c>
      <c r="D53" s="482">
        <v>239.84282300000001</v>
      </c>
      <c r="E53" s="482">
        <v>253.34211199999999</v>
      </c>
      <c r="F53" s="482">
        <v>245.079633</v>
      </c>
      <c r="G53" s="482">
        <v>253.77040500000001</v>
      </c>
      <c r="H53" s="482">
        <v>243.33511100000001</v>
      </c>
      <c r="I53" s="482">
        <v>249.725673</v>
      </c>
      <c r="J53" s="482">
        <v>269.69206500000001</v>
      </c>
      <c r="K53" s="482">
        <v>260.11578500000002</v>
      </c>
      <c r="L53" s="482">
        <v>260.23412300000001</v>
      </c>
      <c r="M53" s="482">
        <v>255.43075399999998</v>
      </c>
      <c r="N53" s="482">
        <v>248.524641</v>
      </c>
      <c r="O53" s="482">
        <v>261.792441</v>
      </c>
      <c r="P53" s="482">
        <v>256.30065500000001</v>
      </c>
      <c r="Q53" s="482">
        <v>265.17731600000002</v>
      </c>
      <c r="R53" s="482">
        <v>263.29947299999998</v>
      </c>
      <c r="S53" s="482">
        <v>266.24907200000001</v>
      </c>
      <c r="T53" s="482">
        <v>265.33156600000001</v>
      </c>
      <c r="U53" s="482">
        <v>249.16676999999999</v>
      </c>
      <c r="V53" s="482">
        <v>264.18083899999999</v>
      </c>
      <c r="W53" s="482">
        <v>262.312209</v>
      </c>
      <c r="X53" s="482">
        <v>278.88700399999999</v>
      </c>
      <c r="Y53" s="482">
        <v>251.827991</v>
      </c>
      <c r="Z53" s="482">
        <v>262.94496800000002</v>
      </c>
      <c r="AA53" s="482">
        <v>266.03265500000003</v>
      </c>
      <c r="AB53" s="482">
        <v>234.580172</v>
      </c>
      <c r="AC53" s="482">
        <v>245.01279699999998</v>
      </c>
      <c r="AD53" s="482">
        <v>250.84466899999998</v>
      </c>
      <c r="AE53" s="482">
        <v>251.68885399999999</v>
      </c>
      <c r="AF53" s="482">
        <v>249.77668599999998</v>
      </c>
      <c r="AG53" s="482">
        <v>248.21875500000002</v>
      </c>
      <c r="AH53" s="482">
        <v>248.24338200000003</v>
      </c>
      <c r="AI53" s="839"/>
      <c r="AL53" s="1055"/>
      <c r="AM53" s="1057"/>
      <c r="AN53" s="235"/>
      <c r="AO53" s="235"/>
      <c r="AP53" s="235"/>
      <c r="AQ53" s="235"/>
      <c r="AR53" s="235"/>
      <c r="AS53" s="235"/>
      <c r="AT53" s="235"/>
      <c r="AU53" s="235"/>
      <c r="AV53" s="235"/>
      <c r="AW53" s="235"/>
      <c r="AX53" s="235"/>
      <c r="AY53" s="235"/>
      <c r="AZ53" s="235"/>
      <c r="BA53" s="235"/>
      <c r="BB53" s="235"/>
      <c r="BC53" s="235"/>
      <c r="BD53" s="235"/>
      <c r="BE53" s="235"/>
      <c r="BK53" s="256"/>
      <c r="BL53" s="256"/>
      <c r="BM53" s="256"/>
      <c r="BN53" s="256"/>
      <c r="BO53" s="256"/>
      <c r="BP53" s="256"/>
      <c r="BQ53" s="256"/>
      <c r="BR53" s="256"/>
      <c r="BS53" s="256"/>
      <c r="BT53" s="256"/>
      <c r="BU53" s="256"/>
      <c r="BV53" s="256"/>
      <c r="BW53" s="256"/>
      <c r="BX53" s="256"/>
      <c r="BY53" s="256"/>
      <c r="BZ53" s="256"/>
      <c r="CA53" s="256"/>
      <c r="CB53" s="256"/>
      <c r="CC53" s="256"/>
      <c r="CD53" s="256"/>
      <c r="CE53" s="256"/>
      <c r="CF53" s="256"/>
    </row>
    <row r="54" spans="1:84" x14ac:dyDescent="0.2">
      <c r="A54" s="257"/>
      <c r="B54" s="233"/>
      <c r="C54" s="236" t="s">
        <v>364</v>
      </c>
      <c r="D54" s="482">
        <v>33.364384999999999</v>
      </c>
      <c r="E54" s="482">
        <v>33.613970999999999</v>
      </c>
      <c r="F54" s="482">
        <v>31.591512999999999</v>
      </c>
      <c r="G54" s="482">
        <v>31.534799</v>
      </c>
      <c r="H54" s="482">
        <v>31.090433000000001</v>
      </c>
      <c r="I54" s="482">
        <v>31.312000999999999</v>
      </c>
      <c r="J54" s="482">
        <v>31.737805999999999</v>
      </c>
      <c r="K54" s="482">
        <v>30.880939999999999</v>
      </c>
      <c r="L54" s="482">
        <v>30.290129</v>
      </c>
      <c r="M54" s="482">
        <v>28.250646</v>
      </c>
      <c r="N54" s="482">
        <v>28.437096</v>
      </c>
      <c r="O54" s="482">
        <v>27.843679000000002</v>
      </c>
      <c r="P54" s="482">
        <v>26.901643</v>
      </c>
      <c r="Q54" s="482">
        <v>27.381649000000003</v>
      </c>
      <c r="R54" s="482">
        <v>28.478674999999999</v>
      </c>
      <c r="S54" s="482">
        <v>28.451146999999999</v>
      </c>
      <c r="T54" s="482">
        <v>26.724091000000001</v>
      </c>
      <c r="U54" s="482">
        <v>26.157323999999996</v>
      </c>
      <c r="V54" s="482">
        <v>25.935891999999999</v>
      </c>
      <c r="W54" s="482">
        <v>25.338651000000002</v>
      </c>
      <c r="X54" s="482">
        <v>26.678777</v>
      </c>
      <c r="Y54" s="482">
        <v>26.096499000000001</v>
      </c>
      <c r="Z54" s="482">
        <v>25.803971999999998</v>
      </c>
      <c r="AA54" s="482">
        <v>26.236523000000002</v>
      </c>
      <c r="AB54" s="482">
        <v>25.662418000000002</v>
      </c>
      <c r="AC54" s="482">
        <v>25.747611999999997</v>
      </c>
      <c r="AD54" s="482">
        <v>26.194396000000001</v>
      </c>
      <c r="AE54" s="482">
        <v>26.476331000000002</v>
      </c>
      <c r="AF54" s="482">
        <v>28.874391000000003</v>
      </c>
      <c r="AG54" s="482">
        <v>29.195128</v>
      </c>
      <c r="AH54" s="482">
        <v>29.335920999999999</v>
      </c>
      <c r="AI54" s="839"/>
      <c r="AL54" s="1054"/>
      <c r="AM54" s="1057"/>
      <c r="AN54" s="235"/>
      <c r="AO54" s="235"/>
      <c r="AP54" s="235"/>
      <c r="AQ54" s="235"/>
      <c r="AR54" s="235"/>
      <c r="AS54" s="235"/>
      <c r="AT54" s="235"/>
      <c r="AU54" s="235"/>
      <c r="AV54" s="235"/>
      <c r="AW54" s="235"/>
      <c r="AX54" s="235"/>
      <c r="AY54" s="235"/>
      <c r="AZ54" s="235"/>
      <c r="BA54" s="235"/>
      <c r="BB54" s="235"/>
      <c r="BC54" s="235"/>
      <c r="BD54" s="235"/>
      <c r="BE54" s="235"/>
      <c r="BK54" s="256"/>
      <c r="BL54" s="256"/>
      <c r="BM54" s="256"/>
      <c r="BN54" s="256"/>
      <c r="BO54" s="256"/>
      <c r="BP54" s="256"/>
      <c r="BQ54" s="256"/>
      <c r="BR54" s="256"/>
      <c r="BS54" s="256"/>
      <c r="BT54" s="256"/>
      <c r="BU54" s="256"/>
      <c r="BV54" s="256"/>
      <c r="BW54" s="256"/>
      <c r="BX54" s="256"/>
      <c r="BY54" s="256"/>
      <c r="BZ54" s="256"/>
      <c r="CA54" s="256"/>
      <c r="CB54" s="256"/>
      <c r="CC54" s="256"/>
      <c r="CD54" s="256"/>
      <c r="CE54" s="256"/>
      <c r="CF54" s="256"/>
    </row>
    <row r="55" spans="1:84" x14ac:dyDescent="0.2">
      <c r="A55" s="257"/>
      <c r="B55" s="233"/>
      <c r="C55" s="236" t="s">
        <v>261</v>
      </c>
      <c r="D55" s="482">
        <v>102.292222</v>
      </c>
      <c r="E55" s="482">
        <v>106.890468</v>
      </c>
      <c r="F55" s="482">
        <v>103.189588</v>
      </c>
      <c r="G55" s="482">
        <v>102.79610099999999</v>
      </c>
      <c r="H55" s="482">
        <v>101.44428699999999</v>
      </c>
      <c r="I55" s="482">
        <v>103.968451</v>
      </c>
      <c r="J55" s="482">
        <v>114.169444</v>
      </c>
      <c r="K55" s="482">
        <v>109.09588499999998</v>
      </c>
      <c r="L55" s="482">
        <v>110.39125</v>
      </c>
      <c r="M55" s="482">
        <v>113.725116</v>
      </c>
      <c r="N55" s="482">
        <v>115.19173600000001</v>
      </c>
      <c r="O55" s="482">
        <v>122.474569</v>
      </c>
      <c r="P55" s="482">
        <v>121.40141700000001</v>
      </c>
      <c r="Q55" s="482">
        <v>130.40384</v>
      </c>
      <c r="R55" s="482">
        <v>133.49649100000002</v>
      </c>
      <c r="S55" s="482">
        <v>135.15404100000001</v>
      </c>
      <c r="T55" s="482">
        <v>140.98691100000002</v>
      </c>
      <c r="U55" s="482">
        <v>129.78461200000001</v>
      </c>
      <c r="V55" s="482">
        <v>137.441282</v>
      </c>
      <c r="W55" s="482">
        <v>137.54693200000003</v>
      </c>
      <c r="X55" s="482">
        <v>143.68208200000001</v>
      </c>
      <c r="Y55" s="482">
        <v>132.44166900000002</v>
      </c>
      <c r="Z55" s="482">
        <v>135.368483</v>
      </c>
      <c r="AA55" s="482">
        <v>136.77850900000001</v>
      </c>
      <c r="AB55" s="482">
        <v>127.46200999999999</v>
      </c>
      <c r="AC55" s="482">
        <v>132.16483300000002</v>
      </c>
      <c r="AD55" s="482">
        <v>133.599413</v>
      </c>
      <c r="AE55" s="482">
        <v>137.33165599999998</v>
      </c>
      <c r="AF55" s="482">
        <v>135.00597300000001</v>
      </c>
      <c r="AG55" s="482">
        <v>132.01260500000001</v>
      </c>
      <c r="AH55" s="482">
        <v>125.003309</v>
      </c>
      <c r="AI55" s="839"/>
      <c r="AL55" s="1055"/>
      <c r="AM55" s="1057"/>
      <c r="AN55" s="235"/>
      <c r="AO55" s="235"/>
      <c r="AP55" s="235"/>
      <c r="AQ55" s="235"/>
      <c r="AR55" s="235"/>
      <c r="AS55" s="235"/>
      <c r="AT55" s="235"/>
      <c r="AU55" s="235"/>
      <c r="AV55" s="235"/>
      <c r="AW55" s="235"/>
      <c r="AX55" s="235"/>
      <c r="AY55" s="235"/>
      <c r="AZ55" s="235"/>
      <c r="BA55" s="235"/>
      <c r="BB55" s="235"/>
      <c r="BC55" s="235"/>
      <c r="BD55" s="235"/>
      <c r="BE55" s="235"/>
      <c r="BK55" s="256"/>
      <c r="BL55" s="256"/>
      <c r="BM55" s="256"/>
      <c r="BN55" s="256"/>
      <c r="BO55" s="256"/>
      <c r="BP55" s="256"/>
      <c r="BQ55" s="256"/>
      <c r="BR55" s="256"/>
      <c r="BS55" s="256"/>
      <c r="BT55" s="256"/>
      <c r="BU55" s="256"/>
      <c r="BV55" s="256"/>
      <c r="BW55" s="256"/>
      <c r="BX55" s="256"/>
      <c r="BY55" s="256"/>
      <c r="BZ55" s="256"/>
      <c r="CA55" s="256"/>
      <c r="CB55" s="256"/>
      <c r="CC55" s="256"/>
      <c r="CD55" s="256"/>
      <c r="CE55" s="256"/>
      <c r="CF55" s="256"/>
    </row>
    <row r="56" spans="1:84" ht="6" customHeight="1" x14ac:dyDescent="0.2">
      <c r="A56" s="257"/>
      <c r="B56" s="233"/>
      <c r="C56" s="236"/>
      <c r="D56" s="482"/>
      <c r="E56" s="482"/>
      <c r="F56" s="482"/>
      <c r="G56" s="482"/>
      <c r="H56" s="482"/>
      <c r="I56" s="482"/>
      <c r="J56" s="482"/>
      <c r="K56" s="482"/>
      <c r="L56" s="482"/>
      <c r="M56" s="482"/>
      <c r="N56" s="482"/>
      <c r="O56" s="482"/>
      <c r="P56" s="482"/>
      <c r="Q56" s="482"/>
      <c r="R56" s="482"/>
      <c r="S56" s="482"/>
      <c r="T56" s="482"/>
      <c r="U56" s="482"/>
      <c r="V56" s="482"/>
      <c r="W56" s="482"/>
      <c r="X56" s="482"/>
      <c r="Y56" s="482"/>
      <c r="Z56" s="482"/>
      <c r="AA56" s="482"/>
      <c r="AB56" s="482"/>
      <c r="AC56" s="482"/>
      <c r="AD56" s="482"/>
      <c r="AE56" s="482"/>
      <c r="AF56" s="482"/>
      <c r="AG56" s="482"/>
      <c r="AH56" s="482"/>
      <c r="AI56" s="839"/>
      <c r="AL56" s="235"/>
      <c r="AM56" s="235"/>
      <c r="AN56" s="235"/>
      <c r="AO56" s="235"/>
      <c r="AP56" s="235"/>
      <c r="AQ56" s="235"/>
      <c r="AR56" s="235"/>
      <c r="AS56" s="235"/>
      <c r="AT56" s="235"/>
      <c r="AU56" s="235"/>
      <c r="AV56" s="235"/>
      <c r="AW56" s="235"/>
      <c r="AX56" s="235"/>
      <c r="AY56" s="235"/>
      <c r="AZ56" s="235"/>
      <c r="BA56" s="235"/>
      <c r="BB56" s="235"/>
      <c r="BC56" s="235"/>
      <c r="BD56" s="235"/>
      <c r="BE56" s="235"/>
      <c r="BK56" s="256"/>
      <c r="BL56" s="256"/>
      <c r="BM56" s="256"/>
      <c r="BN56" s="256"/>
      <c r="BO56" s="256"/>
      <c r="BP56" s="256"/>
      <c r="BQ56" s="256"/>
      <c r="BR56" s="256"/>
      <c r="BS56" s="256"/>
      <c r="BT56" s="256"/>
      <c r="BU56" s="256"/>
      <c r="BV56" s="256"/>
      <c r="BW56" s="256"/>
      <c r="BX56" s="256"/>
      <c r="BY56" s="256"/>
      <c r="BZ56" s="256"/>
      <c r="CA56" s="256"/>
      <c r="CB56" s="256"/>
      <c r="CC56" s="256"/>
      <c r="CD56" s="256"/>
      <c r="CE56" s="256"/>
      <c r="CF56" s="256"/>
    </row>
    <row r="57" spans="1:84" x14ac:dyDescent="0.2">
      <c r="A57" s="257"/>
      <c r="B57" s="233"/>
      <c r="C57" s="240" t="s">
        <v>435</v>
      </c>
      <c r="D57" s="481">
        <f>'3.2.12 CO2 Emiss-Trans, EU27'!$M$7-'3.2.12 CO2 Emiss-Trans, EU27'!$J$7</f>
        <v>3928.3068530400001</v>
      </c>
      <c r="E57" s="481">
        <f>'3.2.12 CO2 Emiss-Trans, EU27'!$M$8-'3.2.12 CO2 Emiss-Trans, EU27'!$J$8</f>
        <v>3865.2371612999996</v>
      </c>
      <c r="F57" s="481">
        <f>'3.2.12 CO2 Emiss-Trans, EU27'!$M$9-'3.2.12 CO2 Emiss-Trans, EU27'!$J$9</f>
        <v>3740.5243011999996</v>
      </c>
      <c r="G57" s="481">
        <f>'3.2.12 CO2 Emiss-Trans, EU27'!$M$10-'3.2.12 CO2 Emiss-Trans, EU27'!$J$10</f>
        <v>3676.1962330600004</v>
      </c>
      <c r="H57" s="481">
        <f>'3.2.12 CO2 Emiss-Trans, EU27'!$M$11-'3.2.12 CO2 Emiss-Trans, EU27'!$J$11</f>
        <v>3660.5182290500002</v>
      </c>
      <c r="I57" s="481">
        <f>'3.2.12 CO2 Emiss-Trans, EU27'!$M$12-'3.2.12 CO2 Emiss-Trans, EU27'!$J$12</f>
        <v>3712.25499412</v>
      </c>
      <c r="J57" s="481">
        <f>'3.2.12 CO2 Emiss-Trans, EU27'!$M$13-'3.2.12 CO2 Emiss-Trans, EU27'!$J$13</f>
        <v>3799.1340133100002</v>
      </c>
      <c r="K57" s="481">
        <f>'3.2.12 CO2 Emiss-Trans, EU27'!$M$14-'3.2.12 CO2 Emiss-Trans, EU27'!$J$14</f>
        <v>3736.0599403600004</v>
      </c>
      <c r="L57" s="481">
        <f>'3.2.12 CO2 Emiss-Trans, EU27'!$M$15-'3.2.12 CO2 Emiss-Trans, EU27'!$J$15</f>
        <v>3731.2436278499999</v>
      </c>
      <c r="M57" s="481">
        <f>'3.2.12 CO2 Emiss-Trans, EU27'!$M$16-'3.2.12 CO2 Emiss-Trans, EU27'!$J$16</f>
        <v>3682.4677925100004</v>
      </c>
      <c r="N57" s="481">
        <f>'3.2.12 CO2 Emiss-Trans, EU27'!$M$17-'3.2.12 CO2 Emiss-Trans, EU27'!$J$17</f>
        <v>3697.5521867699999</v>
      </c>
      <c r="O57" s="481">
        <f>'3.2.12 CO2 Emiss-Trans, EU27'!$M$18-'3.2.12 CO2 Emiss-Trans, EU27'!$J$18</f>
        <v>3754.6336026099998</v>
      </c>
      <c r="P57" s="481">
        <f>'3.2.12 CO2 Emiss-Trans, EU27'!$M$19-'3.2.12 CO2 Emiss-Trans, EU27'!$J$19</f>
        <v>3753.5443786199999</v>
      </c>
      <c r="Q57" s="481">
        <f>'3.2.12 CO2 Emiss-Trans, EU27'!$M$20-'3.2.12 CO2 Emiss-Trans, EU27'!$J$20</f>
        <v>3840.4224680899997</v>
      </c>
      <c r="R57" s="481">
        <f>'3.2.12 CO2 Emiss-Trans, EU27'!$M$21-'3.2.12 CO2 Emiss-Trans, EU27'!$J$21</f>
        <v>3856.7895046600001</v>
      </c>
      <c r="S57" s="481">
        <f>'3.2.12 CO2 Emiss-Trans, EU27'!$M$22-'3.2.12 CO2 Emiss-Trans, EU27'!$J$22</f>
        <v>3842.9145634799997</v>
      </c>
      <c r="T57" s="481">
        <f>'3.2.12 CO2 Emiss-Trans, EU27'!$M$23-'3.2.12 CO2 Emiss-Trans, EU27'!$J$23</f>
        <v>3857.71373606</v>
      </c>
      <c r="U57" s="481">
        <f>'3.2.12 CO2 Emiss-Trans, EU27'!$M$24-'3.2.12 CO2 Emiss-Trans, EU27'!$J$24</f>
        <v>3827.4438464100003</v>
      </c>
      <c r="V57" s="481">
        <f>'3.2.12 CO2 Emiss-Trans, EU27'!$M$25-'3.2.12 CO2 Emiss-Trans, EU27'!$J$25</f>
        <v>3745.5977793100001</v>
      </c>
      <c r="W57" s="481">
        <f>'3.2.12 CO2 Emiss-Trans, EU27'!$M$26-'3.2.12 CO2 Emiss-Trans, EU27'!$J$26</f>
        <v>3442.1751386900005</v>
      </c>
      <c r="X57" s="481">
        <f>'3.2.12 CO2 Emiss-Trans, EU27'!$M$27-'3.2.12 CO2 Emiss-Trans, EU27'!$J$27</f>
        <v>3544.63800038</v>
      </c>
      <c r="Y57" s="481">
        <f>'3.2.12 CO2 Emiss-Trans, EU27'!$M$28-'3.2.12 CO2 Emiss-Trans, EU27'!$J$28</f>
        <v>3447.4743562000003</v>
      </c>
      <c r="Z57" s="481">
        <f>'3.2.12 CO2 Emiss-Trans, EU27'!$M$29-'3.2.12 CO2 Emiss-Trans, EU27'!$J$29</f>
        <v>3373.20509425</v>
      </c>
      <c r="AA57" s="481">
        <f>'3.2.12 CO2 Emiss-Trans, EU27'!$M$30-'3.2.12 CO2 Emiss-Trans, EU27'!$J$30</f>
        <v>3290.7330997999998</v>
      </c>
      <c r="AB57" s="481">
        <f>'3.2.12 CO2 Emiss-Trans, EU27'!$M$31-'3.2.12 CO2 Emiss-Trans, EU27'!$J$31</f>
        <v>3155.8058627999999</v>
      </c>
      <c r="AC57" s="481">
        <f>'3.2.12 CO2 Emiss-Trans, EU27'!$M$32-'3.2.12 CO2 Emiss-Trans, EU27'!$J$32</f>
        <v>3212.3751994499999</v>
      </c>
      <c r="AD57" s="481">
        <f>'3.2.12 CO2 Emiss-Trans, EU27'!$M$33-'3.2.12 CO2 Emiss-Trans, EU27'!$J$33</f>
        <v>3225.9816731000001</v>
      </c>
      <c r="AE57" s="481">
        <f>'3.2.12 CO2 Emiss-Trans, EU27'!$M$34-'3.2.12 CO2 Emiss-Trans, EU27'!$J$34</f>
        <v>3258.16060935</v>
      </c>
      <c r="AF57" s="481">
        <f>'3.2.12 CO2 Emiss-Trans, EU27'!$M$35-'3.2.12 CO2 Emiss-Trans, EU27'!$J$35</f>
        <v>3190.0881484699999</v>
      </c>
      <c r="AG57" s="481">
        <f>'3.2.12 CO2 Emiss-Trans, EU27'!$M$36-'3.2.12 CO2 Emiss-Trans, EU27'!$J$36</f>
        <v>3050.1872733500004</v>
      </c>
      <c r="AH57" s="481">
        <f>'3.2.12 CO2 Emiss-Trans, EU27'!$M$37-'3.2.12 CO2 Emiss-Trans, EU27'!$J$37</f>
        <v>2688.01405428</v>
      </c>
      <c r="AI57" s="839"/>
      <c r="AL57" s="235"/>
      <c r="AM57" s="235"/>
      <c r="AN57" s="235"/>
      <c r="AO57" s="235"/>
      <c r="AP57" s="235"/>
      <c r="AQ57" s="235"/>
      <c r="AR57" s="235"/>
      <c r="AS57" s="235"/>
      <c r="AT57" s="235"/>
      <c r="AU57" s="235"/>
      <c r="AV57" s="235"/>
      <c r="AW57" s="235"/>
      <c r="AX57" s="235"/>
      <c r="AY57" s="235"/>
      <c r="AZ57" s="235"/>
      <c r="BA57" s="235"/>
      <c r="BB57" s="235"/>
      <c r="BC57" s="235"/>
      <c r="BD57" s="235"/>
      <c r="BE57" s="235"/>
      <c r="BK57" s="256"/>
      <c r="BL57" s="256"/>
      <c r="BM57" s="256"/>
      <c r="BN57" s="256"/>
      <c r="BO57" s="256"/>
      <c r="BP57" s="256"/>
      <c r="BQ57" s="256"/>
      <c r="BR57" s="256"/>
      <c r="BS57" s="256"/>
      <c r="BT57" s="256"/>
      <c r="BU57" s="256"/>
      <c r="BV57" s="256"/>
      <c r="BW57" s="256"/>
      <c r="BX57" s="256"/>
      <c r="BY57" s="256"/>
      <c r="BZ57" s="256"/>
      <c r="CA57" s="256"/>
      <c r="CB57" s="256"/>
      <c r="CC57" s="256"/>
      <c r="CD57" s="256"/>
      <c r="CE57" s="256"/>
      <c r="CF57" s="256"/>
    </row>
    <row r="58" spans="1:84" x14ac:dyDescent="0.2">
      <c r="A58" s="257"/>
      <c r="B58" s="233"/>
      <c r="C58" s="241" t="s">
        <v>436</v>
      </c>
      <c r="D58" s="897">
        <v>166.50091820481097</v>
      </c>
      <c r="E58" s="897">
        <v>163.71271570021625</v>
      </c>
      <c r="F58" s="897">
        <v>157.31846014995099</v>
      </c>
      <c r="G58" s="897">
        <v>158.87221628930834</v>
      </c>
      <c r="H58" s="897">
        <v>153.03918872797541</v>
      </c>
      <c r="I58" s="897">
        <v>153.22100079804929</v>
      </c>
      <c r="J58" s="897">
        <v>156.04421082274789</v>
      </c>
      <c r="K58" s="897">
        <v>150.45679777173063</v>
      </c>
      <c r="L58" s="897">
        <v>146.8182909323545</v>
      </c>
      <c r="M58" s="897">
        <v>141.52267916699415</v>
      </c>
      <c r="N58" s="897">
        <v>137.05444832495303</v>
      </c>
      <c r="O58" s="897">
        <v>137.83101160279594</v>
      </c>
      <c r="P58" s="897">
        <v>136.61108555363626</v>
      </c>
      <c r="Q58" s="897">
        <v>139.05992319333748</v>
      </c>
      <c r="R58" s="897">
        <v>137.37085503664053</v>
      </c>
      <c r="S58" s="897">
        <v>135.19665131908584</v>
      </c>
      <c r="T58" s="897">
        <v>131.83226934614169</v>
      </c>
      <c r="U58" s="897">
        <v>126.06632989778521</v>
      </c>
      <c r="V58" s="897">
        <v>125.15125562989715</v>
      </c>
      <c r="W58" s="897">
        <v>123.24377841340943</v>
      </c>
      <c r="X58" s="897">
        <v>125.28140250722342</v>
      </c>
      <c r="Y58" s="897">
        <v>119.18562704902104</v>
      </c>
      <c r="Z58" s="897">
        <v>118.71738393747538</v>
      </c>
      <c r="AA58" s="897">
        <v>117.73569717994145</v>
      </c>
      <c r="AB58" s="897">
        <v>111.42278018818726</v>
      </c>
      <c r="AC58" s="897">
        <v>110.74364270847505</v>
      </c>
      <c r="AD58" s="897">
        <v>109.47857500818186</v>
      </c>
      <c r="AE58" s="897">
        <v>108.02277753929852</v>
      </c>
      <c r="AF58" s="897">
        <v>105.32787246965307</v>
      </c>
      <c r="AG58" s="897">
        <v>101.68308160596862</v>
      </c>
      <c r="AH58" s="897">
        <v>98.702430082850853</v>
      </c>
      <c r="AI58" s="839"/>
      <c r="AL58" s="235"/>
      <c r="AM58" s="235"/>
      <c r="AN58" s="235"/>
      <c r="AO58" s="235"/>
      <c r="AP58" s="235"/>
      <c r="AQ58" s="235"/>
      <c r="AR58" s="235"/>
      <c r="AS58" s="235"/>
      <c r="AT58" s="235"/>
      <c r="AU58" s="235"/>
      <c r="AV58" s="235"/>
      <c r="AW58" s="235"/>
      <c r="AX58" s="235"/>
      <c r="AY58" s="235"/>
      <c r="AZ58" s="235"/>
      <c r="BA58" s="235"/>
      <c r="BB58" s="235"/>
      <c r="BC58" s="235"/>
      <c r="BD58" s="235"/>
      <c r="BE58" s="235"/>
      <c r="BF58" s="235"/>
      <c r="BG58" s="235"/>
      <c r="BH58" s="235"/>
      <c r="BN58" s="256"/>
      <c r="BO58" s="256"/>
      <c r="BP58" s="256"/>
      <c r="BQ58" s="256"/>
      <c r="BR58" s="256"/>
      <c r="BS58" s="256"/>
      <c r="BT58" s="256"/>
      <c r="BU58" s="256"/>
      <c r="BV58" s="256"/>
      <c r="BW58" s="256"/>
      <c r="BX58" s="256"/>
      <c r="BY58" s="256"/>
      <c r="BZ58" s="256"/>
      <c r="CA58" s="256"/>
      <c r="CB58" s="256"/>
      <c r="CC58" s="256"/>
      <c r="CD58" s="256"/>
      <c r="CE58" s="256"/>
      <c r="CF58" s="256"/>
    </row>
    <row r="59" spans="1:84" x14ac:dyDescent="0.2">
      <c r="A59" s="257"/>
      <c r="B59" s="233"/>
      <c r="C59" s="240" t="s">
        <v>262</v>
      </c>
      <c r="D59" s="703">
        <f>D57/D23</f>
        <v>2.6965977458681567</v>
      </c>
      <c r="E59" s="703">
        <f t="shared" ref="E59:AF59" si="4">E57/E23</f>
        <v>2.6633561318248278</v>
      </c>
      <c r="F59" s="703">
        <f t="shared" si="4"/>
        <v>2.6507665473113482</v>
      </c>
      <c r="G59" s="703">
        <f t="shared" si="4"/>
        <v>2.6076109669959244</v>
      </c>
      <c r="H59" s="703">
        <f t="shared" si="4"/>
        <v>2.6098752110121368</v>
      </c>
      <c r="I59" s="703">
        <f t="shared" si="4"/>
        <v>2.5566586697346909</v>
      </c>
      <c r="J59" s="703">
        <f t="shared" si="4"/>
        <v>2.5322574343952469</v>
      </c>
      <c r="K59" s="703">
        <f t="shared" si="4"/>
        <v>2.5045624810042444</v>
      </c>
      <c r="L59" s="703">
        <f t="shared" si="4"/>
        <v>2.4872320572154485</v>
      </c>
      <c r="M59" s="703">
        <f t="shared" si="4"/>
        <v>2.4759779410119873</v>
      </c>
      <c r="N59" s="703">
        <f t="shared" si="4"/>
        <v>2.467884577605477</v>
      </c>
      <c r="O59" s="703">
        <f t="shared" si="4"/>
        <v>2.4440980792731173</v>
      </c>
      <c r="P59" s="703">
        <f t="shared" si="4"/>
        <v>2.4401224061572275</v>
      </c>
      <c r="Q59" s="703">
        <f t="shared" si="4"/>
        <v>2.436781029297074</v>
      </c>
      <c r="R59" s="703">
        <f t="shared" si="4"/>
        <v>2.4147000697846339</v>
      </c>
      <c r="S59" s="703">
        <f t="shared" si="4"/>
        <v>2.3959971308197403</v>
      </c>
      <c r="T59" s="703">
        <f t="shared" si="4"/>
        <v>2.3851624531750617</v>
      </c>
      <c r="U59" s="703">
        <f t="shared" si="4"/>
        <v>2.3968631148820303</v>
      </c>
      <c r="V59" s="703">
        <f t="shared" si="4"/>
        <v>2.3513345290339371</v>
      </c>
      <c r="W59" s="703">
        <f t="shared" si="4"/>
        <v>2.2967787983099415</v>
      </c>
      <c r="X59" s="703">
        <f t="shared" si="4"/>
        <v>2.2734645261976842</v>
      </c>
      <c r="Y59" s="703">
        <f t="shared" si="4"/>
        <v>2.2784695073049135</v>
      </c>
      <c r="Z59" s="703">
        <f t="shared" si="4"/>
        <v>2.2581720899955036</v>
      </c>
      <c r="AA59" s="703">
        <f t="shared" si="4"/>
        <v>2.225111096667264</v>
      </c>
      <c r="AB59" s="703">
        <f t="shared" si="4"/>
        <v>2.2096615358945799</v>
      </c>
      <c r="AC59" s="703">
        <f t="shared" si="4"/>
        <v>2.2184647175189505</v>
      </c>
      <c r="AD59" s="703">
        <f t="shared" si="4"/>
        <v>2.2094672227038261</v>
      </c>
      <c r="AE59" s="703">
        <f t="shared" si="4"/>
        <v>2.1858377581401229</v>
      </c>
      <c r="AF59" s="703">
        <f t="shared" si="4"/>
        <v>2.1538741821115832</v>
      </c>
      <c r="AG59" s="703">
        <f t="shared" ref="AG59:AH59" si="5">AG57/AG23</f>
        <v>2.0921078956369623</v>
      </c>
      <c r="AH59" s="703">
        <f t="shared" si="5"/>
        <v>2.0057640165054442</v>
      </c>
      <c r="AI59" s="839"/>
      <c r="AL59" s="235"/>
      <c r="AM59" s="235"/>
      <c r="AN59" s="235"/>
      <c r="AO59" s="235"/>
      <c r="AP59" s="235"/>
      <c r="AQ59" s="235"/>
      <c r="AR59" s="235"/>
      <c r="AS59" s="235"/>
      <c r="AT59" s="235"/>
      <c r="AU59" s="235"/>
      <c r="AV59" s="235"/>
      <c r="AW59" s="235"/>
      <c r="AX59" s="235"/>
      <c r="AY59" s="235"/>
      <c r="AZ59" s="235"/>
      <c r="BA59" s="235"/>
      <c r="BB59" s="235"/>
      <c r="BC59" s="235"/>
      <c r="BD59" s="235"/>
      <c r="BE59" s="235"/>
      <c r="BF59" s="235"/>
      <c r="BG59" s="235"/>
      <c r="BH59" s="235"/>
      <c r="BN59" s="256"/>
      <c r="BO59" s="256"/>
      <c r="BP59" s="256"/>
      <c r="BQ59" s="256"/>
      <c r="BR59" s="256"/>
      <c r="BS59" s="256"/>
      <c r="BT59" s="256"/>
      <c r="BU59" s="256"/>
      <c r="BV59" s="256"/>
      <c r="BW59" s="256"/>
      <c r="BX59" s="256"/>
      <c r="BY59" s="256"/>
      <c r="BZ59" s="256"/>
      <c r="CA59" s="256"/>
      <c r="CB59" s="256"/>
      <c r="CC59" s="256"/>
      <c r="CD59" s="256"/>
      <c r="CE59" s="256"/>
      <c r="CF59" s="256"/>
    </row>
    <row r="60" spans="1:84" x14ac:dyDescent="0.2">
      <c r="A60" s="257"/>
      <c r="B60" s="233"/>
      <c r="C60" s="241" t="s">
        <v>437</v>
      </c>
      <c r="D60" s="483">
        <v>51.160593998812672</v>
      </c>
      <c r="E60" s="483">
        <v>51.580641465072688</v>
      </c>
      <c r="F60" s="483">
        <v>52.94389052425268</v>
      </c>
      <c r="G60" s="483">
        <v>51.442986477358431</v>
      </c>
      <c r="H60" s="483">
        <v>52.507412912389725</v>
      </c>
      <c r="I60" s="483">
        <v>53.32615583727992</v>
      </c>
      <c r="J60" s="483">
        <v>53.888955239528855</v>
      </c>
      <c r="K60" s="483">
        <v>54.877777461598967</v>
      </c>
      <c r="L60" s="483">
        <v>56.793055571443688</v>
      </c>
      <c r="M60" s="483">
        <v>56.399558183506102</v>
      </c>
      <c r="N60" s="483">
        <v>57.79691444322409</v>
      </c>
      <c r="O60" s="483">
        <v>57.274823290315481</v>
      </c>
      <c r="P60" s="483">
        <v>57.817103512008025</v>
      </c>
      <c r="Q60" s="483">
        <v>58.463421547334036</v>
      </c>
      <c r="R60" s="483">
        <v>58.490933893196498</v>
      </c>
      <c r="S60" s="483">
        <v>59.515924572428212</v>
      </c>
      <c r="T60" s="483">
        <v>60.065183487207108</v>
      </c>
      <c r="U60" s="483">
        <v>59.093991888367682</v>
      </c>
      <c r="V60" s="483">
        <v>60.265395717538063</v>
      </c>
      <c r="W60" s="483">
        <v>58.930332304796437</v>
      </c>
      <c r="X60" s="483">
        <v>57.433371242175035</v>
      </c>
      <c r="Y60" s="483">
        <v>58.097497516020169</v>
      </c>
      <c r="Z60" s="483">
        <v>56.520445761613701</v>
      </c>
      <c r="AA60" s="483">
        <v>55.436901294677142</v>
      </c>
      <c r="AB60" s="483">
        <v>55.939663712321028</v>
      </c>
      <c r="AC60" s="483">
        <v>57.62937960948711</v>
      </c>
      <c r="AD60" s="483">
        <v>57.762102370331945</v>
      </c>
      <c r="AE60" s="483">
        <v>59.185855502705422</v>
      </c>
      <c r="AF60" s="483">
        <v>59.836667145972577</v>
      </c>
      <c r="AG60" s="483">
        <v>62.252289545470255</v>
      </c>
      <c r="AH60" s="483">
        <v>59.170211900077639</v>
      </c>
      <c r="AI60" s="839"/>
      <c r="AL60" s="242"/>
      <c r="AM60" s="242"/>
      <c r="AN60" s="242"/>
      <c r="AO60" s="242"/>
      <c r="AP60" s="242"/>
      <c r="AQ60" s="242"/>
      <c r="AR60" s="242"/>
      <c r="AS60" s="242"/>
      <c r="AT60" s="242"/>
      <c r="AU60" s="242"/>
      <c r="AV60" s="242"/>
      <c r="AW60" s="242"/>
      <c r="AX60" s="242"/>
      <c r="AY60" s="242"/>
      <c r="AZ60" s="242"/>
      <c r="BA60" s="242"/>
      <c r="BB60" s="242"/>
      <c r="BC60" s="242"/>
      <c r="BD60" s="242"/>
      <c r="BE60" s="242"/>
      <c r="BF60" s="242"/>
      <c r="BG60" s="242"/>
      <c r="BH60" s="242"/>
      <c r="BN60" s="256"/>
      <c r="BO60" s="256"/>
      <c r="BP60" s="256"/>
      <c r="BQ60" s="256"/>
      <c r="BR60" s="256"/>
      <c r="BS60" s="256"/>
      <c r="BT60" s="256"/>
      <c r="BU60" s="256"/>
      <c r="BV60" s="256"/>
      <c r="BW60" s="256"/>
      <c r="BX60" s="256"/>
      <c r="BY60" s="256"/>
      <c r="BZ60" s="256"/>
      <c r="CA60" s="256"/>
      <c r="CB60" s="256"/>
      <c r="CC60" s="256"/>
      <c r="CD60" s="256"/>
      <c r="CE60" s="256"/>
      <c r="CF60" s="256"/>
    </row>
    <row r="61" spans="1:84" x14ac:dyDescent="0.2">
      <c r="A61" s="257"/>
      <c r="B61" s="841"/>
      <c r="C61" s="243" t="s">
        <v>351</v>
      </c>
      <c r="D61" s="484">
        <v>0</v>
      </c>
      <c r="E61" s="484">
        <v>0</v>
      </c>
      <c r="F61" s="484">
        <v>0</v>
      </c>
      <c r="G61" s="484">
        <v>0</v>
      </c>
      <c r="H61" s="484">
        <v>0</v>
      </c>
      <c r="I61" s="484">
        <v>0</v>
      </c>
      <c r="J61" s="484">
        <v>0</v>
      </c>
      <c r="K61" s="484">
        <v>0</v>
      </c>
      <c r="L61" s="484">
        <v>0</v>
      </c>
      <c r="M61" s="484">
        <v>0</v>
      </c>
      <c r="N61" s="484">
        <v>0</v>
      </c>
      <c r="O61" s="484">
        <v>0</v>
      </c>
      <c r="P61" s="484">
        <v>0</v>
      </c>
      <c r="Q61" s="484">
        <v>0</v>
      </c>
      <c r="R61" s="484">
        <v>1.5559999999999998</v>
      </c>
      <c r="S61" s="484">
        <v>2.036</v>
      </c>
      <c r="T61" s="484">
        <v>2.7250000000000001</v>
      </c>
      <c r="U61" s="484">
        <v>3.3890000000000002</v>
      </c>
      <c r="V61" s="484">
        <v>4.1320000000000006</v>
      </c>
      <c r="W61" s="484">
        <v>4.891</v>
      </c>
      <c r="X61" s="484">
        <v>5.5</v>
      </c>
      <c r="Y61" s="484">
        <v>4.0640000000000001</v>
      </c>
      <c r="Z61" s="484">
        <v>5.7669999999999995</v>
      </c>
      <c r="AA61" s="484">
        <v>6.0709999999999997</v>
      </c>
      <c r="AB61" s="484">
        <v>6.5579999999999998</v>
      </c>
      <c r="AC61" s="484">
        <v>6.7533504861496496</v>
      </c>
      <c r="AD61" s="484">
        <v>7.165199192945046</v>
      </c>
      <c r="AE61" s="484">
        <v>7.4713839075492379</v>
      </c>
      <c r="AF61" s="484">
        <v>8.2646984225220148</v>
      </c>
      <c r="AG61" s="484">
        <v>8.7957748683660846</v>
      </c>
      <c r="AH61" s="484">
        <v>10.220279290922313</v>
      </c>
      <c r="AI61" s="839"/>
      <c r="AL61" s="242"/>
      <c r="AM61" s="242"/>
      <c r="AN61" s="242"/>
      <c r="AO61" s="242"/>
      <c r="AP61" s="242"/>
      <c r="AQ61" s="242"/>
      <c r="AR61" s="242"/>
      <c r="AS61" s="242"/>
      <c r="AT61" s="242"/>
      <c r="AU61" s="242"/>
      <c r="AV61" s="242"/>
      <c r="AW61" s="242"/>
      <c r="AX61" s="242"/>
      <c r="AY61" s="242"/>
      <c r="AZ61" s="242"/>
      <c r="BA61" s="242"/>
      <c r="BB61" s="242"/>
      <c r="BC61" s="242"/>
      <c r="BD61" s="242"/>
      <c r="BE61" s="242"/>
      <c r="BF61" s="242"/>
      <c r="BG61" s="242"/>
      <c r="BH61" s="242"/>
      <c r="BN61" s="256"/>
      <c r="BO61" s="256"/>
      <c r="BP61" s="256"/>
      <c r="BQ61" s="256"/>
      <c r="BR61" s="256"/>
      <c r="BS61" s="256"/>
      <c r="BT61" s="256"/>
      <c r="BU61" s="256"/>
      <c r="BV61" s="256"/>
      <c r="BW61" s="256"/>
      <c r="BX61" s="256"/>
      <c r="BY61" s="256"/>
      <c r="BZ61" s="256"/>
      <c r="CA61" s="256"/>
      <c r="CB61" s="256"/>
      <c r="CC61" s="256"/>
      <c r="CD61" s="256"/>
      <c r="CE61" s="256"/>
      <c r="CF61" s="256"/>
    </row>
    <row r="62" spans="1:84" ht="43.5" customHeight="1" x14ac:dyDescent="0.2">
      <c r="B62" s="229"/>
      <c r="C62" s="1089" t="s">
        <v>491</v>
      </c>
      <c r="D62" s="1089"/>
      <c r="E62" s="1089"/>
      <c r="F62" s="1089"/>
      <c r="G62" s="1089"/>
      <c r="H62" s="1089"/>
      <c r="I62" s="1089"/>
      <c r="J62" s="1089"/>
      <c r="K62" s="1089"/>
      <c r="L62" s="1089"/>
      <c r="M62" s="1089"/>
      <c r="N62" s="1089"/>
      <c r="O62" s="1089"/>
      <c r="P62" s="1089"/>
      <c r="Q62" s="1089"/>
      <c r="R62" s="1089"/>
      <c r="S62" s="1089"/>
      <c r="T62" s="1089"/>
      <c r="U62" s="1089"/>
      <c r="V62" s="1089"/>
      <c r="W62" s="1089"/>
      <c r="X62" s="1089"/>
      <c r="Y62" s="1089"/>
      <c r="Z62" s="1089"/>
      <c r="AA62" s="1089"/>
      <c r="AB62" s="1089"/>
      <c r="AC62" s="842"/>
      <c r="AD62" s="842"/>
      <c r="AE62" s="861"/>
      <c r="AF62" s="893"/>
      <c r="AG62" s="945"/>
      <c r="AH62" s="971"/>
      <c r="BN62" s="256"/>
      <c r="BO62" s="256"/>
      <c r="BP62" s="256"/>
      <c r="BQ62" s="256"/>
      <c r="BR62" s="256"/>
      <c r="BS62" s="256"/>
      <c r="BT62" s="256"/>
      <c r="BU62" s="256"/>
      <c r="BV62" s="256"/>
      <c r="BW62" s="256"/>
      <c r="BX62" s="256"/>
      <c r="BY62" s="256"/>
      <c r="BZ62" s="256"/>
      <c r="CA62" s="256"/>
      <c r="CB62" s="256"/>
      <c r="CC62" s="256"/>
      <c r="CD62" s="256"/>
      <c r="CE62" s="256"/>
      <c r="CF62" s="256"/>
    </row>
    <row r="63" spans="1:84" x14ac:dyDescent="0.2">
      <c r="A63" s="257"/>
      <c r="B63" s="257"/>
      <c r="C63" s="257"/>
      <c r="D63" s="260"/>
      <c r="E63" s="260"/>
      <c r="F63" s="260"/>
      <c r="G63" s="260"/>
      <c r="H63" s="260"/>
      <c r="I63" s="260"/>
      <c r="J63" s="260"/>
      <c r="K63" s="260"/>
      <c r="L63" s="260"/>
      <c r="M63" s="260"/>
      <c r="N63" s="260"/>
      <c r="O63" s="260"/>
      <c r="P63" s="260"/>
      <c r="Q63" s="260"/>
      <c r="R63" s="260"/>
      <c r="S63" s="260"/>
      <c r="T63" s="260"/>
      <c r="U63" s="260"/>
      <c r="V63" s="260"/>
      <c r="W63" s="260"/>
      <c r="X63" s="260"/>
      <c r="Y63" s="260"/>
      <c r="Z63" s="260"/>
      <c r="AA63" s="260"/>
      <c r="AB63" s="260"/>
      <c r="AC63" s="260"/>
      <c r="AD63" s="260"/>
      <c r="AE63" s="260"/>
      <c r="AF63" s="260"/>
      <c r="AG63" s="260"/>
      <c r="AH63" s="260"/>
      <c r="BN63" s="256"/>
      <c r="BO63" s="256"/>
      <c r="BP63" s="256"/>
      <c r="BQ63" s="256"/>
      <c r="BR63" s="256"/>
      <c r="BS63" s="256"/>
      <c r="BT63" s="256"/>
      <c r="BU63" s="256"/>
      <c r="BV63" s="256"/>
      <c r="BW63" s="256"/>
      <c r="BX63" s="256"/>
      <c r="BY63" s="256"/>
      <c r="BZ63" s="256"/>
      <c r="CA63" s="256"/>
      <c r="CB63" s="256"/>
      <c r="CC63" s="256"/>
      <c r="CD63" s="256"/>
      <c r="CE63" s="256"/>
      <c r="CF63" s="256"/>
    </row>
    <row r="64" spans="1:84" x14ac:dyDescent="0.2">
      <c r="A64" s="257"/>
      <c r="B64" s="257"/>
      <c r="C64" s="257"/>
      <c r="D64" s="704"/>
      <c r="E64" s="704"/>
      <c r="F64" s="704"/>
      <c r="G64" s="704"/>
      <c r="H64" s="704"/>
      <c r="I64" s="704"/>
      <c r="J64" s="704"/>
      <c r="K64" s="704"/>
      <c r="L64" s="704"/>
      <c r="M64" s="704"/>
      <c r="N64" s="704"/>
      <c r="O64" s="704"/>
      <c r="P64" s="704"/>
      <c r="Q64" s="704"/>
      <c r="R64" s="704"/>
      <c r="S64" s="704"/>
      <c r="T64" s="704"/>
      <c r="U64" s="704"/>
      <c r="V64" s="704"/>
      <c r="W64" s="704"/>
      <c r="X64" s="704"/>
      <c r="Y64" s="704"/>
      <c r="Z64" s="704"/>
      <c r="AA64" s="704"/>
      <c r="AB64" s="704"/>
      <c r="AC64" s="704"/>
      <c r="AD64" s="704"/>
      <c r="AE64" s="704"/>
      <c r="AF64" s="704"/>
      <c r="AG64" s="704"/>
      <c r="AH64" s="704"/>
      <c r="AI64" s="704"/>
      <c r="BN64" s="256"/>
      <c r="BO64" s="256"/>
      <c r="BP64" s="256"/>
      <c r="BQ64" s="256"/>
      <c r="BR64" s="256"/>
      <c r="BS64" s="256"/>
      <c r="BT64" s="256"/>
      <c r="BU64" s="256"/>
      <c r="BV64" s="256"/>
      <c r="BW64" s="256"/>
      <c r="BX64" s="256"/>
      <c r="BY64" s="256"/>
      <c r="BZ64" s="256"/>
      <c r="CA64" s="256"/>
      <c r="CB64" s="256"/>
      <c r="CC64" s="256"/>
      <c r="CD64" s="256"/>
      <c r="CE64" s="256"/>
      <c r="CF64" s="256"/>
    </row>
    <row r="65" spans="1:265" x14ac:dyDescent="0.2">
      <c r="A65" s="257"/>
      <c r="B65" s="257"/>
      <c r="C65" s="257"/>
      <c r="D65" s="843"/>
      <c r="E65" s="843"/>
      <c r="F65" s="843"/>
      <c r="G65" s="843"/>
      <c r="H65" s="843"/>
      <c r="I65" s="843"/>
      <c r="J65" s="843"/>
      <c r="K65" s="843"/>
      <c r="L65" s="843"/>
      <c r="M65" s="843"/>
      <c r="N65" s="843"/>
      <c r="O65" s="843"/>
      <c r="P65" s="843"/>
      <c r="Q65" s="843"/>
      <c r="R65" s="843"/>
      <c r="S65" s="843"/>
      <c r="T65" s="843"/>
      <c r="U65" s="843"/>
      <c r="V65" s="843"/>
      <c r="W65" s="843"/>
      <c r="X65" s="843"/>
      <c r="Y65" s="843"/>
      <c r="Z65" s="843"/>
      <c r="AA65" s="843"/>
      <c r="AB65" s="843"/>
      <c r="AC65" s="843"/>
      <c r="AD65" s="843"/>
      <c r="AE65" s="843"/>
      <c r="AF65" s="843"/>
      <c r="AG65" s="843"/>
      <c r="AH65" s="843"/>
      <c r="AI65" s="843"/>
      <c r="CG65" s="257"/>
      <c r="CH65" s="257"/>
      <c r="CI65" s="257"/>
      <c r="CJ65" s="257"/>
      <c r="CK65" s="257"/>
      <c r="CL65" s="257"/>
      <c r="CM65" s="257"/>
      <c r="CN65" s="257"/>
      <c r="CO65" s="257"/>
      <c r="CP65" s="257"/>
      <c r="CQ65" s="257"/>
      <c r="CR65" s="257"/>
      <c r="CS65" s="257"/>
      <c r="CT65" s="257"/>
      <c r="CU65" s="257"/>
      <c r="CV65" s="257"/>
      <c r="CW65" s="257"/>
      <c r="CX65" s="257"/>
      <c r="CY65" s="257"/>
      <c r="CZ65" s="257"/>
      <c r="DA65" s="257"/>
      <c r="DB65" s="257"/>
      <c r="DC65" s="257"/>
      <c r="DD65" s="257"/>
      <c r="DE65" s="257"/>
      <c r="DF65" s="257"/>
      <c r="DG65" s="257"/>
      <c r="DH65" s="257"/>
      <c r="DI65" s="257"/>
      <c r="DJ65" s="257"/>
      <c r="DK65" s="257"/>
      <c r="DL65" s="257"/>
      <c r="DM65" s="257"/>
      <c r="DN65" s="257"/>
      <c r="DO65" s="257"/>
      <c r="DP65" s="257"/>
      <c r="DQ65" s="257"/>
      <c r="DR65" s="257"/>
      <c r="DS65" s="257"/>
      <c r="DT65" s="257"/>
      <c r="DU65" s="257"/>
      <c r="DV65" s="257"/>
      <c r="DW65" s="257"/>
      <c r="DX65" s="257"/>
      <c r="DY65" s="257"/>
      <c r="DZ65" s="257"/>
      <c r="EA65" s="257"/>
      <c r="EB65" s="257"/>
      <c r="EC65" s="257"/>
      <c r="ED65" s="257"/>
      <c r="EE65" s="257"/>
      <c r="EF65" s="257"/>
      <c r="EG65" s="257"/>
      <c r="EH65" s="257"/>
      <c r="EI65" s="257"/>
      <c r="EJ65" s="257"/>
      <c r="EK65" s="257"/>
      <c r="EL65" s="257"/>
      <c r="EM65" s="257"/>
      <c r="EN65" s="257"/>
      <c r="EO65" s="257"/>
      <c r="EP65" s="257"/>
      <c r="EQ65" s="257"/>
      <c r="ER65" s="257"/>
      <c r="ES65" s="257"/>
      <c r="ET65" s="257"/>
      <c r="EU65" s="257"/>
      <c r="EV65" s="257"/>
      <c r="EW65" s="257"/>
      <c r="EX65" s="257"/>
      <c r="EY65" s="257"/>
      <c r="EZ65" s="257"/>
      <c r="FA65" s="257"/>
      <c r="FB65" s="257"/>
      <c r="FC65" s="257"/>
      <c r="FD65" s="257"/>
      <c r="FE65" s="257"/>
      <c r="FF65" s="257"/>
      <c r="FG65" s="257"/>
      <c r="FH65" s="257"/>
      <c r="FI65" s="257"/>
      <c r="FJ65" s="257"/>
      <c r="FK65" s="257"/>
      <c r="FL65" s="257"/>
      <c r="FM65" s="257"/>
      <c r="FN65" s="257"/>
      <c r="FO65" s="257"/>
      <c r="FP65" s="257"/>
      <c r="FQ65" s="257"/>
      <c r="FR65" s="257"/>
      <c r="FS65" s="257"/>
      <c r="FT65" s="257"/>
      <c r="FU65" s="257"/>
      <c r="FV65" s="257"/>
      <c r="FW65" s="257"/>
      <c r="FX65" s="257"/>
      <c r="FY65" s="257"/>
      <c r="FZ65" s="257"/>
      <c r="GA65" s="257"/>
      <c r="GB65" s="257"/>
      <c r="GC65" s="257"/>
      <c r="GD65" s="257"/>
      <c r="GE65" s="257"/>
      <c r="GF65" s="257"/>
      <c r="GG65" s="257"/>
      <c r="GH65" s="257"/>
      <c r="GI65" s="257"/>
      <c r="GJ65" s="257"/>
      <c r="GK65" s="257"/>
      <c r="GL65" s="257"/>
      <c r="GM65" s="257"/>
      <c r="GN65" s="257"/>
      <c r="GO65" s="257"/>
      <c r="GP65" s="257"/>
      <c r="GQ65" s="257"/>
      <c r="GR65" s="257"/>
      <c r="GS65" s="257"/>
      <c r="GT65" s="257"/>
      <c r="GU65" s="257"/>
      <c r="GV65" s="257"/>
      <c r="GW65" s="257"/>
      <c r="GX65" s="257"/>
      <c r="GY65" s="257"/>
      <c r="GZ65" s="257"/>
      <c r="HA65" s="257"/>
      <c r="HB65" s="257"/>
      <c r="HC65" s="257"/>
      <c r="HD65" s="257"/>
      <c r="HE65" s="257"/>
      <c r="HF65" s="257"/>
      <c r="HG65" s="257"/>
      <c r="HH65" s="257"/>
      <c r="HI65" s="257"/>
      <c r="HJ65" s="257"/>
      <c r="HK65" s="257"/>
      <c r="HL65" s="257"/>
      <c r="HM65" s="257"/>
      <c r="HN65" s="257"/>
      <c r="HO65" s="257"/>
      <c r="HP65" s="257"/>
      <c r="HQ65" s="257"/>
      <c r="HR65" s="257"/>
      <c r="HS65" s="257"/>
      <c r="HT65" s="257"/>
      <c r="HU65" s="257"/>
      <c r="HV65" s="257"/>
      <c r="HW65" s="257"/>
      <c r="HX65" s="257"/>
      <c r="HY65" s="257"/>
      <c r="HZ65" s="257"/>
      <c r="IA65" s="257"/>
      <c r="IB65" s="257"/>
      <c r="IC65" s="257"/>
      <c r="ID65" s="257"/>
      <c r="IE65" s="257"/>
      <c r="IF65" s="257"/>
      <c r="IG65" s="257"/>
      <c r="IH65" s="257"/>
      <c r="II65" s="257"/>
      <c r="IJ65" s="257"/>
      <c r="IK65" s="257"/>
      <c r="IL65" s="257"/>
      <c r="IM65" s="257"/>
      <c r="IN65" s="257"/>
      <c r="IO65" s="257"/>
      <c r="IP65" s="257"/>
      <c r="IQ65" s="257"/>
      <c r="IR65" s="257"/>
      <c r="IS65" s="257"/>
      <c r="IT65" s="257"/>
      <c r="IU65" s="257"/>
      <c r="IV65" s="257"/>
      <c r="IW65" s="257"/>
      <c r="IX65" s="257"/>
      <c r="IY65" s="257"/>
      <c r="IZ65" s="257"/>
      <c r="JA65" s="257"/>
      <c r="JB65" s="257"/>
      <c r="JC65" s="257"/>
      <c r="JD65" s="257"/>
      <c r="JE65" s="257"/>
    </row>
    <row r="66" spans="1:265" x14ac:dyDescent="0.2">
      <c r="A66" s="257"/>
      <c r="B66" s="257"/>
      <c r="C66" s="257"/>
      <c r="D66" s="811"/>
      <c r="E66" s="811"/>
      <c r="F66" s="811"/>
      <c r="G66" s="811"/>
      <c r="H66" s="811"/>
      <c r="I66" s="811"/>
      <c r="J66" s="811"/>
      <c r="K66" s="811"/>
      <c r="L66" s="811"/>
      <c r="M66" s="811"/>
      <c r="N66" s="811"/>
      <c r="O66" s="811"/>
      <c r="P66" s="811"/>
      <c r="Q66" s="811"/>
      <c r="R66" s="811"/>
      <c r="S66" s="811"/>
      <c r="T66" s="811"/>
      <c r="U66" s="811"/>
      <c r="V66" s="811"/>
      <c r="W66" s="811"/>
      <c r="X66" s="811"/>
      <c r="Y66" s="811"/>
      <c r="Z66" s="811"/>
      <c r="AA66" s="811"/>
      <c r="AB66" s="811"/>
      <c r="AC66" s="811"/>
      <c r="AD66" s="811"/>
      <c r="AE66" s="811"/>
      <c r="AF66" s="811"/>
      <c r="AG66" s="811"/>
      <c r="AH66" s="811"/>
      <c r="AI66" s="811"/>
      <c r="CG66" s="257"/>
      <c r="CH66" s="257"/>
      <c r="CI66" s="257"/>
      <c r="CJ66" s="257"/>
      <c r="CK66" s="257"/>
      <c r="CL66" s="257"/>
      <c r="CM66" s="257"/>
      <c r="CN66" s="257"/>
      <c r="CO66" s="257"/>
      <c r="CP66" s="257"/>
      <c r="CQ66" s="257"/>
      <c r="CR66" s="257"/>
      <c r="CS66" s="257"/>
      <c r="CT66" s="257"/>
      <c r="CU66" s="257"/>
      <c r="CV66" s="257"/>
      <c r="CW66" s="257"/>
      <c r="CX66" s="257"/>
      <c r="CY66" s="257"/>
      <c r="CZ66" s="257"/>
      <c r="DA66" s="257"/>
      <c r="DB66" s="257"/>
      <c r="DC66" s="257"/>
      <c r="DD66" s="257"/>
      <c r="DE66" s="257"/>
      <c r="DF66" s="257"/>
      <c r="DG66" s="257"/>
      <c r="DH66" s="257"/>
      <c r="DI66" s="257"/>
      <c r="DJ66" s="257"/>
      <c r="DK66" s="257"/>
      <c r="DL66" s="257"/>
      <c r="DM66" s="257"/>
      <c r="DN66" s="257"/>
      <c r="DO66" s="257"/>
      <c r="DP66" s="257"/>
      <c r="DQ66" s="257"/>
      <c r="DR66" s="257"/>
      <c r="DS66" s="257"/>
      <c r="DT66" s="257"/>
      <c r="DU66" s="257"/>
      <c r="DV66" s="257"/>
      <c r="DW66" s="257"/>
      <c r="DX66" s="257"/>
      <c r="DY66" s="257"/>
      <c r="DZ66" s="257"/>
      <c r="EA66" s="257"/>
      <c r="EB66" s="257"/>
      <c r="EC66" s="257"/>
      <c r="ED66" s="257"/>
      <c r="EE66" s="257"/>
      <c r="EF66" s="257"/>
      <c r="EG66" s="257"/>
      <c r="EH66" s="257"/>
      <c r="EI66" s="257"/>
      <c r="EJ66" s="257"/>
      <c r="EK66" s="257"/>
      <c r="EL66" s="257"/>
      <c r="EM66" s="257"/>
      <c r="EN66" s="257"/>
      <c r="EO66" s="257"/>
      <c r="EP66" s="257"/>
      <c r="EQ66" s="257"/>
      <c r="ER66" s="257"/>
      <c r="ES66" s="257"/>
      <c r="ET66" s="257"/>
      <c r="EU66" s="257"/>
      <c r="EV66" s="257"/>
      <c r="EW66" s="257"/>
      <c r="EX66" s="257"/>
      <c r="EY66" s="257"/>
      <c r="EZ66" s="257"/>
      <c r="FA66" s="257"/>
      <c r="FB66" s="257"/>
      <c r="FC66" s="257"/>
      <c r="FD66" s="257"/>
      <c r="FE66" s="257"/>
      <c r="FF66" s="257"/>
      <c r="FG66" s="257"/>
      <c r="FH66" s="257"/>
      <c r="FI66" s="257"/>
      <c r="FJ66" s="257"/>
      <c r="FK66" s="257"/>
      <c r="FL66" s="257"/>
      <c r="FM66" s="257"/>
      <c r="FN66" s="257"/>
      <c r="FO66" s="257"/>
      <c r="FP66" s="257"/>
      <c r="FQ66" s="257"/>
      <c r="FR66" s="257"/>
      <c r="FS66" s="257"/>
      <c r="FT66" s="257"/>
      <c r="FU66" s="257"/>
      <c r="FV66" s="257"/>
      <c r="FW66" s="257"/>
      <c r="FX66" s="257"/>
      <c r="FY66" s="257"/>
      <c r="FZ66" s="257"/>
      <c r="GA66" s="257"/>
      <c r="GB66" s="257"/>
      <c r="GC66" s="257"/>
      <c r="GD66" s="257"/>
      <c r="GE66" s="257"/>
      <c r="GF66" s="257"/>
      <c r="GG66" s="257"/>
      <c r="GH66" s="257"/>
      <c r="GI66" s="257"/>
      <c r="GJ66" s="257"/>
      <c r="GK66" s="257"/>
      <c r="GL66" s="257"/>
      <c r="GM66" s="257"/>
      <c r="GN66" s="257"/>
      <c r="GO66" s="257"/>
      <c r="GP66" s="257"/>
      <c r="GQ66" s="257"/>
      <c r="GR66" s="257"/>
      <c r="GS66" s="257"/>
      <c r="GT66" s="257"/>
      <c r="GU66" s="257"/>
      <c r="GV66" s="257"/>
      <c r="GW66" s="257"/>
      <c r="GX66" s="257"/>
      <c r="GY66" s="257"/>
      <c r="GZ66" s="257"/>
      <c r="HA66" s="257"/>
      <c r="HB66" s="257"/>
      <c r="HC66" s="257"/>
      <c r="HD66" s="257"/>
      <c r="HE66" s="257"/>
      <c r="HF66" s="257"/>
      <c r="HG66" s="257"/>
      <c r="HH66" s="257"/>
      <c r="HI66" s="257"/>
      <c r="HJ66" s="257"/>
      <c r="HK66" s="257"/>
      <c r="HL66" s="257"/>
      <c r="HM66" s="257"/>
      <c r="HN66" s="257"/>
      <c r="HO66" s="257"/>
      <c r="HP66" s="257"/>
      <c r="HQ66" s="257"/>
      <c r="HR66" s="257"/>
      <c r="HS66" s="257"/>
      <c r="HT66" s="257"/>
      <c r="HU66" s="257"/>
      <c r="HV66" s="257"/>
      <c r="HW66" s="257"/>
      <c r="HX66" s="257"/>
      <c r="HY66" s="257"/>
      <c r="HZ66" s="257"/>
      <c r="IA66" s="257"/>
      <c r="IB66" s="257"/>
      <c r="IC66" s="257"/>
      <c r="ID66" s="257"/>
      <c r="IE66" s="257"/>
      <c r="IF66" s="257"/>
      <c r="IG66" s="257"/>
      <c r="IH66" s="257"/>
      <c r="II66" s="257"/>
      <c r="IJ66" s="257"/>
      <c r="IK66" s="257"/>
      <c r="IL66" s="257"/>
      <c r="IM66" s="257"/>
      <c r="IN66" s="257"/>
      <c r="IO66" s="257"/>
      <c r="IP66" s="257"/>
      <c r="IQ66" s="257"/>
      <c r="IR66" s="257"/>
      <c r="IS66" s="257"/>
      <c r="IT66" s="257"/>
      <c r="IU66" s="257"/>
      <c r="IV66" s="257"/>
      <c r="IW66" s="257"/>
      <c r="IX66" s="257"/>
      <c r="IY66" s="257"/>
      <c r="IZ66" s="257"/>
      <c r="JA66" s="257"/>
      <c r="JB66" s="257"/>
      <c r="JC66" s="257"/>
      <c r="JD66" s="257"/>
      <c r="JE66" s="257"/>
    </row>
    <row r="67" spans="1:265" x14ac:dyDescent="0.2">
      <c r="A67" s="257"/>
      <c r="B67" s="257"/>
      <c r="C67" s="257"/>
      <c r="D67" s="1058"/>
      <c r="E67" s="1058"/>
      <c r="F67" s="1058"/>
      <c r="G67" s="1058"/>
      <c r="H67" s="1058"/>
      <c r="I67" s="1058"/>
      <c r="J67" s="1058"/>
      <c r="K67" s="1058"/>
      <c r="L67" s="1058"/>
      <c r="M67" s="1058"/>
      <c r="N67" s="1058"/>
      <c r="O67" s="1058"/>
      <c r="P67" s="1058"/>
      <c r="Q67" s="1058"/>
      <c r="R67" s="1058"/>
      <c r="S67" s="1058"/>
      <c r="T67" s="1058"/>
      <c r="U67" s="1058"/>
      <c r="V67" s="1058"/>
      <c r="W67" s="1058"/>
      <c r="X67" s="1058"/>
      <c r="Y67" s="1058"/>
      <c r="Z67" s="1058"/>
      <c r="AA67" s="1058"/>
      <c r="AB67" s="1058"/>
      <c r="AC67" s="1058"/>
      <c r="AD67" s="1058"/>
      <c r="AE67" s="1058"/>
      <c r="AF67" s="1058"/>
      <c r="AG67" s="1058"/>
      <c r="AH67" s="1058"/>
      <c r="CG67" s="257"/>
      <c r="CH67" s="257"/>
      <c r="CI67" s="257"/>
      <c r="CJ67" s="257"/>
      <c r="CK67" s="257"/>
      <c r="CL67" s="257"/>
      <c r="CM67" s="257"/>
      <c r="CN67" s="257"/>
      <c r="CO67" s="257"/>
      <c r="CP67" s="257"/>
      <c r="CQ67" s="257"/>
      <c r="CR67" s="257"/>
      <c r="CS67" s="257"/>
      <c r="CT67" s="257"/>
      <c r="CU67" s="257"/>
      <c r="CV67" s="257"/>
      <c r="CW67" s="257"/>
      <c r="CX67" s="257"/>
      <c r="CY67" s="257"/>
      <c r="CZ67" s="257"/>
      <c r="DA67" s="257"/>
      <c r="DB67" s="257"/>
      <c r="DC67" s="257"/>
      <c r="DD67" s="257"/>
      <c r="DE67" s="257"/>
      <c r="DF67" s="257"/>
      <c r="DG67" s="257"/>
      <c r="DH67" s="257"/>
      <c r="DI67" s="257"/>
      <c r="DJ67" s="257"/>
      <c r="DK67" s="257"/>
      <c r="DL67" s="257"/>
      <c r="DM67" s="257"/>
      <c r="DN67" s="257"/>
      <c r="DO67" s="257"/>
      <c r="DP67" s="257"/>
      <c r="DQ67" s="257"/>
      <c r="DR67" s="257"/>
      <c r="DS67" s="257"/>
      <c r="DT67" s="257"/>
      <c r="DU67" s="257"/>
      <c r="DV67" s="257"/>
      <c r="DW67" s="257"/>
      <c r="DX67" s="257"/>
      <c r="DY67" s="257"/>
      <c r="DZ67" s="257"/>
      <c r="EA67" s="257"/>
      <c r="EB67" s="257"/>
      <c r="EC67" s="257"/>
      <c r="ED67" s="257"/>
      <c r="EE67" s="257"/>
      <c r="EF67" s="257"/>
      <c r="EG67" s="257"/>
      <c r="EH67" s="257"/>
      <c r="EI67" s="257"/>
      <c r="EJ67" s="257"/>
      <c r="EK67" s="257"/>
      <c r="EL67" s="257"/>
      <c r="EM67" s="257"/>
      <c r="EN67" s="257"/>
      <c r="EO67" s="257"/>
      <c r="EP67" s="257"/>
      <c r="EQ67" s="257"/>
      <c r="ER67" s="257"/>
      <c r="ES67" s="257"/>
      <c r="ET67" s="257"/>
      <c r="EU67" s="257"/>
      <c r="EV67" s="257"/>
      <c r="EW67" s="257"/>
      <c r="EX67" s="257"/>
      <c r="EY67" s="257"/>
      <c r="EZ67" s="257"/>
      <c r="FA67" s="257"/>
      <c r="FB67" s="257"/>
      <c r="FC67" s="257"/>
      <c r="FD67" s="257"/>
      <c r="FE67" s="257"/>
      <c r="FF67" s="257"/>
      <c r="FG67" s="257"/>
      <c r="FH67" s="257"/>
      <c r="FI67" s="257"/>
      <c r="FJ67" s="257"/>
      <c r="FK67" s="257"/>
      <c r="FL67" s="257"/>
      <c r="FM67" s="257"/>
      <c r="FN67" s="257"/>
      <c r="FO67" s="257"/>
      <c r="FP67" s="257"/>
      <c r="FQ67" s="257"/>
      <c r="FR67" s="257"/>
      <c r="FS67" s="257"/>
      <c r="FT67" s="257"/>
      <c r="FU67" s="257"/>
      <c r="FV67" s="257"/>
      <c r="FW67" s="257"/>
      <c r="FX67" s="257"/>
      <c r="FY67" s="257"/>
      <c r="FZ67" s="257"/>
      <c r="GA67" s="257"/>
      <c r="GB67" s="257"/>
      <c r="GC67" s="257"/>
      <c r="GD67" s="257"/>
      <c r="GE67" s="257"/>
      <c r="GF67" s="257"/>
      <c r="GG67" s="257"/>
      <c r="GH67" s="257"/>
      <c r="GI67" s="257"/>
      <c r="GJ67" s="257"/>
      <c r="GK67" s="257"/>
      <c r="GL67" s="257"/>
      <c r="GM67" s="257"/>
      <c r="GN67" s="257"/>
      <c r="GO67" s="257"/>
      <c r="GP67" s="257"/>
      <c r="GQ67" s="257"/>
      <c r="GR67" s="257"/>
      <c r="GS67" s="257"/>
      <c r="GT67" s="257"/>
      <c r="GU67" s="257"/>
      <c r="GV67" s="257"/>
      <c r="GW67" s="257"/>
      <c r="GX67" s="257"/>
      <c r="GY67" s="257"/>
      <c r="GZ67" s="257"/>
      <c r="HA67" s="257"/>
      <c r="HB67" s="257"/>
      <c r="HC67" s="257"/>
      <c r="HD67" s="257"/>
      <c r="HE67" s="257"/>
      <c r="HF67" s="257"/>
      <c r="HG67" s="257"/>
      <c r="HH67" s="257"/>
      <c r="HI67" s="257"/>
      <c r="HJ67" s="257"/>
      <c r="HK67" s="257"/>
      <c r="HL67" s="257"/>
      <c r="HM67" s="257"/>
      <c r="HN67" s="257"/>
      <c r="HO67" s="257"/>
      <c r="HP67" s="257"/>
      <c r="HQ67" s="257"/>
      <c r="HR67" s="257"/>
      <c r="HS67" s="257"/>
      <c r="HT67" s="257"/>
      <c r="HU67" s="257"/>
      <c r="HV67" s="257"/>
      <c r="HW67" s="257"/>
      <c r="HX67" s="257"/>
      <c r="HY67" s="257"/>
      <c r="HZ67" s="257"/>
      <c r="IA67" s="257"/>
      <c r="IB67" s="257"/>
      <c r="IC67" s="257"/>
      <c r="ID67" s="257"/>
      <c r="IE67" s="257"/>
      <c r="IF67" s="257"/>
      <c r="IG67" s="257"/>
      <c r="IH67" s="257"/>
      <c r="II67" s="257"/>
      <c r="IJ67" s="257"/>
      <c r="IK67" s="257"/>
      <c r="IL67" s="257"/>
      <c r="IM67" s="257"/>
      <c r="IN67" s="257"/>
      <c r="IO67" s="257"/>
      <c r="IP67" s="257"/>
      <c r="IQ67" s="257"/>
      <c r="IR67" s="257"/>
      <c r="IS67" s="257"/>
      <c r="IT67" s="257"/>
      <c r="IU67" s="257"/>
      <c r="IV67" s="257"/>
      <c r="IW67" s="257"/>
      <c r="IX67" s="257"/>
      <c r="IY67" s="257"/>
      <c r="IZ67" s="257"/>
      <c r="JA67" s="257"/>
      <c r="JB67" s="257"/>
      <c r="JC67" s="257"/>
      <c r="JD67" s="257"/>
      <c r="JE67" s="257"/>
    </row>
    <row r="68" spans="1:265" x14ac:dyDescent="0.2">
      <c r="A68" s="257"/>
      <c r="B68" s="257"/>
      <c r="C68" s="257"/>
      <c r="D68" s="811"/>
      <c r="E68" s="811"/>
      <c r="F68" s="811"/>
      <c r="G68" s="811"/>
      <c r="H68" s="811"/>
      <c r="I68" s="811"/>
      <c r="J68" s="811"/>
      <c r="K68" s="811"/>
      <c r="L68" s="811"/>
      <c r="M68" s="811"/>
      <c r="N68" s="811"/>
      <c r="O68" s="811"/>
      <c r="P68" s="811"/>
      <c r="Q68" s="811"/>
      <c r="R68" s="811"/>
      <c r="S68" s="811"/>
      <c r="T68" s="811"/>
      <c r="U68" s="811"/>
      <c r="V68" s="811"/>
      <c r="W68" s="811"/>
      <c r="X68" s="811"/>
      <c r="Y68" s="811"/>
      <c r="Z68" s="811"/>
      <c r="AA68" s="811"/>
      <c r="AB68" s="811"/>
      <c r="AC68" s="811"/>
      <c r="AD68" s="811"/>
      <c r="AE68" s="811"/>
      <c r="AF68" s="811"/>
      <c r="AG68" s="811"/>
      <c r="AH68" s="811"/>
      <c r="CG68" s="257"/>
      <c r="CH68" s="257"/>
      <c r="CI68" s="257"/>
      <c r="CJ68" s="257"/>
      <c r="CK68" s="257"/>
      <c r="CL68" s="257"/>
      <c r="CM68" s="257"/>
      <c r="CN68" s="257"/>
      <c r="CO68" s="257"/>
      <c r="CP68" s="257"/>
      <c r="CQ68" s="257"/>
      <c r="CR68" s="257"/>
      <c r="CS68" s="257"/>
      <c r="CT68" s="257"/>
      <c r="CU68" s="257"/>
      <c r="CV68" s="257"/>
      <c r="CW68" s="257"/>
      <c r="CX68" s="257"/>
      <c r="CY68" s="257"/>
      <c r="CZ68" s="257"/>
      <c r="DA68" s="257"/>
      <c r="DB68" s="257"/>
      <c r="DC68" s="257"/>
      <c r="DD68" s="257"/>
      <c r="DE68" s="257"/>
      <c r="DF68" s="257"/>
      <c r="DG68" s="257"/>
      <c r="DH68" s="257"/>
      <c r="DI68" s="257"/>
      <c r="DJ68" s="257"/>
      <c r="DK68" s="257"/>
      <c r="DL68" s="257"/>
      <c r="DM68" s="257"/>
      <c r="DN68" s="257"/>
      <c r="DO68" s="257"/>
      <c r="DP68" s="257"/>
      <c r="DQ68" s="257"/>
      <c r="DR68" s="257"/>
      <c r="DS68" s="257"/>
      <c r="DT68" s="257"/>
      <c r="DU68" s="257"/>
      <c r="DV68" s="257"/>
      <c r="DW68" s="257"/>
      <c r="DX68" s="257"/>
      <c r="DY68" s="257"/>
      <c r="DZ68" s="257"/>
      <c r="EA68" s="257"/>
      <c r="EB68" s="257"/>
      <c r="EC68" s="257"/>
      <c r="ED68" s="257"/>
      <c r="EE68" s="257"/>
      <c r="EF68" s="257"/>
      <c r="EG68" s="257"/>
      <c r="EH68" s="257"/>
      <c r="EI68" s="257"/>
      <c r="EJ68" s="257"/>
      <c r="EK68" s="257"/>
      <c r="EL68" s="257"/>
      <c r="EM68" s="257"/>
      <c r="EN68" s="257"/>
      <c r="EO68" s="257"/>
      <c r="EP68" s="257"/>
      <c r="EQ68" s="257"/>
      <c r="ER68" s="257"/>
      <c r="ES68" s="257"/>
      <c r="ET68" s="257"/>
      <c r="EU68" s="257"/>
      <c r="EV68" s="257"/>
      <c r="EW68" s="257"/>
      <c r="EX68" s="257"/>
      <c r="EY68" s="257"/>
      <c r="EZ68" s="257"/>
      <c r="FA68" s="257"/>
      <c r="FB68" s="257"/>
      <c r="FC68" s="257"/>
      <c r="FD68" s="257"/>
      <c r="FE68" s="257"/>
      <c r="FF68" s="257"/>
      <c r="FG68" s="257"/>
      <c r="FH68" s="257"/>
      <c r="FI68" s="257"/>
      <c r="FJ68" s="257"/>
      <c r="FK68" s="257"/>
      <c r="FL68" s="257"/>
      <c r="FM68" s="257"/>
      <c r="FN68" s="257"/>
      <c r="FO68" s="257"/>
      <c r="FP68" s="257"/>
      <c r="FQ68" s="257"/>
      <c r="FR68" s="257"/>
      <c r="FS68" s="257"/>
      <c r="FT68" s="257"/>
      <c r="FU68" s="257"/>
      <c r="FV68" s="257"/>
      <c r="FW68" s="257"/>
      <c r="FX68" s="257"/>
      <c r="FY68" s="257"/>
      <c r="FZ68" s="257"/>
      <c r="GA68" s="257"/>
      <c r="GB68" s="257"/>
      <c r="GC68" s="257"/>
      <c r="GD68" s="257"/>
      <c r="GE68" s="257"/>
      <c r="GF68" s="257"/>
      <c r="GG68" s="257"/>
      <c r="GH68" s="257"/>
      <c r="GI68" s="257"/>
      <c r="GJ68" s="257"/>
      <c r="GK68" s="257"/>
      <c r="GL68" s="257"/>
      <c r="GM68" s="257"/>
      <c r="GN68" s="257"/>
      <c r="GO68" s="257"/>
      <c r="GP68" s="257"/>
      <c r="GQ68" s="257"/>
      <c r="GR68" s="257"/>
      <c r="GS68" s="257"/>
      <c r="GT68" s="257"/>
      <c r="GU68" s="257"/>
      <c r="GV68" s="257"/>
      <c r="GW68" s="257"/>
      <c r="GX68" s="257"/>
      <c r="GY68" s="257"/>
      <c r="GZ68" s="257"/>
      <c r="HA68" s="257"/>
      <c r="HB68" s="257"/>
      <c r="HC68" s="257"/>
      <c r="HD68" s="257"/>
      <c r="HE68" s="257"/>
      <c r="HF68" s="257"/>
      <c r="HG68" s="257"/>
      <c r="HH68" s="257"/>
      <c r="HI68" s="257"/>
      <c r="HJ68" s="257"/>
      <c r="HK68" s="257"/>
      <c r="HL68" s="257"/>
      <c r="HM68" s="257"/>
      <c r="HN68" s="257"/>
      <c r="HO68" s="257"/>
      <c r="HP68" s="257"/>
      <c r="HQ68" s="257"/>
      <c r="HR68" s="257"/>
      <c r="HS68" s="257"/>
      <c r="HT68" s="257"/>
      <c r="HU68" s="257"/>
      <c r="HV68" s="257"/>
      <c r="HW68" s="257"/>
      <c r="HX68" s="257"/>
      <c r="HY68" s="257"/>
      <c r="HZ68" s="257"/>
      <c r="IA68" s="257"/>
      <c r="IB68" s="257"/>
      <c r="IC68" s="257"/>
      <c r="ID68" s="257"/>
      <c r="IE68" s="257"/>
      <c r="IF68" s="257"/>
      <c r="IG68" s="257"/>
      <c r="IH68" s="257"/>
      <c r="II68" s="257"/>
      <c r="IJ68" s="257"/>
      <c r="IK68" s="257"/>
      <c r="IL68" s="257"/>
      <c r="IM68" s="257"/>
      <c r="IN68" s="257"/>
      <c r="IO68" s="257"/>
      <c r="IP68" s="257"/>
      <c r="IQ68" s="257"/>
      <c r="IR68" s="257"/>
      <c r="IS68" s="257"/>
      <c r="IT68" s="257"/>
      <c r="IU68" s="257"/>
      <c r="IV68" s="257"/>
      <c r="IW68" s="257"/>
      <c r="IX68" s="257"/>
      <c r="IY68" s="257"/>
      <c r="IZ68" s="257"/>
      <c r="JA68" s="257"/>
      <c r="JB68" s="257"/>
      <c r="JC68" s="257"/>
      <c r="JD68" s="257"/>
      <c r="JE68" s="257"/>
    </row>
    <row r="69" spans="1:265" x14ac:dyDescent="0.2">
      <c r="A69" s="257"/>
      <c r="B69" s="257"/>
      <c r="C69" s="257"/>
      <c r="D69" s="811"/>
      <c r="E69" s="811"/>
      <c r="F69" s="811"/>
      <c r="G69" s="811"/>
      <c r="H69" s="811"/>
      <c r="I69" s="811"/>
      <c r="J69" s="811"/>
      <c r="K69" s="811"/>
      <c r="L69" s="811"/>
      <c r="M69" s="811"/>
      <c r="N69" s="811"/>
      <c r="O69" s="811"/>
      <c r="P69" s="811"/>
      <c r="Q69" s="811"/>
      <c r="R69" s="811"/>
      <c r="S69" s="811"/>
      <c r="T69" s="811"/>
      <c r="U69" s="811"/>
      <c r="V69" s="811"/>
      <c r="W69" s="811"/>
      <c r="X69" s="811"/>
      <c r="Y69" s="811"/>
      <c r="Z69" s="811"/>
      <c r="AA69" s="811"/>
      <c r="AB69" s="811"/>
      <c r="AC69" s="811"/>
      <c r="AD69" s="811"/>
      <c r="AE69" s="811"/>
      <c r="AF69" s="811"/>
      <c r="AG69" s="811"/>
      <c r="AH69" s="811"/>
      <c r="CG69" s="257"/>
      <c r="CH69" s="257"/>
      <c r="CI69" s="257"/>
      <c r="CJ69" s="257"/>
      <c r="CK69" s="257"/>
      <c r="CL69" s="257"/>
      <c r="CM69" s="257"/>
      <c r="CN69" s="257"/>
      <c r="CO69" s="257"/>
      <c r="CP69" s="257"/>
      <c r="CQ69" s="257"/>
      <c r="CR69" s="257"/>
      <c r="CS69" s="257"/>
      <c r="CT69" s="257"/>
      <c r="CU69" s="257"/>
      <c r="CV69" s="257"/>
      <c r="CW69" s="257"/>
      <c r="CX69" s="257"/>
      <c r="CY69" s="257"/>
      <c r="CZ69" s="257"/>
      <c r="DA69" s="257"/>
      <c r="DB69" s="257"/>
      <c r="DC69" s="257"/>
      <c r="DD69" s="257"/>
      <c r="DE69" s="257"/>
      <c r="DF69" s="257"/>
      <c r="DG69" s="257"/>
      <c r="DH69" s="257"/>
      <c r="DI69" s="257"/>
      <c r="DJ69" s="257"/>
      <c r="DK69" s="257"/>
      <c r="DL69" s="257"/>
      <c r="DM69" s="257"/>
      <c r="DN69" s="257"/>
      <c r="DO69" s="257"/>
      <c r="DP69" s="257"/>
      <c r="DQ69" s="257"/>
      <c r="DR69" s="257"/>
      <c r="DS69" s="257"/>
      <c r="DT69" s="257"/>
      <c r="DU69" s="257"/>
      <c r="DV69" s="257"/>
      <c r="DW69" s="257"/>
      <c r="DX69" s="257"/>
      <c r="DY69" s="257"/>
      <c r="DZ69" s="257"/>
      <c r="EA69" s="257"/>
      <c r="EB69" s="257"/>
      <c r="EC69" s="257"/>
      <c r="ED69" s="257"/>
      <c r="EE69" s="257"/>
      <c r="EF69" s="257"/>
      <c r="EG69" s="257"/>
      <c r="EH69" s="257"/>
      <c r="EI69" s="257"/>
      <c r="EJ69" s="257"/>
      <c r="EK69" s="257"/>
      <c r="EL69" s="257"/>
      <c r="EM69" s="257"/>
      <c r="EN69" s="257"/>
      <c r="EO69" s="257"/>
      <c r="EP69" s="257"/>
      <c r="EQ69" s="257"/>
      <c r="ER69" s="257"/>
      <c r="ES69" s="257"/>
      <c r="ET69" s="257"/>
      <c r="EU69" s="257"/>
      <c r="EV69" s="257"/>
      <c r="EW69" s="257"/>
      <c r="EX69" s="257"/>
      <c r="EY69" s="257"/>
      <c r="EZ69" s="257"/>
      <c r="FA69" s="257"/>
      <c r="FB69" s="257"/>
      <c r="FC69" s="257"/>
      <c r="FD69" s="257"/>
      <c r="FE69" s="257"/>
      <c r="FF69" s="257"/>
      <c r="FG69" s="257"/>
      <c r="FH69" s="257"/>
      <c r="FI69" s="257"/>
      <c r="FJ69" s="257"/>
      <c r="FK69" s="257"/>
      <c r="FL69" s="257"/>
      <c r="FM69" s="257"/>
      <c r="FN69" s="257"/>
      <c r="FO69" s="257"/>
      <c r="FP69" s="257"/>
      <c r="FQ69" s="257"/>
      <c r="FR69" s="257"/>
      <c r="FS69" s="257"/>
      <c r="FT69" s="257"/>
      <c r="FU69" s="257"/>
      <c r="FV69" s="257"/>
      <c r="FW69" s="257"/>
      <c r="FX69" s="257"/>
      <c r="FY69" s="257"/>
      <c r="FZ69" s="257"/>
      <c r="GA69" s="257"/>
      <c r="GB69" s="257"/>
      <c r="GC69" s="257"/>
      <c r="GD69" s="257"/>
      <c r="GE69" s="257"/>
      <c r="GF69" s="257"/>
      <c r="GG69" s="257"/>
      <c r="GH69" s="257"/>
      <c r="GI69" s="257"/>
      <c r="GJ69" s="257"/>
      <c r="GK69" s="257"/>
      <c r="GL69" s="257"/>
      <c r="GM69" s="257"/>
      <c r="GN69" s="257"/>
      <c r="GO69" s="257"/>
      <c r="GP69" s="257"/>
      <c r="GQ69" s="257"/>
      <c r="GR69" s="257"/>
      <c r="GS69" s="257"/>
      <c r="GT69" s="257"/>
      <c r="GU69" s="257"/>
      <c r="GV69" s="257"/>
      <c r="GW69" s="257"/>
      <c r="GX69" s="257"/>
      <c r="GY69" s="257"/>
      <c r="GZ69" s="257"/>
      <c r="HA69" s="257"/>
      <c r="HB69" s="257"/>
      <c r="HC69" s="257"/>
      <c r="HD69" s="257"/>
      <c r="HE69" s="257"/>
      <c r="HF69" s="257"/>
      <c r="HG69" s="257"/>
      <c r="HH69" s="257"/>
      <c r="HI69" s="257"/>
      <c r="HJ69" s="257"/>
      <c r="HK69" s="257"/>
      <c r="HL69" s="257"/>
      <c r="HM69" s="257"/>
      <c r="HN69" s="257"/>
      <c r="HO69" s="257"/>
      <c r="HP69" s="257"/>
      <c r="HQ69" s="257"/>
      <c r="HR69" s="257"/>
      <c r="HS69" s="257"/>
      <c r="HT69" s="257"/>
      <c r="HU69" s="257"/>
      <c r="HV69" s="257"/>
      <c r="HW69" s="257"/>
      <c r="HX69" s="257"/>
      <c r="HY69" s="257"/>
      <c r="HZ69" s="257"/>
      <c r="IA69" s="257"/>
      <c r="IB69" s="257"/>
      <c r="IC69" s="257"/>
      <c r="ID69" s="257"/>
      <c r="IE69" s="257"/>
      <c r="IF69" s="257"/>
      <c r="IG69" s="257"/>
      <c r="IH69" s="257"/>
      <c r="II69" s="257"/>
      <c r="IJ69" s="257"/>
      <c r="IK69" s="257"/>
      <c r="IL69" s="257"/>
      <c r="IM69" s="257"/>
      <c r="IN69" s="257"/>
      <c r="IO69" s="257"/>
      <c r="IP69" s="257"/>
      <c r="IQ69" s="257"/>
      <c r="IR69" s="257"/>
      <c r="IS69" s="257"/>
      <c r="IT69" s="257"/>
      <c r="IU69" s="257"/>
      <c r="IV69" s="257"/>
      <c r="IW69" s="257"/>
      <c r="IX69" s="257"/>
      <c r="IY69" s="257"/>
      <c r="IZ69" s="257"/>
      <c r="JA69" s="257"/>
      <c r="JB69" s="257"/>
      <c r="JC69" s="257"/>
      <c r="JD69" s="257"/>
      <c r="JE69" s="257"/>
    </row>
    <row r="70" spans="1:265" x14ac:dyDescent="0.2">
      <c r="A70" s="257"/>
      <c r="B70" s="257"/>
      <c r="C70" s="257"/>
      <c r="D70" s="811"/>
      <c r="E70" s="811"/>
      <c r="F70" s="811"/>
      <c r="G70" s="811"/>
      <c r="H70" s="811"/>
      <c r="I70" s="811"/>
      <c r="J70" s="811"/>
      <c r="K70" s="811"/>
      <c r="L70" s="811"/>
      <c r="M70" s="811"/>
      <c r="N70" s="811"/>
      <c r="O70" s="811"/>
      <c r="P70" s="811"/>
      <c r="Q70" s="811"/>
      <c r="R70" s="811"/>
      <c r="S70" s="811"/>
      <c r="T70" s="811"/>
      <c r="U70" s="811"/>
      <c r="V70" s="811"/>
      <c r="W70" s="811"/>
      <c r="X70" s="811"/>
      <c r="Y70" s="811"/>
      <c r="Z70" s="811"/>
      <c r="AA70" s="811"/>
      <c r="AB70" s="811"/>
      <c r="AC70" s="811"/>
      <c r="AD70" s="811"/>
      <c r="AE70" s="811"/>
      <c r="AF70" s="811"/>
      <c r="AG70" s="811"/>
      <c r="AH70" s="811"/>
      <c r="CG70" s="257"/>
      <c r="CH70" s="257"/>
      <c r="CI70" s="257"/>
      <c r="CJ70" s="257"/>
      <c r="CK70" s="257"/>
      <c r="CL70" s="257"/>
      <c r="CM70" s="257"/>
      <c r="CN70" s="257"/>
      <c r="CO70" s="257"/>
      <c r="CP70" s="257"/>
      <c r="CQ70" s="257"/>
      <c r="CR70" s="257"/>
      <c r="CS70" s="257"/>
      <c r="CT70" s="257"/>
      <c r="CU70" s="257"/>
      <c r="CV70" s="257"/>
      <c r="CW70" s="257"/>
      <c r="CX70" s="257"/>
      <c r="CY70" s="257"/>
      <c r="CZ70" s="257"/>
      <c r="DA70" s="257"/>
      <c r="DB70" s="257"/>
      <c r="DC70" s="257"/>
      <c r="DD70" s="257"/>
      <c r="DE70" s="257"/>
      <c r="DF70" s="257"/>
      <c r="DG70" s="257"/>
      <c r="DH70" s="257"/>
      <c r="DI70" s="257"/>
      <c r="DJ70" s="257"/>
      <c r="DK70" s="257"/>
      <c r="DL70" s="257"/>
      <c r="DM70" s="257"/>
      <c r="DN70" s="257"/>
      <c r="DO70" s="257"/>
      <c r="DP70" s="257"/>
      <c r="DQ70" s="257"/>
      <c r="DR70" s="257"/>
      <c r="DS70" s="257"/>
      <c r="DT70" s="257"/>
      <c r="DU70" s="257"/>
      <c r="DV70" s="257"/>
      <c r="DW70" s="257"/>
      <c r="DX70" s="257"/>
      <c r="DY70" s="257"/>
      <c r="DZ70" s="257"/>
      <c r="EA70" s="257"/>
      <c r="EB70" s="257"/>
      <c r="EC70" s="257"/>
      <c r="ED70" s="257"/>
      <c r="EE70" s="257"/>
      <c r="EF70" s="257"/>
      <c r="EG70" s="257"/>
      <c r="EH70" s="257"/>
      <c r="EI70" s="257"/>
      <c r="EJ70" s="257"/>
      <c r="EK70" s="257"/>
      <c r="EL70" s="257"/>
      <c r="EM70" s="257"/>
      <c r="EN70" s="257"/>
      <c r="EO70" s="257"/>
      <c r="EP70" s="257"/>
      <c r="EQ70" s="257"/>
      <c r="ER70" s="257"/>
      <c r="ES70" s="257"/>
      <c r="ET70" s="257"/>
      <c r="EU70" s="257"/>
      <c r="EV70" s="257"/>
      <c r="EW70" s="257"/>
      <c r="EX70" s="257"/>
      <c r="EY70" s="257"/>
      <c r="EZ70" s="257"/>
      <c r="FA70" s="257"/>
      <c r="FB70" s="257"/>
      <c r="FC70" s="257"/>
      <c r="FD70" s="257"/>
      <c r="FE70" s="257"/>
      <c r="FF70" s="257"/>
      <c r="FG70" s="257"/>
      <c r="FH70" s="257"/>
      <c r="FI70" s="257"/>
      <c r="FJ70" s="257"/>
      <c r="FK70" s="257"/>
      <c r="FL70" s="257"/>
      <c r="FM70" s="257"/>
      <c r="FN70" s="257"/>
      <c r="FO70" s="257"/>
      <c r="FP70" s="257"/>
      <c r="FQ70" s="257"/>
      <c r="FR70" s="257"/>
      <c r="FS70" s="257"/>
      <c r="FT70" s="257"/>
      <c r="FU70" s="257"/>
      <c r="FV70" s="257"/>
      <c r="FW70" s="257"/>
      <c r="FX70" s="257"/>
      <c r="FY70" s="257"/>
      <c r="FZ70" s="257"/>
      <c r="GA70" s="257"/>
      <c r="GB70" s="257"/>
      <c r="GC70" s="257"/>
      <c r="GD70" s="257"/>
      <c r="GE70" s="257"/>
      <c r="GF70" s="257"/>
      <c r="GG70" s="257"/>
      <c r="GH70" s="257"/>
      <c r="GI70" s="257"/>
      <c r="GJ70" s="257"/>
      <c r="GK70" s="257"/>
      <c r="GL70" s="257"/>
      <c r="GM70" s="257"/>
      <c r="GN70" s="257"/>
      <c r="GO70" s="257"/>
      <c r="GP70" s="257"/>
      <c r="GQ70" s="257"/>
      <c r="GR70" s="257"/>
      <c r="GS70" s="257"/>
      <c r="GT70" s="257"/>
      <c r="GU70" s="257"/>
      <c r="GV70" s="257"/>
      <c r="GW70" s="257"/>
      <c r="GX70" s="257"/>
      <c r="GY70" s="257"/>
      <c r="GZ70" s="257"/>
      <c r="HA70" s="257"/>
      <c r="HB70" s="257"/>
      <c r="HC70" s="257"/>
      <c r="HD70" s="257"/>
      <c r="HE70" s="257"/>
      <c r="HF70" s="257"/>
      <c r="HG70" s="257"/>
      <c r="HH70" s="257"/>
      <c r="HI70" s="257"/>
      <c r="HJ70" s="257"/>
      <c r="HK70" s="257"/>
      <c r="HL70" s="257"/>
      <c r="HM70" s="257"/>
      <c r="HN70" s="257"/>
      <c r="HO70" s="257"/>
      <c r="HP70" s="257"/>
      <c r="HQ70" s="257"/>
      <c r="HR70" s="257"/>
      <c r="HS70" s="257"/>
      <c r="HT70" s="257"/>
      <c r="HU70" s="257"/>
      <c r="HV70" s="257"/>
      <c r="HW70" s="257"/>
      <c r="HX70" s="257"/>
      <c r="HY70" s="257"/>
      <c r="HZ70" s="257"/>
      <c r="IA70" s="257"/>
      <c r="IB70" s="257"/>
      <c r="IC70" s="257"/>
      <c r="ID70" s="257"/>
      <c r="IE70" s="257"/>
      <c r="IF70" s="257"/>
      <c r="IG70" s="257"/>
      <c r="IH70" s="257"/>
      <c r="II70" s="257"/>
      <c r="IJ70" s="257"/>
      <c r="IK70" s="257"/>
      <c r="IL70" s="257"/>
      <c r="IM70" s="257"/>
      <c r="IN70" s="257"/>
      <c r="IO70" s="257"/>
      <c r="IP70" s="257"/>
      <c r="IQ70" s="257"/>
      <c r="IR70" s="257"/>
      <c r="IS70" s="257"/>
      <c r="IT70" s="257"/>
      <c r="IU70" s="257"/>
      <c r="IV70" s="257"/>
      <c r="IW70" s="257"/>
      <c r="IX70" s="257"/>
      <c r="IY70" s="257"/>
      <c r="IZ70" s="257"/>
      <c r="JA70" s="257"/>
      <c r="JB70" s="257"/>
      <c r="JC70" s="257"/>
      <c r="JD70" s="257"/>
      <c r="JE70" s="257"/>
    </row>
    <row r="71" spans="1:265" x14ac:dyDescent="0.2">
      <c r="A71" s="257"/>
      <c r="B71" s="257"/>
      <c r="C71" s="257"/>
      <c r="D71" s="811"/>
      <c r="E71" s="811"/>
      <c r="F71" s="811"/>
      <c r="G71" s="811"/>
      <c r="H71" s="811"/>
      <c r="I71" s="811"/>
      <c r="J71" s="811"/>
      <c r="K71" s="811"/>
      <c r="L71" s="811"/>
      <c r="M71" s="811"/>
      <c r="N71" s="811"/>
      <c r="O71" s="811"/>
      <c r="P71" s="811"/>
      <c r="Q71" s="811"/>
      <c r="R71" s="811"/>
      <c r="S71" s="811"/>
      <c r="T71" s="811"/>
      <c r="U71" s="811"/>
      <c r="V71" s="811"/>
      <c r="W71" s="811"/>
      <c r="X71" s="811"/>
      <c r="Y71" s="811"/>
      <c r="Z71" s="811"/>
      <c r="AA71" s="811"/>
      <c r="AB71" s="811"/>
      <c r="AC71" s="811"/>
      <c r="AD71" s="811"/>
      <c r="AE71" s="811"/>
      <c r="AF71" s="811"/>
      <c r="AG71" s="811"/>
      <c r="AH71" s="811"/>
      <c r="CG71" s="257"/>
      <c r="CH71" s="257"/>
      <c r="CI71" s="257"/>
      <c r="CJ71" s="257"/>
      <c r="CK71" s="257"/>
      <c r="CL71" s="257"/>
      <c r="CM71" s="257"/>
      <c r="CN71" s="257"/>
      <c r="CO71" s="257"/>
      <c r="CP71" s="257"/>
      <c r="CQ71" s="257"/>
      <c r="CR71" s="257"/>
      <c r="CS71" s="257"/>
      <c r="CT71" s="257"/>
      <c r="CU71" s="257"/>
      <c r="CV71" s="257"/>
      <c r="CW71" s="257"/>
      <c r="CX71" s="257"/>
      <c r="CY71" s="257"/>
      <c r="CZ71" s="257"/>
      <c r="DA71" s="257"/>
      <c r="DB71" s="257"/>
      <c r="DC71" s="257"/>
      <c r="DD71" s="257"/>
      <c r="DE71" s="257"/>
      <c r="DF71" s="257"/>
      <c r="DG71" s="257"/>
      <c r="DH71" s="257"/>
      <c r="DI71" s="257"/>
      <c r="DJ71" s="257"/>
      <c r="DK71" s="257"/>
      <c r="DL71" s="257"/>
      <c r="DM71" s="257"/>
      <c r="DN71" s="257"/>
      <c r="DO71" s="257"/>
      <c r="DP71" s="257"/>
      <c r="DQ71" s="257"/>
      <c r="DR71" s="257"/>
      <c r="DS71" s="257"/>
      <c r="DT71" s="257"/>
      <c r="DU71" s="257"/>
      <c r="DV71" s="257"/>
      <c r="DW71" s="257"/>
      <c r="DX71" s="257"/>
      <c r="DY71" s="257"/>
      <c r="DZ71" s="257"/>
      <c r="EA71" s="257"/>
      <c r="EB71" s="257"/>
      <c r="EC71" s="257"/>
      <c r="ED71" s="257"/>
      <c r="EE71" s="257"/>
      <c r="EF71" s="257"/>
      <c r="EG71" s="257"/>
      <c r="EH71" s="257"/>
      <c r="EI71" s="257"/>
      <c r="EJ71" s="257"/>
      <c r="EK71" s="257"/>
      <c r="EL71" s="257"/>
      <c r="EM71" s="257"/>
      <c r="EN71" s="257"/>
      <c r="EO71" s="257"/>
      <c r="EP71" s="257"/>
      <c r="EQ71" s="257"/>
      <c r="ER71" s="257"/>
      <c r="ES71" s="257"/>
      <c r="ET71" s="257"/>
      <c r="EU71" s="257"/>
      <c r="EV71" s="257"/>
      <c r="EW71" s="257"/>
      <c r="EX71" s="257"/>
      <c r="EY71" s="257"/>
      <c r="EZ71" s="257"/>
      <c r="FA71" s="257"/>
      <c r="FB71" s="257"/>
      <c r="FC71" s="257"/>
      <c r="FD71" s="257"/>
      <c r="FE71" s="257"/>
      <c r="FF71" s="257"/>
      <c r="FG71" s="257"/>
      <c r="FH71" s="257"/>
      <c r="FI71" s="257"/>
      <c r="FJ71" s="257"/>
      <c r="FK71" s="257"/>
      <c r="FL71" s="257"/>
      <c r="FM71" s="257"/>
      <c r="FN71" s="257"/>
      <c r="FO71" s="257"/>
      <c r="FP71" s="257"/>
      <c r="FQ71" s="257"/>
      <c r="FR71" s="257"/>
      <c r="FS71" s="257"/>
      <c r="FT71" s="257"/>
      <c r="FU71" s="257"/>
      <c r="FV71" s="257"/>
      <c r="FW71" s="257"/>
      <c r="FX71" s="257"/>
      <c r="FY71" s="257"/>
      <c r="FZ71" s="257"/>
      <c r="GA71" s="257"/>
      <c r="GB71" s="257"/>
      <c r="GC71" s="257"/>
      <c r="GD71" s="257"/>
      <c r="GE71" s="257"/>
      <c r="GF71" s="257"/>
      <c r="GG71" s="257"/>
      <c r="GH71" s="257"/>
      <c r="GI71" s="257"/>
      <c r="GJ71" s="257"/>
      <c r="GK71" s="257"/>
      <c r="GL71" s="257"/>
      <c r="GM71" s="257"/>
      <c r="GN71" s="257"/>
      <c r="GO71" s="257"/>
      <c r="GP71" s="257"/>
      <c r="GQ71" s="257"/>
      <c r="GR71" s="257"/>
      <c r="GS71" s="257"/>
      <c r="GT71" s="257"/>
      <c r="GU71" s="257"/>
      <c r="GV71" s="257"/>
      <c r="GW71" s="257"/>
      <c r="GX71" s="257"/>
      <c r="GY71" s="257"/>
      <c r="GZ71" s="257"/>
      <c r="HA71" s="257"/>
      <c r="HB71" s="257"/>
      <c r="HC71" s="257"/>
      <c r="HD71" s="257"/>
      <c r="HE71" s="257"/>
      <c r="HF71" s="257"/>
      <c r="HG71" s="257"/>
      <c r="HH71" s="257"/>
      <c r="HI71" s="257"/>
      <c r="HJ71" s="257"/>
      <c r="HK71" s="257"/>
      <c r="HL71" s="257"/>
      <c r="HM71" s="257"/>
      <c r="HN71" s="257"/>
      <c r="HO71" s="257"/>
      <c r="HP71" s="257"/>
      <c r="HQ71" s="257"/>
      <c r="HR71" s="257"/>
      <c r="HS71" s="257"/>
      <c r="HT71" s="257"/>
      <c r="HU71" s="257"/>
      <c r="HV71" s="257"/>
      <c r="HW71" s="257"/>
      <c r="HX71" s="257"/>
      <c r="HY71" s="257"/>
      <c r="HZ71" s="257"/>
      <c r="IA71" s="257"/>
      <c r="IB71" s="257"/>
      <c r="IC71" s="257"/>
      <c r="ID71" s="257"/>
      <c r="IE71" s="257"/>
      <c r="IF71" s="257"/>
      <c r="IG71" s="257"/>
      <c r="IH71" s="257"/>
      <c r="II71" s="257"/>
      <c r="IJ71" s="257"/>
      <c r="IK71" s="257"/>
      <c r="IL71" s="257"/>
      <c r="IM71" s="257"/>
      <c r="IN71" s="257"/>
      <c r="IO71" s="257"/>
      <c r="IP71" s="257"/>
      <c r="IQ71" s="257"/>
      <c r="IR71" s="257"/>
      <c r="IS71" s="257"/>
      <c r="IT71" s="257"/>
      <c r="IU71" s="257"/>
      <c r="IV71" s="257"/>
      <c r="IW71" s="257"/>
      <c r="IX71" s="257"/>
      <c r="IY71" s="257"/>
      <c r="IZ71" s="257"/>
      <c r="JA71" s="257"/>
      <c r="JB71" s="257"/>
      <c r="JC71" s="257"/>
      <c r="JD71" s="257"/>
      <c r="JE71" s="257"/>
    </row>
    <row r="72" spans="1:265" x14ac:dyDescent="0.2">
      <c r="A72" s="257"/>
      <c r="B72" s="257"/>
      <c r="C72" s="257"/>
      <c r="D72" s="257"/>
      <c r="E72" s="257"/>
      <c r="F72" s="257"/>
      <c r="G72" s="257"/>
      <c r="H72" s="257"/>
      <c r="I72" s="257"/>
      <c r="J72" s="257"/>
      <c r="K72" s="257"/>
      <c r="L72" s="257"/>
      <c r="M72" s="257"/>
      <c r="N72" s="257"/>
      <c r="O72" s="257"/>
      <c r="P72" s="257"/>
      <c r="Q72" s="257"/>
      <c r="R72" s="257"/>
      <c r="S72" s="257"/>
      <c r="T72" s="257"/>
      <c r="U72" s="257"/>
      <c r="V72" s="257"/>
      <c r="W72" s="257"/>
      <c r="X72" s="257"/>
      <c r="Y72" s="257"/>
      <c r="Z72" s="257"/>
      <c r="AA72" s="257"/>
      <c r="AB72" s="257"/>
      <c r="AC72" s="257"/>
      <c r="AD72" s="257"/>
      <c r="AE72" s="862"/>
      <c r="AF72" s="895"/>
      <c r="AG72" s="946"/>
      <c r="AH72" s="972"/>
      <c r="CG72" s="257"/>
      <c r="CH72" s="257"/>
      <c r="CI72" s="257"/>
      <c r="CJ72" s="257"/>
      <c r="CK72" s="257"/>
      <c r="CL72" s="257"/>
      <c r="CM72" s="257"/>
      <c r="CN72" s="257"/>
      <c r="CO72" s="257"/>
      <c r="CP72" s="257"/>
      <c r="CQ72" s="257"/>
      <c r="CR72" s="257"/>
      <c r="CS72" s="257"/>
      <c r="CT72" s="257"/>
      <c r="CU72" s="257"/>
      <c r="CV72" s="257"/>
      <c r="CW72" s="257"/>
      <c r="CX72" s="257"/>
      <c r="CY72" s="257"/>
      <c r="CZ72" s="257"/>
      <c r="DA72" s="257"/>
      <c r="DB72" s="257"/>
      <c r="DC72" s="257"/>
      <c r="DD72" s="257"/>
      <c r="DE72" s="257"/>
      <c r="DF72" s="257"/>
      <c r="DG72" s="257"/>
      <c r="DH72" s="257"/>
      <c r="DI72" s="257"/>
      <c r="DJ72" s="257"/>
      <c r="DK72" s="257"/>
      <c r="DL72" s="257"/>
      <c r="DM72" s="257"/>
      <c r="DN72" s="257"/>
      <c r="DO72" s="257"/>
      <c r="DP72" s="257"/>
      <c r="DQ72" s="257"/>
      <c r="DR72" s="257"/>
      <c r="DS72" s="257"/>
      <c r="DT72" s="257"/>
      <c r="DU72" s="257"/>
      <c r="DV72" s="257"/>
      <c r="DW72" s="257"/>
      <c r="DX72" s="257"/>
      <c r="DY72" s="257"/>
      <c r="DZ72" s="257"/>
      <c r="EA72" s="257"/>
      <c r="EB72" s="257"/>
      <c r="EC72" s="257"/>
      <c r="ED72" s="257"/>
      <c r="EE72" s="257"/>
      <c r="EF72" s="257"/>
      <c r="EG72" s="257"/>
      <c r="EH72" s="257"/>
      <c r="EI72" s="257"/>
      <c r="EJ72" s="257"/>
      <c r="EK72" s="257"/>
      <c r="EL72" s="257"/>
      <c r="EM72" s="257"/>
      <c r="EN72" s="257"/>
      <c r="EO72" s="257"/>
      <c r="EP72" s="257"/>
      <c r="EQ72" s="257"/>
      <c r="ER72" s="257"/>
      <c r="ES72" s="257"/>
      <c r="ET72" s="257"/>
      <c r="EU72" s="257"/>
      <c r="EV72" s="257"/>
      <c r="EW72" s="257"/>
      <c r="EX72" s="257"/>
      <c r="EY72" s="257"/>
      <c r="EZ72" s="257"/>
      <c r="FA72" s="257"/>
      <c r="FB72" s="257"/>
      <c r="FC72" s="257"/>
      <c r="FD72" s="257"/>
      <c r="FE72" s="257"/>
      <c r="FF72" s="257"/>
      <c r="FG72" s="257"/>
      <c r="FH72" s="257"/>
      <c r="FI72" s="257"/>
      <c r="FJ72" s="257"/>
      <c r="FK72" s="257"/>
      <c r="FL72" s="257"/>
      <c r="FM72" s="257"/>
      <c r="FN72" s="257"/>
      <c r="FO72" s="257"/>
      <c r="FP72" s="257"/>
      <c r="FQ72" s="257"/>
      <c r="FR72" s="257"/>
      <c r="FS72" s="257"/>
      <c r="FT72" s="257"/>
      <c r="FU72" s="257"/>
      <c r="FV72" s="257"/>
      <c r="FW72" s="257"/>
      <c r="FX72" s="257"/>
      <c r="FY72" s="257"/>
      <c r="FZ72" s="257"/>
      <c r="GA72" s="257"/>
      <c r="GB72" s="257"/>
      <c r="GC72" s="257"/>
      <c r="GD72" s="257"/>
      <c r="GE72" s="257"/>
      <c r="GF72" s="257"/>
      <c r="GG72" s="257"/>
      <c r="GH72" s="257"/>
      <c r="GI72" s="257"/>
      <c r="GJ72" s="257"/>
      <c r="GK72" s="257"/>
      <c r="GL72" s="257"/>
      <c r="GM72" s="257"/>
      <c r="GN72" s="257"/>
      <c r="GO72" s="257"/>
      <c r="GP72" s="257"/>
      <c r="GQ72" s="257"/>
      <c r="GR72" s="257"/>
      <c r="GS72" s="257"/>
      <c r="GT72" s="257"/>
      <c r="GU72" s="257"/>
      <c r="GV72" s="257"/>
      <c r="GW72" s="257"/>
      <c r="GX72" s="257"/>
      <c r="GY72" s="257"/>
      <c r="GZ72" s="257"/>
      <c r="HA72" s="257"/>
      <c r="HB72" s="257"/>
      <c r="HC72" s="257"/>
      <c r="HD72" s="257"/>
      <c r="HE72" s="257"/>
      <c r="HF72" s="257"/>
      <c r="HG72" s="257"/>
      <c r="HH72" s="257"/>
      <c r="HI72" s="257"/>
      <c r="HJ72" s="257"/>
      <c r="HK72" s="257"/>
      <c r="HL72" s="257"/>
      <c r="HM72" s="257"/>
      <c r="HN72" s="257"/>
      <c r="HO72" s="257"/>
      <c r="HP72" s="257"/>
      <c r="HQ72" s="257"/>
      <c r="HR72" s="257"/>
      <c r="HS72" s="257"/>
      <c r="HT72" s="257"/>
      <c r="HU72" s="257"/>
      <c r="HV72" s="257"/>
      <c r="HW72" s="257"/>
      <c r="HX72" s="257"/>
      <c r="HY72" s="257"/>
      <c r="HZ72" s="257"/>
      <c r="IA72" s="257"/>
      <c r="IB72" s="257"/>
      <c r="IC72" s="257"/>
      <c r="ID72" s="257"/>
      <c r="IE72" s="257"/>
      <c r="IF72" s="257"/>
      <c r="IG72" s="257"/>
      <c r="IH72" s="257"/>
      <c r="II72" s="257"/>
      <c r="IJ72" s="257"/>
      <c r="IK72" s="257"/>
      <c r="IL72" s="257"/>
      <c r="IM72" s="257"/>
      <c r="IN72" s="257"/>
      <c r="IO72" s="257"/>
      <c r="IP72" s="257"/>
      <c r="IQ72" s="257"/>
      <c r="IR72" s="257"/>
      <c r="IS72" s="257"/>
      <c r="IT72" s="257"/>
      <c r="IU72" s="257"/>
      <c r="IV72" s="257"/>
      <c r="IW72" s="257"/>
      <c r="IX72" s="257"/>
      <c r="IY72" s="257"/>
      <c r="IZ72" s="257"/>
      <c r="JA72" s="257"/>
      <c r="JB72" s="257"/>
      <c r="JC72" s="257"/>
      <c r="JD72" s="257"/>
      <c r="JE72" s="257"/>
    </row>
    <row r="73" spans="1:265" x14ac:dyDescent="0.2">
      <c r="A73" s="257"/>
      <c r="B73" s="257"/>
      <c r="C73" s="257"/>
      <c r="D73" s="704"/>
      <c r="E73" s="704"/>
      <c r="F73" s="704"/>
      <c r="G73" s="704"/>
      <c r="H73" s="704"/>
      <c r="I73" s="704"/>
      <c r="J73" s="704"/>
      <c r="K73" s="704"/>
      <c r="L73" s="704"/>
      <c r="M73" s="704"/>
      <c r="N73" s="704"/>
      <c r="O73" s="704"/>
      <c r="P73" s="704"/>
      <c r="Q73" s="704"/>
      <c r="R73" s="704"/>
      <c r="S73" s="704"/>
      <c r="T73" s="704"/>
      <c r="U73" s="704"/>
      <c r="V73" s="704"/>
      <c r="W73" s="704"/>
      <c r="X73" s="704"/>
      <c r="Y73" s="704"/>
      <c r="Z73" s="704"/>
      <c r="AA73" s="704"/>
      <c r="AB73" s="704"/>
      <c r="AC73" s="704"/>
      <c r="AD73" s="704"/>
      <c r="AE73" s="704"/>
      <c r="AF73" s="704"/>
      <c r="AG73" s="704"/>
      <c r="AH73" s="704"/>
      <c r="CG73" s="257"/>
      <c r="CH73" s="257"/>
      <c r="CI73" s="257"/>
      <c r="CJ73" s="257"/>
      <c r="CK73" s="257"/>
      <c r="CL73" s="257"/>
      <c r="CM73" s="257"/>
      <c r="CN73" s="257"/>
      <c r="CO73" s="257"/>
      <c r="CP73" s="257"/>
      <c r="CQ73" s="257"/>
      <c r="CR73" s="257"/>
      <c r="CS73" s="257"/>
      <c r="CT73" s="257"/>
      <c r="CU73" s="257"/>
      <c r="CV73" s="257"/>
      <c r="CW73" s="257"/>
      <c r="CX73" s="257"/>
      <c r="CY73" s="257"/>
      <c r="CZ73" s="257"/>
      <c r="DA73" s="257"/>
      <c r="DB73" s="257"/>
      <c r="DC73" s="257"/>
      <c r="DD73" s="257"/>
      <c r="DE73" s="257"/>
      <c r="DF73" s="257"/>
      <c r="DG73" s="257"/>
      <c r="DH73" s="257"/>
      <c r="DI73" s="257"/>
      <c r="DJ73" s="257"/>
      <c r="DK73" s="257"/>
      <c r="DL73" s="257"/>
      <c r="DM73" s="257"/>
      <c r="DN73" s="257"/>
      <c r="DO73" s="257"/>
      <c r="DP73" s="257"/>
      <c r="DQ73" s="257"/>
      <c r="DR73" s="257"/>
      <c r="DS73" s="257"/>
      <c r="DT73" s="257"/>
      <c r="DU73" s="257"/>
      <c r="DV73" s="257"/>
      <c r="DW73" s="257"/>
      <c r="DX73" s="257"/>
      <c r="DY73" s="257"/>
      <c r="DZ73" s="257"/>
      <c r="EA73" s="257"/>
      <c r="EB73" s="257"/>
      <c r="EC73" s="257"/>
      <c r="ED73" s="257"/>
      <c r="EE73" s="257"/>
      <c r="EF73" s="257"/>
      <c r="EG73" s="257"/>
      <c r="EH73" s="257"/>
      <c r="EI73" s="257"/>
      <c r="EJ73" s="257"/>
      <c r="EK73" s="257"/>
      <c r="EL73" s="257"/>
      <c r="EM73" s="257"/>
      <c r="EN73" s="257"/>
      <c r="EO73" s="257"/>
      <c r="EP73" s="257"/>
      <c r="EQ73" s="257"/>
      <c r="ER73" s="257"/>
      <c r="ES73" s="257"/>
      <c r="ET73" s="257"/>
      <c r="EU73" s="257"/>
      <c r="EV73" s="257"/>
      <c r="EW73" s="257"/>
      <c r="EX73" s="257"/>
      <c r="EY73" s="257"/>
      <c r="EZ73" s="257"/>
      <c r="FA73" s="257"/>
      <c r="FB73" s="257"/>
      <c r="FC73" s="257"/>
      <c r="FD73" s="257"/>
      <c r="FE73" s="257"/>
      <c r="FF73" s="257"/>
      <c r="FG73" s="257"/>
      <c r="FH73" s="257"/>
      <c r="FI73" s="257"/>
      <c r="FJ73" s="257"/>
      <c r="FK73" s="257"/>
      <c r="FL73" s="257"/>
      <c r="FM73" s="257"/>
      <c r="FN73" s="257"/>
      <c r="FO73" s="257"/>
      <c r="FP73" s="257"/>
      <c r="FQ73" s="257"/>
      <c r="FR73" s="257"/>
      <c r="FS73" s="257"/>
      <c r="FT73" s="257"/>
      <c r="FU73" s="257"/>
      <c r="FV73" s="257"/>
      <c r="FW73" s="257"/>
      <c r="FX73" s="257"/>
      <c r="FY73" s="257"/>
      <c r="FZ73" s="257"/>
      <c r="GA73" s="257"/>
      <c r="GB73" s="257"/>
      <c r="GC73" s="257"/>
      <c r="GD73" s="257"/>
      <c r="GE73" s="257"/>
      <c r="GF73" s="257"/>
      <c r="GG73" s="257"/>
      <c r="GH73" s="257"/>
      <c r="GI73" s="257"/>
      <c r="GJ73" s="257"/>
      <c r="GK73" s="257"/>
      <c r="GL73" s="257"/>
      <c r="GM73" s="257"/>
      <c r="GN73" s="257"/>
      <c r="GO73" s="257"/>
      <c r="GP73" s="257"/>
      <c r="GQ73" s="257"/>
      <c r="GR73" s="257"/>
      <c r="GS73" s="257"/>
      <c r="GT73" s="257"/>
      <c r="GU73" s="257"/>
      <c r="GV73" s="257"/>
      <c r="GW73" s="257"/>
      <c r="GX73" s="257"/>
      <c r="GY73" s="257"/>
      <c r="GZ73" s="257"/>
      <c r="HA73" s="257"/>
      <c r="HB73" s="257"/>
      <c r="HC73" s="257"/>
      <c r="HD73" s="257"/>
      <c r="HE73" s="257"/>
      <c r="HF73" s="257"/>
      <c r="HG73" s="257"/>
      <c r="HH73" s="257"/>
      <c r="HI73" s="257"/>
      <c r="HJ73" s="257"/>
      <c r="HK73" s="257"/>
      <c r="HL73" s="257"/>
      <c r="HM73" s="257"/>
      <c r="HN73" s="257"/>
      <c r="HO73" s="257"/>
      <c r="HP73" s="257"/>
      <c r="HQ73" s="257"/>
      <c r="HR73" s="257"/>
      <c r="HS73" s="257"/>
      <c r="HT73" s="257"/>
      <c r="HU73" s="257"/>
      <c r="HV73" s="257"/>
      <c r="HW73" s="257"/>
      <c r="HX73" s="257"/>
      <c r="HY73" s="257"/>
      <c r="HZ73" s="257"/>
      <c r="IA73" s="257"/>
      <c r="IB73" s="257"/>
      <c r="IC73" s="257"/>
      <c r="ID73" s="257"/>
      <c r="IE73" s="257"/>
      <c r="IF73" s="257"/>
      <c r="IG73" s="257"/>
      <c r="IH73" s="257"/>
      <c r="II73" s="257"/>
      <c r="IJ73" s="257"/>
      <c r="IK73" s="257"/>
      <c r="IL73" s="257"/>
      <c r="IM73" s="257"/>
      <c r="IN73" s="257"/>
      <c r="IO73" s="257"/>
      <c r="IP73" s="257"/>
      <c r="IQ73" s="257"/>
      <c r="IR73" s="257"/>
      <c r="IS73" s="257"/>
      <c r="IT73" s="257"/>
      <c r="IU73" s="257"/>
      <c r="IV73" s="257"/>
      <c r="IW73" s="257"/>
      <c r="IX73" s="257"/>
      <c r="IY73" s="257"/>
      <c r="IZ73" s="257"/>
      <c r="JA73" s="257"/>
      <c r="JB73" s="257"/>
      <c r="JC73" s="257"/>
      <c r="JD73" s="257"/>
      <c r="JE73" s="257"/>
    </row>
    <row r="74" spans="1:265" x14ac:dyDescent="0.2">
      <c r="A74" s="257"/>
      <c r="B74" s="257"/>
      <c r="C74" s="257"/>
      <c r="D74" s="720"/>
      <c r="E74" s="720"/>
      <c r="F74" s="720"/>
      <c r="G74" s="720"/>
      <c r="H74" s="720"/>
      <c r="I74" s="720"/>
      <c r="J74" s="720"/>
      <c r="K74" s="720"/>
      <c r="L74" s="720"/>
      <c r="M74" s="720"/>
      <c r="N74" s="720"/>
      <c r="O74" s="720"/>
      <c r="P74" s="720"/>
      <c r="Q74" s="720"/>
      <c r="R74" s="720"/>
      <c r="S74" s="720"/>
      <c r="T74" s="720"/>
      <c r="U74" s="720"/>
      <c r="V74" s="720"/>
      <c r="W74" s="720"/>
      <c r="X74" s="720"/>
      <c r="Y74" s="720"/>
      <c r="Z74" s="720"/>
      <c r="AA74" s="720"/>
      <c r="AB74" s="720"/>
      <c r="AC74" s="720"/>
      <c r="AD74" s="720"/>
      <c r="AE74" s="720"/>
      <c r="AF74" s="720"/>
      <c r="AG74" s="720"/>
      <c r="AH74" s="720"/>
      <c r="CG74" s="257"/>
      <c r="CH74" s="257"/>
      <c r="CI74" s="257"/>
      <c r="CJ74" s="257"/>
      <c r="CK74" s="257"/>
      <c r="CL74" s="257"/>
      <c r="CM74" s="257"/>
      <c r="CN74" s="257"/>
      <c r="CO74" s="257"/>
      <c r="CP74" s="257"/>
      <c r="CQ74" s="257"/>
      <c r="CR74" s="257"/>
      <c r="CS74" s="257"/>
      <c r="CT74" s="257"/>
      <c r="CU74" s="257"/>
      <c r="CV74" s="257"/>
      <c r="CW74" s="257"/>
      <c r="CX74" s="257"/>
      <c r="CY74" s="257"/>
      <c r="CZ74" s="257"/>
      <c r="DA74" s="257"/>
      <c r="DB74" s="257"/>
      <c r="DC74" s="257"/>
      <c r="DD74" s="257"/>
      <c r="DE74" s="257"/>
      <c r="DF74" s="257"/>
      <c r="DG74" s="257"/>
      <c r="DH74" s="257"/>
      <c r="DI74" s="257"/>
      <c r="DJ74" s="257"/>
      <c r="DK74" s="257"/>
      <c r="DL74" s="257"/>
      <c r="DM74" s="257"/>
      <c r="DN74" s="257"/>
      <c r="DO74" s="257"/>
      <c r="DP74" s="257"/>
      <c r="DQ74" s="257"/>
      <c r="DR74" s="257"/>
      <c r="DS74" s="257"/>
      <c r="DT74" s="257"/>
      <c r="DU74" s="257"/>
      <c r="DV74" s="257"/>
      <c r="DW74" s="257"/>
      <c r="DX74" s="257"/>
      <c r="DY74" s="257"/>
      <c r="DZ74" s="257"/>
      <c r="EA74" s="257"/>
      <c r="EB74" s="257"/>
      <c r="EC74" s="257"/>
      <c r="ED74" s="257"/>
      <c r="EE74" s="257"/>
      <c r="EF74" s="257"/>
      <c r="EG74" s="257"/>
      <c r="EH74" s="257"/>
      <c r="EI74" s="257"/>
      <c r="EJ74" s="257"/>
      <c r="EK74" s="257"/>
      <c r="EL74" s="257"/>
      <c r="EM74" s="257"/>
      <c r="EN74" s="257"/>
      <c r="EO74" s="257"/>
      <c r="EP74" s="257"/>
      <c r="EQ74" s="257"/>
      <c r="ER74" s="257"/>
      <c r="ES74" s="257"/>
      <c r="ET74" s="257"/>
      <c r="EU74" s="257"/>
      <c r="EV74" s="257"/>
      <c r="EW74" s="257"/>
      <c r="EX74" s="257"/>
      <c r="EY74" s="257"/>
      <c r="EZ74" s="257"/>
      <c r="FA74" s="257"/>
      <c r="FB74" s="257"/>
      <c r="FC74" s="257"/>
      <c r="FD74" s="257"/>
      <c r="FE74" s="257"/>
      <c r="FF74" s="257"/>
      <c r="FG74" s="257"/>
      <c r="FH74" s="257"/>
      <c r="FI74" s="257"/>
      <c r="FJ74" s="257"/>
      <c r="FK74" s="257"/>
      <c r="FL74" s="257"/>
      <c r="FM74" s="257"/>
      <c r="FN74" s="257"/>
      <c r="FO74" s="257"/>
      <c r="FP74" s="257"/>
      <c r="FQ74" s="257"/>
      <c r="FR74" s="257"/>
      <c r="FS74" s="257"/>
      <c r="FT74" s="257"/>
      <c r="FU74" s="257"/>
      <c r="FV74" s="257"/>
      <c r="FW74" s="257"/>
      <c r="FX74" s="257"/>
      <c r="FY74" s="257"/>
      <c r="FZ74" s="257"/>
      <c r="GA74" s="257"/>
      <c r="GB74" s="257"/>
      <c r="GC74" s="257"/>
      <c r="GD74" s="257"/>
      <c r="GE74" s="257"/>
      <c r="GF74" s="257"/>
      <c r="GG74" s="257"/>
      <c r="GH74" s="257"/>
      <c r="GI74" s="257"/>
      <c r="GJ74" s="257"/>
      <c r="GK74" s="257"/>
      <c r="GL74" s="257"/>
      <c r="GM74" s="257"/>
      <c r="GN74" s="257"/>
      <c r="GO74" s="257"/>
      <c r="GP74" s="257"/>
      <c r="GQ74" s="257"/>
      <c r="GR74" s="257"/>
      <c r="GS74" s="257"/>
      <c r="GT74" s="257"/>
      <c r="GU74" s="257"/>
      <c r="GV74" s="257"/>
      <c r="GW74" s="257"/>
      <c r="GX74" s="257"/>
      <c r="GY74" s="257"/>
      <c r="GZ74" s="257"/>
      <c r="HA74" s="257"/>
      <c r="HB74" s="257"/>
      <c r="HC74" s="257"/>
      <c r="HD74" s="257"/>
      <c r="HE74" s="257"/>
      <c r="HF74" s="257"/>
      <c r="HG74" s="257"/>
      <c r="HH74" s="257"/>
      <c r="HI74" s="257"/>
      <c r="HJ74" s="257"/>
      <c r="HK74" s="257"/>
      <c r="HL74" s="257"/>
      <c r="HM74" s="257"/>
      <c r="HN74" s="257"/>
      <c r="HO74" s="257"/>
      <c r="HP74" s="257"/>
      <c r="HQ74" s="257"/>
      <c r="HR74" s="257"/>
      <c r="HS74" s="257"/>
      <c r="HT74" s="257"/>
      <c r="HU74" s="257"/>
      <c r="HV74" s="257"/>
      <c r="HW74" s="257"/>
      <c r="HX74" s="257"/>
      <c r="HY74" s="257"/>
      <c r="HZ74" s="257"/>
      <c r="IA74" s="257"/>
      <c r="IB74" s="257"/>
      <c r="IC74" s="257"/>
      <c r="ID74" s="257"/>
      <c r="IE74" s="257"/>
      <c r="IF74" s="257"/>
      <c r="IG74" s="257"/>
      <c r="IH74" s="257"/>
      <c r="II74" s="257"/>
      <c r="IJ74" s="257"/>
      <c r="IK74" s="257"/>
      <c r="IL74" s="257"/>
      <c r="IM74" s="257"/>
      <c r="IN74" s="257"/>
      <c r="IO74" s="257"/>
      <c r="IP74" s="257"/>
      <c r="IQ74" s="257"/>
      <c r="IR74" s="257"/>
      <c r="IS74" s="257"/>
      <c r="IT74" s="257"/>
      <c r="IU74" s="257"/>
      <c r="IV74" s="257"/>
      <c r="IW74" s="257"/>
      <c r="IX74" s="257"/>
      <c r="IY74" s="257"/>
      <c r="IZ74" s="257"/>
      <c r="JA74" s="257"/>
      <c r="JB74" s="257"/>
      <c r="JC74" s="257"/>
      <c r="JD74" s="257"/>
      <c r="JE74" s="257"/>
    </row>
    <row r="75" spans="1:265" x14ac:dyDescent="0.2">
      <c r="A75" s="257"/>
      <c r="B75" s="257"/>
      <c r="C75" s="257"/>
      <c r="D75" s="704"/>
      <c r="E75" s="704"/>
      <c r="F75" s="704"/>
      <c r="G75" s="704"/>
      <c r="H75" s="704"/>
      <c r="I75" s="704"/>
      <c r="J75" s="704"/>
      <c r="K75" s="704"/>
      <c r="L75" s="704"/>
      <c r="M75" s="704"/>
      <c r="N75" s="704"/>
      <c r="O75" s="704"/>
      <c r="P75" s="704"/>
      <c r="Q75" s="704"/>
      <c r="R75" s="704"/>
      <c r="S75" s="704"/>
      <c r="T75" s="704"/>
      <c r="U75" s="704"/>
      <c r="V75" s="704"/>
      <c r="W75" s="704"/>
      <c r="X75" s="704"/>
      <c r="Y75" s="704"/>
      <c r="Z75" s="704"/>
      <c r="AA75" s="704"/>
      <c r="AB75" s="704"/>
      <c r="AC75" s="704"/>
      <c r="AD75" s="704"/>
      <c r="AE75" s="704"/>
      <c r="AF75" s="704"/>
      <c r="AG75" s="704"/>
      <c r="AH75" s="704"/>
      <c r="CG75" s="257"/>
      <c r="CH75" s="257"/>
      <c r="CI75" s="257"/>
      <c r="CJ75" s="257"/>
      <c r="CK75" s="257"/>
      <c r="CL75" s="257"/>
      <c r="CM75" s="257"/>
      <c r="CN75" s="257"/>
      <c r="CO75" s="257"/>
      <c r="CP75" s="257"/>
      <c r="CQ75" s="257"/>
      <c r="CR75" s="257"/>
      <c r="CS75" s="257"/>
      <c r="CT75" s="257"/>
      <c r="CU75" s="257"/>
      <c r="CV75" s="257"/>
      <c r="CW75" s="257"/>
      <c r="CX75" s="257"/>
      <c r="CY75" s="257"/>
      <c r="CZ75" s="257"/>
      <c r="DA75" s="257"/>
      <c r="DB75" s="257"/>
      <c r="DC75" s="257"/>
      <c r="DD75" s="257"/>
      <c r="DE75" s="257"/>
      <c r="DF75" s="257"/>
      <c r="DG75" s="257"/>
      <c r="DH75" s="257"/>
      <c r="DI75" s="257"/>
      <c r="DJ75" s="257"/>
      <c r="DK75" s="257"/>
      <c r="DL75" s="257"/>
      <c r="DM75" s="257"/>
      <c r="DN75" s="257"/>
      <c r="DO75" s="257"/>
      <c r="DP75" s="257"/>
      <c r="DQ75" s="257"/>
      <c r="DR75" s="257"/>
      <c r="DS75" s="257"/>
      <c r="DT75" s="257"/>
      <c r="DU75" s="257"/>
      <c r="DV75" s="257"/>
      <c r="DW75" s="257"/>
      <c r="DX75" s="257"/>
      <c r="DY75" s="257"/>
      <c r="DZ75" s="257"/>
      <c r="EA75" s="257"/>
      <c r="EB75" s="257"/>
      <c r="EC75" s="257"/>
      <c r="ED75" s="257"/>
      <c r="EE75" s="257"/>
      <c r="EF75" s="257"/>
      <c r="EG75" s="257"/>
      <c r="EH75" s="257"/>
      <c r="EI75" s="257"/>
      <c r="EJ75" s="257"/>
      <c r="EK75" s="257"/>
      <c r="EL75" s="257"/>
      <c r="EM75" s="257"/>
      <c r="EN75" s="257"/>
      <c r="EO75" s="257"/>
      <c r="EP75" s="257"/>
      <c r="EQ75" s="257"/>
      <c r="ER75" s="257"/>
      <c r="ES75" s="257"/>
      <c r="ET75" s="257"/>
      <c r="EU75" s="257"/>
      <c r="EV75" s="257"/>
      <c r="EW75" s="257"/>
      <c r="EX75" s="257"/>
      <c r="EY75" s="257"/>
      <c r="EZ75" s="257"/>
      <c r="FA75" s="257"/>
      <c r="FB75" s="257"/>
      <c r="FC75" s="257"/>
      <c r="FD75" s="257"/>
      <c r="FE75" s="257"/>
      <c r="FF75" s="257"/>
      <c r="FG75" s="257"/>
      <c r="FH75" s="257"/>
      <c r="FI75" s="257"/>
      <c r="FJ75" s="257"/>
      <c r="FK75" s="257"/>
      <c r="FL75" s="257"/>
      <c r="FM75" s="257"/>
      <c r="FN75" s="257"/>
      <c r="FO75" s="257"/>
      <c r="FP75" s="257"/>
      <c r="FQ75" s="257"/>
      <c r="FR75" s="257"/>
      <c r="FS75" s="257"/>
      <c r="FT75" s="257"/>
      <c r="FU75" s="257"/>
      <c r="FV75" s="257"/>
      <c r="FW75" s="257"/>
      <c r="FX75" s="257"/>
      <c r="FY75" s="257"/>
      <c r="FZ75" s="257"/>
      <c r="GA75" s="257"/>
      <c r="GB75" s="257"/>
      <c r="GC75" s="257"/>
      <c r="GD75" s="257"/>
      <c r="GE75" s="257"/>
      <c r="GF75" s="257"/>
      <c r="GG75" s="257"/>
      <c r="GH75" s="257"/>
      <c r="GI75" s="257"/>
      <c r="GJ75" s="257"/>
      <c r="GK75" s="257"/>
      <c r="GL75" s="257"/>
      <c r="GM75" s="257"/>
      <c r="GN75" s="257"/>
      <c r="GO75" s="257"/>
      <c r="GP75" s="257"/>
      <c r="GQ75" s="257"/>
      <c r="GR75" s="257"/>
      <c r="GS75" s="257"/>
      <c r="GT75" s="257"/>
      <c r="GU75" s="257"/>
      <c r="GV75" s="257"/>
      <c r="GW75" s="257"/>
      <c r="GX75" s="257"/>
      <c r="GY75" s="257"/>
      <c r="GZ75" s="257"/>
      <c r="HA75" s="257"/>
      <c r="HB75" s="257"/>
      <c r="HC75" s="257"/>
      <c r="HD75" s="257"/>
      <c r="HE75" s="257"/>
      <c r="HF75" s="257"/>
      <c r="HG75" s="257"/>
      <c r="HH75" s="257"/>
      <c r="HI75" s="257"/>
      <c r="HJ75" s="257"/>
      <c r="HK75" s="257"/>
      <c r="HL75" s="257"/>
      <c r="HM75" s="257"/>
      <c r="HN75" s="257"/>
      <c r="HO75" s="257"/>
      <c r="HP75" s="257"/>
      <c r="HQ75" s="257"/>
      <c r="HR75" s="257"/>
      <c r="HS75" s="257"/>
      <c r="HT75" s="257"/>
      <c r="HU75" s="257"/>
      <c r="HV75" s="257"/>
      <c r="HW75" s="257"/>
      <c r="HX75" s="257"/>
      <c r="HY75" s="257"/>
      <c r="HZ75" s="257"/>
      <c r="IA75" s="257"/>
      <c r="IB75" s="257"/>
      <c r="IC75" s="257"/>
      <c r="ID75" s="257"/>
      <c r="IE75" s="257"/>
      <c r="IF75" s="257"/>
      <c r="IG75" s="257"/>
      <c r="IH75" s="257"/>
      <c r="II75" s="257"/>
      <c r="IJ75" s="257"/>
      <c r="IK75" s="257"/>
      <c r="IL75" s="257"/>
      <c r="IM75" s="257"/>
      <c r="IN75" s="257"/>
      <c r="IO75" s="257"/>
      <c r="IP75" s="257"/>
      <c r="IQ75" s="257"/>
      <c r="IR75" s="257"/>
      <c r="IS75" s="257"/>
      <c r="IT75" s="257"/>
      <c r="IU75" s="257"/>
      <c r="IV75" s="257"/>
      <c r="IW75" s="257"/>
      <c r="IX75" s="257"/>
      <c r="IY75" s="257"/>
      <c r="IZ75" s="257"/>
      <c r="JA75" s="257"/>
      <c r="JB75" s="257"/>
      <c r="JC75" s="257"/>
      <c r="JD75" s="257"/>
      <c r="JE75" s="257"/>
    </row>
    <row r="76" spans="1:265" x14ac:dyDescent="0.2">
      <c r="A76" s="257"/>
      <c r="B76" s="257"/>
      <c r="C76" s="257"/>
      <c r="D76" s="704"/>
      <c r="E76" s="704"/>
      <c r="F76" s="704"/>
      <c r="G76" s="704"/>
      <c r="H76" s="704"/>
      <c r="I76" s="704"/>
      <c r="J76" s="704"/>
      <c r="K76" s="704"/>
      <c r="L76" s="704"/>
      <c r="M76" s="704"/>
      <c r="N76" s="704"/>
      <c r="O76" s="704"/>
      <c r="P76" s="704"/>
      <c r="Q76" s="704"/>
      <c r="R76" s="704"/>
      <c r="S76" s="704"/>
      <c r="T76" s="704"/>
      <c r="U76" s="704"/>
      <c r="V76" s="704"/>
      <c r="W76" s="704"/>
      <c r="X76" s="704"/>
      <c r="Y76" s="704"/>
      <c r="Z76" s="704"/>
      <c r="AA76" s="704"/>
      <c r="AB76" s="704"/>
      <c r="AC76" s="704"/>
      <c r="AD76" s="704"/>
      <c r="AE76" s="704"/>
      <c r="AF76" s="704"/>
      <c r="AG76" s="704"/>
      <c r="AH76" s="704"/>
      <c r="CG76" s="257"/>
      <c r="CH76" s="257"/>
      <c r="CI76" s="257"/>
      <c r="CJ76" s="257"/>
      <c r="CK76" s="257"/>
      <c r="CL76" s="257"/>
      <c r="CM76" s="257"/>
      <c r="CN76" s="257"/>
      <c r="CO76" s="257"/>
      <c r="CP76" s="257"/>
      <c r="CQ76" s="257"/>
      <c r="CR76" s="257"/>
      <c r="CS76" s="257"/>
      <c r="CT76" s="257"/>
      <c r="CU76" s="257"/>
      <c r="CV76" s="257"/>
      <c r="CW76" s="257"/>
      <c r="CX76" s="257"/>
      <c r="CY76" s="257"/>
      <c r="CZ76" s="257"/>
      <c r="DA76" s="257"/>
      <c r="DB76" s="257"/>
      <c r="DC76" s="257"/>
      <c r="DD76" s="257"/>
      <c r="DE76" s="257"/>
      <c r="DF76" s="257"/>
      <c r="DG76" s="257"/>
      <c r="DH76" s="257"/>
      <c r="DI76" s="257"/>
      <c r="DJ76" s="257"/>
      <c r="DK76" s="257"/>
      <c r="DL76" s="257"/>
      <c r="DM76" s="257"/>
      <c r="DN76" s="257"/>
      <c r="DO76" s="257"/>
      <c r="DP76" s="257"/>
      <c r="DQ76" s="257"/>
      <c r="DR76" s="257"/>
      <c r="DS76" s="257"/>
      <c r="DT76" s="257"/>
      <c r="DU76" s="257"/>
      <c r="DV76" s="257"/>
      <c r="DW76" s="257"/>
      <c r="DX76" s="257"/>
      <c r="DY76" s="257"/>
      <c r="DZ76" s="257"/>
      <c r="EA76" s="257"/>
      <c r="EB76" s="257"/>
      <c r="EC76" s="257"/>
      <c r="ED76" s="257"/>
      <c r="EE76" s="257"/>
      <c r="EF76" s="257"/>
      <c r="EG76" s="257"/>
      <c r="EH76" s="257"/>
      <c r="EI76" s="257"/>
      <c r="EJ76" s="257"/>
      <c r="EK76" s="257"/>
      <c r="EL76" s="257"/>
      <c r="EM76" s="257"/>
      <c r="EN76" s="257"/>
      <c r="EO76" s="257"/>
      <c r="EP76" s="257"/>
      <c r="EQ76" s="257"/>
      <c r="ER76" s="257"/>
      <c r="ES76" s="257"/>
      <c r="ET76" s="257"/>
      <c r="EU76" s="257"/>
      <c r="EV76" s="257"/>
      <c r="EW76" s="257"/>
      <c r="EX76" s="257"/>
      <c r="EY76" s="257"/>
      <c r="EZ76" s="257"/>
      <c r="FA76" s="257"/>
      <c r="FB76" s="257"/>
      <c r="FC76" s="257"/>
      <c r="FD76" s="257"/>
      <c r="FE76" s="257"/>
      <c r="FF76" s="257"/>
      <c r="FG76" s="257"/>
      <c r="FH76" s="257"/>
      <c r="FI76" s="257"/>
      <c r="FJ76" s="257"/>
      <c r="FK76" s="257"/>
      <c r="FL76" s="257"/>
      <c r="FM76" s="257"/>
      <c r="FN76" s="257"/>
      <c r="FO76" s="257"/>
      <c r="FP76" s="257"/>
      <c r="FQ76" s="257"/>
      <c r="FR76" s="257"/>
      <c r="FS76" s="257"/>
      <c r="FT76" s="257"/>
      <c r="FU76" s="257"/>
      <c r="FV76" s="257"/>
      <c r="FW76" s="257"/>
      <c r="FX76" s="257"/>
      <c r="FY76" s="257"/>
      <c r="FZ76" s="257"/>
      <c r="GA76" s="257"/>
      <c r="GB76" s="257"/>
      <c r="GC76" s="257"/>
      <c r="GD76" s="257"/>
      <c r="GE76" s="257"/>
      <c r="GF76" s="257"/>
      <c r="GG76" s="257"/>
      <c r="GH76" s="257"/>
      <c r="GI76" s="257"/>
      <c r="GJ76" s="257"/>
      <c r="GK76" s="257"/>
      <c r="GL76" s="257"/>
      <c r="GM76" s="257"/>
      <c r="GN76" s="257"/>
      <c r="GO76" s="257"/>
      <c r="GP76" s="257"/>
      <c r="GQ76" s="257"/>
      <c r="GR76" s="257"/>
      <c r="GS76" s="257"/>
      <c r="GT76" s="257"/>
      <c r="GU76" s="257"/>
      <c r="GV76" s="257"/>
      <c r="GW76" s="257"/>
      <c r="GX76" s="257"/>
      <c r="GY76" s="257"/>
      <c r="GZ76" s="257"/>
      <c r="HA76" s="257"/>
      <c r="HB76" s="257"/>
      <c r="HC76" s="257"/>
      <c r="HD76" s="257"/>
      <c r="HE76" s="257"/>
      <c r="HF76" s="257"/>
      <c r="HG76" s="257"/>
      <c r="HH76" s="257"/>
      <c r="HI76" s="257"/>
      <c r="HJ76" s="257"/>
      <c r="HK76" s="257"/>
      <c r="HL76" s="257"/>
      <c r="HM76" s="257"/>
      <c r="HN76" s="257"/>
      <c r="HO76" s="257"/>
      <c r="HP76" s="257"/>
      <c r="HQ76" s="257"/>
      <c r="HR76" s="257"/>
      <c r="HS76" s="257"/>
      <c r="HT76" s="257"/>
      <c r="HU76" s="257"/>
      <c r="HV76" s="257"/>
      <c r="HW76" s="257"/>
      <c r="HX76" s="257"/>
      <c r="HY76" s="257"/>
      <c r="HZ76" s="257"/>
      <c r="IA76" s="257"/>
      <c r="IB76" s="257"/>
      <c r="IC76" s="257"/>
      <c r="ID76" s="257"/>
      <c r="IE76" s="257"/>
      <c r="IF76" s="257"/>
      <c r="IG76" s="257"/>
      <c r="IH76" s="257"/>
      <c r="II76" s="257"/>
      <c r="IJ76" s="257"/>
      <c r="IK76" s="257"/>
      <c r="IL76" s="257"/>
      <c r="IM76" s="257"/>
      <c r="IN76" s="257"/>
      <c r="IO76" s="257"/>
      <c r="IP76" s="257"/>
      <c r="IQ76" s="257"/>
      <c r="IR76" s="257"/>
      <c r="IS76" s="257"/>
      <c r="IT76" s="257"/>
      <c r="IU76" s="257"/>
      <c r="IV76" s="257"/>
      <c r="IW76" s="257"/>
      <c r="IX76" s="257"/>
      <c r="IY76" s="257"/>
      <c r="IZ76" s="257"/>
      <c r="JA76" s="257"/>
      <c r="JB76" s="257"/>
      <c r="JC76" s="257"/>
      <c r="JD76" s="257"/>
      <c r="JE76" s="257"/>
    </row>
    <row r="77" spans="1:265" x14ac:dyDescent="0.2">
      <c r="A77" s="257"/>
      <c r="B77" s="257"/>
      <c r="C77" s="257"/>
      <c r="D77" s="257"/>
      <c r="E77" s="257"/>
      <c r="F77" s="257"/>
      <c r="G77" s="257"/>
      <c r="H77" s="257"/>
      <c r="I77" s="257"/>
      <c r="J77" s="257"/>
      <c r="K77" s="257"/>
      <c r="L77" s="257"/>
      <c r="M77" s="257"/>
      <c r="N77" s="257"/>
      <c r="O77" s="257"/>
      <c r="P77" s="257"/>
      <c r="Q77" s="257"/>
      <c r="R77" s="257"/>
      <c r="S77" s="257"/>
      <c r="T77" s="257"/>
      <c r="U77" s="257"/>
      <c r="V77" s="257"/>
      <c r="W77" s="257"/>
      <c r="X77" s="257"/>
      <c r="Y77" s="257"/>
      <c r="Z77" s="257"/>
      <c r="AA77" s="257"/>
      <c r="AB77" s="257"/>
      <c r="AC77" s="257"/>
      <c r="AD77" s="257"/>
      <c r="AE77" s="862"/>
      <c r="AF77" s="895"/>
      <c r="AG77" s="946"/>
      <c r="AH77" s="972"/>
      <c r="CG77" s="257"/>
      <c r="CH77" s="257"/>
      <c r="CI77" s="257"/>
      <c r="CJ77" s="257"/>
      <c r="CK77" s="257"/>
      <c r="CL77" s="257"/>
      <c r="CM77" s="257"/>
      <c r="CN77" s="257"/>
      <c r="CO77" s="257"/>
      <c r="CP77" s="257"/>
      <c r="CQ77" s="257"/>
      <c r="CR77" s="257"/>
      <c r="CS77" s="257"/>
      <c r="CT77" s="257"/>
      <c r="CU77" s="257"/>
      <c r="CV77" s="257"/>
      <c r="CW77" s="257"/>
      <c r="CX77" s="257"/>
      <c r="CY77" s="257"/>
      <c r="CZ77" s="257"/>
      <c r="DA77" s="257"/>
      <c r="DB77" s="257"/>
      <c r="DC77" s="257"/>
      <c r="DD77" s="257"/>
      <c r="DE77" s="257"/>
      <c r="DF77" s="257"/>
      <c r="DG77" s="257"/>
      <c r="DH77" s="257"/>
      <c r="DI77" s="257"/>
      <c r="DJ77" s="257"/>
      <c r="DK77" s="257"/>
      <c r="DL77" s="257"/>
      <c r="DM77" s="257"/>
      <c r="DN77" s="257"/>
      <c r="DO77" s="257"/>
      <c r="DP77" s="257"/>
      <c r="DQ77" s="257"/>
      <c r="DR77" s="257"/>
      <c r="DS77" s="257"/>
      <c r="DT77" s="257"/>
      <c r="DU77" s="257"/>
      <c r="DV77" s="257"/>
      <c r="DW77" s="257"/>
      <c r="DX77" s="257"/>
      <c r="DY77" s="257"/>
      <c r="DZ77" s="257"/>
      <c r="EA77" s="257"/>
      <c r="EB77" s="257"/>
      <c r="EC77" s="257"/>
      <c r="ED77" s="257"/>
      <c r="EE77" s="257"/>
      <c r="EF77" s="257"/>
      <c r="EG77" s="257"/>
      <c r="EH77" s="257"/>
      <c r="EI77" s="257"/>
      <c r="EJ77" s="257"/>
      <c r="EK77" s="257"/>
      <c r="EL77" s="257"/>
      <c r="EM77" s="257"/>
      <c r="EN77" s="257"/>
      <c r="EO77" s="257"/>
      <c r="EP77" s="257"/>
      <c r="EQ77" s="257"/>
      <c r="ER77" s="257"/>
      <c r="ES77" s="257"/>
      <c r="ET77" s="257"/>
      <c r="EU77" s="257"/>
      <c r="EV77" s="257"/>
      <c r="EW77" s="257"/>
      <c r="EX77" s="257"/>
      <c r="EY77" s="257"/>
      <c r="EZ77" s="257"/>
      <c r="FA77" s="257"/>
      <c r="FB77" s="257"/>
      <c r="FC77" s="257"/>
      <c r="FD77" s="257"/>
      <c r="FE77" s="257"/>
      <c r="FF77" s="257"/>
      <c r="FG77" s="257"/>
      <c r="FH77" s="257"/>
      <c r="FI77" s="257"/>
      <c r="FJ77" s="257"/>
      <c r="FK77" s="257"/>
      <c r="FL77" s="257"/>
      <c r="FM77" s="257"/>
      <c r="FN77" s="257"/>
      <c r="FO77" s="257"/>
      <c r="FP77" s="257"/>
      <c r="FQ77" s="257"/>
      <c r="FR77" s="257"/>
      <c r="FS77" s="257"/>
      <c r="FT77" s="257"/>
      <c r="FU77" s="257"/>
      <c r="FV77" s="257"/>
      <c r="FW77" s="257"/>
      <c r="FX77" s="257"/>
      <c r="FY77" s="257"/>
      <c r="FZ77" s="257"/>
      <c r="GA77" s="257"/>
      <c r="GB77" s="257"/>
      <c r="GC77" s="257"/>
      <c r="GD77" s="257"/>
      <c r="GE77" s="257"/>
      <c r="GF77" s="257"/>
      <c r="GG77" s="257"/>
      <c r="GH77" s="257"/>
      <c r="GI77" s="257"/>
      <c r="GJ77" s="257"/>
      <c r="GK77" s="257"/>
      <c r="GL77" s="257"/>
      <c r="GM77" s="257"/>
      <c r="GN77" s="257"/>
      <c r="GO77" s="257"/>
      <c r="GP77" s="257"/>
      <c r="GQ77" s="257"/>
      <c r="GR77" s="257"/>
      <c r="GS77" s="257"/>
      <c r="GT77" s="257"/>
      <c r="GU77" s="257"/>
      <c r="GV77" s="257"/>
      <c r="GW77" s="257"/>
      <c r="GX77" s="257"/>
      <c r="GY77" s="257"/>
      <c r="GZ77" s="257"/>
      <c r="HA77" s="257"/>
      <c r="HB77" s="257"/>
      <c r="HC77" s="257"/>
      <c r="HD77" s="257"/>
      <c r="HE77" s="257"/>
      <c r="HF77" s="257"/>
      <c r="HG77" s="257"/>
      <c r="HH77" s="257"/>
      <c r="HI77" s="257"/>
      <c r="HJ77" s="257"/>
      <c r="HK77" s="257"/>
      <c r="HL77" s="257"/>
      <c r="HM77" s="257"/>
      <c r="HN77" s="257"/>
      <c r="HO77" s="257"/>
      <c r="HP77" s="257"/>
      <c r="HQ77" s="257"/>
      <c r="HR77" s="257"/>
      <c r="HS77" s="257"/>
      <c r="HT77" s="257"/>
      <c r="HU77" s="257"/>
      <c r="HV77" s="257"/>
      <c r="HW77" s="257"/>
      <c r="HX77" s="257"/>
      <c r="HY77" s="257"/>
      <c r="HZ77" s="257"/>
      <c r="IA77" s="257"/>
      <c r="IB77" s="257"/>
      <c r="IC77" s="257"/>
      <c r="ID77" s="257"/>
      <c r="IE77" s="257"/>
      <c r="IF77" s="257"/>
      <c r="IG77" s="257"/>
      <c r="IH77" s="257"/>
      <c r="II77" s="257"/>
      <c r="IJ77" s="257"/>
      <c r="IK77" s="257"/>
      <c r="IL77" s="257"/>
      <c r="IM77" s="257"/>
      <c r="IN77" s="257"/>
      <c r="IO77" s="257"/>
      <c r="IP77" s="257"/>
      <c r="IQ77" s="257"/>
      <c r="IR77" s="257"/>
      <c r="IS77" s="257"/>
      <c r="IT77" s="257"/>
      <c r="IU77" s="257"/>
      <c r="IV77" s="257"/>
      <c r="IW77" s="257"/>
      <c r="IX77" s="257"/>
      <c r="IY77" s="257"/>
      <c r="IZ77" s="257"/>
      <c r="JA77" s="257"/>
      <c r="JB77" s="257"/>
      <c r="JC77" s="257"/>
      <c r="JD77" s="257"/>
      <c r="JE77" s="257"/>
    </row>
    <row r="78" spans="1:265" x14ac:dyDescent="0.2">
      <c r="A78" s="257"/>
      <c r="B78" s="257"/>
      <c r="C78" s="257"/>
      <c r="D78" s="257"/>
      <c r="E78" s="257"/>
      <c r="F78" s="257"/>
      <c r="G78" s="257"/>
      <c r="H78" s="257"/>
      <c r="I78" s="257"/>
      <c r="J78" s="257"/>
      <c r="K78" s="257"/>
      <c r="L78" s="257"/>
      <c r="M78" s="257"/>
      <c r="N78" s="257"/>
      <c r="O78" s="257"/>
      <c r="P78" s="257"/>
      <c r="Q78" s="257"/>
      <c r="R78" s="257"/>
      <c r="S78" s="257"/>
      <c r="T78" s="257"/>
      <c r="U78" s="257"/>
      <c r="V78" s="257"/>
      <c r="W78" s="257"/>
      <c r="X78" s="257"/>
      <c r="Y78" s="257"/>
      <c r="Z78" s="257"/>
      <c r="AA78" s="257"/>
      <c r="AB78" s="257"/>
      <c r="AC78" s="257"/>
      <c r="AD78" s="257"/>
      <c r="AE78" s="862"/>
      <c r="AF78" s="895"/>
      <c r="AG78" s="946"/>
      <c r="AH78" s="972"/>
      <c r="CG78" s="257"/>
      <c r="CH78" s="257"/>
      <c r="CI78" s="257"/>
      <c r="CJ78" s="257"/>
      <c r="CK78" s="257"/>
      <c r="CL78" s="257"/>
      <c r="CM78" s="257"/>
      <c r="CN78" s="257"/>
      <c r="CO78" s="257"/>
      <c r="CP78" s="257"/>
      <c r="CQ78" s="257"/>
      <c r="CR78" s="257"/>
      <c r="CS78" s="257"/>
      <c r="CT78" s="257"/>
      <c r="CU78" s="257"/>
      <c r="CV78" s="257"/>
      <c r="CW78" s="257"/>
      <c r="CX78" s="257"/>
      <c r="CY78" s="257"/>
      <c r="CZ78" s="257"/>
      <c r="DA78" s="257"/>
      <c r="DB78" s="257"/>
      <c r="DC78" s="257"/>
      <c r="DD78" s="257"/>
      <c r="DE78" s="257"/>
      <c r="DF78" s="257"/>
      <c r="DG78" s="257"/>
      <c r="DH78" s="257"/>
      <c r="DI78" s="257"/>
      <c r="DJ78" s="257"/>
      <c r="DK78" s="257"/>
      <c r="DL78" s="257"/>
      <c r="DM78" s="257"/>
      <c r="DN78" s="257"/>
      <c r="DO78" s="257"/>
      <c r="DP78" s="257"/>
      <c r="DQ78" s="257"/>
      <c r="DR78" s="257"/>
      <c r="DS78" s="257"/>
      <c r="DT78" s="257"/>
      <c r="DU78" s="257"/>
      <c r="DV78" s="257"/>
      <c r="DW78" s="257"/>
      <c r="DX78" s="257"/>
      <c r="DY78" s="257"/>
      <c r="DZ78" s="257"/>
      <c r="EA78" s="257"/>
      <c r="EB78" s="257"/>
      <c r="EC78" s="257"/>
      <c r="ED78" s="257"/>
      <c r="EE78" s="257"/>
      <c r="EF78" s="257"/>
      <c r="EG78" s="257"/>
      <c r="EH78" s="257"/>
      <c r="EI78" s="257"/>
      <c r="EJ78" s="257"/>
      <c r="EK78" s="257"/>
      <c r="EL78" s="257"/>
      <c r="EM78" s="257"/>
      <c r="EN78" s="257"/>
      <c r="EO78" s="257"/>
      <c r="EP78" s="257"/>
      <c r="EQ78" s="257"/>
      <c r="ER78" s="257"/>
      <c r="ES78" s="257"/>
      <c r="ET78" s="257"/>
      <c r="EU78" s="257"/>
      <c r="EV78" s="257"/>
      <c r="EW78" s="257"/>
      <c r="EX78" s="257"/>
      <c r="EY78" s="257"/>
      <c r="EZ78" s="257"/>
      <c r="FA78" s="257"/>
      <c r="FB78" s="257"/>
      <c r="FC78" s="257"/>
      <c r="FD78" s="257"/>
      <c r="FE78" s="257"/>
      <c r="FF78" s="257"/>
      <c r="FG78" s="257"/>
      <c r="FH78" s="257"/>
      <c r="FI78" s="257"/>
      <c r="FJ78" s="257"/>
      <c r="FK78" s="257"/>
      <c r="FL78" s="257"/>
      <c r="FM78" s="257"/>
      <c r="FN78" s="257"/>
      <c r="FO78" s="257"/>
      <c r="FP78" s="257"/>
      <c r="FQ78" s="257"/>
      <c r="FR78" s="257"/>
      <c r="FS78" s="257"/>
      <c r="FT78" s="257"/>
      <c r="FU78" s="257"/>
      <c r="FV78" s="257"/>
      <c r="FW78" s="257"/>
      <c r="FX78" s="257"/>
      <c r="FY78" s="257"/>
      <c r="FZ78" s="257"/>
      <c r="GA78" s="257"/>
      <c r="GB78" s="257"/>
      <c r="GC78" s="257"/>
      <c r="GD78" s="257"/>
      <c r="GE78" s="257"/>
      <c r="GF78" s="257"/>
      <c r="GG78" s="257"/>
      <c r="GH78" s="257"/>
      <c r="GI78" s="257"/>
      <c r="GJ78" s="257"/>
      <c r="GK78" s="257"/>
      <c r="GL78" s="257"/>
      <c r="GM78" s="257"/>
      <c r="GN78" s="257"/>
      <c r="GO78" s="257"/>
      <c r="GP78" s="257"/>
      <c r="GQ78" s="257"/>
      <c r="GR78" s="257"/>
      <c r="GS78" s="257"/>
      <c r="GT78" s="257"/>
      <c r="GU78" s="257"/>
      <c r="GV78" s="257"/>
      <c r="GW78" s="257"/>
      <c r="GX78" s="257"/>
      <c r="GY78" s="257"/>
      <c r="GZ78" s="257"/>
      <c r="HA78" s="257"/>
      <c r="HB78" s="257"/>
      <c r="HC78" s="257"/>
      <c r="HD78" s="257"/>
      <c r="HE78" s="257"/>
      <c r="HF78" s="257"/>
      <c r="HG78" s="257"/>
      <c r="HH78" s="257"/>
      <c r="HI78" s="257"/>
      <c r="HJ78" s="257"/>
      <c r="HK78" s="257"/>
      <c r="HL78" s="257"/>
      <c r="HM78" s="257"/>
      <c r="HN78" s="257"/>
      <c r="HO78" s="257"/>
      <c r="HP78" s="257"/>
      <c r="HQ78" s="257"/>
      <c r="HR78" s="257"/>
      <c r="HS78" s="257"/>
      <c r="HT78" s="257"/>
      <c r="HU78" s="257"/>
      <c r="HV78" s="257"/>
      <c r="HW78" s="257"/>
      <c r="HX78" s="257"/>
      <c r="HY78" s="257"/>
      <c r="HZ78" s="257"/>
      <c r="IA78" s="257"/>
      <c r="IB78" s="257"/>
      <c r="IC78" s="257"/>
      <c r="ID78" s="257"/>
      <c r="IE78" s="257"/>
      <c r="IF78" s="257"/>
      <c r="IG78" s="257"/>
      <c r="IH78" s="257"/>
      <c r="II78" s="257"/>
      <c r="IJ78" s="257"/>
      <c r="IK78" s="257"/>
      <c r="IL78" s="257"/>
      <c r="IM78" s="257"/>
      <c r="IN78" s="257"/>
      <c r="IO78" s="257"/>
      <c r="IP78" s="257"/>
      <c r="IQ78" s="257"/>
      <c r="IR78" s="257"/>
      <c r="IS78" s="257"/>
      <c r="IT78" s="257"/>
      <c r="IU78" s="257"/>
      <c r="IV78" s="257"/>
      <c r="IW78" s="257"/>
      <c r="IX78" s="257"/>
      <c r="IY78" s="257"/>
      <c r="IZ78" s="257"/>
      <c r="JA78" s="257"/>
      <c r="JB78" s="257"/>
      <c r="JC78" s="257"/>
      <c r="JD78" s="257"/>
      <c r="JE78" s="257"/>
    </row>
    <row r="79" spans="1:265" x14ac:dyDescent="0.2">
      <c r="A79" s="257"/>
      <c r="B79" s="257"/>
      <c r="C79" s="257"/>
      <c r="D79" s="257"/>
      <c r="E79" s="257"/>
      <c r="F79" s="257"/>
      <c r="G79" s="257"/>
      <c r="H79" s="257"/>
      <c r="I79" s="257"/>
      <c r="J79" s="257"/>
      <c r="K79" s="257"/>
      <c r="L79" s="257"/>
      <c r="M79" s="257"/>
      <c r="N79" s="257"/>
      <c r="O79" s="257"/>
      <c r="P79" s="257"/>
      <c r="Q79" s="257"/>
      <c r="R79" s="257"/>
      <c r="S79" s="257"/>
      <c r="T79" s="257"/>
      <c r="U79" s="257"/>
      <c r="V79" s="257"/>
      <c r="W79" s="257"/>
      <c r="X79" s="257"/>
      <c r="Y79" s="257"/>
      <c r="Z79" s="257"/>
      <c r="AA79" s="257"/>
      <c r="AB79" s="257"/>
      <c r="AC79" s="257"/>
      <c r="AD79" s="257"/>
      <c r="AE79" s="862"/>
      <c r="AF79" s="895"/>
      <c r="AG79" s="946"/>
      <c r="AH79" s="972"/>
      <c r="CG79" s="257"/>
      <c r="CH79" s="257"/>
      <c r="CI79" s="257"/>
      <c r="CJ79" s="257"/>
      <c r="CK79" s="257"/>
      <c r="CL79" s="257"/>
      <c r="CM79" s="257"/>
      <c r="CN79" s="257"/>
      <c r="CO79" s="257"/>
      <c r="CP79" s="257"/>
      <c r="CQ79" s="257"/>
      <c r="CR79" s="257"/>
      <c r="CS79" s="257"/>
      <c r="CT79" s="257"/>
      <c r="CU79" s="257"/>
      <c r="CV79" s="257"/>
      <c r="CW79" s="257"/>
      <c r="CX79" s="257"/>
      <c r="CY79" s="257"/>
      <c r="CZ79" s="257"/>
      <c r="DA79" s="257"/>
      <c r="DB79" s="257"/>
      <c r="DC79" s="257"/>
      <c r="DD79" s="257"/>
      <c r="DE79" s="257"/>
      <c r="DF79" s="257"/>
      <c r="DG79" s="257"/>
      <c r="DH79" s="257"/>
      <c r="DI79" s="257"/>
      <c r="DJ79" s="257"/>
      <c r="DK79" s="257"/>
      <c r="DL79" s="257"/>
      <c r="DM79" s="257"/>
      <c r="DN79" s="257"/>
      <c r="DO79" s="257"/>
      <c r="DP79" s="257"/>
      <c r="DQ79" s="257"/>
      <c r="DR79" s="257"/>
      <c r="DS79" s="257"/>
      <c r="DT79" s="257"/>
      <c r="DU79" s="257"/>
      <c r="DV79" s="257"/>
      <c r="DW79" s="257"/>
      <c r="DX79" s="257"/>
      <c r="DY79" s="257"/>
      <c r="DZ79" s="257"/>
      <c r="EA79" s="257"/>
      <c r="EB79" s="257"/>
      <c r="EC79" s="257"/>
      <c r="ED79" s="257"/>
      <c r="EE79" s="257"/>
      <c r="EF79" s="257"/>
      <c r="EG79" s="257"/>
      <c r="EH79" s="257"/>
      <c r="EI79" s="257"/>
      <c r="EJ79" s="257"/>
      <c r="EK79" s="257"/>
      <c r="EL79" s="257"/>
      <c r="EM79" s="257"/>
      <c r="EN79" s="257"/>
      <c r="EO79" s="257"/>
      <c r="EP79" s="257"/>
      <c r="EQ79" s="257"/>
      <c r="ER79" s="257"/>
      <c r="ES79" s="257"/>
      <c r="ET79" s="257"/>
      <c r="EU79" s="257"/>
      <c r="EV79" s="257"/>
      <c r="EW79" s="257"/>
      <c r="EX79" s="257"/>
      <c r="EY79" s="257"/>
      <c r="EZ79" s="257"/>
      <c r="FA79" s="257"/>
      <c r="FB79" s="257"/>
      <c r="FC79" s="257"/>
      <c r="FD79" s="257"/>
      <c r="FE79" s="257"/>
      <c r="FF79" s="257"/>
      <c r="FG79" s="257"/>
      <c r="FH79" s="257"/>
      <c r="FI79" s="257"/>
      <c r="FJ79" s="257"/>
      <c r="FK79" s="257"/>
      <c r="FL79" s="257"/>
      <c r="FM79" s="257"/>
      <c r="FN79" s="257"/>
      <c r="FO79" s="257"/>
      <c r="FP79" s="257"/>
      <c r="FQ79" s="257"/>
      <c r="FR79" s="257"/>
      <c r="FS79" s="257"/>
      <c r="FT79" s="257"/>
      <c r="FU79" s="257"/>
      <c r="FV79" s="257"/>
      <c r="FW79" s="257"/>
      <c r="FX79" s="257"/>
      <c r="FY79" s="257"/>
      <c r="FZ79" s="257"/>
      <c r="GA79" s="257"/>
      <c r="GB79" s="257"/>
      <c r="GC79" s="257"/>
      <c r="GD79" s="257"/>
      <c r="GE79" s="257"/>
      <c r="GF79" s="257"/>
      <c r="GG79" s="257"/>
      <c r="GH79" s="257"/>
      <c r="GI79" s="257"/>
      <c r="GJ79" s="257"/>
      <c r="GK79" s="257"/>
      <c r="GL79" s="257"/>
      <c r="GM79" s="257"/>
      <c r="GN79" s="257"/>
      <c r="GO79" s="257"/>
      <c r="GP79" s="257"/>
      <c r="GQ79" s="257"/>
      <c r="GR79" s="257"/>
      <c r="GS79" s="257"/>
      <c r="GT79" s="257"/>
      <c r="GU79" s="257"/>
      <c r="GV79" s="257"/>
      <c r="GW79" s="257"/>
      <c r="GX79" s="257"/>
      <c r="GY79" s="257"/>
      <c r="GZ79" s="257"/>
      <c r="HA79" s="257"/>
      <c r="HB79" s="257"/>
      <c r="HC79" s="257"/>
      <c r="HD79" s="257"/>
      <c r="HE79" s="257"/>
      <c r="HF79" s="257"/>
      <c r="HG79" s="257"/>
      <c r="HH79" s="257"/>
      <c r="HI79" s="257"/>
      <c r="HJ79" s="257"/>
      <c r="HK79" s="257"/>
      <c r="HL79" s="257"/>
      <c r="HM79" s="257"/>
      <c r="HN79" s="257"/>
      <c r="HO79" s="257"/>
      <c r="HP79" s="257"/>
      <c r="HQ79" s="257"/>
      <c r="HR79" s="257"/>
      <c r="HS79" s="257"/>
      <c r="HT79" s="257"/>
      <c r="HU79" s="257"/>
      <c r="HV79" s="257"/>
      <c r="HW79" s="257"/>
      <c r="HX79" s="257"/>
      <c r="HY79" s="257"/>
      <c r="HZ79" s="257"/>
      <c r="IA79" s="257"/>
      <c r="IB79" s="257"/>
      <c r="IC79" s="257"/>
      <c r="ID79" s="257"/>
      <c r="IE79" s="257"/>
      <c r="IF79" s="257"/>
      <c r="IG79" s="257"/>
      <c r="IH79" s="257"/>
      <c r="II79" s="257"/>
      <c r="IJ79" s="257"/>
      <c r="IK79" s="257"/>
      <c r="IL79" s="257"/>
      <c r="IM79" s="257"/>
      <c r="IN79" s="257"/>
      <c r="IO79" s="257"/>
      <c r="IP79" s="257"/>
      <c r="IQ79" s="257"/>
      <c r="IR79" s="257"/>
      <c r="IS79" s="257"/>
      <c r="IT79" s="257"/>
      <c r="IU79" s="257"/>
      <c r="IV79" s="257"/>
      <c r="IW79" s="257"/>
      <c r="IX79" s="257"/>
      <c r="IY79" s="257"/>
      <c r="IZ79" s="257"/>
      <c r="JA79" s="257"/>
      <c r="JB79" s="257"/>
      <c r="JC79" s="257"/>
      <c r="JD79" s="257"/>
      <c r="JE79" s="257"/>
    </row>
    <row r="80" spans="1:265" x14ac:dyDescent="0.2">
      <c r="A80" s="257"/>
      <c r="B80" s="257"/>
      <c r="C80" s="257"/>
      <c r="D80" s="257"/>
      <c r="E80" s="257"/>
      <c r="F80" s="257"/>
      <c r="G80" s="257"/>
      <c r="H80" s="257"/>
      <c r="I80" s="257"/>
      <c r="J80" s="257"/>
      <c r="K80" s="257"/>
      <c r="L80" s="257"/>
      <c r="M80" s="257"/>
      <c r="N80" s="257"/>
      <c r="O80" s="257"/>
      <c r="P80" s="257"/>
      <c r="Q80" s="257"/>
      <c r="R80" s="257"/>
      <c r="S80" s="257"/>
      <c r="T80" s="257"/>
      <c r="U80" s="257"/>
      <c r="V80" s="257"/>
      <c r="W80" s="257"/>
      <c r="X80" s="257"/>
      <c r="Y80" s="257"/>
      <c r="Z80" s="257"/>
      <c r="AA80" s="257"/>
      <c r="AB80" s="257"/>
      <c r="AC80" s="257"/>
      <c r="AD80" s="257"/>
      <c r="AE80" s="862"/>
      <c r="AF80" s="895"/>
      <c r="AG80" s="946"/>
      <c r="AH80" s="972"/>
      <c r="CG80" s="257"/>
      <c r="CH80" s="257"/>
      <c r="CI80" s="257"/>
      <c r="CJ80" s="257"/>
      <c r="CK80" s="257"/>
      <c r="CL80" s="257"/>
      <c r="CM80" s="257"/>
      <c r="CN80" s="257"/>
      <c r="CO80" s="257"/>
      <c r="CP80" s="257"/>
      <c r="CQ80" s="257"/>
      <c r="CR80" s="257"/>
      <c r="CS80" s="257"/>
      <c r="CT80" s="257"/>
      <c r="CU80" s="257"/>
      <c r="CV80" s="257"/>
      <c r="CW80" s="257"/>
      <c r="CX80" s="257"/>
      <c r="CY80" s="257"/>
      <c r="CZ80" s="257"/>
      <c r="DA80" s="257"/>
      <c r="DB80" s="257"/>
      <c r="DC80" s="257"/>
      <c r="DD80" s="257"/>
      <c r="DE80" s="257"/>
      <c r="DF80" s="257"/>
      <c r="DG80" s="257"/>
      <c r="DH80" s="257"/>
      <c r="DI80" s="257"/>
      <c r="DJ80" s="257"/>
      <c r="DK80" s="257"/>
      <c r="DL80" s="257"/>
      <c r="DM80" s="257"/>
      <c r="DN80" s="257"/>
      <c r="DO80" s="257"/>
      <c r="DP80" s="257"/>
      <c r="DQ80" s="257"/>
      <c r="DR80" s="257"/>
      <c r="DS80" s="257"/>
      <c r="DT80" s="257"/>
      <c r="DU80" s="257"/>
      <c r="DV80" s="257"/>
      <c r="DW80" s="257"/>
      <c r="DX80" s="257"/>
      <c r="DY80" s="257"/>
      <c r="DZ80" s="257"/>
      <c r="EA80" s="257"/>
      <c r="EB80" s="257"/>
      <c r="EC80" s="257"/>
      <c r="ED80" s="257"/>
      <c r="EE80" s="257"/>
      <c r="EF80" s="257"/>
      <c r="EG80" s="257"/>
      <c r="EH80" s="257"/>
      <c r="EI80" s="257"/>
      <c r="EJ80" s="257"/>
      <c r="EK80" s="257"/>
      <c r="EL80" s="257"/>
      <c r="EM80" s="257"/>
      <c r="EN80" s="257"/>
      <c r="EO80" s="257"/>
      <c r="EP80" s="257"/>
      <c r="EQ80" s="257"/>
      <c r="ER80" s="257"/>
      <c r="ES80" s="257"/>
      <c r="ET80" s="257"/>
      <c r="EU80" s="257"/>
      <c r="EV80" s="257"/>
      <c r="EW80" s="257"/>
      <c r="EX80" s="257"/>
      <c r="EY80" s="257"/>
      <c r="EZ80" s="257"/>
      <c r="FA80" s="257"/>
      <c r="FB80" s="257"/>
      <c r="FC80" s="257"/>
      <c r="FD80" s="257"/>
      <c r="FE80" s="257"/>
      <c r="FF80" s="257"/>
      <c r="FG80" s="257"/>
      <c r="FH80" s="257"/>
      <c r="FI80" s="257"/>
      <c r="FJ80" s="257"/>
      <c r="FK80" s="257"/>
      <c r="FL80" s="257"/>
      <c r="FM80" s="257"/>
      <c r="FN80" s="257"/>
      <c r="FO80" s="257"/>
      <c r="FP80" s="257"/>
      <c r="FQ80" s="257"/>
      <c r="FR80" s="257"/>
      <c r="FS80" s="257"/>
      <c r="FT80" s="257"/>
      <c r="FU80" s="257"/>
      <c r="FV80" s="257"/>
      <c r="FW80" s="257"/>
      <c r="FX80" s="257"/>
      <c r="FY80" s="257"/>
      <c r="FZ80" s="257"/>
      <c r="GA80" s="257"/>
      <c r="GB80" s="257"/>
      <c r="GC80" s="257"/>
      <c r="GD80" s="257"/>
      <c r="GE80" s="257"/>
      <c r="GF80" s="257"/>
      <c r="GG80" s="257"/>
      <c r="GH80" s="257"/>
      <c r="GI80" s="257"/>
      <c r="GJ80" s="257"/>
      <c r="GK80" s="257"/>
      <c r="GL80" s="257"/>
      <c r="GM80" s="257"/>
      <c r="GN80" s="257"/>
      <c r="GO80" s="257"/>
      <c r="GP80" s="257"/>
      <c r="GQ80" s="257"/>
      <c r="GR80" s="257"/>
      <c r="GS80" s="257"/>
      <c r="GT80" s="257"/>
      <c r="GU80" s="257"/>
      <c r="GV80" s="257"/>
      <c r="GW80" s="257"/>
      <c r="GX80" s="257"/>
      <c r="GY80" s="257"/>
      <c r="GZ80" s="257"/>
      <c r="HA80" s="257"/>
      <c r="HB80" s="257"/>
      <c r="HC80" s="257"/>
      <c r="HD80" s="257"/>
      <c r="HE80" s="257"/>
      <c r="HF80" s="257"/>
      <c r="HG80" s="257"/>
      <c r="HH80" s="257"/>
      <c r="HI80" s="257"/>
      <c r="HJ80" s="257"/>
      <c r="HK80" s="257"/>
      <c r="HL80" s="257"/>
      <c r="HM80" s="257"/>
      <c r="HN80" s="257"/>
      <c r="HO80" s="257"/>
      <c r="HP80" s="257"/>
      <c r="HQ80" s="257"/>
      <c r="HR80" s="257"/>
      <c r="HS80" s="257"/>
      <c r="HT80" s="257"/>
      <c r="HU80" s="257"/>
      <c r="HV80" s="257"/>
      <c r="HW80" s="257"/>
      <c r="HX80" s="257"/>
      <c r="HY80" s="257"/>
      <c r="HZ80" s="257"/>
      <c r="IA80" s="257"/>
      <c r="IB80" s="257"/>
      <c r="IC80" s="257"/>
      <c r="ID80" s="257"/>
      <c r="IE80" s="257"/>
      <c r="IF80" s="257"/>
      <c r="IG80" s="257"/>
      <c r="IH80" s="257"/>
      <c r="II80" s="257"/>
      <c r="IJ80" s="257"/>
      <c r="IK80" s="257"/>
      <c r="IL80" s="257"/>
      <c r="IM80" s="257"/>
      <c r="IN80" s="257"/>
      <c r="IO80" s="257"/>
      <c r="IP80" s="257"/>
      <c r="IQ80" s="257"/>
      <c r="IR80" s="257"/>
      <c r="IS80" s="257"/>
      <c r="IT80" s="257"/>
      <c r="IU80" s="257"/>
      <c r="IV80" s="257"/>
      <c r="IW80" s="257"/>
      <c r="IX80" s="257"/>
      <c r="IY80" s="257"/>
      <c r="IZ80" s="257"/>
      <c r="JA80" s="257"/>
      <c r="JB80" s="257"/>
      <c r="JC80" s="257"/>
      <c r="JD80" s="257"/>
      <c r="JE80" s="257"/>
    </row>
    <row r="81" spans="1:265" x14ac:dyDescent="0.2">
      <c r="A81" s="257"/>
      <c r="B81" s="257"/>
      <c r="C81" s="257"/>
      <c r="D81" s="257"/>
      <c r="E81" s="257"/>
      <c r="F81" s="257"/>
      <c r="G81" s="257"/>
      <c r="H81" s="257"/>
      <c r="I81" s="257"/>
      <c r="J81" s="257"/>
      <c r="K81" s="257"/>
      <c r="L81" s="257"/>
      <c r="M81" s="257"/>
      <c r="N81" s="257"/>
      <c r="O81" s="257"/>
      <c r="P81" s="257"/>
      <c r="Q81" s="257"/>
      <c r="R81" s="257"/>
      <c r="S81" s="257"/>
      <c r="T81" s="257"/>
      <c r="U81" s="257"/>
      <c r="V81" s="257"/>
      <c r="W81" s="257"/>
      <c r="X81" s="257"/>
      <c r="Y81" s="257"/>
      <c r="Z81" s="257"/>
      <c r="AA81" s="257"/>
      <c r="AB81" s="257"/>
      <c r="AC81" s="257"/>
      <c r="AD81" s="257"/>
      <c r="AE81" s="862"/>
      <c r="AF81" s="895"/>
      <c r="AG81" s="946"/>
      <c r="AH81" s="972"/>
      <c r="CG81" s="257"/>
      <c r="CH81" s="257"/>
      <c r="CI81" s="257"/>
      <c r="CJ81" s="257"/>
      <c r="CK81" s="257"/>
      <c r="CL81" s="257"/>
      <c r="CM81" s="257"/>
      <c r="CN81" s="257"/>
      <c r="CO81" s="257"/>
      <c r="CP81" s="257"/>
      <c r="CQ81" s="257"/>
      <c r="CR81" s="257"/>
      <c r="CS81" s="257"/>
      <c r="CT81" s="257"/>
      <c r="CU81" s="257"/>
      <c r="CV81" s="257"/>
      <c r="CW81" s="257"/>
      <c r="CX81" s="257"/>
      <c r="CY81" s="257"/>
      <c r="CZ81" s="257"/>
      <c r="DA81" s="257"/>
      <c r="DB81" s="257"/>
      <c r="DC81" s="257"/>
      <c r="DD81" s="257"/>
      <c r="DE81" s="257"/>
      <c r="DF81" s="257"/>
      <c r="DG81" s="257"/>
      <c r="DH81" s="257"/>
      <c r="DI81" s="257"/>
      <c r="DJ81" s="257"/>
      <c r="DK81" s="257"/>
      <c r="DL81" s="257"/>
      <c r="DM81" s="257"/>
      <c r="DN81" s="257"/>
      <c r="DO81" s="257"/>
      <c r="DP81" s="257"/>
      <c r="DQ81" s="257"/>
      <c r="DR81" s="257"/>
      <c r="DS81" s="257"/>
      <c r="DT81" s="257"/>
      <c r="DU81" s="257"/>
      <c r="DV81" s="257"/>
      <c r="DW81" s="257"/>
      <c r="DX81" s="257"/>
      <c r="DY81" s="257"/>
      <c r="DZ81" s="257"/>
      <c r="EA81" s="257"/>
      <c r="EB81" s="257"/>
      <c r="EC81" s="257"/>
      <c r="ED81" s="257"/>
      <c r="EE81" s="257"/>
      <c r="EF81" s="257"/>
      <c r="EG81" s="257"/>
      <c r="EH81" s="257"/>
      <c r="EI81" s="257"/>
      <c r="EJ81" s="257"/>
      <c r="EK81" s="257"/>
      <c r="EL81" s="257"/>
      <c r="EM81" s="257"/>
      <c r="EN81" s="257"/>
      <c r="EO81" s="257"/>
      <c r="EP81" s="257"/>
      <c r="EQ81" s="257"/>
      <c r="ER81" s="257"/>
      <c r="ES81" s="257"/>
      <c r="ET81" s="257"/>
      <c r="EU81" s="257"/>
      <c r="EV81" s="257"/>
      <c r="EW81" s="257"/>
      <c r="EX81" s="257"/>
      <c r="EY81" s="257"/>
      <c r="EZ81" s="257"/>
      <c r="FA81" s="257"/>
      <c r="FB81" s="257"/>
      <c r="FC81" s="257"/>
      <c r="FD81" s="257"/>
      <c r="FE81" s="257"/>
      <c r="FF81" s="257"/>
      <c r="FG81" s="257"/>
      <c r="FH81" s="257"/>
      <c r="FI81" s="257"/>
      <c r="FJ81" s="257"/>
      <c r="FK81" s="257"/>
      <c r="FL81" s="257"/>
      <c r="FM81" s="257"/>
      <c r="FN81" s="257"/>
      <c r="FO81" s="257"/>
      <c r="FP81" s="257"/>
      <c r="FQ81" s="257"/>
      <c r="FR81" s="257"/>
      <c r="FS81" s="257"/>
      <c r="FT81" s="257"/>
      <c r="FU81" s="257"/>
      <c r="FV81" s="257"/>
      <c r="FW81" s="257"/>
      <c r="FX81" s="257"/>
      <c r="FY81" s="257"/>
      <c r="FZ81" s="257"/>
      <c r="GA81" s="257"/>
      <c r="GB81" s="257"/>
      <c r="GC81" s="257"/>
      <c r="GD81" s="257"/>
      <c r="GE81" s="257"/>
      <c r="GF81" s="257"/>
      <c r="GG81" s="257"/>
      <c r="GH81" s="257"/>
      <c r="GI81" s="257"/>
      <c r="GJ81" s="257"/>
      <c r="GK81" s="257"/>
      <c r="GL81" s="257"/>
      <c r="GM81" s="257"/>
      <c r="GN81" s="257"/>
      <c r="GO81" s="257"/>
      <c r="GP81" s="257"/>
      <c r="GQ81" s="257"/>
      <c r="GR81" s="257"/>
      <c r="GS81" s="257"/>
      <c r="GT81" s="257"/>
      <c r="GU81" s="257"/>
      <c r="GV81" s="257"/>
      <c r="GW81" s="257"/>
      <c r="GX81" s="257"/>
      <c r="GY81" s="257"/>
      <c r="GZ81" s="257"/>
      <c r="HA81" s="257"/>
      <c r="HB81" s="257"/>
      <c r="HC81" s="257"/>
      <c r="HD81" s="257"/>
      <c r="HE81" s="257"/>
      <c r="HF81" s="257"/>
      <c r="HG81" s="257"/>
      <c r="HH81" s="257"/>
      <c r="HI81" s="257"/>
      <c r="HJ81" s="257"/>
      <c r="HK81" s="257"/>
      <c r="HL81" s="257"/>
      <c r="HM81" s="257"/>
      <c r="HN81" s="257"/>
      <c r="HO81" s="257"/>
      <c r="HP81" s="257"/>
      <c r="HQ81" s="257"/>
      <c r="HR81" s="257"/>
      <c r="HS81" s="257"/>
      <c r="HT81" s="257"/>
      <c r="HU81" s="257"/>
      <c r="HV81" s="257"/>
      <c r="HW81" s="257"/>
      <c r="HX81" s="257"/>
      <c r="HY81" s="257"/>
      <c r="HZ81" s="257"/>
      <c r="IA81" s="257"/>
      <c r="IB81" s="257"/>
      <c r="IC81" s="257"/>
      <c r="ID81" s="257"/>
      <c r="IE81" s="257"/>
      <c r="IF81" s="257"/>
      <c r="IG81" s="257"/>
      <c r="IH81" s="257"/>
      <c r="II81" s="257"/>
      <c r="IJ81" s="257"/>
      <c r="IK81" s="257"/>
      <c r="IL81" s="257"/>
      <c r="IM81" s="257"/>
      <c r="IN81" s="257"/>
      <c r="IO81" s="257"/>
      <c r="IP81" s="257"/>
      <c r="IQ81" s="257"/>
      <c r="IR81" s="257"/>
      <c r="IS81" s="257"/>
      <c r="IT81" s="257"/>
      <c r="IU81" s="257"/>
      <c r="IV81" s="257"/>
      <c r="IW81" s="257"/>
      <c r="IX81" s="257"/>
      <c r="IY81" s="257"/>
      <c r="IZ81" s="257"/>
      <c r="JA81" s="257"/>
      <c r="JB81" s="257"/>
      <c r="JC81" s="257"/>
      <c r="JD81" s="257"/>
      <c r="JE81" s="257"/>
    </row>
    <row r="82" spans="1:265" x14ac:dyDescent="0.2">
      <c r="A82" s="257"/>
      <c r="B82" s="257"/>
      <c r="C82" s="257"/>
      <c r="D82" s="257"/>
      <c r="E82" s="257"/>
      <c r="F82" s="257"/>
      <c r="G82" s="257"/>
      <c r="H82" s="257"/>
      <c r="I82" s="257"/>
      <c r="J82" s="257"/>
      <c r="K82" s="257"/>
      <c r="L82" s="257"/>
      <c r="M82" s="257"/>
      <c r="N82" s="257"/>
      <c r="O82" s="257"/>
      <c r="P82" s="257"/>
      <c r="Q82" s="257"/>
      <c r="R82" s="257"/>
      <c r="S82" s="257"/>
      <c r="T82" s="257"/>
      <c r="U82" s="257"/>
      <c r="V82" s="257"/>
      <c r="W82" s="257"/>
      <c r="X82" s="257"/>
      <c r="Y82" s="257"/>
      <c r="Z82" s="257"/>
      <c r="AA82" s="257"/>
      <c r="AB82" s="257"/>
      <c r="AC82" s="257"/>
      <c r="AD82" s="257"/>
      <c r="AE82" s="862"/>
      <c r="AF82" s="895"/>
      <c r="AG82" s="946"/>
      <c r="AH82" s="972"/>
      <c r="CG82" s="257"/>
      <c r="CH82" s="257"/>
      <c r="CI82" s="257"/>
      <c r="CJ82" s="257"/>
      <c r="CK82" s="257"/>
      <c r="CL82" s="257"/>
      <c r="CM82" s="257"/>
      <c r="CN82" s="257"/>
      <c r="CO82" s="257"/>
      <c r="CP82" s="257"/>
      <c r="CQ82" s="257"/>
      <c r="CR82" s="257"/>
      <c r="CS82" s="257"/>
      <c r="CT82" s="257"/>
      <c r="CU82" s="257"/>
      <c r="CV82" s="257"/>
      <c r="CW82" s="257"/>
      <c r="CX82" s="257"/>
      <c r="CY82" s="257"/>
      <c r="CZ82" s="257"/>
      <c r="DA82" s="257"/>
      <c r="DB82" s="257"/>
      <c r="DC82" s="257"/>
      <c r="DD82" s="257"/>
      <c r="DE82" s="257"/>
      <c r="DF82" s="257"/>
      <c r="DG82" s="257"/>
      <c r="DH82" s="257"/>
      <c r="DI82" s="257"/>
      <c r="DJ82" s="257"/>
      <c r="DK82" s="257"/>
      <c r="DL82" s="257"/>
      <c r="DM82" s="257"/>
      <c r="DN82" s="257"/>
      <c r="DO82" s="257"/>
      <c r="DP82" s="257"/>
      <c r="DQ82" s="257"/>
      <c r="DR82" s="257"/>
      <c r="DS82" s="257"/>
      <c r="DT82" s="257"/>
      <c r="DU82" s="257"/>
      <c r="DV82" s="257"/>
      <c r="DW82" s="257"/>
      <c r="DX82" s="257"/>
      <c r="DY82" s="257"/>
      <c r="DZ82" s="257"/>
      <c r="EA82" s="257"/>
      <c r="EB82" s="257"/>
      <c r="EC82" s="257"/>
      <c r="ED82" s="257"/>
      <c r="EE82" s="257"/>
      <c r="EF82" s="257"/>
      <c r="EG82" s="257"/>
      <c r="EH82" s="257"/>
      <c r="EI82" s="257"/>
      <c r="EJ82" s="257"/>
      <c r="EK82" s="257"/>
      <c r="EL82" s="257"/>
      <c r="EM82" s="257"/>
      <c r="EN82" s="257"/>
      <c r="EO82" s="257"/>
      <c r="EP82" s="257"/>
      <c r="EQ82" s="257"/>
      <c r="ER82" s="257"/>
      <c r="ES82" s="257"/>
      <c r="ET82" s="257"/>
      <c r="EU82" s="257"/>
      <c r="EV82" s="257"/>
      <c r="EW82" s="257"/>
      <c r="EX82" s="257"/>
      <c r="EY82" s="257"/>
      <c r="EZ82" s="257"/>
      <c r="FA82" s="257"/>
      <c r="FB82" s="257"/>
      <c r="FC82" s="257"/>
      <c r="FD82" s="257"/>
      <c r="FE82" s="257"/>
      <c r="FF82" s="257"/>
      <c r="FG82" s="257"/>
      <c r="FH82" s="257"/>
      <c r="FI82" s="257"/>
      <c r="FJ82" s="257"/>
      <c r="FK82" s="257"/>
      <c r="FL82" s="257"/>
      <c r="FM82" s="257"/>
      <c r="FN82" s="257"/>
      <c r="FO82" s="257"/>
      <c r="FP82" s="257"/>
      <c r="FQ82" s="257"/>
      <c r="FR82" s="257"/>
      <c r="FS82" s="257"/>
      <c r="FT82" s="257"/>
      <c r="FU82" s="257"/>
      <c r="FV82" s="257"/>
      <c r="FW82" s="257"/>
      <c r="FX82" s="257"/>
      <c r="FY82" s="257"/>
      <c r="FZ82" s="257"/>
      <c r="GA82" s="257"/>
      <c r="GB82" s="257"/>
      <c r="GC82" s="257"/>
      <c r="GD82" s="257"/>
      <c r="GE82" s="257"/>
      <c r="GF82" s="257"/>
      <c r="GG82" s="257"/>
      <c r="GH82" s="257"/>
      <c r="GI82" s="257"/>
      <c r="GJ82" s="257"/>
      <c r="GK82" s="257"/>
      <c r="GL82" s="257"/>
      <c r="GM82" s="257"/>
      <c r="GN82" s="257"/>
      <c r="GO82" s="257"/>
      <c r="GP82" s="257"/>
      <c r="GQ82" s="257"/>
      <c r="GR82" s="257"/>
      <c r="GS82" s="257"/>
      <c r="GT82" s="257"/>
      <c r="GU82" s="257"/>
      <c r="GV82" s="257"/>
      <c r="GW82" s="257"/>
      <c r="GX82" s="257"/>
      <c r="GY82" s="257"/>
      <c r="GZ82" s="257"/>
      <c r="HA82" s="257"/>
      <c r="HB82" s="257"/>
      <c r="HC82" s="257"/>
      <c r="HD82" s="257"/>
      <c r="HE82" s="257"/>
      <c r="HF82" s="257"/>
      <c r="HG82" s="257"/>
      <c r="HH82" s="257"/>
      <c r="HI82" s="257"/>
      <c r="HJ82" s="257"/>
      <c r="HK82" s="257"/>
      <c r="HL82" s="257"/>
      <c r="HM82" s="257"/>
      <c r="HN82" s="257"/>
      <c r="HO82" s="257"/>
      <c r="HP82" s="257"/>
      <c r="HQ82" s="257"/>
      <c r="HR82" s="257"/>
      <c r="HS82" s="257"/>
      <c r="HT82" s="257"/>
      <c r="HU82" s="257"/>
      <c r="HV82" s="257"/>
      <c r="HW82" s="257"/>
      <c r="HX82" s="257"/>
      <c r="HY82" s="257"/>
      <c r="HZ82" s="257"/>
      <c r="IA82" s="257"/>
      <c r="IB82" s="257"/>
      <c r="IC82" s="257"/>
      <c r="ID82" s="257"/>
      <c r="IE82" s="257"/>
      <c r="IF82" s="257"/>
      <c r="IG82" s="257"/>
      <c r="IH82" s="257"/>
      <c r="II82" s="257"/>
      <c r="IJ82" s="257"/>
      <c r="IK82" s="257"/>
      <c r="IL82" s="257"/>
      <c r="IM82" s="257"/>
      <c r="IN82" s="257"/>
      <c r="IO82" s="257"/>
      <c r="IP82" s="257"/>
      <c r="IQ82" s="257"/>
      <c r="IR82" s="257"/>
      <c r="IS82" s="257"/>
      <c r="IT82" s="257"/>
      <c r="IU82" s="257"/>
      <c r="IV82" s="257"/>
      <c r="IW82" s="257"/>
      <c r="IX82" s="257"/>
      <c r="IY82" s="257"/>
      <c r="IZ82" s="257"/>
      <c r="JA82" s="257"/>
      <c r="JB82" s="257"/>
      <c r="JC82" s="257"/>
      <c r="JD82" s="257"/>
      <c r="JE82" s="257"/>
    </row>
    <row r="83" spans="1:265" x14ac:dyDescent="0.2">
      <c r="A83" s="257"/>
      <c r="B83" s="257"/>
      <c r="C83" s="257"/>
      <c r="D83" s="257"/>
      <c r="E83" s="257"/>
      <c r="F83" s="257"/>
      <c r="G83" s="257"/>
      <c r="H83" s="257"/>
      <c r="I83" s="257"/>
      <c r="J83" s="257"/>
      <c r="K83" s="257"/>
      <c r="L83" s="257"/>
      <c r="M83" s="257"/>
      <c r="N83" s="257"/>
      <c r="O83" s="257"/>
      <c r="P83" s="257"/>
      <c r="Q83" s="257"/>
      <c r="R83" s="257"/>
      <c r="S83" s="257"/>
      <c r="T83" s="257"/>
      <c r="U83" s="257"/>
      <c r="V83" s="257"/>
      <c r="W83" s="257"/>
      <c r="X83" s="257"/>
      <c r="Y83" s="257"/>
      <c r="Z83" s="257"/>
      <c r="AA83" s="257"/>
      <c r="AB83" s="257"/>
      <c r="AC83" s="257"/>
      <c r="AD83" s="257"/>
      <c r="AE83" s="862"/>
      <c r="AF83" s="895"/>
      <c r="AG83" s="946"/>
      <c r="AH83" s="972"/>
      <c r="CG83" s="257"/>
      <c r="CH83" s="257"/>
      <c r="CI83" s="257"/>
      <c r="CJ83" s="257"/>
      <c r="CK83" s="257"/>
      <c r="CL83" s="257"/>
      <c r="CM83" s="257"/>
      <c r="CN83" s="257"/>
      <c r="CO83" s="257"/>
      <c r="CP83" s="257"/>
      <c r="CQ83" s="257"/>
      <c r="CR83" s="257"/>
      <c r="CS83" s="257"/>
      <c r="CT83" s="257"/>
      <c r="CU83" s="257"/>
      <c r="CV83" s="257"/>
      <c r="CW83" s="257"/>
      <c r="CX83" s="257"/>
      <c r="CY83" s="257"/>
      <c r="CZ83" s="257"/>
      <c r="DA83" s="257"/>
      <c r="DB83" s="257"/>
      <c r="DC83" s="257"/>
      <c r="DD83" s="257"/>
      <c r="DE83" s="257"/>
      <c r="DF83" s="257"/>
      <c r="DG83" s="257"/>
      <c r="DH83" s="257"/>
      <c r="DI83" s="257"/>
      <c r="DJ83" s="257"/>
      <c r="DK83" s="257"/>
      <c r="DL83" s="257"/>
      <c r="DM83" s="257"/>
      <c r="DN83" s="257"/>
      <c r="DO83" s="257"/>
      <c r="DP83" s="257"/>
      <c r="DQ83" s="257"/>
      <c r="DR83" s="257"/>
      <c r="DS83" s="257"/>
      <c r="DT83" s="257"/>
      <c r="DU83" s="257"/>
      <c r="DV83" s="257"/>
      <c r="DW83" s="257"/>
      <c r="DX83" s="257"/>
      <c r="DY83" s="257"/>
      <c r="DZ83" s="257"/>
      <c r="EA83" s="257"/>
      <c r="EB83" s="257"/>
      <c r="EC83" s="257"/>
      <c r="ED83" s="257"/>
      <c r="EE83" s="257"/>
      <c r="EF83" s="257"/>
      <c r="EG83" s="257"/>
      <c r="EH83" s="257"/>
      <c r="EI83" s="257"/>
      <c r="EJ83" s="257"/>
      <c r="EK83" s="257"/>
      <c r="EL83" s="257"/>
      <c r="EM83" s="257"/>
      <c r="EN83" s="257"/>
      <c r="EO83" s="257"/>
      <c r="EP83" s="257"/>
      <c r="EQ83" s="257"/>
      <c r="ER83" s="257"/>
      <c r="ES83" s="257"/>
      <c r="ET83" s="257"/>
      <c r="EU83" s="257"/>
      <c r="EV83" s="257"/>
      <c r="EW83" s="257"/>
      <c r="EX83" s="257"/>
      <c r="EY83" s="257"/>
      <c r="EZ83" s="257"/>
      <c r="FA83" s="257"/>
      <c r="FB83" s="257"/>
      <c r="FC83" s="257"/>
      <c r="FD83" s="257"/>
      <c r="FE83" s="257"/>
      <c r="FF83" s="257"/>
      <c r="FG83" s="257"/>
      <c r="FH83" s="257"/>
      <c r="FI83" s="257"/>
      <c r="FJ83" s="257"/>
      <c r="FK83" s="257"/>
      <c r="FL83" s="257"/>
      <c r="FM83" s="257"/>
      <c r="FN83" s="257"/>
      <c r="FO83" s="257"/>
      <c r="FP83" s="257"/>
      <c r="FQ83" s="257"/>
      <c r="FR83" s="257"/>
      <c r="FS83" s="257"/>
      <c r="FT83" s="257"/>
      <c r="FU83" s="257"/>
      <c r="FV83" s="257"/>
      <c r="FW83" s="257"/>
      <c r="FX83" s="257"/>
      <c r="FY83" s="257"/>
      <c r="FZ83" s="257"/>
      <c r="GA83" s="257"/>
      <c r="GB83" s="257"/>
      <c r="GC83" s="257"/>
      <c r="GD83" s="257"/>
      <c r="GE83" s="257"/>
      <c r="GF83" s="257"/>
      <c r="GG83" s="257"/>
      <c r="GH83" s="257"/>
      <c r="GI83" s="257"/>
      <c r="GJ83" s="257"/>
      <c r="GK83" s="257"/>
      <c r="GL83" s="257"/>
      <c r="GM83" s="257"/>
      <c r="GN83" s="257"/>
      <c r="GO83" s="257"/>
      <c r="GP83" s="257"/>
      <c r="GQ83" s="257"/>
      <c r="GR83" s="257"/>
      <c r="GS83" s="257"/>
      <c r="GT83" s="257"/>
      <c r="GU83" s="257"/>
      <c r="GV83" s="257"/>
      <c r="GW83" s="257"/>
      <c r="GX83" s="257"/>
      <c r="GY83" s="257"/>
      <c r="GZ83" s="257"/>
      <c r="HA83" s="257"/>
      <c r="HB83" s="257"/>
      <c r="HC83" s="257"/>
      <c r="HD83" s="257"/>
      <c r="HE83" s="257"/>
      <c r="HF83" s="257"/>
      <c r="HG83" s="257"/>
      <c r="HH83" s="257"/>
      <c r="HI83" s="257"/>
      <c r="HJ83" s="257"/>
      <c r="HK83" s="257"/>
      <c r="HL83" s="257"/>
      <c r="HM83" s="257"/>
      <c r="HN83" s="257"/>
      <c r="HO83" s="257"/>
      <c r="HP83" s="257"/>
      <c r="HQ83" s="257"/>
      <c r="HR83" s="257"/>
      <c r="HS83" s="257"/>
      <c r="HT83" s="257"/>
      <c r="HU83" s="257"/>
      <c r="HV83" s="257"/>
      <c r="HW83" s="257"/>
      <c r="HX83" s="257"/>
      <c r="HY83" s="257"/>
      <c r="HZ83" s="257"/>
      <c r="IA83" s="257"/>
      <c r="IB83" s="257"/>
      <c r="IC83" s="257"/>
      <c r="ID83" s="257"/>
      <c r="IE83" s="257"/>
      <c r="IF83" s="257"/>
      <c r="IG83" s="257"/>
      <c r="IH83" s="257"/>
      <c r="II83" s="257"/>
      <c r="IJ83" s="257"/>
      <c r="IK83" s="257"/>
      <c r="IL83" s="257"/>
      <c r="IM83" s="257"/>
      <c r="IN83" s="257"/>
      <c r="IO83" s="257"/>
      <c r="IP83" s="257"/>
      <c r="IQ83" s="257"/>
      <c r="IR83" s="257"/>
      <c r="IS83" s="257"/>
      <c r="IT83" s="257"/>
      <c r="IU83" s="257"/>
      <c r="IV83" s="257"/>
      <c r="IW83" s="257"/>
      <c r="IX83" s="257"/>
      <c r="IY83" s="257"/>
      <c r="IZ83" s="257"/>
      <c r="JA83" s="257"/>
      <c r="JB83" s="257"/>
      <c r="JC83" s="257"/>
      <c r="JD83" s="257"/>
      <c r="JE83" s="257"/>
    </row>
    <row r="84" spans="1:265" x14ac:dyDescent="0.2">
      <c r="A84" s="257"/>
      <c r="B84" s="257"/>
      <c r="C84" s="257"/>
      <c r="D84" s="257"/>
      <c r="E84" s="257"/>
      <c r="F84" s="257"/>
      <c r="G84" s="257"/>
      <c r="H84" s="257"/>
      <c r="I84" s="257"/>
      <c r="J84" s="257"/>
      <c r="K84" s="257"/>
      <c r="L84" s="257"/>
      <c r="M84" s="257"/>
      <c r="N84" s="257"/>
      <c r="O84" s="257"/>
      <c r="P84" s="257"/>
      <c r="Q84" s="257"/>
      <c r="R84" s="257"/>
      <c r="S84" s="257"/>
      <c r="T84" s="257"/>
      <c r="U84" s="257"/>
      <c r="V84" s="257"/>
      <c r="W84" s="257"/>
      <c r="X84" s="257"/>
      <c r="Y84" s="257"/>
      <c r="Z84" s="257"/>
      <c r="AA84" s="257"/>
      <c r="AB84" s="257"/>
      <c r="AC84" s="257"/>
      <c r="AD84" s="257"/>
      <c r="AE84" s="862"/>
      <c r="AF84" s="895"/>
      <c r="AG84" s="946"/>
      <c r="AH84" s="972"/>
      <c r="CG84" s="257"/>
      <c r="CH84" s="257"/>
      <c r="CI84" s="257"/>
      <c r="CJ84" s="257"/>
      <c r="CK84" s="257"/>
      <c r="CL84" s="257"/>
      <c r="CM84" s="257"/>
      <c r="CN84" s="257"/>
      <c r="CO84" s="257"/>
      <c r="CP84" s="257"/>
      <c r="CQ84" s="257"/>
      <c r="CR84" s="257"/>
      <c r="CS84" s="257"/>
      <c r="CT84" s="257"/>
      <c r="CU84" s="257"/>
      <c r="CV84" s="257"/>
      <c r="CW84" s="257"/>
      <c r="CX84" s="257"/>
      <c r="CY84" s="257"/>
      <c r="CZ84" s="257"/>
      <c r="DA84" s="257"/>
      <c r="DB84" s="257"/>
      <c r="DC84" s="257"/>
      <c r="DD84" s="257"/>
      <c r="DE84" s="257"/>
      <c r="DF84" s="257"/>
      <c r="DG84" s="257"/>
      <c r="DH84" s="257"/>
      <c r="DI84" s="257"/>
      <c r="DJ84" s="257"/>
      <c r="DK84" s="257"/>
      <c r="DL84" s="257"/>
      <c r="DM84" s="257"/>
      <c r="DN84" s="257"/>
      <c r="DO84" s="257"/>
      <c r="DP84" s="257"/>
      <c r="DQ84" s="257"/>
      <c r="DR84" s="257"/>
      <c r="DS84" s="257"/>
      <c r="DT84" s="257"/>
      <c r="DU84" s="257"/>
      <c r="DV84" s="257"/>
      <c r="DW84" s="257"/>
      <c r="DX84" s="257"/>
      <c r="DY84" s="257"/>
      <c r="DZ84" s="257"/>
      <c r="EA84" s="257"/>
      <c r="EB84" s="257"/>
      <c r="EC84" s="257"/>
      <c r="ED84" s="257"/>
      <c r="EE84" s="257"/>
      <c r="EF84" s="257"/>
      <c r="EG84" s="257"/>
      <c r="EH84" s="257"/>
      <c r="EI84" s="257"/>
      <c r="EJ84" s="257"/>
      <c r="EK84" s="257"/>
      <c r="EL84" s="257"/>
      <c r="EM84" s="257"/>
      <c r="EN84" s="257"/>
      <c r="EO84" s="257"/>
      <c r="EP84" s="257"/>
      <c r="EQ84" s="257"/>
      <c r="ER84" s="257"/>
      <c r="ES84" s="257"/>
      <c r="ET84" s="257"/>
      <c r="EU84" s="257"/>
      <c r="EV84" s="257"/>
      <c r="EW84" s="257"/>
      <c r="EX84" s="257"/>
      <c r="EY84" s="257"/>
      <c r="EZ84" s="257"/>
      <c r="FA84" s="257"/>
      <c r="FB84" s="257"/>
      <c r="FC84" s="257"/>
      <c r="FD84" s="257"/>
      <c r="FE84" s="257"/>
      <c r="FF84" s="257"/>
      <c r="FG84" s="257"/>
      <c r="FH84" s="257"/>
      <c r="FI84" s="257"/>
      <c r="FJ84" s="257"/>
      <c r="FK84" s="257"/>
      <c r="FL84" s="257"/>
      <c r="FM84" s="257"/>
      <c r="FN84" s="257"/>
      <c r="FO84" s="257"/>
      <c r="FP84" s="257"/>
      <c r="FQ84" s="257"/>
      <c r="FR84" s="257"/>
      <c r="FS84" s="257"/>
      <c r="FT84" s="257"/>
      <c r="FU84" s="257"/>
      <c r="FV84" s="257"/>
      <c r="FW84" s="257"/>
      <c r="FX84" s="257"/>
      <c r="FY84" s="257"/>
      <c r="FZ84" s="257"/>
      <c r="GA84" s="257"/>
      <c r="GB84" s="257"/>
      <c r="GC84" s="257"/>
      <c r="GD84" s="257"/>
      <c r="GE84" s="257"/>
      <c r="GF84" s="257"/>
      <c r="GG84" s="257"/>
      <c r="GH84" s="257"/>
      <c r="GI84" s="257"/>
      <c r="GJ84" s="257"/>
      <c r="GK84" s="257"/>
      <c r="GL84" s="257"/>
      <c r="GM84" s="257"/>
      <c r="GN84" s="257"/>
      <c r="GO84" s="257"/>
      <c r="GP84" s="257"/>
      <c r="GQ84" s="257"/>
      <c r="GR84" s="257"/>
      <c r="GS84" s="257"/>
      <c r="GT84" s="257"/>
      <c r="GU84" s="257"/>
      <c r="GV84" s="257"/>
      <c r="GW84" s="257"/>
      <c r="GX84" s="257"/>
      <c r="GY84" s="257"/>
      <c r="GZ84" s="257"/>
      <c r="HA84" s="257"/>
      <c r="HB84" s="257"/>
      <c r="HC84" s="257"/>
      <c r="HD84" s="257"/>
      <c r="HE84" s="257"/>
      <c r="HF84" s="257"/>
      <c r="HG84" s="257"/>
      <c r="HH84" s="257"/>
      <c r="HI84" s="257"/>
      <c r="HJ84" s="257"/>
      <c r="HK84" s="257"/>
      <c r="HL84" s="257"/>
      <c r="HM84" s="257"/>
      <c r="HN84" s="257"/>
      <c r="HO84" s="257"/>
      <c r="HP84" s="257"/>
      <c r="HQ84" s="257"/>
      <c r="HR84" s="257"/>
      <c r="HS84" s="257"/>
      <c r="HT84" s="257"/>
      <c r="HU84" s="257"/>
      <c r="HV84" s="257"/>
      <c r="HW84" s="257"/>
      <c r="HX84" s="257"/>
      <c r="HY84" s="257"/>
      <c r="HZ84" s="257"/>
      <c r="IA84" s="257"/>
      <c r="IB84" s="257"/>
      <c r="IC84" s="257"/>
      <c r="ID84" s="257"/>
      <c r="IE84" s="257"/>
      <c r="IF84" s="257"/>
      <c r="IG84" s="257"/>
      <c r="IH84" s="257"/>
      <c r="II84" s="257"/>
      <c r="IJ84" s="257"/>
      <c r="IK84" s="257"/>
      <c r="IL84" s="257"/>
      <c r="IM84" s="257"/>
      <c r="IN84" s="257"/>
      <c r="IO84" s="257"/>
      <c r="IP84" s="257"/>
      <c r="IQ84" s="257"/>
      <c r="IR84" s="257"/>
      <c r="IS84" s="257"/>
      <c r="IT84" s="257"/>
      <c r="IU84" s="257"/>
      <c r="IV84" s="257"/>
      <c r="IW84" s="257"/>
      <c r="IX84" s="257"/>
      <c r="IY84" s="257"/>
      <c r="IZ84" s="257"/>
      <c r="JA84" s="257"/>
      <c r="JB84" s="257"/>
      <c r="JC84" s="257"/>
      <c r="JD84" s="257"/>
      <c r="JE84" s="257"/>
    </row>
    <row r="85" spans="1:265" x14ac:dyDescent="0.2">
      <c r="A85" s="257"/>
      <c r="B85" s="257"/>
      <c r="C85" s="257"/>
      <c r="D85" s="257"/>
      <c r="E85" s="257"/>
      <c r="F85" s="257"/>
      <c r="G85" s="257"/>
      <c r="H85" s="257"/>
      <c r="I85" s="257"/>
      <c r="J85" s="257"/>
      <c r="K85" s="257"/>
      <c r="L85" s="257"/>
      <c r="M85" s="257"/>
      <c r="N85" s="257"/>
      <c r="O85" s="257"/>
      <c r="P85" s="257"/>
      <c r="Q85" s="257"/>
      <c r="R85" s="257"/>
      <c r="S85" s="257"/>
      <c r="T85" s="257"/>
      <c r="U85" s="257"/>
      <c r="V85" s="257"/>
      <c r="W85" s="257"/>
      <c r="X85" s="257"/>
      <c r="Y85" s="257"/>
      <c r="Z85" s="257"/>
      <c r="AA85" s="257"/>
      <c r="AB85" s="257"/>
      <c r="AC85" s="257"/>
      <c r="AD85" s="257"/>
      <c r="AE85" s="862"/>
      <c r="AF85" s="895"/>
      <c r="AG85" s="946"/>
      <c r="AH85" s="972"/>
      <c r="CG85" s="257"/>
      <c r="CH85" s="257"/>
      <c r="CI85" s="257"/>
      <c r="CJ85" s="257"/>
      <c r="CK85" s="257"/>
      <c r="CL85" s="257"/>
      <c r="CM85" s="257"/>
      <c r="CN85" s="257"/>
      <c r="CO85" s="257"/>
      <c r="CP85" s="257"/>
      <c r="CQ85" s="257"/>
      <c r="CR85" s="257"/>
      <c r="CS85" s="257"/>
      <c r="CT85" s="257"/>
      <c r="CU85" s="257"/>
      <c r="CV85" s="257"/>
      <c r="CW85" s="257"/>
      <c r="CX85" s="257"/>
      <c r="CY85" s="257"/>
      <c r="CZ85" s="257"/>
      <c r="DA85" s="257"/>
      <c r="DB85" s="257"/>
      <c r="DC85" s="257"/>
      <c r="DD85" s="257"/>
      <c r="DE85" s="257"/>
      <c r="DF85" s="257"/>
      <c r="DG85" s="257"/>
      <c r="DH85" s="257"/>
      <c r="DI85" s="257"/>
      <c r="DJ85" s="257"/>
      <c r="DK85" s="257"/>
      <c r="DL85" s="257"/>
      <c r="DM85" s="257"/>
      <c r="DN85" s="257"/>
      <c r="DO85" s="257"/>
      <c r="DP85" s="257"/>
      <c r="DQ85" s="257"/>
      <c r="DR85" s="257"/>
      <c r="DS85" s="257"/>
      <c r="DT85" s="257"/>
      <c r="DU85" s="257"/>
      <c r="DV85" s="257"/>
      <c r="DW85" s="257"/>
      <c r="DX85" s="257"/>
      <c r="DY85" s="257"/>
      <c r="DZ85" s="257"/>
      <c r="EA85" s="257"/>
      <c r="EB85" s="257"/>
      <c r="EC85" s="257"/>
      <c r="ED85" s="257"/>
      <c r="EE85" s="257"/>
      <c r="EF85" s="257"/>
      <c r="EG85" s="257"/>
      <c r="EH85" s="257"/>
      <c r="EI85" s="257"/>
      <c r="EJ85" s="257"/>
      <c r="EK85" s="257"/>
      <c r="EL85" s="257"/>
      <c r="EM85" s="257"/>
      <c r="EN85" s="257"/>
      <c r="EO85" s="257"/>
      <c r="EP85" s="257"/>
      <c r="EQ85" s="257"/>
      <c r="ER85" s="257"/>
      <c r="ES85" s="257"/>
      <c r="ET85" s="257"/>
      <c r="EU85" s="257"/>
      <c r="EV85" s="257"/>
      <c r="EW85" s="257"/>
      <c r="EX85" s="257"/>
      <c r="EY85" s="257"/>
      <c r="EZ85" s="257"/>
      <c r="FA85" s="257"/>
      <c r="FB85" s="257"/>
      <c r="FC85" s="257"/>
      <c r="FD85" s="257"/>
      <c r="FE85" s="257"/>
      <c r="FF85" s="257"/>
      <c r="FG85" s="257"/>
      <c r="FH85" s="257"/>
      <c r="FI85" s="257"/>
      <c r="FJ85" s="257"/>
      <c r="FK85" s="257"/>
      <c r="FL85" s="257"/>
      <c r="FM85" s="257"/>
      <c r="FN85" s="257"/>
      <c r="FO85" s="257"/>
      <c r="FP85" s="257"/>
      <c r="FQ85" s="257"/>
      <c r="FR85" s="257"/>
      <c r="FS85" s="257"/>
      <c r="FT85" s="257"/>
      <c r="FU85" s="257"/>
      <c r="FV85" s="257"/>
      <c r="FW85" s="257"/>
      <c r="FX85" s="257"/>
      <c r="FY85" s="257"/>
      <c r="FZ85" s="257"/>
      <c r="GA85" s="257"/>
      <c r="GB85" s="257"/>
      <c r="GC85" s="257"/>
      <c r="GD85" s="257"/>
      <c r="GE85" s="257"/>
      <c r="GF85" s="257"/>
      <c r="GG85" s="257"/>
      <c r="GH85" s="257"/>
      <c r="GI85" s="257"/>
      <c r="GJ85" s="257"/>
      <c r="GK85" s="257"/>
      <c r="GL85" s="257"/>
      <c r="GM85" s="257"/>
      <c r="GN85" s="257"/>
      <c r="GO85" s="257"/>
      <c r="GP85" s="257"/>
      <c r="GQ85" s="257"/>
      <c r="GR85" s="257"/>
      <c r="GS85" s="257"/>
      <c r="GT85" s="257"/>
      <c r="GU85" s="257"/>
      <c r="GV85" s="257"/>
      <c r="GW85" s="257"/>
      <c r="GX85" s="257"/>
      <c r="GY85" s="257"/>
      <c r="GZ85" s="257"/>
      <c r="HA85" s="257"/>
      <c r="HB85" s="257"/>
      <c r="HC85" s="257"/>
      <c r="HD85" s="257"/>
      <c r="HE85" s="257"/>
      <c r="HF85" s="257"/>
      <c r="HG85" s="257"/>
      <c r="HH85" s="257"/>
      <c r="HI85" s="257"/>
      <c r="HJ85" s="257"/>
      <c r="HK85" s="257"/>
      <c r="HL85" s="257"/>
      <c r="HM85" s="257"/>
      <c r="HN85" s="257"/>
      <c r="HO85" s="257"/>
      <c r="HP85" s="257"/>
      <c r="HQ85" s="257"/>
      <c r="HR85" s="257"/>
      <c r="HS85" s="257"/>
      <c r="HT85" s="257"/>
      <c r="HU85" s="257"/>
      <c r="HV85" s="257"/>
      <c r="HW85" s="257"/>
      <c r="HX85" s="257"/>
      <c r="HY85" s="257"/>
      <c r="HZ85" s="257"/>
      <c r="IA85" s="257"/>
      <c r="IB85" s="257"/>
      <c r="IC85" s="257"/>
      <c r="ID85" s="257"/>
      <c r="IE85" s="257"/>
      <c r="IF85" s="257"/>
      <c r="IG85" s="257"/>
      <c r="IH85" s="257"/>
      <c r="II85" s="257"/>
      <c r="IJ85" s="257"/>
      <c r="IK85" s="257"/>
      <c r="IL85" s="257"/>
      <c r="IM85" s="257"/>
      <c r="IN85" s="257"/>
      <c r="IO85" s="257"/>
      <c r="IP85" s="257"/>
      <c r="IQ85" s="257"/>
      <c r="IR85" s="257"/>
      <c r="IS85" s="257"/>
      <c r="IT85" s="257"/>
      <c r="IU85" s="257"/>
      <c r="IV85" s="257"/>
      <c r="IW85" s="257"/>
      <c r="IX85" s="257"/>
      <c r="IY85" s="257"/>
      <c r="IZ85" s="257"/>
      <c r="JA85" s="257"/>
      <c r="JB85" s="257"/>
      <c r="JC85" s="257"/>
      <c r="JD85" s="257"/>
      <c r="JE85" s="257"/>
    </row>
    <row r="86" spans="1:265" x14ac:dyDescent="0.2">
      <c r="A86" s="257"/>
      <c r="B86" s="257"/>
      <c r="C86" s="257"/>
      <c r="D86" s="257"/>
      <c r="E86" s="257"/>
      <c r="F86" s="257"/>
      <c r="G86" s="257"/>
      <c r="H86" s="257"/>
      <c r="I86" s="257"/>
      <c r="J86" s="257"/>
      <c r="K86" s="257"/>
      <c r="L86" s="257"/>
      <c r="M86" s="257"/>
      <c r="N86" s="257"/>
      <c r="O86" s="257"/>
      <c r="P86" s="257"/>
      <c r="Q86" s="257"/>
      <c r="R86" s="257"/>
      <c r="S86" s="257"/>
      <c r="T86" s="257"/>
      <c r="U86" s="257"/>
      <c r="V86" s="257"/>
      <c r="W86" s="257"/>
      <c r="X86" s="257"/>
      <c r="Y86" s="257"/>
      <c r="Z86" s="257"/>
      <c r="AA86" s="257"/>
      <c r="AB86" s="257"/>
      <c r="AC86" s="257"/>
      <c r="AD86" s="257"/>
      <c r="AE86" s="862"/>
      <c r="AF86" s="895"/>
      <c r="AG86" s="946"/>
      <c r="AH86" s="972"/>
      <c r="CG86" s="257"/>
      <c r="CH86" s="257"/>
      <c r="CI86" s="257"/>
      <c r="CJ86" s="257"/>
      <c r="CK86" s="257"/>
      <c r="CL86" s="257"/>
      <c r="CM86" s="257"/>
      <c r="CN86" s="257"/>
      <c r="CO86" s="257"/>
      <c r="CP86" s="257"/>
      <c r="CQ86" s="257"/>
      <c r="CR86" s="257"/>
      <c r="CS86" s="257"/>
      <c r="CT86" s="257"/>
      <c r="CU86" s="257"/>
      <c r="CV86" s="257"/>
      <c r="CW86" s="257"/>
      <c r="CX86" s="257"/>
      <c r="CY86" s="257"/>
      <c r="CZ86" s="257"/>
      <c r="DA86" s="257"/>
      <c r="DB86" s="257"/>
      <c r="DC86" s="257"/>
      <c r="DD86" s="257"/>
      <c r="DE86" s="257"/>
      <c r="DF86" s="257"/>
      <c r="DG86" s="257"/>
      <c r="DH86" s="257"/>
      <c r="DI86" s="257"/>
      <c r="DJ86" s="257"/>
      <c r="DK86" s="257"/>
      <c r="DL86" s="257"/>
      <c r="DM86" s="257"/>
      <c r="DN86" s="257"/>
      <c r="DO86" s="257"/>
      <c r="DP86" s="257"/>
      <c r="DQ86" s="257"/>
      <c r="DR86" s="257"/>
      <c r="DS86" s="257"/>
      <c r="DT86" s="257"/>
      <c r="DU86" s="257"/>
      <c r="DV86" s="257"/>
      <c r="DW86" s="257"/>
      <c r="DX86" s="257"/>
      <c r="DY86" s="257"/>
      <c r="DZ86" s="257"/>
      <c r="EA86" s="257"/>
      <c r="EB86" s="257"/>
      <c r="EC86" s="257"/>
      <c r="ED86" s="257"/>
      <c r="EE86" s="257"/>
      <c r="EF86" s="257"/>
      <c r="EG86" s="257"/>
      <c r="EH86" s="257"/>
      <c r="EI86" s="257"/>
      <c r="EJ86" s="257"/>
      <c r="EK86" s="257"/>
      <c r="EL86" s="257"/>
      <c r="EM86" s="257"/>
      <c r="EN86" s="257"/>
      <c r="EO86" s="257"/>
      <c r="EP86" s="257"/>
      <c r="EQ86" s="257"/>
      <c r="ER86" s="257"/>
      <c r="ES86" s="257"/>
      <c r="ET86" s="257"/>
      <c r="EU86" s="257"/>
      <c r="EV86" s="257"/>
      <c r="EW86" s="257"/>
      <c r="EX86" s="257"/>
      <c r="EY86" s="257"/>
      <c r="EZ86" s="257"/>
      <c r="FA86" s="257"/>
      <c r="FB86" s="257"/>
      <c r="FC86" s="257"/>
      <c r="FD86" s="257"/>
      <c r="FE86" s="257"/>
      <c r="FF86" s="257"/>
      <c r="FG86" s="257"/>
      <c r="FH86" s="257"/>
      <c r="FI86" s="257"/>
      <c r="FJ86" s="257"/>
      <c r="FK86" s="257"/>
      <c r="FL86" s="257"/>
      <c r="FM86" s="257"/>
      <c r="FN86" s="257"/>
      <c r="FO86" s="257"/>
      <c r="FP86" s="257"/>
      <c r="FQ86" s="257"/>
      <c r="FR86" s="257"/>
      <c r="FS86" s="257"/>
      <c r="FT86" s="257"/>
      <c r="FU86" s="257"/>
      <c r="FV86" s="257"/>
      <c r="FW86" s="257"/>
      <c r="FX86" s="257"/>
      <c r="FY86" s="257"/>
      <c r="FZ86" s="257"/>
      <c r="GA86" s="257"/>
      <c r="GB86" s="257"/>
      <c r="GC86" s="257"/>
      <c r="GD86" s="257"/>
      <c r="GE86" s="257"/>
      <c r="GF86" s="257"/>
      <c r="GG86" s="257"/>
      <c r="GH86" s="257"/>
      <c r="GI86" s="257"/>
      <c r="GJ86" s="257"/>
      <c r="GK86" s="257"/>
      <c r="GL86" s="257"/>
      <c r="GM86" s="257"/>
      <c r="GN86" s="257"/>
      <c r="GO86" s="257"/>
      <c r="GP86" s="257"/>
      <c r="GQ86" s="257"/>
      <c r="GR86" s="257"/>
      <c r="GS86" s="257"/>
      <c r="GT86" s="257"/>
      <c r="GU86" s="257"/>
      <c r="GV86" s="257"/>
      <c r="GW86" s="257"/>
      <c r="GX86" s="257"/>
      <c r="GY86" s="257"/>
      <c r="GZ86" s="257"/>
      <c r="HA86" s="257"/>
      <c r="HB86" s="257"/>
      <c r="HC86" s="257"/>
      <c r="HD86" s="257"/>
      <c r="HE86" s="257"/>
      <c r="HF86" s="257"/>
      <c r="HG86" s="257"/>
      <c r="HH86" s="257"/>
      <c r="HI86" s="257"/>
      <c r="HJ86" s="257"/>
      <c r="HK86" s="257"/>
      <c r="HL86" s="257"/>
      <c r="HM86" s="257"/>
      <c r="HN86" s="257"/>
      <c r="HO86" s="257"/>
      <c r="HP86" s="257"/>
      <c r="HQ86" s="257"/>
      <c r="HR86" s="257"/>
      <c r="HS86" s="257"/>
      <c r="HT86" s="257"/>
      <c r="HU86" s="257"/>
      <c r="HV86" s="257"/>
      <c r="HW86" s="257"/>
      <c r="HX86" s="257"/>
      <c r="HY86" s="257"/>
      <c r="HZ86" s="257"/>
      <c r="IA86" s="257"/>
      <c r="IB86" s="257"/>
      <c r="IC86" s="257"/>
      <c r="ID86" s="257"/>
      <c r="IE86" s="257"/>
      <c r="IF86" s="257"/>
      <c r="IG86" s="257"/>
      <c r="IH86" s="257"/>
      <c r="II86" s="257"/>
      <c r="IJ86" s="257"/>
      <c r="IK86" s="257"/>
      <c r="IL86" s="257"/>
      <c r="IM86" s="257"/>
      <c r="IN86" s="257"/>
      <c r="IO86" s="257"/>
      <c r="IP86" s="257"/>
      <c r="IQ86" s="257"/>
      <c r="IR86" s="257"/>
      <c r="IS86" s="257"/>
      <c r="IT86" s="257"/>
      <c r="IU86" s="257"/>
      <c r="IV86" s="257"/>
      <c r="IW86" s="257"/>
      <c r="IX86" s="257"/>
      <c r="IY86" s="257"/>
      <c r="IZ86" s="257"/>
      <c r="JA86" s="257"/>
      <c r="JB86" s="257"/>
      <c r="JC86" s="257"/>
      <c r="JD86" s="257"/>
      <c r="JE86" s="257"/>
    </row>
    <row r="87" spans="1:265" x14ac:dyDescent="0.2">
      <c r="A87" s="257"/>
      <c r="B87" s="257"/>
      <c r="C87" s="257"/>
      <c r="D87" s="257"/>
      <c r="E87" s="257"/>
      <c r="F87" s="257"/>
      <c r="G87" s="257"/>
      <c r="H87" s="257"/>
      <c r="I87" s="257"/>
      <c r="J87" s="257"/>
      <c r="K87" s="257"/>
      <c r="L87" s="257"/>
      <c r="M87" s="257"/>
      <c r="N87" s="257"/>
      <c r="O87" s="257"/>
      <c r="P87" s="257"/>
      <c r="Q87" s="257"/>
      <c r="R87" s="257"/>
      <c r="S87" s="257"/>
      <c r="T87" s="257"/>
      <c r="U87" s="257"/>
      <c r="V87" s="257"/>
      <c r="W87" s="257"/>
      <c r="X87" s="257"/>
      <c r="Y87" s="257"/>
      <c r="Z87" s="257"/>
      <c r="AA87" s="257"/>
      <c r="AB87" s="257"/>
      <c r="AC87" s="257"/>
      <c r="AD87" s="257"/>
      <c r="AE87" s="862"/>
      <c r="AF87" s="895"/>
      <c r="AG87" s="946"/>
      <c r="AH87" s="972"/>
      <c r="CG87" s="257"/>
      <c r="CH87" s="257"/>
      <c r="CI87" s="257"/>
      <c r="CJ87" s="257"/>
      <c r="CK87" s="257"/>
      <c r="CL87" s="257"/>
      <c r="CM87" s="257"/>
      <c r="CN87" s="257"/>
      <c r="CO87" s="257"/>
      <c r="CP87" s="257"/>
      <c r="CQ87" s="257"/>
      <c r="CR87" s="257"/>
      <c r="CS87" s="257"/>
      <c r="CT87" s="257"/>
      <c r="CU87" s="257"/>
      <c r="CV87" s="257"/>
      <c r="CW87" s="257"/>
      <c r="CX87" s="257"/>
      <c r="CY87" s="257"/>
      <c r="CZ87" s="257"/>
      <c r="DA87" s="257"/>
      <c r="DB87" s="257"/>
      <c r="DC87" s="257"/>
      <c r="DD87" s="257"/>
      <c r="DE87" s="257"/>
      <c r="DF87" s="257"/>
      <c r="DG87" s="257"/>
      <c r="DH87" s="257"/>
      <c r="DI87" s="257"/>
      <c r="DJ87" s="257"/>
      <c r="DK87" s="257"/>
      <c r="DL87" s="257"/>
      <c r="DM87" s="257"/>
      <c r="DN87" s="257"/>
      <c r="DO87" s="257"/>
      <c r="DP87" s="257"/>
      <c r="DQ87" s="257"/>
      <c r="DR87" s="257"/>
      <c r="DS87" s="257"/>
      <c r="DT87" s="257"/>
      <c r="DU87" s="257"/>
      <c r="DV87" s="257"/>
      <c r="DW87" s="257"/>
      <c r="DX87" s="257"/>
      <c r="DY87" s="257"/>
      <c r="DZ87" s="257"/>
      <c r="EA87" s="257"/>
      <c r="EB87" s="257"/>
      <c r="EC87" s="257"/>
      <c r="ED87" s="257"/>
      <c r="EE87" s="257"/>
      <c r="EF87" s="257"/>
      <c r="EG87" s="257"/>
      <c r="EH87" s="257"/>
      <c r="EI87" s="257"/>
      <c r="EJ87" s="257"/>
      <c r="EK87" s="257"/>
      <c r="EL87" s="257"/>
      <c r="EM87" s="257"/>
      <c r="EN87" s="257"/>
      <c r="EO87" s="257"/>
      <c r="EP87" s="257"/>
      <c r="EQ87" s="257"/>
      <c r="ER87" s="257"/>
      <c r="ES87" s="257"/>
      <c r="ET87" s="257"/>
      <c r="EU87" s="257"/>
      <c r="EV87" s="257"/>
      <c r="EW87" s="257"/>
      <c r="EX87" s="257"/>
      <c r="EY87" s="257"/>
      <c r="EZ87" s="257"/>
      <c r="FA87" s="257"/>
      <c r="FB87" s="257"/>
      <c r="FC87" s="257"/>
      <c r="FD87" s="257"/>
      <c r="FE87" s="257"/>
      <c r="FF87" s="257"/>
      <c r="FG87" s="257"/>
      <c r="FH87" s="257"/>
      <c r="FI87" s="257"/>
      <c r="FJ87" s="257"/>
      <c r="FK87" s="257"/>
      <c r="FL87" s="257"/>
      <c r="FM87" s="257"/>
      <c r="FN87" s="257"/>
      <c r="FO87" s="257"/>
      <c r="FP87" s="257"/>
      <c r="FQ87" s="257"/>
      <c r="FR87" s="257"/>
      <c r="FS87" s="257"/>
      <c r="FT87" s="257"/>
      <c r="FU87" s="257"/>
      <c r="FV87" s="257"/>
      <c r="FW87" s="257"/>
      <c r="FX87" s="257"/>
      <c r="FY87" s="257"/>
      <c r="FZ87" s="257"/>
      <c r="GA87" s="257"/>
      <c r="GB87" s="257"/>
      <c r="GC87" s="257"/>
      <c r="GD87" s="257"/>
      <c r="GE87" s="257"/>
      <c r="GF87" s="257"/>
      <c r="GG87" s="257"/>
      <c r="GH87" s="257"/>
      <c r="GI87" s="257"/>
      <c r="GJ87" s="257"/>
      <c r="GK87" s="257"/>
      <c r="GL87" s="257"/>
      <c r="GM87" s="257"/>
      <c r="GN87" s="257"/>
      <c r="GO87" s="257"/>
      <c r="GP87" s="257"/>
      <c r="GQ87" s="257"/>
      <c r="GR87" s="257"/>
      <c r="GS87" s="257"/>
      <c r="GT87" s="257"/>
      <c r="GU87" s="257"/>
      <c r="GV87" s="257"/>
      <c r="GW87" s="257"/>
      <c r="GX87" s="257"/>
      <c r="GY87" s="257"/>
      <c r="GZ87" s="257"/>
      <c r="HA87" s="257"/>
      <c r="HB87" s="257"/>
      <c r="HC87" s="257"/>
      <c r="HD87" s="257"/>
      <c r="HE87" s="257"/>
      <c r="HF87" s="257"/>
      <c r="HG87" s="257"/>
      <c r="HH87" s="257"/>
      <c r="HI87" s="257"/>
      <c r="HJ87" s="257"/>
      <c r="HK87" s="257"/>
      <c r="HL87" s="257"/>
      <c r="HM87" s="257"/>
      <c r="HN87" s="257"/>
      <c r="HO87" s="257"/>
      <c r="HP87" s="257"/>
      <c r="HQ87" s="257"/>
      <c r="HR87" s="257"/>
      <c r="HS87" s="257"/>
      <c r="HT87" s="257"/>
      <c r="HU87" s="257"/>
      <c r="HV87" s="257"/>
      <c r="HW87" s="257"/>
      <c r="HX87" s="257"/>
      <c r="HY87" s="257"/>
      <c r="HZ87" s="257"/>
      <c r="IA87" s="257"/>
      <c r="IB87" s="257"/>
      <c r="IC87" s="257"/>
      <c r="ID87" s="257"/>
      <c r="IE87" s="257"/>
      <c r="IF87" s="257"/>
      <c r="IG87" s="257"/>
      <c r="IH87" s="257"/>
      <c r="II87" s="257"/>
      <c r="IJ87" s="257"/>
      <c r="IK87" s="257"/>
      <c r="IL87" s="257"/>
      <c r="IM87" s="257"/>
      <c r="IN87" s="257"/>
      <c r="IO87" s="257"/>
      <c r="IP87" s="257"/>
      <c r="IQ87" s="257"/>
      <c r="IR87" s="257"/>
      <c r="IS87" s="257"/>
      <c r="IT87" s="257"/>
      <c r="IU87" s="257"/>
      <c r="IV87" s="257"/>
      <c r="IW87" s="257"/>
      <c r="IX87" s="257"/>
      <c r="IY87" s="257"/>
      <c r="IZ87" s="257"/>
      <c r="JA87" s="257"/>
      <c r="JB87" s="257"/>
      <c r="JC87" s="257"/>
      <c r="JD87" s="257"/>
      <c r="JE87" s="257"/>
    </row>
    <row r="88" spans="1:265" x14ac:dyDescent="0.2">
      <c r="A88" s="257"/>
      <c r="B88" s="257"/>
      <c r="C88" s="257"/>
      <c r="D88" s="257"/>
      <c r="E88" s="257"/>
      <c r="F88" s="257"/>
      <c r="G88" s="257"/>
      <c r="H88" s="257"/>
      <c r="I88" s="257"/>
      <c r="J88" s="257"/>
      <c r="K88" s="257"/>
      <c r="L88" s="257"/>
      <c r="M88" s="257"/>
      <c r="N88" s="257"/>
      <c r="O88" s="257"/>
      <c r="P88" s="257"/>
      <c r="Q88" s="257"/>
      <c r="R88" s="257"/>
      <c r="S88" s="257"/>
      <c r="T88" s="257"/>
      <c r="U88" s="257"/>
      <c r="V88" s="257"/>
      <c r="W88" s="257"/>
      <c r="X88" s="257"/>
      <c r="Y88" s="257"/>
      <c r="Z88" s="257"/>
      <c r="AA88" s="257"/>
      <c r="AB88" s="257"/>
      <c r="AC88" s="257"/>
      <c r="AD88" s="257"/>
      <c r="AE88" s="862"/>
      <c r="AF88" s="895"/>
      <c r="AG88" s="946"/>
      <c r="AH88" s="972"/>
      <c r="CG88" s="257"/>
      <c r="CH88" s="257"/>
      <c r="CI88" s="257"/>
      <c r="CJ88" s="257"/>
      <c r="CK88" s="257"/>
      <c r="CL88" s="257"/>
      <c r="CM88" s="257"/>
      <c r="CN88" s="257"/>
      <c r="CO88" s="257"/>
      <c r="CP88" s="257"/>
      <c r="CQ88" s="257"/>
      <c r="CR88" s="257"/>
      <c r="CS88" s="257"/>
      <c r="CT88" s="257"/>
      <c r="CU88" s="257"/>
      <c r="CV88" s="257"/>
      <c r="CW88" s="257"/>
      <c r="CX88" s="257"/>
      <c r="CY88" s="257"/>
      <c r="CZ88" s="257"/>
      <c r="DA88" s="257"/>
      <c r="DB88" s="257"/>
      <c r="DC88" s="257"/>
      <c r="DD88" s="257"/>
      <c r="DE88" s="257"/>
      <c r="DF88" s="257"/>
      <c r="DG88" s="257"/>
      <c r="DH88" s="257"/>
      <c r="DI88" s="257"/>
      <c r="DJ88" s="257"/>
      <c r="DK88" s="257"/>
      <c r="DL88" s="257"/>
      <c r="DM88" s="257"/>
      <c r="DN88" s="257"/>
      <c r="DO88" s="257"/>
      <c r="DP88" s="257"/>
      <c r="DQ88" s="257"/>
      <c r="DR88" s="257"/>
      <c r="DS88" s="257"/>
      <c r="DT88" s="257"/>
      <c r="DU88" s="257"/>
      <c r="DV88" s="257"/>
      <c r="DW88" s="257"/>
      <c r="DX88" s="257"/>
      <c r="DY88" s="257"/>
      <c r="DZ88" s="257"/>
      <c r="EA88" s="257"/>
      <c r="EB88" s="257"/>
      <c r="EC88" s="257"/>
      <c r="ED88" s="257"/>
      <c r="EE88" s="257"/>
      <c r="EF88" s="257"/>
      <c r="EG88" s="257"/>
      <c r="EH88" s="257"/>
      <c r="EI88" s="257"/>
      <c r="EJ88" s="257"/>
      <c r="EK88" s="257"/>
      <c r="EL88" s="257"/>
      <c r="EM88" s="257"/>
      <c r="EN88" s="257"/>
      <c r="EO88" s="257"/>
      <c r="EP88" s="257"/>
      <c r="EQ88" s="257"/>
      <c r="ER88" s="257"/>
      <c r="ES88" s="257"/>
      <c r="ET88" s="257"/>
      <c r="EU88" s="257"/>
      <c r="EV88" s="257"/>
      <c r="EW88" s="257"/>
      <c r="EX88" s="257"/>
      <c r="EY88" s="257"/>
      <c r="EZ88" s="257"/>
      <c r="FA88" s="257"/>
      <c r="FB88" s="257"/>
      <c r="FC88" s="257"/>
      <c r="FD88" s="257"/>
      <c r="FE88" s="257"/>
      <c r="FF88" s="257"/>
      <c r="FG88" s="257"/>
      <c r="FH88" s="257"/>
      <c r="FI88" s="257"/>
      <c r="FJ88" s="257"/>
      <c r="FK88" s="257"/>
      <c r="FL88" s="257"/>
      <c r="FM88" s="257"/>
      <c r="FN88" s="257"/>
      <c r="FO88" s="257"/>
      <c r="FP88" s="257"/>
      <c r="FQ88" s="257"/>
      <c r="FR88" s="257"/>
      <c r="FS88" s="257"/>
      <c r="FT88" s="257"/>
      <c r="FU88" s="257"/>
      <c r="FV88" s="257"/>
      <c r="FW88" s="257"/>
      <c r="FX88" s="257"/>
      <c r="FY88" s="257"/>
      <c r="FZ88" s="257"/>
      <c r="GA88" s="257"/>
      <c r="GB88" s="257"/>
      <c r="GC88" s="257"/>
      <c r="GD88" s="257"/>
      <c r="GE88" s="257"/>
      <c r="GF88" s="257"/>
      <c r="GG88" s="257"/>
      <c r="GH88" s="257"/>
      <c r="GI88" s="257"/>
      <c r="GJ88" s="257"/>
      <c r="GK88" s="257"/>
      <c r="GL88" s="257"/>
      <c r="GM88" s="257"/>
      <c r="GN88" s="257"/>
      <c r="GO88" s="257"/>
      <c r="GP88" s="257"/>
      <c r="GQ88" s="257"/>
      <c r="GR88" s="257"/>
      <c r="GS88" s="257"/>
      <c r="GT88" s="257"/>
      <c r="GU88" s="257"/>
      <c r="GV88" s="257"/>
      <c r="GW88" s="257"/>
      <c r="GX88" s="257"/>
      <c r="GY88" s="257"/>
      <c r="GZ88" s="257"/>
      <c r="HA88" s="257"/>
      <c r="HB88" s="257"/>
      <c r="HC88" s="257"/>
      <c r="HD88" s="257"/>
      <c r="HE88" s="257"/>
      <c r="HF88" s="257"/>
      <c r="HG88" s="257"/>
      <c r="HH88" s="257"/>
      <c r="HI88" s="257"/>
      <c r="HJ88" s="257"/>
      <c r="HK88" s="257"/>
      <c r="HL88" s="257"/>
      <c r="HM88" s="257"/>
      <c r="HN88" s="257"/>
      <c r="HO88" s="257"/>
      <c r="HP88" s="257"/>
      <c r="HQ88" s="257"/>
      <c r="HR88" s="257"/>
      <c r="HS88" s="257"/>
      <c r="HT88" s="257"/>
      <c r="HU88" s="257"/>
      <c r="HV88" s="257"/>
      <c r="HW88" s="257"/>
      <c r="HX88" s="257"/>
      <c r="HY88" s="257"/>
      <c r="HZ88" s="257"/>
      <c r="IA88" s="257"/>
      <c r="IB88" s="257"/>
      <c r="IC88" s="257"/>
      <c r="ID88" s="257"/>
      <c r="IE88" s="257"/>
      <c r="IF88" s="257"/>
      <c r="IG88" s="257"/>
      <c r="IH88" s="257"/>
      <c r="II88" s="257"/>
      <c r="IJ88" s="257"/>
      <c r="IK88" s="257"/>
      <c r="IL88" s="257"/>
      <c r="IM88" s="257"/>
      <c r="IN88" s="257"/>
      <c r="IO88" s="257"/>
      <c r="IP88" s="257"/>
      <c r="IQ88" s="257"/>
      <c r="IR88" s="257"/>
      <c r="IS88" s="257"/>
      <c r="IT88" s="257"/>
      <c r="IU88" s="257"/>
      <c r="IV88" s="257"/>
      <c r="IW88" s="257"/>
      <c r="IX88" s="257"/>
      <c r="IY88" s="257"/>
      <c r="IZ88" s="257"/>
      <c r="JA88" s="257"/>
      <c r="JB88" s="257"/>
      <c r="JC88" s="257"/>
      <c r="JD88" s="257"/>
      <c r="JE88" s="257"/>
    </row>
    <row r="89" spans="1:265" x14ac:dyDescent="0.2">
      <c r="A89" s="257"/>
      <c r="B89" s="257"/>
      <c r="C89" s="257"/>
      <c r="D89" s="257"/>
      <c r="E89" s="257"/>
      <c r="F89" s="257"/>
      <c r="G89" s="257"/>
      <c r="H89" s="257"/>
      <c r="I89" s="257"/>
      <c r="J89" s="257"/>
      <c r="K89" s="257"/>
      <c r="L89" s="257"/>
      <c r="M89" s="257"/>
      <c r="N89" s="257"/>
      <c r="O89" s="257"/>
      <c r="P89" s="257"/>
      <c r="Q89" s="257"/>
      <c r="R89" s="257"/>
      <c r="S89" s="257"/>
      <c r="T89" s="257"/>
      <c r="U89" s="257"/>
      <c r="V89" s="257"/>
      <c r="W89" s="257"/>
      <c r="X89" s="257"/>
      <c r="Y89" s="257"/>
      <c r="Z89" s="257"/>
      <c r="AA89" s="257"/>
      <c r="AB89" s="257"/>
      <c r="AC89" s="257"/>
      <c r="AD89" s="257"/>
      <c r="AE89" s="862"/>
      <c r="AF89" s="895"/>
      <c r="AG89" s="946"/>
      <c r="AH89" s="972"/>
      <c r="CG89" s="257"/>
      <c r="CH89" s="257"/>
      <c r="CI89" s="257"/>
      <c r="CJ89" s="257"/>
      <c r="CK89" s="257"/>
      <c r="CL89" s="257"/>
      <c r="CM89" s="257"/>
      <c r="CN89" s="257"/>
      <c r="CO89" s="257"/>
      <c r="CP89" s="257"/>
      <c r="CQ89" s="257"/>
      <c r="CR89" s="257"/>
      <c r="CS89" s="257"/>
      <c r="CT89" s="257"/>
      <c r="CU89" s="257"/>
      <c r="CV89" s="257"/>
      <c r="CW89" s="257"/>
      <c r="CX89" s="257"/>
      <c r="CY89" s="257"/>
      <c r="CZ89" s="257"/>
      <c r="DA89" s="257"/>
      <c r="DB89" s="257"/>
      <c r="DC89" s="257"/>
      <c r="DD89" s="257"/>
      <c r="DE89" s="257"/>
      <c r="DF89" s="257"/>
      <c r="DG89" s="257"/>
      <c r="DH89" s="257"/>
      <c r="DI89" s="257"/>
      <c r="DJ89" s="257"/>
      <c r="DK89" s="257"/>
      <c r="DL89" s="257"/>
      <c r="DM89" s="257"/>
      <c r="DN89" s="257"/>
      <c r="DO89" s="257"/>
      <c r="DP89" s="257"/>
      <c r="DQ89" s="257"/>
      <c r="DR89" s="257"/>
      <c r="DS89" s="257"/>
      <c r="DT89" s="257"/>
      <c r="DU89" s="257"/>
      <c r="DV89" s="257"/>
      <c r="DW89" s="257"/>
      <c r="DX89" s="257"/>
      <c r="DY89" s="257"/>
      <c r="DZ89" s="257"/>
      <c r="EA89" s="257"/>
      <c r="EB89" s="257"/>
      <c r="EC89" s="257"/>
      <c r="ED89" s="257"/>
      <c r="EE89" s="257"/>
      <c r="EF89" s="257"/>
      <c r="EG89" s="257"/>
      <c r="EH89" s="257"/>
      <c r="EI89" s="257"/>
      <c r="EJ89" s="257"/>
      <c r="EK89" s="257"/>
      <c r="EL89" s="257"/>
      <c r="EM89" s="257"/>
      <c r="EN89" s="257"/>
      <c r="EO89" s="257"/>
      <c r="EP89" s="257"/>
      <c r="EQ89" s="257"/>
      <c r="ER89" s="257"/>
      <c r="ES89" s="257"/>
      <c r="ET89" s="257"/>
      <c r="EU89" s="257"/>
      <c r="EV89" s="257"/>
      <c r="EW89" s="257"/>
      <c r="EX89" s="257"/>
      <c r="EY89" s="257"/>
      <c r="EZ89" s="257"/>
      <c r="FA89" s="257"/>
      <c r="FB89" s="257"/>
      <c r="FC89" s="257"/>
      <c r="FD89" s="257"/>
      <c r="FE89" s="257"/>
      <c r="FF89" s="257"/>
      <c r="FG89" s="257"/>
      <c r="FH89" s="257"/>
      <c r="FI89" s="257"/>
      <c r="FJ89" s="257"/>
      <c r="FK89" s="257"/>
      <c r="FL89" s="257"/>
      <c r="FM89" s="257"/>
      <c r="FN89" s="257"/>
      <c r="FO89" s="257"/>
      <c r="FP89" s="257"/>
      <c r="FQ89" s="257"/>
      <c r="FR89" s="257"/>
      <c r="FS89" s="257"/>
      <c r="FT89" s="257"/>
      <c r="FU89" s="257"/>
      <c r="FV89" s="257"/>
      <c r="FW89" s="257"/>
      <c r="FX89" s="257"/>
      <c r="FY89" s="257"/>
      <c r="FZ89" s="257"/>
      <c r="GA89" s="257"/>
      <c r="GB89" s="257"/>
      <c r="GC89" s="257"/>
      <c r="GD89" s="257"/>
      <c r="GE89" s="257"/>
      <c r="GF89" s="257"/>
      <c r="GG89" s="257"/>
      <c r="GH89" s="257"/>
      <c r="GI89" s="257"/>
      <c r="GJ89" s="257"/>
      <c r="GK89" s="257"/>
      <c r="GL89" s="257"/>
      <c r="GM89" s="257"/>
      <c r="GN89" s="257"/>
      <c r="GO89" s="257"/>
      <c r="GP89" s="257"/>
      <c r="GQ89" s="257"/>
      <c r="GR89" s="257"/>
      <c r="GS89" s="257"/>
      <c r="GT89" s="257"/>
      <c r="GU89" s="257"/>
      <c r="GV89" s="257"/>
      <c r="GW89" s="257"/>
      <c r="GX89" s="257"/>
      <c r="GY89" s="257"/>
      <c r="GZ89" s="257"/>
      <c r="HA89" s="257"/>
      <c r="HB89" s="257"/>
      <c r="HC89" s="257"/>
      <c r="HD89" s="257"/>
      <c r="HE89" s="257"/>
      <c r="HF89" s="257"/>
      <c r="HG89" s="257"/>
      <c r="HH89" s="257"/>
      <c r="HI89" s="257"/>
      <c r="HJ89" s="257"/>
      <c r="HK89" s="257"/>
      <c r="HL89" s="257"/>
      <c r="HM89" s="257"/>
      <c r="HN89" s="257"/>
      <c r="HO89" s="257"/>
      <c r="HP89" s="257"/>
      <c r="HQ89" s="257"/>
      <c r="HR89" s="257"/>
      <c r="HS89" s="257"/>
      <c r="HT89" s="257"/>
      <c r="HU89" s="257"/>
      <c r="HV89" s="257"/>
      <c r="HW89" s="257"/>
      <c r="HX89" s="257"/>
      <c r="HY89" s="257"/>
      <c r="HZ89" s="257"/>
      <c r="IA89" s="257"/>
      <c r="IB89" s="257"/>
      <c r="IC89" s="257"/>
      <c r="ID89" s="257"/>
      <c r="IE89" s="257"/>
      <c r="IF89" s="257"/>
      <c r="IG89" s="257"/>
      <c r="IH89" s="257"/>
      <c r="II89" s="257"/>
      <c r="IJ89" s="257"/>
      <c r="IK89" s="257"/>
      <c r="IL89" s="257"/>
      <c r="IM89" s="257"/>
      <c r="IN89" s="257"/>
      <c r="IO89" s="257"/>
      <c r="IP89" s="257"/>
      <c r="IQ89" s="257"/>
      <c r="IR89" s="257"/>
      <c r="IS89" s="257"/>
      <c r="IT89" s="257"/>
      <c r="IU89" s="257"/>
      <c r="IV89" s="257"/>
      <c r="IW89" s="257"/>
      <c r="IX89" s="257"/>
      <c r="IY89" s="257"/>
      <c r="IZ89" s="257"/>
      <c r="JA89" s="257"/>
      <c r="JB89" s="257"/>
      <c r="JC89" s="257"/>
      <c r="JD89" s="257"/>
      <c r="JE89" s="257"/>
    </row>
    <row r="90" spans="1:265" x14ac:dyDescent="0.2">
      <c r="A90" s="257"/>
      <c r="B90" s="257"/>
      <c r="C90" s="257"/>
      <c r="D90" s="257"/>
      <c r="E90" s="257"/>
      <c r="F90" s="257"/>
      <c r="G90" s="257"/>
      <c r="H90" s="257"/>
      <c r="I90" s="257"/>
      <c r="J90" s="257"/>
      <c r="K90" s="257"/>
      <c r="L90" s="257"/>
      <c r="M90" s="257"/>
      <c r="N90" s="257"/>
      <c r="O90" s="257"/>
      <c r="P90" s="257"/>
      <c r="Q90" s="257"/>
      <c r="R90" s="257"/>
      <c r="S90" s="257"/>
      <c r="T90" s="257"/>
      <c r="U90" s="257"/>
      <c r="V90" s="257"/>
      <c r="W90" s="257"/>
      <c r="X90" s="257"/>
      <c r="Y90" s="257"/>
      <c r="Z90" s="257"/>
      <c r="AA90" s="257"/>
      <c r="AB90" s="257"/>
      <c r="AC90" s="257"/>
      <c r="AD90" s="257"/>
      <c r="AE90" s="862"/>
      <c r="AF90" s="895"/>
      <c r="AG90" s="946"/>
      <c r="AH90" s="972"/>
      <c r="CG90" s="257"/>
      <c r="CH90" s="257"/>
      <c r="CI90" s="257"/>
      <c r="CJ90" s="257"/>
      <c r="CK90" s="257"/>
      <c r="CL90" s="257"/>
      <c r="CM90" s="257"/>
      <c r="CN90" s="257"/>
      <c r="CO90" s="257"/>
      <c r="CP90" s="257"/>
      <c r="CQ90" s="257"/>
      <c r="CR90" s="257"/>
      <c r="CS90" s="257"/>
      <c r="CT90" s="257"/>
      <c r="CU90" s="257"/>
      <c r="CV90" s="257"/>
      <c r="CW90" s="257"/>
      <c r="CX90" s="257"/>
      <c r="CY90" s="257"/>
      <c r="CZ90" s="257"/>
      <c r="DA90" s="257"/>
      <c r="DB90" s="257"/>
      <c r="DC90" s="257"/>
      <c r="DD90" s="257"/>
      <c r="DE90" s="257"/>
      <c r="DF90" s="257"/>
      <c r="DG90" s="257"/>
      <c r="DH90" s="257"/>
      <c r="DI90" s="257"/>
      <c r="DJ90" s="257"/>
      <c r="DK90" s="257"/>
      <c r="DL90" s="257"/>
      <c r="DM90" s="257"/>
      <c r="DN90" s="257"/>
      <c r="DO90" s="257"/>
      <c r="DP90" s="257"/>
      <c r="DQ90" s="257"/>
      <c r="DR90" s="257"/>
      <c r="DS90" s="257"/>
      <c r="DT90" s="257"/>
      <c r="DU90" s="257"/>
      <c r="DV90" s="257"/>
      <c r="DW90" s="257"/>
      <c r="DX90" s="257"/>
      <c r="DY90" s="257"/>
      <c r="DZ90" s="257"/>
      <c r="EA90" s="257"/>
      <c r="EB90" s="257"/>
      <c r="EC90" s="257"/>
      <c r="ED90" s="257"/>
      <c r="EE90" s="257"/>
      <c r="EF90" s="257"/>
      <c r="EG90" s="257"/>
      <c r="EH90" s="257"/>
      <c r="EI90" s="257"/>
      <c r="EJ90" s="257"/>
      <c r="EK90" s="257"/>
      <c r="EL90" s="257"/>
      <c r="EM90" s="257"/>
      <c r="EN90" s="257"/>
      <c r="EO90" s="257"/>
      <c r="EP90" s="257"/>
      <c r="EQ90" s="257"/>
      <c r="ER90" s="257"/>
      <c r="ES90" s="257"/>
      <c r="ET90" s="257"/>
      <c r="EU90" s="257"/>
      <c r="EV90" s="257"/>
      <c r="EW90" s="257"/>
      <c r="EX90" s="257"/>
      <c r="EY90" s="257"/>
      <c r="EZ90" s="257"/>
      <c r="FA90" s="257"/>
      <c r="FB90" s="257"/>
      <c r="FC90" s="257"/>
      <c r="FD90" s="257"/>
      <c r="FE90" s="257"/>
      <c r="FF90" s="257"/>
      <c r="FG90" s="257"/>
      <c r="FH90" s="257"/>
      <c r="FI90" s="257"/>
      <c r="FJ90" s="257"/>
      <c r="FK90" s="257"/>
      <c r="FL90" s="257"/>
      <c r="FM90" s="257"/>
      <c r="FN90" s="257"/>
      <c r="FO90" s="257"/>
      <c r="FP90" s="257"/>
      <c r="FQ90" s="257"/>
      <c r="FR90" s="257"/>
      <c r="FS90" s="257"/>
      <c r="FT90" s="257"/>
      <c r="FU90" s="257"/>
      <c r="FV90" s="257"/>
      <c r="FW90" s="257"/>
      <c r="FX90" s="257"/>
      <c r="FY90" s="257"/>
      <c r="FZ90" s="257"/>
      <c r="GA90" s="257"/>
      <c r="GB90" s="257"/>
      <c r="GC90" s="257"/>
      <c r="GD90" s="257"/>
      <c r="GE90" s="257"/>
      <c r="GF90" s="257"/>
      <c r="GG90" s="257"/>
      <c r="GH90" s="257"/>
      <c r="GI90" s="257"/>
      <c r="GJ90" s="257"/>
      <c r="GK90" s="257"/>
      <c r="GL90" s="257"/>
      <c r="GM90" s="257"/>
      <c r="GN90" s="257"/>
      <c r="GO90" s="257"/>
      <c r="GP90" s="257"/>
      <c r="GQ90" s="257"/>
      <c r="GR90" s="257"/>
      <c r="GS90" s="257"/>
      <c r="GT90" s="257"/>
      <c r="GU90" s="257"/>
      <c r="GV90" s="257"/>
      <c r="GW90" s="257"/>
      <c r="GX90" s="257"/>
      <c r="GY90" s="257"/>
      <c r="GZ90" s="257"/>
      <c r="HA90" s="257"/>
      <c r="HB90" s="257"/>
      <c r="HC90" s="257"/>
      <c r="HD90" s="257"/>
      <c r="HE90" s="257"/>
      <c r="HF90" s="257"/>
      <c r="HG90" s="257"/>
      <c r="HH90" s="257"/>
      <c r="HI90" s="257"/>
      <c r="HJ90" s="257"/>
      <c r="HK90" s="257"/>
      <c r="HL90" s="257"/>
      <c r="HM90" s="257"/>
      <c r="HN90" s="257"/>
      <c r="HO90" s="257"/>
      <c r="HP90" s="257"/>
      <c r="HQ90" s="257"/>
      <c r="HR90" s="257"/>
      <c r="HS90" s="257"/>
      <c r="HT90" s="257"/>
      <c r="HU90" s="257"/>
      <c r="HV90" s="257"/>
      <c r="HW90" s="257"/>
      <c r="HX90" s="257"/>
      <c r="HY90" s="257"/>
      <c r="HZ90" s="257"/>
      <c r="IA90" s="257"/>
      <c r="IB90" s="257"/>
      <c r="IC90" s="257"/>
      <c r="ID90" s="257"/>
      <c r="IE90" s="257"/>
      <c r="IF90" s="257"/>
      <c r="IG90" s="257"/>
      <c r="IH90" s="257"/>
      <c r="II90" s="257"/>
      <c r="IJ90" s="257"/>
      <c r="IK90" s="257"/>
      <c r="IL90" s="257"/>
      <c r="IM90" s="257"/>
      <c r="IN90" s="257"/>
      <c r="IO90" s="257"/>
      <c r="IP90" s="257"/>
      <c r="IQ90" s="257"/>
      <c r="IR90" s="257"/>
      <c r="IS90" s="257"/>
      <c r="IT90" s="257"/>
      <c r="IU90" s="257"/>
      <c r="IV90" s="257"/>
      <c r="IW90" s="257"/>
      <c r="IX90" s="257"/>
      <c r="IY90" s="257"/>
      <c r="IZ90" s="257"/>
      <c r="JA90" s="257"/>
      <c r="JB90" s="257"/>
      <c r="JC90" s="257"/>
      <c r="JD90" s="257"/>
      <c r="JE90" s="257"/>
    </row>
    <row r="91" spans="1:265" x14ac:dyDescent="0.2">
      <c r="A91" s="257"/>
      <c r="B91" s="257"/>
      <c r="C91" s="257"/>
      <c r="D91" s="257"/>
      <c r="E91" s="257"/>
      <c r="F91" s="257"/>
      <c r="G91" s="257"/>
      <c r="H91" s="257"/>
      <c r="I91" s="257"/>
      <c r="J91" s="257"/>
      <c r="K91" s="257"/>
      <c r="L91" s="257"/>
      <c r="M91" s="257"/>
      <c r="N91" s="257"/>
      <c r="O91" s="257"/>
      <c r="P91" s="257"/>
      <c r="Q91" s="257"/>
      <c r="R91" s="257"/>
      <c r="S91" s="257"/>
      <c r="T91" s="257"/>
      <c r="U91" s="257"/>
      <c r="V91" s="257"/>
      <c r="W91" s="257"/>
      <c r="X91" s="257"/>
      <c r="Y91" s="257"/>
      <c r="Z91" s="257"/>
      <c r="AA91" s="257"/>
      <c r="AB91" s="257"/>
      <c r="AC91" s="257"/>
      <c r="AD91" s="257"/>
      <c r="AE91" s="862"/>
      <c r="AF91" s="895"/>
      <c r="AG91" s="946"/>
      <c r="AH91" s="972"/>
      <c r="CG91" s="257"/>
      <c r="CH91" s="257"/>
      <c r="CI91" s="257"/>
      <c r="CJ91" s="257"/>
      <c r="CK91" s="257"/>
      <c r="CL91" s="257"/>
      <c r="CM91" s="257"/>
      <c r="CN91" s="257"/>
      <c r="CO91" s="257"/>
      <c r="CP91" s="257"/>
      <c r="CQ91" s="257"/>
      <c r="CR91" s="257"/>
      <c r="CS91" s="257"/>
      <c r="CT91" s="257"/>
      <c r="CU91" s="257"/>
      <c r="CV91" s="257"/>
      <c r="CW91" s="257"/>
      <c r="CX91" s="257"/>
      <c r="CY91" s="257"/>
      <c r="CZ91" s="257"/>
      <c r="DA91" s="257"/>
      <c r="DB91" s="257"/>
      <c r="DC91" s="257"/>
      <c r="DD91" s="257"/>
      <c r="DE91" s="257"/>
      <c r="DF91" s="257"/>
      <c r="DG91" s="257"/>
      <c r="DH91" s="257"/>
      <c r="DI91" s="257"/>
      <c r="DJ91" s="257"/>
      <c r="DK91" s="257"/>
      <c r="DL91" s="257"/>
      <c r="DM91" s="257"/>
      <c r="DN91" s="257"/>
      <c r="DO91" s="257"/>
      <c r="DP91" s="257"/>
      <c r="DQ91" s="257"/>
      <c r="DR91" s="257"/>
      <c r="DS91" s="257"/>
      <c r="DT91" s="257"/>
      <c r="DU91" s="257"/>
      <c r="DV91" s="257"/>
      <c r="DW91" s="257"/>
      <c r="DX91" s="257"/>
      <c r="DY91" s="257"/>
      <c r="DZ91" s="257"/>
      <c r="EA91" s="257"/>
      <c r="EB91" s="257"/>
      <c r="EC91" s="257"/>
      <c r="ED91" s="257"/>
      <c r="EE91" s="257"/>
      <c r="EF91" s="257"/>
      <c r="EG91" s="257"/>
      <c r="EH91" s="257"/>
      <c r="EI91" s="257"/>
      <c r="EJ91" s="257"/>
      <c r="EK91" s="257"/>
      <c r="EL91" s="257"/>
      <c r="EM91" s="257"/>
      <c r="EN91" s="257"/>
      <c r="EO91" s="257"/>
      <c r="EP91" s="257"/>
      <c r="EQ91" s="257"/>
      <c r="ER91" s="257"/>
      <c r="ES91" s="257"/>
      <c r="ET91" s="257"/>
      <c r="EU91" s="257"/>
      <c r="EV91" s="257"/>
      <c r="EW91" s="257"/>
      <c r="EX91" s="257"/>
      <c r="EY91" s="257"/>
      <c r="EZ91" s="257"/>
      <c r="FA91" s="257"/>
      <c r="FB91" s="257"/>
      <c r="FC91" s="257"/>
      <c r="FD91" s="257"/>
      <c r="FE91" s="257"/>
      <c r="FF91" s="257"/>
      <c r="FG91" s="257"/>
      <c r="FH91" s="257"/>
      <c r="FI91" s="257"/>
      <c r="FJ91" s="257"/>
      <c r="FK91" s="257"/>
      <c r="FL91" s="257"/>
      <c r="FM91" s="257"/>
      <c r="FN91" s="257"/>
      <c r="FO91" s="257"/>
      <c r="FP91" s="257"/>
      <c r="FQ91" s="257"/>
      <c r="FR91" s="257"/>
      <c r="FS91" s="257"/>
      <c r="FT91" s="257"/>
      <c r="FU91" s="257"/>
      <c r="FV91" s="257"/>
      <c r="FW91" s="257"/>
      <c r="FX91" s="257"/>
      <c r="FY91" s="257"/>
      <c r="FZ91" s="257"/>
      <c r="GA91" s="257"/>
      <c r="GB91" s="257"/>
      <c r="GC91" s="257"/>
      <c r="GD91" s="257"/>
      <c r="GE91" s="257"/>
      <c r="GF91" s="257"/>
      <c r="GG91" s="257"/>
      <c r="GH91" s="257"/>
      <c r="GI91" s="257"/>
      <c r="GJ91" s="257"/>
      <c r="GK91" s="257"/>
      <c r="GL91" s="257"/>
      <c r="GM91" s="257"/>
      <c r="GN91" s="257"/>
      <c r="GO91" s="257"/>
      <c r="GP91" s="257"/>
      <c r="GQ91" s="257"/>
      <c r="GR91" s="257"/>
      <c r="GS91" s="257"/>
      <c r="GT91" s="257"/>
      <c r="GU91" s="257"/>
      <c r="GV91" s="257"/>
      <c r="GW91" s="257"/>
      <c r="GX91" s="257"/>
      <c r="GY91" s="257"/>
      <c r="GZ91" s="257"/>
      <c r="HA91" s="257"/>
      <c r="HB91" s="257"/>
      <c r="HC91" s="257"/>
      <c r="HD91" s="257"/>
      <c r="HE91" s="257"/>
      <c r="HF91" s="257"/>
      <c r="HG91" s="257"/>
      <c r="HH91" s="257"/>
      <c r="HI91" s="257"/>
      <c r="HJ91" s="257"/>
      <c r="HK91" s="257"/>
      <c r="HL91" s="257"/>
      <c r="HM91" s="257"/>
      <c r="HN91" s="257"/>
      <c r="HO91" s="257"/>
      <c r="HP91" s="257"/>
      <c r="HQ91" s="257"/>
      <c r="HR91" s="257"/>
      <c r="HS91" s="257"/>
      <c r="HT91" s="257"/>
      <c r="HU91" s="257"/>
      <c r="HV91" s="257"/>
      <c r="HW91" s="257"/>
      <c r="HX91" s="257"/>
      <c r="HY91" s="257"/>
      <c r="HZ91" s="257"/>
      <c r="IA91" s="257"/>
      <c r="IB91" s="257"/>
      <c r="IC91" s="257"/>
      <c r="ID91" s="257"/>
      <c r="IE91" s="257"/>
      <c r="IF91" s="257"/>
      <c r="IG91" s="257"/>
      <c r="IH91" s="257"/>
      <c r="II91" s="257"/>
      <c r="IJ91" s="257"/>
      <c r="IK91" s="257"/>
      <c r="IL91" s="257"/>
      <c r="IM91" s="257"/>
      <c r="IN91" s="257"/>
      <c r="IO91" s="257"/>
      <c r="IP91" s="257"/>
      <c r="IQ91" s="257"/>
      <c r="IR91" s="257"/>
      <c r="IS91" s="257"/>
      <c r="IT91" s="257"/>
      <c r="IU91" s="257"/>
      <c r="IV91" s="257"/>
      <c r="IW91" s="257"/>
      <c r="IX91" s="257"/>
      <c r="IY91" s="257"/>
      <c r="IZ91" s="257"/>
      <c r="JA91" s="257"/>
      <c r="JB91" s="257"/>
      <c r="JC91" s="257"/>
      <c r="JD91" s="257"/>
      <c r="JE91" s="257"/>
    </row>
    <row r="92" spans="1:265" x14ac:dyDescent="0.2">
      <c r="A92" s="257"/>
      <c r="B92" s="257"/>
      <c r="C92" s="257"/>
      <c r="D92" s="257"/>
      <c r="E92" s="257"/>
      <c r="F92" s="257"/>
      <c r="G92" s="257"/>
      <c r="H92" s="257"/>
      <c r="I92" s="257"/>
      <c r="J92" s="257"/>
      <c r="K92" s="257"/>
      <c r="L92" s="257"/>
      <c r="M92" s="257"/>
      <c r="N92" s="257"/>
      <c r="O92" s="257"/>
      <c r="P92" s="257"/>
      <c r="Q92" s="257"/>
      <c r="R92" s="257"/>
      <c r="S92" s="257"/>
      <c r="T92" s="257"/>
      <c r="U92" s="257"/>
      <c r="V92" s="257"/>
      <c r="W92" s="257"/>
      <c r="X92" s="257"/>
      <c r="Y92" s="257"/>
      <c r="Z92" s="257"/>
      <c r="AA92" s="257"/>
      <c r="AB92" s="257"/>
      <c r="AC92" s="257"/>
      <c r="AD92" s="257"/>
      <c r="AE92" s="862"/>
      <c r="AF92" s="895"/>
      <c r="AG92" s="946"/>
      <c r="AH92" s="972"/>
      <c r="CG92" s="257"/>
      <c r="CH92" s="257"/>
      <c r="CI92" s="257"/>
      <c r="CJ92" s="257"/>
      <c r="CK92" s="257"/>
      <c r="CL92" s="257"/>
      <c r="CM92" s="257"/>
      <c r="CN92" s="257"/>
      <c r="CO92" s="257"/>
      <c r="CP92" s="257"/>
      <c r="CQ92" s="257"/>
      <c r="CR92" s="257"/>
      <c r="CS92" s="257"/>
      <c r="CT92" s="257"/>
      <c r="CU92" s="257"/>
      <c r="CV92" s="257"/>
      <c r="CW92" s="257"/>
      <c r="CX92" s="257"/>
      <c r="CY92" s="257"/>
      <c r="CZ92" s="257"/>
      <c r="DA92" s="257"/>
      <c r="DB92" s="257"/>
      <c r="DC92" s="257"/>
      <c r="DD92" s="257"/>
      <c r="DE92" s="257"/>
      <c r="DF92" s="257"/>
      <c r="DG92" s="257"/>
      <c r="DH92" s="257"/>
      <c r="DI92" s="257"/>
      <c r="DJ92" s="257"/>
      <c r="DK92" s="257"/>
      <c r="DL92" s="257"/>
      <c r="DM92" s="257"/>
      <c r="DN92" s="257"/>
      <c r="DO92" s="257"/>
      <c r="DP92" s="257"/>
      <c r="DQ92" s="257"/>
      <c r="DR92" s="257"/>
      <c r="DS92" s="257"/>
      <c r="DT92" s="257"/>
      <c r="DU92" s="257"/>
      <c r="DV92" s="257"/>
      <c r="DW92" s="257"/>
      <c r="DX92" s="257"/>
      <c r="DY92" s="257"/>
      <c r="DZ92" s="257"/>
      <c r="EA92" s="257"/>
      <c r="EB92" s="257"/>
      <c r="EC92" s="257"/>
      <c r="ED92" s="257"/>
      <c r="EE92" s="257"/>
      <c r="EF92" s="257"/>
      <c r="EG92" s="257"/>
      <c r="EH92" s="257"/>
      <c r="EI92" s="257"/>
      <c r="EJ92" s="257"/>
      <c r="EK92" s="257"/>
      <c r="EL92" s="257"/>
      <c r="EM92" s="257"/>
      <c r="EN92" s="257"/>
      <c r="EO92" s="257"/>
      <c r="EP92" s="257"/>
      <c r="EQ92" s="257"/>
      <c r="ER92" s="257"/>
      <c r="ES92" s="257"/>
      <c r="ET92" s="257"/>
      <c r="EU92" s="257"/>
      <c r="EV92" s="257"/>
      <c r="EW92" s="257"/>
      <c r="EX92" s="257"/>
      <c r="EY92" s="257"/>
      <c r="EZ92" s="257"/>
      <c r="FA92" s="257"/>
      <c r="FB92" s="257"/>
      <c r="FC92" s="257"/>
      <c r="FD92" s="257"/>
      <c r="FE92" s="257"/>
      <c r="FF92" s="257"/>
      <c r="FG92" s="257"/>
      <c r="FH92" s="257"/>
      <c r="FI92" s="257"/>
      <c r="FJ92" s="257"/>
      <c r="FK92" s="257"/>
      <c r="FL92" s="257"/>
      <c r="FM92" s="257"/>
      <c r="FN92" s="257"/>
      <c r="FO92" s="257"/>
      <c r="FP92" s="257"/>
      <c r="FQ92" s="257"/>
      <c r="FR92" s="257"/>
      <c r="FS92" s="257"/>
      <c r="FT92" s="257"/>
      <c r="FU92" s="257"/>
      <c r="FV92" s="257"/>
      <c r="FW92" s="257"/>
      <c r="FX92" s="257"/>
      <c r="FY92" s="257"/>
      <c r="FZ92" s="257"/>
      <c r="GA92" s="257"/>
      <c r="GB92" s="257"/>
      <c r="GC92" s="257"/>
      <c r="GD92" s="257"/>
      <c r="GE92" s="257"/>
      <c r="GF92" s="257"/>
      <c r="GG92" s="257"/>
      <c r="GH92" s="257"/>
      <c r="GI92" s="257"/>
      <c r="GJ92" s="257"/>
      <c r="GK92" s="257"/>
      <c r="GL92" s="257"/>
      <c r="GM92" s="257"/>
      <c r="GN92" s="257"/>
      <c r="GO92" s="257"/>
      <c r="GP92" s="257"/>
      <c r="GQ92" s="257"/>
      <c r="GR92" s="257"/>
      <c r="GS92" s="257"/>
      <c r="GT92" s="257"/>
      <c r="GU92" s="257"/>
      <c r="GV92" s="257"/>
      <c r="GW92" s="257"/>
      <c r="GX92" s="257"/>
      <c r="GY92" s="257"/>
      <c r="GZ92" s="257"/>
      <c r="HA92" s="257"/>
      <c r="HB92" s="257"/>
      <c r="HC92" s="257"/>
      <c r="HD92" s="257"/>
      <c r="HE92" s="257"/>
      <c r="HF92" s="257"/>
      <c r="HG92" s="257"/>
      <c r="HH92" s="257"/>
      <c r="HI92" s="257"/>
      <c r="HJ92" s="257"/>
      <c r="HK92" s="257"/>
      <c r="HL92" s="257"/>
      <c r="HM92" s="257"/>
      <c r="HN92" s="257"/>
      <c r="HO92" s="257"/>
      <c r="HP92" s="257"/>
      <c r="HQ92" s="257"/>
      <c r="HR92" s="257"/>
      <c r="HS92" s="257"/>
      <c r="HT92" s="257"/>
      <c r="HU92" s="257"/>
      <c r="HV92" s="257"/>
      <c r="HW92" s="257"/>
      <c r="HX92" s="257"/>
      <c r="HY92" s="257"/>
      <c r="HZ92" s="257"/>
      <c r="IA92" s="257"/>
      <c r="IB92" s="257"/>
      <c r="IC92" s="257"/>
      <c r="ID92" s="257"/>
      <c r="IE92" s="257"/>
      <c r="IF92" s="257"/>
      <c r="IG92" s="257"/>
      <c r="IH92" s="257"/>
      <c r="II92" s="257"/>
      <c r="IJ92" s="257"/>
      <c r="IK92" s="257"/>
      <c r="IL92" s="257"/>
      <c r="IM92" s="257"/>
      <c r="IN92" s="257"/>
      <c r="IO92" s="257"/>
      <c r="IP92" s="257"/>
      <c r="IQ92" s="257"/>
      <c r="IR92" s="257"/>
      <c r="IS92" s="257"/>
      <c r="IT92" s="257"/>
      <c r="IU92" s="257"/>
      <c r="IV92" s="257"/>
      <c r="IW92" s="257"/>
      <c r="IX92" s="257"/>
      <c r="IY92" s="257"/>
      <c r="IZ92" s="257"/>
      <c r="JA92" s="257"/>
      <c r="JB92" s="257"/>
      <c r="JC92" s="257"/>
      <c r="JD92" s="257"/>
      <c r="JE92" s="257"/>
    </row>
    <row r="93" spans="1:265" x14ac:dyDescent="0.2">
      <c r="A93" s="257"/>
      <c r="B93" s="257"/>
      <c r="C93" s="257"/>
      <c r="D93" s="257"/>
      <c r="E93" s="257"/>
      <c r="F93" s="257"/>
      <c r="G93" s="257"/>
      <c r="H93" s="257"/>
      <c r="I93" s="257"/>
      <c r="J93" s="257"/>
      <c r="K93" s="257"/>
      <c r="L93" s="257"/>
      <c r="M93" s="257"/>
      <c r="N93" s="257"/>
      <c r="O93" s="257"/>
      <c r="P93" s="257"/>
      <c r="Q93" s="257"/>
      <c r="R93" s="257"/>
      <c r="S93" s="257"/>
      <c r="T93" s="257"/>
      <c r="U93" s="257"/>
      <c r="V93" s="257"/>
      <c r="W93" s="257"/>
      <c r="X93" s="257"/>
      <c r="Y93" s="257"/>
      <c r="Z93" s="257"/>
      <c r="AA93" s="257"/>
      <c r="AB93" s="257"/>
      <c r="AC93" s="257"/>
      <c r="AD93" s="257"/>
      <c r="AE93" s="862"/>
      <c r="AF93" s="895"/>
      <c r="AG93" s="946"/>
      <c r="AH93" s="972"/>
      <c r="CG93" s="257"/>
      <c r="CH93" s="257"/>
      <c r="CI93" s="257"/>
      <c r="CJ93" s="257"/>
      <c r="CK93" s="257"/>
      <c r="CL93" s="257"/>
      <c r="CM93" s="257"/>
      <c r="CN93" s="257"/>
      <c r="CO93" s="257"/>
      <c r="CP93" s="257"/>
      <c r="CQ93" s="257"/>
      <c r="CR93" s="257"/>
      <c r="CS93" s="257"/>
      <c r="CT93" s="257"/>
      <c r="CU93" s="257"/>
      <c r="CV93" s="257"/>
      <c r="CW93" s="257"/>
      <c r="CX93" s="257"/>
      <c r="CY93" s="257"/>
      <c r="CZ93" s="257"/>
      <c r="DA93" s="257"/>
      <c r="DB93" s="257"/>
      <c r="DC93" s="257"/>
      <c r="DD93" s="257"/>
      <c r="DE93" s="257"/>
      <c r="DF93" s="257"/>
      <c r="DG93" s="257"/>
      <c r="DH93" s="257"/>
      <c r="DI93" s="257"/>
      <c r="DJ93" s="257"/>
      <c r="DK93" s="257"/>
      <c r="DL93" s="257"/>
      <c r="DM93" s="257"/>
      <c r="DN93" s="257"/>
      <c r="DO93" s="257"/>
      <c r="DP93" s="257"/>
      <c r="DQ93" s="257"/>
      <c r="DR93" s="257"/>
      <c r="DS93" s="257"/>
      <c r="DT93" s="257"/>
      <c r="DU93" s="257"/>
      <c r="DV93" s="257"/>
      <c r="DW93" s="257"/>
      <c r="DX93" s="257"/>
      <c r="DY93" s="257"/>
      <c r="DZ93" s="257"/>
      <c r="EA93" s="257"/>
      <c r="EB93" s="257"/>
      <c r="EC93" s="257"/>
      <c r="ED93" s="257"/>
      <c r="EE93" s="257"/>
      <c r="EF93" s="257"/>
      <c r="EG93" s="257"/>
      <c r="EH93" s="257"/>
      <c r="EI93" s="257"/>
      <c r="EJ93" s="257"/>
      <c r="EK93" s="257"/>
      <c r="EL93" s="257"/>
      <c r="EM93" s="257"/>
      <c r="EN93" s="257"/>
      <c r="EO93" s="257"/>
      <c r="EP93" s="257"/>
      <c r="EQ93" s="257"/>
      <c r="ER93" s="257"/>
      <c r="ES93" s="257"/>
      <c r="ET93" s="257"/>
      <c r="EU93" s="257"/>
      <c r="EV93" s="257"/>
      <c r="EW93" s="257"/>
      <c r="EX93" s="257"/>
      <c r="EY93" s="257"/>
      <c r="EZ93" s="257"/>
      <c r="FA93" s="257"/>
      <c r="FB93" s="257"/>
      <c r="FC93" s="257"/>
      <c r="FD93" s="257"/>
      <c r="FE93" s="257"/>
      <c r="FF93" s="257"/>
      <c r="FG93" s="257"/>
      <c r="FH93" s="257"/>
      <c r="FI93" s="257"/>
      <c r="FJ93" s="257"/>
      <c r="FK93" s="257"/>
      <c r="FL93" s="257"/>
      <c r="FM93" s="257"/>
      <c r="FN93" s="257"/>
      <c r="FO93" s="257"/>
      <c r="FP93" s="257"/>
      <c r="FQ93" s="257"/>
      <c r="FR93" s="257"/>
      <c r="FS93" s="257"/>
      <c r="FT93" s="257"/>
      <c r="FU93" s="257"/>
      <c r="FV93" s="257"/>
      <c r="FW93" s="257"/>
      <c r="FX93" s="257"/>
      <c r="FY93" s="257"/>
      <c r="FZ93" s="257"/>
      <c r="GA93" s="257"/>
      <c r="GB93" s="257"/>
      <c r="GC93" s="257"/>
      <c r="GD93" s="257"/>
      <c r="GE93" s="257"/>
      <c r="GF93" s="257"/>
      <c r="GG93" s="257"/>
      <c r="GH93" s="257"/>
      <c r="GI93" s="257"/>
      <c r="GJ93" s="257"/>
      <c r="GK93" s="257"/>
      <c r="GL93" s="257"/>
      <c r="GM93" s="257"/>
      <c r="GN93" s="257"/>
      <c r="GO93" s="257"/>
      <c r="GP93" s="257"/>
      <c r="GQ93" s="257"/>
      <c r="GR93" s="257"/>
      <c r="GS93" s="257"/>
      <c r="GT93" s="257"/>
      <c r="GU93" s="257"/>
      <c r="GV93" s="257"/>
      <c r="GW93" s="257"/>
      <c r="GX93" s="257"/>
      <c r="GY93" s="257"/>
      <c r="GZ93" s="257"/>
      <c r="HA93" s="257"/>
      <c r="HB93" s="257"/>
      <c r="HC93" s="257"/>
      <c r="HD93" s="257"/>
      <c r="HE93" s="257"/>
      <c r="HF93" s="257"/>
      <c r="HG93" s="257"/>
      <c r="HH93" s="257"/>
      <c r="HI93" s="257"/>
      <c r="HJ93" s="257"/>
      <c r="HK93" s="257"/>
      <c r="HL93" s="257"/>
      <c r="HM93" s="257"/>
      <c r="HN93" s="257"/>
      <c r="HO93" s="257"/>
      <c r="HP93" s="257"/>
      <c r="HQ93" s="257"/>
      <c r="HR93" s="257"/>
      <c r="HS93" s="257"/>
      <c r="HT93" s="257"/>
      <c r="HU93" s="257"/>
      <c r="HV93" s="257"/>
      <c r="HW93" s="257"/>
      <c r="HX93" s="257"/>
      <c r="HY93" s="257"/>
      <c r="HZ93" s="257"/>
      <c r="IA93" s="257"/>
      <c r="IB93" s="257"/>
      <c r="IC93" s="257"/>
      <c r="ID93" s="257"/>
      <c r="IE93" s="257"/>
      <c r="IF93" s="257"/>
      <c r="IG93" s="257"/>
      <c r="IH93" s="257"/>
      <c r="II93" s="257"/>
      <c r="IJ93" s="257"/>
      <c r="IK93" s="257"/>
      <c r="IL93" s="257"/>
      <c r="IM93" s="257"/>
      <c r="IN93" s="257"/>
      <c r="IO93" s="257"/>
      <c r="IP93" s="257"/>
      <c r="IQ93" s="257"/>
      <c r="IR93" s="257"/>
      <c r="IS93" s="257"/>
      <c r="IT93" s="257"/>
      <c r="IU93" s="257"/>
      <c r="IV93" s="257"/>
      <c r="IW93" s="257"/>
      <c r="IX93" s="257"/>
      <c r="IY93" s="257"/>
      <c r="IZ93" s="257"/>
      <c r="JA93" s="257"/>
      <c r="JB93" s="257"/>
      <c r="JC93" s="257"/>
      <c r="JD93" s="257"/>
      <c r="JE93" s="257"/>
    </row>
    <row r="94" spans="1:265" x14ac:dyDescent="0.2">
      <c r="A94" s="257"/>
      <c r="B94" s="257"/>
      <c r="C94" s="257"/>
      <c r="D94" s="257"/>
      <c r="E94" s="257"/>
      <c r="F94" s="257"/>
      <c r="G94" s="257"/>
      <c r="H94" s="257"/>
      <c r="I94" s="257"/>
      <c r="J94" s="257"/>
      <c r="K94" s="257"/>
      <c r="L94" s="257"/>
      <c r="M94" s="257"/>
      <c r="N94" s="257"/>
      <c r="O94" s="257"/>
      <c r="P94" s="257"/>
      <c r="Q94" s="257"/>
      <c r="R94" s="257"/>
      <c r="S94" s="257"/>
      <c r="T94" s="257"/>
      <c r="U94" s="257"/>
      <c r="V94" s="257"/>
      <c r="W94" s="257"/>
      <c r="X94" s="257"/>
      <c r="Y94" s="257"/>
      <c r="Z94" s="257"/>
      <c r="AA94" s="257"/>
      <c r="AB94" s="257"/>
      <c r="AC94" s="257"/>
      <c r="AD94" s="257"/>
      <c r="AE94" s="862"/>
      <c r="AF94" s="895"/>
      <c r="AG94" s="946"/>
      <c r="AH94" s="972"/>
      <c r="CG94" s="257"/>
      <c r="CH94" s="257"/>
      <c r="CI94" s="257"/>
      <c r="CJ94" s="257"/>
      <c r="CK94" s="257"/>
      <c r="CL94" s="257"/>
      <c r="CM94" s="257"/>
      <c r="CN94" s="257"/>
      <c r="CO94" s="257"/>
      <c r="CP94" s="257"/>
      <c r="CQ94" s="257"/>
      <c r="CR94" s="257"/>
      <c r="CS94" s="257"/>
      <c r="CT94" s="257"/>
      <c r="CU94" s="257"/>
      <c r="CV94" s="257"/>
      <c r="CW94" s="257"/>
      <c r="CX94" s="257"/>
      <c r="CY94" s="257"/>
      <c r="CZ94" s="257"/>
      <c r="DA94" s="257"/>
      <c r="DB94" s="257"/>
      <c r="DC94" s="257"/>
      <c r="DD94" s="257"/>
      <c r="DE94" s="257"/>
      <c r="DF94" s="257"/>
      <c r="DG94" s="257"/>
      <c r="DH94" s="257"/>
      <c r="DI94" s="257"/>
      <c r="DJ94" s="257"/>
      <c r="DK94" s="257"/>
      <c r="DL94" s="257"/>
      <c r="DM94" s="257"/>
      <c r="DN94" s="257"/>
      <c r="DO94" s="257"/>
      <c r="DP94" s="257"/>
      <c r="DQ94" s="257"/>
      <c r="DR94" s="257"/>
      <c r="DS94" s="257"/>
      <c r="DT94" s="257"/>
      <c r="DU94" s="257"/>
      <c r="DV94" s="257"/>
      <c r="DW94" s="257"/>
      <c r="DX94" s="257"/>
      <c r="DY94" s="257"/>
      <c r="DZ94" s="257"/>
      <c r="EA94" s="257"/>
      <c r="EB94" s="257"/>
      <c r="EC94" s="257"/>
      <c r="ED94" s="257"/>
      <c r="EE94" s="257"/>
      <c r="EF94" s="257"/>
      <c r="EG94" s="257"/>
      <c r="EH94" s="257"/>
      <c r="EI94" s="257"/>
      <c r="EJ94" s="257"/>
      <c r="EK94" s="257"/>
      <c r="EL94" s="257"/>
      <c r="EM94" s="257"/>
      <c r="EN94" s="257"/>
      <c r="EO94" s="257"/>
      <c r="EP94" s="257"/>
      <c r="EQ94" s="257"/>
      <c r="ER94" s="257"/>
      <c r="ES94" s="257"/>
      <c r="ET94" s="257"/>
      <c r="EU94" s="257"/>
      <c r="EV94" s="257"/>
      <c r="EW94" s="257"/>
      <c r="EX94" s="257"/>
      <c r="EY94" s="257"/>
      <c r="EZ94" s="257"/>
      <c r="FA94" s="257"/>
      <c r="FB94" s="257"/>
      <c r="FC94" s="257"/>
      <c r="FD94" s="257"/>
      <c r="FE94" s="257"/>
      <c r="FF94" s="257"/>
      <c r="FG94" s="257"/>
      <c r="FH94" s="257"/>
      <c r="FI94" s="257"/>
      <c r="FJ94" s="257"/>
      <c r="FK94" s="257"/>
      <c r="FL94" s="257"/>
      <c r="FM94" s="257"/>
      <c r="FN94" s="257"/>
      <c r="FO94" s="257"/>
      <c r="FP94" s="257"/>
      <c r="FQ94" s="257"/>
      <c r="FR94" s="257"/>
      <c r="FS94" s="257"/>
      <c r="FT94" s="257"/>
      <c r="FU94" s="257"/>
      <c r="FV94" s="257"/>
      <c r="FW94" s="257"/>
      <c r="FX94" s="257"/>
      <c r="FY94" s="257"/>
      <c r="FZ94" s="257"/>
      <c r="GA94" s="257"/>
      <c r="GB94" s="257"/>
      <c r="GC94" s="257"/>
      <c r="GD94" s="257"/>
      <c r="GE94" s="257"/>
      <c r="GF94" s="257"/>
      <c r="GG94" s="257"/>
      <c r="GH94" s="257"/>
      <c r="GI94" s="257"/>
      <c r="GJ94" s="257"/>
      <c r="GK94" s="257"/>
      <c r="GL94" s="257"/>
      <c r="GM94" s="257"/>
      <c r="GN94" s="257"/>
      <c r="GO94" s="257"/>
      <c r="GP94" s="257"/>
      <c r="GQ94" s="257"/>
      <c r="GR94" s="257"/>
      <c r="GS94" s="257"/>
      <c r="GT94" s="257"/>
      <c r="GU94" s="257"/>
      <c r="GV94" s="257"/>
      <c r="GW94" s="257"/>
      <c r="GX94" s="257"/>
      <c r="GY94" s="257"/>
      <c r="GZ94" s="257"/>
      <c r="HA94" s="257"/>
      <c r="HB94" s="257"/>
      <c r="HC94" s="257"/>
      <c r="HD94" s="257"/>
      <c r="HE94" s="257"/>
      <c r="HF94" s="257"/>
      <c r="HG94" s="257"/>
      <c r="HH94" s="257"/>
      <c r="HI94" s="257"/>
      <c r="HJ94" s="257"/>
      <c r="HK94" s="257"/>
      <c r="HL94" s="257"/>
      <c r="HM94" s="257"/>
      <c r="HN94" s="257"/>
      <c r="HO94" s="257"/>
      <c r="HP94" s="257"/>
      <c r="HQ94" s="257"/>
      <c r="HR94" s="257"/>
      <c r="HS94" s="257"/>
      <c r="HT94" s="257"/>
      <c r="HU94" s="257"/>
      <c r="HV94" s="257"/>
      <c r="HW94" s="257"/>
      <c r="HX94" s="257"/>
      <c r="HY94" s="257"/>
      <c r="HZ94" s="257"/>
      <c r="IA94" s="257"/>
      <c r="IB94" s="257"/>
      <c r="IC94" s="257"/>
      <c r="ID94" s="257"/>
      <c r="IE94" s="257"/>
      <c r="IF94" s="257"/>
      <c r="IG94" s="257"/>
      <c r="IH94" s="257"/>
      <c r="II94" s="257"/>
      <c r="IJ94" s="257"/>
      <c r="IK94" s="257"/>
      <c r="IL94" s="257"/>
      <c r="IM94" s="257"/>
      <c r="IN94" s="257"/>
      <c r="IO94" s="257"/>
      <c r="IP94" s="257"/>
      <c r="IQ94" s="257"/>
      <c r="IR94" s="257"/>
      <c r="IS94" s="257"/>
      <c r="IT94" s="257"/>
      <c r="IU94" s="257"/>
      <c r="IV94" s="257"/>
      <c r="IW94" s="257"/>
      <c r="IX94" s="257"/>
      <c r="IY94" s="257"/>
      <c r="IZ94" s="257"/>
      <c r="JA94" s="257"/>
      <c r="JB94" s="257"/>
      <c r="JC94" s="257"/>
      <c r="JD94" s="257"/>
      <c r="JE94" s="257"/>
    </row>
    <row r="95" spans="1:265" x14ac:dyDescent="0.2">
      <c r="A95" s="257"/>
      <c r="B95" s="257"/>
      <c r="C95" s="257"/>
      <c r="D95" s="257"/>
      <c r="E95" s="257"/>
      <c r="F95" s="257"/>
      <c r="G95" s="257"/>
      <c r="H95" s="257"/>
      <c r="I95" s="257"/>
      <c r="J95" s="257"/>
      <c r="K95" s="257"/>
      <c r="L95" s="257"/>
      <c r="M95" s="257"/>
      <c r="N95" s="257"/>
      <c r="O95" s="257"/>
      <c r="P95" s="257"/>
      <c r="Q95" s="257"/>
      <c r="R95" s="257"/>
      <c r="S95" s="257"/>
      <c r="T95" s="257"/>
      <c r="U95" s="257"/>
      <c r="V95" s="257"/>
      <c r="W95" s="257"/>
      <c r="X95" s="257"/>
      <c r="Y95" s="257"/>
      <c r="Z95" s="257"/>
      <c r="AA95" s="257"/>
      <c r="AB95" s="257"/>
      <c r="AC95" s="257"/>
      <c r="AD95" s="257"/>
      <c r="AE95" s="862"/>
      <c r="AF95" s="895"/>
      <c r="AG95" s="946"/>
      <c r="AH95" s="972"/>
      <c r="CG95" s="257"/>
      <c r="CH95" s="257"/>
      <c r="CI95" s="257"/>
      <c r="CJ95" s="257"/>
      <c r="CK95" s="257"/>
      <c r="CL95" s="257"/>
      <c r="CM95" s="257"/>
      <c r="CN95" s="257"/>
      <c r="CO95" s="257"/>
      <c r="CP95" s="257"/>
      <c r="CQ95" s="257"/>
      <c r="CR95" s="257"/>
      <c r="CS95" s="257"/>
      <c r="CT95" s="257"/>
      <c r="CU95" s="257"/>
      <c r="CV95" s="257"/>
      <c r="CW95" s="257"/>
      <c r="CX95" s="257"/>
      <c r="CY95" s="257"/>
      <c r="CZ95" s="257"/>
      <c r="DA95" s="257"/>
      <c r="DB95" s="257"/>
      <c r="DC95" s="257"/>
      <c r="DD95" s="257"/>
      <c r="DE95" s="257"/>
      <c r="DF95" s="257"/>
      <c r="DG95" s="257"/>
      <c r="DH95" s="257"/>
      <c r="DI95" s="257"/>
      <c r="DJ95" s="257"/>
      <c r="DK95" s="257"/>
      <c r="DL95" s="257"/>
      <c r="DM95" s="257"/>
      <c r="DN95" s="257"/>
      <c r="DO95" s="257"/>
      <c r="DP95" s="257"/>
      <c r="DQ95" s="257"/>
      <c r="DR95" s="257"/>
      <c r="DS95" s="257"/>
      <c r="DT95" s="257"/>
      <c r="DU95" s="257"/>
      <c r="DV95" s="257"/>
      <c r="DW95" s="257"/>
      <c r="DX95" s="257"/>
      <c r="DY95" s="257"/>
      <c r="DZ95" s="257"/>
      <c r="EA95" s="257"/>
      <c r="EB95" s="257"/>
      <c r="EC95" s="257"/>
      <c r="ED95" s="257"/>
      <c r="EE95" s="257"/>
      <c r="EF95" s="257"/>
      <c r="EG95" s="257"/>
      <c r="EH95" s="257"/>
      <c r="EI95" s="257"/>
      <c r="EJ95" s="257"/>
      <c r="EK95" s="257"/>
      <c r="EL95" s="257"/>
      <c r="EM95" s="257"/>
      <c r="EN95" s="257"/>
      <c r="EO95" s="257"/>
      <c r="EP95" s="257"/>
      <c r="EQ95" s="257"/>
      <c r="ER95" s="257"/>
      <c r="ES95" s="257"/>
      <c r="ET95" s="257"/>
      <c r="EU95" s="257"/>
      <c r="EV95" s="257"/>
      <c r="EW95" s="257"/>
      <c r="EX95" s="257"/>
      <c r="EY95" s="257"/>
      <c r="EZ95" s="257"/>
      <c r="FA95" s="257"/>
      <c r="FB95" s="257"/>
      <c r="FC95" s="257"/>
      <c r="FD95" s="257"/>
      <c r="FE95" s="257"/>
      <c r="FF95" s="257"/>
      <c r="FG95" s="257"/>
      <c r="FH95" s="257"/>
      <c r="FI95" s="257"/>
      <c r="FJ95" s="257"/>
      <c r="FK95" s="257"/>
      <c r="FL95" s="257"/>
      <c r="FM95" s="257"/>
      <c r="FN95" s="257"/>
      <c r="FO95" s="257"/>
      <c r="FP95" s="257"/>
      <c r="FQ95" s="257"/>
      <c r="FR95" s="257"/>
      <c r="FS95" s="257"/>
      <c r="FT95" s="257"/>
      <c r="FU95" s="257"/>
      <c r="FV95" s="257"/>
      <c r="FW95" s="257"/>
      <c r="FX95" s="257"/>
      <c r="FY95" s="257"/>
      <c r="FZ95" s="257"/>
      <c r="GA95" s="257"/>
      <c r="GB95" s="257"/>
      <c r="GC95" s="257"/>
      <c r="GD95" s="257"/>
      <c r="GE95" s="257"/>
      <c r="GF95" s="257"/>
      <c r="GG95" s="257"/>
      <c r="GH95" s="257"/>
      <c r="GI95" s="257"/>
      <c r="GJ95" s="257"/>
      <c r="GK95" s="257"/>
      <c r="GL95" s="257"/>
      <c r="GM95" s="257"/>
      <c r="GN95" s="257"/>
      <c r="GO95" s="257"/>
      <c r="GP95" s="257"/>
      <c r="GQ95" s="257"/>
      <c r="GR95" s="257"/>
      <c r="GS95" s="257"/>
      <c r="GT95" s="257"/>
      <c r="GU95" s="257"/>
      <c r="GV95" s="257"/>
      <c r="GW95" s="257"/>
      <c r="GX95" s="257"/>
      <c r="GY95" s="257"/>
      <c r="GZ95" s="257"/>
      <c r="HA95" s="257"/>
      <c r="HB95" s="257"/>
      <c r="HC95" s="257"/>
      <c r="HD95" s="257"/>
      <c r="HE95" s="257"/>
      <c r="HF95" s="257"/>
      <c r="HG95" s="257"/>
      <c r="HH95" s="257"/>
      <c r="HI95" s="257"/>
      <c r="HJ95" s="257"/>
      <c r="HK95" s="257"/>
      <c r="HL95" s="257"/>
      <c r="HM95" s="257"/>
      <c r="HN95" s="257"/>
      <c r="HO95" s="257"/>
      <c r="HP95" s="257"/>
      <c r="HQ95" s="257"/>
      <c r="HR95" s="257"/>
      <c r="HS95" s="257"/>
      <c r="HT95" s="257"/>
      <c r="HU95" s="257"/>
      <c r="HV95" s="257"/>
      <c r="HW95" s="257"/>
      <c r="HX95" s="257"/>
      <c r="HY95" s="257"/>
      <c r="HZ95" s="257"/>
      <c r="IA95" s="257"/>
      <c r="IB95" s="257"/>
      <c r="IC95" s="257"/>
      <c r="ID95" s="257"/>
      <c r="IE95" s="257"/>
      <c r="IF95" s="257"/>
      <c r="IG95" s="257"/>
      <c r="IH95" s="257"/>
      <c r="II95" s="257"/>
      <c r="IJ95" s="257"/>
      <c r="IK95" s="257"/>
      <c r="IL95" s="257"/>
      <c r="IM95" s="257"/>
      <c r="IN95" s="257"/>
      <c r="IO95" s="257"/>
      <c r="IP95" s="257"/>
      <c r="IQ95" s="257"/>
      <c r="IR95" s="257"/>
      <c r="IS95" s="257"/>
      <c r="IT95" s="257"/>
      <c r="IU95" s="257"/>
      <c r="IV95" s="257"/>
      <c r="IW95" s="257"/>
      <c r="IX95" s="257"/>
      <c r="IY95" s="257"/>
      <c r="IZ95" s="257"/>
      <c r="JA95" s="257"/>
      <c r="JB95" s="257"/>
      <c r="JC95" s="257"/>
      <c r="JD95" s="257"/>
      <c r="JE95" s="257"/>
    </row>
    <row r="96" spans="1:265" x14ac:dyDescent="0.2">
      <c r="A96" s="257"/>
      <c r="B96" s="257"/>
      <c r="C96" s="257"/>
      <c r="D96" s="257"/>
      <c r="E96" s="257"/>
      <c r="F96" s="257"/>
      <c r="G96" s="257"/>
      <c r="H96" s="257"/>
      <c r="I96" s="257"/>
      <c r="J96" s="257"/>
      <c r="K96" s="257"/>
      <c r="L96" s="257"/>
      <c r="M96" s="257"/>
      <c r="N96" s="257"/>
      <c r="O96" s="257"/>
      <c r="P96" s="257"/>
      <c r="Q96" s="257"/>
      <c r="R96" s="257"/>
      <c r="S96" s="257"/>
      <c r="T96" s="257"/>
      <c r="U96" s="257"/>
      <c r="V96" s="257"/>
      <c r="W96" s="257"/>
      <c r="X96" s="257"/>
      <c r="Y96" s="257"/>
      <c r="Z96" s="257"/>
      <c r="AA96" s="257"/>
      <c r="AB96" s="257"/>
      <c r="AC96" s="257"/>
      <c r="AD96" s="257"/>
      <c r="AE96" s="862"/>
      <c r="AF96" s="895"/>
      <c r="AG96" s="946"/>
      <c r="AH96" s="972"/>
      <c r="CG96" s="257"/>
      <c r="CH96" s="257"/>
      <c r="CI96" s="257"/>
      <c r="CJ96" s="257"/>
      <c r="CK96" s="257"/>
      <c r="CL96" s="257"/>
      <c r="CM96" s="257"/>
      <c r="CN96" s="257"/>
      <c r="CO96" s="257"/>
      <c r="CP96" s="257"/>
      <c r="CQ96" s="257"/>
      <c r="CR96" s="257"/>
      <c r="CS96" s="257"/>
      <c r="CT96" s="257"/>
      <c r="CU96" s="257"/>
      <c r="CV96" s="257"/>
      <c r="CW96" s="257"/>
      <c r="CX96" s="257"/>
      <c r="CY96" s="257"/>
      <c r="CZ96" s="257"/>
      <c r="DA96" s="257"/>
      <c r="DB96" s="257"/>
      <c r="DC96" s="257"/>
      <c r="DD96" s="257"/>
      <c r="DE96" s="257"/>
      <c r="DF96" s="257"/>
      <c r="DG96" s="257"/>
      <c r="DH96" s="257"/>
      <c r="DI96" s="257"/>
      <c r="DJ96" s="257"/>
      <c r="DK96" s="257"/>
      <c r="DL96" s="257"/>
      <c r="DM96" s="257"/>
      <c r="DN96" s="257"/>
      <c r="DO96" s="257"/>
      <c r="DP96" s="257"/>
      <c r="DQ96" s="257"/>
      <c r="DR96" s="257"/>
      <c r="DS96" s="257"/>
      <c r="DT96" s="257"/>
      <c r="DU96" s="257"/>
      <c r="DV96" s="257"/>
      <c r="DW96" s="257"/>
      <c r="DX96" s="257"/>
      <c r="DY96" s="257"/>
      <c r="DZ96" s="257"/>
      <c r="EA96" s="257"/>
      <c r="EB96" s="257"/>
      <c r="EC96" s="257"/>
      <c r="ED96" s="257"/>
      <c r="EE96" s="257"/>
      <c r="EF96" s="257"/>
      <c r="EG96" s="257"/>
      <c r="EH96" s="257"/>
      <c r="EI96" s="257"/>
      <c r="EJ96" s="257"/>
      <c r="EK96" s="257"/>
      <c r="EL96" s="257"/>
      <c r="EM96" s="257"/>
      <c r="EN96" s="257"/>
      <c r="EO96" s="257"/>
      <c r="EP96" s="257"/>
      <c r="EQ96" s="257"/>
      <c r="ER96" s="257"/>
      <c r="ES96" s="257"/>
      <c r="ET96" s="257"/>
      <c r="EU96" s="257"/>
      <c r="EV96" s="257"/>
      <c r="EW96" s="257"/>
      <c r="EX96" s="257"/>
      <c r="EY96" s="257"/>
      <c r="EZ96" s="257"/>
      <c r="FA96" s="257"/>
      <c r="FB96" s="257"/>
      <c r="FC96" s="257"/>
      <c r="FD96" s="257"/>
      <c r="FE96" s="257"/>
      <c r="FF96" s="257"/>
      <c r="FG96" s="257"/>
      <c r="FH96" s="257"/>
      <c r="FI96" s="257"/>
      <c r="FJ96" s="257"/>
      <c r="FK96" s="257"/>
      <c r="FL96" s="257"/>
      <c r="FM96" s="257"/>
      <c r="FN96" s="257"/>
      <c r="FO96" s="257"/>
      <c r="FP96" s="257"/>
      <c r="FQ96" s="257"/>
      <c r="FR96" s="257"/>
      <c r="FS96" s="257"/>
      <c r="FT96" s="257"/>
      <c r="FU96" s="257"/>
      <c r="FV96" s="257"/>
      <c r="FW96" s="257"/>
      <c r="FX96" s="257"/>
      <c r="FY96" s="257"/>
      <c r="FZ96" s="257"/>
      <c r="GA96" s="257"/>
      <c r="GB96" s="257"/>
      <c r="GC96" s="257"/>
      <c r="GD96" s="257"/>
      <c r="GE96" s="257"/>
      <c r="GF96" s="257"/>
      <c r="GG96" s="257"/>
      <c r="GH96" s="257"/>
      <c r="GI96" s="257"/>
      <c r="GJ96" s="257"/>
      <c r="GK96" s="257"/>
      <c r="GL96" s="257"/>
      <c r="GM96" s="257"/>
      <c r="GN96" s="257"/>
      <c r="GO96" s="257"/>
      <c r="GP96" s="257"/>
      <c r="GQ96" s="257"/>
      <c r="GR96" s="257"/>
      <c r="GS96" s="257"/>
      <c r="GT96" s="257"/>
      <c r="GU96" s="257"/>
      <c r="GV96" s="257"/>
      <c r="GW96" s="257"/>
      <c r="GX96" s="257"/>
      <c r="GY96" s="257"/>
      <c r="GZ96" s="257"/>
      <c r="HA96" s="257"/>
      <c r="HB96" s="257"/>
      <c r="HC96" s="257"/>
      <c r="HD96" s="257"/>
      <c r="HE96" s="257"/>
      <c r="HF96" s="257"/>
      <c r="HG96" s="257"/>
      <c r="HH96" s="257"/>
      <c r="HI96" s="257"/>
      <c r="HJ96" s="257"/>
      <c r="HK96" s="257"/>
      <c r="HL96" s="257"/>
      <c r="HM96" s="257"/>
      <c r="HN96" s="257"/>
      <c r="HO96" s="257"/>
      <c r="HP96" s="257"/>
      <c r="HQ96" s="257"/>
      <c r="HR96" s="257"/>
      <c r="HS96" s="257"/>
      <c r="HT96" s="257"/>
      <c r="HU96" s="257"/>
      <c r="HV96" s="257"/>
      <c r="HW96" s="257"/>
      <c r="HX96" s="257"/>
      <c r="HY96" s="257"/>
      <c r="HZ96" s="257"/>
      <c r="IA96" s="257"/>
      <c r="IB96" s="257"/>
      <c r="IC96" s="257"/>
      <c r="ID96" s="257"/>
      <c r="IE96" s="257"/>
      <c r="IF96" s="257"/>
      <c r="IG96" s="257"/>
      <c r="IH96" s="257"/>
      <c r="II96" s="257"/>
      <c r="IJ96" s="257"/>
      <c r="IK96" s="257"/>
      <c r="IL96" s="257"/>
      <c r="IM96" s="257"/>
      <c r="IN96" s="257"/>
      <c r="IO96" s="257"/>
      <c r="IP96" s="257"/>
      <c r="IQ96" s="257"/>
      <c r="IR96" s="257"/>
      <c r="IS96" s="257"/>
      <c r="IT96" s="257"/>
      <c r="IU96" s="257"/>
      <c r="IV96" s="257"/>
      <c r="IW96" s="257"/>
      <c r="IX96" s="257"/>
      <c r="IY96" s="257"/>
      <c r="IZ96" s="257"/>
      <c r="JA96" s="257"/>
      <c r="JB96" s="257"/>
      <c r="JC96" s="257"/>
      <c r="JD96" s="257"/>
      <c r="JE96" s="257"/>
    </row>
    <row r="97" spans="1:265" x14ac:dyDescent="0.2">
      <c r="A97" s="257"/>
      <c r="B97" s="257"/>
      <c r="C97" s="257"/>
      <c r="D97" s="257"/>
      <c r="E97" s="257"/>
      <c r="F97" s="257"/>
      <c r="G97" s="257"/>
      <c r="H97" s="257"/>
      <c r="I97" s="257"/>
      <c r="J97" s="257"/>
      <c r="K97" s="257"/>
      <c r="L97" s="257"/>
      <c r="M97" s="257"/>
      <c r="N97" s="257"/>
      <c r="O97" s="257"/>
      <c r="P97" s="257"/>
      <c r="Q97" s="257"/>
      <c r="R97" s="257"/>
      <c r="S97" s="257"/>
      <c r="T97" s="257"/>
      <c r="U97" s="257"/>
      <c r="V97" s="257"/>
      <c r="W97" s="257"/>
      <c r="X97" s="257"/>
      <c r="Y97" s="257"/>
      <c r="Z97" s="257"/>
      <c r="AA97" s="257"/>
      <c r="AB97" s="257"/>
      <c r="AC97" s="257"/>
      <c r="AD97" s="257"/>
      <c r="AE97" s="862"/>
      <c r="AF97" s="895"/>
      <c r="AG97" s="946"/>
      <c r="AH97" s="972"/>
      <c r="CG97" s="257"/>
      <c r="CH97" s="257"/>
      <c r="CI97" s="257"/>
      <c r="CJ97" s="257"/>
      <c r="CK97" s="257"/>
      <c r="CL97" s="257"/>
      <c r="CM97" s="257"/>
      <c r="CN97" s="257"/>
      <c r="CO97" s="257"/>
      <c r="CP97" s="257"/>
      <c r="CQ97" s="257"/>
      <c r="CR97" s="257"/>
      <c r="CS97" s="257"/>
      <c r="CT97" s="257"/>
      <c r="CU97" s="257"/>
      <c r="CV97" s="257"/>
      <c r="CW97" s="257"/>
      <c r="CX97" s="257"/>
      <c r="CY97" s="257"/>
      <c r="CZ97" s="257"/>
      <c r="DA97" s="257"/>
      <c r="DB97" s="257"/>
      <c r="DC97" s="257"/>
      <c r="DD97" s="257"/>
      <c r="DE97" s="257"/>
      <c r="DF97" s="257"/>
      <c r="DG97" s="257"/>
      <c r="DH97" s="257"/>
      <c r="DI97" s="257"/>
      <c r="DJ97" s="257"/>
      <c r="DK97" s="257"/>
      <c r="DL97" s="257"/>
      <c r="DM97" s="257"/>
      <c r="DN97" s="257"/>
      <c r="DO97" s="257"/>
      <c r="DP97" s="257"/>
      <c r="DQ97" s="257"/>
      <c r="DR97" s="257"/>
      <c r="DS97" s="257"/>
      <c r="DT97" s="257"/>
      <c r="DU97" s="257"/>
      <c r="DV97" s="257"/>
      <c r="DW97" s="257"/>
      <c r="DX97" s="257"/>
      <c r="DY97" s="257"/>
      <c r="DZ97" s="257"/>
      <c r="EA97" s="257"/>
      <c r="EB97" s="257"/>
      <c r="EC97" s="257"/>
      <c r="ED97" s="257"/>
      <c r="EE97" s="257"/>
      <c r="EF97" s="257"/>
      <c r="EG97" s="257"/>
      <c r="EH97" s="257"/>
      <c r="EI97" s="257"/>
      <c r="EJ97" s="257"/>
      <c r="EK97" s="257"/>
      <c r="EL97" s="257"/>
      <c r="EM97" s="257"/>
      <c r="EN97" s="257"/>
      <c r="EO97" s="257"/>
      <c r="EP97" s="257"/>
      <c r="EQ97" s="257"/>
      <c r="ER97" s="257"/>
      <c r="ES97" s="257"/>
      <c r="ET97" s="257"/>
      <c r="EU97" s="257"/>
      <c r="EV97" s="257"/>
      <c r="EW97" s="257"/>
      <c r="EX97" s="257"/>
      <c r="EY97" s="257"/>
      <c r="EZ97" s="257"/>
      <c r="FA97" s="257"/>
      <c r="FB97" s="257"/>
      <c r="FC97" s="257"/>
      <c r="FD97" s="257"/>
      <c r="FE97" s="257"/>
      <c r="FF97" s="257"/>
      <c r="FG97" s="257"/>
      <c r="FH97" s="257"/>
      <c r="FI97" s="257"/>
      <c r="FJ97" s="257"/>
      <c r="FK97" s="257"/>
      <c r="FL97" s="257"/>
      <c r="FM97" s="257"/>
      <c r="FN97" s="257"/>
      <c r="FO97" s="257"/>
      <c r="FP97" s="257"/>
      <c r="FQ97" s="257"/>
      <c r="FR97" s="257"/>
      <c r="FS97" s="257"/>
      <c r="FT97" s="257"/>
      <c r="FU97" s="257"/>
      <c r="FV97" s="257"/>
      <c r="FW97" s="257"/>
      <c r="FX97" s="257"/>
      <c r="FY97" s="257"/>
      <c r="FZ97" s="257"/>
      <c r="GA97" s="257"/>
      <c r="GB97" s="257"/>
      <c r="GC97" s="257"/>
      <c r="GD97" s="257"/>
      <c r="GE97" s="257"/>
      <c r="GF97" s="257"/>
      <c r="GG97" s="257"/>
      <c r="GH97" s="257"/>
      <c r="GI97" s="257"/>
      <c r="GJ97" s="257"/>
      <c r="GK97" s="257"/>
      <c r="GL97" s="257"/>
      <c r="GM97" s="257"/>
      <c r="GN97" s="257"/>
      <c r="GO97" s="257"/>
      <c r="GP97" s="257"/>
      <c r="GQ97" s="257"/>
      <c r="GR97" s="257"/>
      <c r="GS97" s="257"/>
      <c r="GT97" s="257"/>
      <c r="GU97" s="257"/>
      <c r="GV97" s="257"/>
      <c r="GW97" s="257"/>
      <c r="GX97" s="257"/>
      <c r="GY97" s="257"/>
      <c r="GZ97" s="257"/>
      <c r="HA97" s="257"/>
      <c r="HB97" s="257"/>
      <c r="HC97" s="257"/>
      <c r="HD97" s="257"/>
      <c r="HE97" s="257"/>
      <c r="HF97" s="257"/>
      <c r="HG97" s="257"/>
      <c r="HH97" s="257"/>
      <c r="HI97" s="257"/>
      <c r="HJ97" s="257"/>
      <c r="HK97" s="257"/>
      <c r="HL97" s="257"/>
      <c r="HM97" s="257"/>
      <c r="HN97" s="257"/>
      <c r="HO97" s="257"/>
      <c r="HP97" s="257"/>
      <c r="HQ97" s="257"/>
      <c r="HR97" s="257"/>
      <c r="HS97" s="257"/>
      <c r="HT97" s="257"/>
      <c r="HU97" s="257"/>
      <c r="HV97" s="257"/>
      <c r="HW97" s="257"/>
      <c r="HX97" s="257"/>
      <c r="HY97" s="257"/>
      <c r="HZ97" s="257"/>
      <c r="IA97" s="257"/>
      <c r="IB97" s="257"/>
      <c r="IC97" s="257"/>
      <c r="ID97" s="257"/>
      <c r="IE97" s="257"/>
      <c r="IF97" s="257"/>
      <c r="IG97" s="257"/>
      <c r="IH97" s="257"/>
      <c r="II97" s="257"/>
      <c r="IJ97" s="257"/>
      <c r="IK97" s="257"/>
      <c r="IL97" s="257"/>
      <c r="IM97" s="257"/>
      <c r="IN97" s="257"/>
      <c r="IO97" s="257"/>
      <c r="IP97" s="257"/>
      <c r="IQ97" s="257"/>
      <c r="IR97" s="257"/>
      <c r="IS97" s="257"/>
      <c r="IT97" s="257"/>
      <c r="IU97" s="257"/>
      <c r="IV97" s="257"/>
      <c r="IW97" s="257"/>
      <c r="IX97" s="257"/>
      <c r="IY97" s="257"/>
      <c r="IZ97" s="257"/>
      <c r="JA97" s="257"/>
      <c r="JB97" s="257"/>
      <c r="JC97" s="257"/>
      <c r="JD97" s="257"/>
      <c r="JE97" s="257"/>
    </row>
    <row r="98" spans="1:265" x14ac:dyDescent="0.2">
      <c r="A98" s="257"/>
      <c r="B98" s="257"/>
      <c r="C98" s="257"/>
      <c r="D98" s="257"/>
      <c r="E98" s="257"/>
      <c r="F98" s="257"/>
      <c r="G98" s="257"/>
      <c r="H98" s="257"/>
      <c r="I98" s="257"/>
      <c r="J98" s="257"/>
      <c r="K98" s="257"/>
      <c r="L98" s="257"/>
      <c r="M98" s="257"/>
      <c r="N98" s="257"/>
      <c r="O98" s="257"/>
      <c r="P98" s="257"/>
      <c r="Q98" s="257"/>
      <c r="R98" s="257"/>
      <c r="S98" s="257"/>
      <c r="T98" s="257"/>
      <c r="U98" s="257"/>
      <c r="V98" s="257"/>
      <c r="W98" s="257"/>
      <c r="X98" s="257"/>
      <c r="Y98" s="257"/>
      <c r="Z98" s="257"/>
      <c r="AA98" s="257"/>
      <c r="AB98" s="257"/>
      <c r="AC98" s="257"/>
      <c r="AD98" s="257"/>
      <c r="AE98" s="862"/>
      <c r="AF98" s="895"/>
      <c r="AG98" s="946"/>
      <c r="AH98" s="972"/>
      <c r="CG98" s="257"/>
      <c r="CH98" s="257"/>
      <c r="CI98" s="257"/>
      <c r="CJ98" s="257"/>
      <c r="CK98" s="257"/>
      <c r="CL98" s="257"/>
      <c r="CM98" s="257"/>
      <c r="CN98" s="257"/>
      <c r="CO98" s="257"/>
      <c r="CP98" s="257"/>
      <c r="CQ98" s="257"/>
      <c r="CR98" s="257"/>
      <c r="CS98" s="257"/>
      <c r="CT98" s="257"/>
      <c r="CU98" s="257"/>
      <c r="CV98" s="257"/>
      <c r="CW98" s="257"/>
      <c r="CX98" s="257"/>
      <c r="CY98" s="257"/>
      <c r="CZ98" s="257"/>
      <c r="DA98" s="257"/>
      <c r="DB98" s="257"/>
      <c r="DC98" s="257"/>
      <c r="DD98" s="257"/>
      <c r="DE98" s="257"/>
      <c r="DF98" s="257"/>
      <c r="DG98" s="257"/>
      <c r="DH98" s="257"/>
      <c r="DI98" s="257"/>
      <c r="DJ98" s="257"/>
      <c r="DK98" s="257"/>
      <c r="DL98" s="257"/>
      <c r="DM98" s="257"/>
      <c r="DN98" s="257"/>
      <c r="DO98" s="257"/>
      <c r="DP98" s="257"/>
      <c r="DQ98" s="257"/>
      <c r="DR98" s="257"/>
      <c r="DS98" s="257"/>
      <c r="DT98" s="257"/>
      <c r="DU98" s="257"/>
      <c r="DV98" s="257"/>
      <c r="DW98" s="257"/>
      <c r="DX98" s="257"/>
      <c r="DY98" s="257"/>
      <c r="DZ98" s="257"/>
      <c r="EA98" s="257"/>
      <c r="EB98" s="257"/>
      <c r="EC98" s="257"/>
      <c r="ED98" s="257"/>
      <c r="EE98" s="257"/>
      <c r="EF98" s="257"/>
      <c r="EG98" s="257"/>
      <c r="EH98" s="257"/>
      <c r="EI98" s="257"/>
      <c r="EJ98" s="257"/>
      <c r="EK98" s="257"/>
      <c r="EL98" s="257"/>
      <c r="EM98" s="257"/>
      <c r="EN98" s="257"/>
      <c r="EO98" s="257"/>
      <c r="EP98" s="257"/>
      <c r="EQ98" s="257"/>
      <c r="ER98" s="257"/>
      <c r="ES98" s="257"/>
      <c r="ET98" s="257"/>
      <c r="EU98" s="257"/>
      <c r="EV98" s="257"/>
      <c r="EW98" s="257"/>
      <c r="EX98" s="257"/>
      <c r="EY98" s="257"/>
      <c r="EZ98" s="257"/>
      <c r="FA98" s="257"/>
      <c r="FB98" s="257"/>
      <c r="FC98" s="257"/>
      <c r="FD98" s="257"/>
      <c r="FE98" s="257"/>
      <c r="FF98" s="257"/>
      <c r="FG98" s="257"/>
      <c r="FH98" s="257"/>
      <c r="FI98" s="257"/>
      <c r="FJ98" s="257"/>
      <c r="FK98" s="257"/>
      <c r="FL98" s="257"/>
      <c r="FM98" s="257"/>
      <c r="FN98" s="257"/>
      <c r="FO98" s="257"/>
      <c r="FP98" s="257"/>
      <c r="FQ98" s="257"/>
      <c r="FR98" s="257"/>
      <c r="FS98" s="257"/>
      <c r="FT98" s="257"/>
      <c r="FU98" s="257"/>
      <c r="FV98" s="257"/>
      <c r="FW98" s="257"/>
      <c r="FX98" s="257"/>
      <c r="FY98" s="257"/>
      <c r="FZ98" s="257"/>
      <c r="GA98" s="257"/>
      <c r="GB98" s="257"/>
      <c r="GC98" s="257"/>
      <c r="GD98" s="257"/>
      <c r="GE98" s="257"/>
      <c r="GF98" s="257"/>
      <c r="GG98" s="257"/>
      <c r="GH98" s="257"/>
      <c r="GI98" s="257"/>
      <c r="GJ98" s="257"/>
      <c r="GK98" s="257"/>
      <c r="GL98" s="257"/>
      <c r="GM98" s="257"/>
      <c r="GN98" s="257"/>
      <c r="GO98" s="257"/>
      <c r="GP98" s="257"/>
      <c r="GQ98" s="257"/>
      <c r="GR98" s="257"/>
      <c r="GS98" s="257"/>
      <c r="GT98" s="257"/>
      <c r="GU98" s="257"/>
      <c r="GV98" s="257"/>
      <c r="GW98" s="257"/>
      <c r="GX98" s="257"/>
      <c r="GY98" s="257"/>
      <c r="GZ98" s="257"/>
      <c r="HA98" s="257"/>
      <c r="HB98" s="257"/>
      <c r="HC98" s="257"/>
      <c r="HD98" s="257"/>
      <c r="HE98" s="257"/>
      <c r="HF98" s="257"/>
      <c r="HG98" s="257"/>
      <c r="HH98" s="257"/>
      <c r="HI98" s="257"/>
      <c r="HJ98" s="257"/>
      <c r="HK98" s="257"/>
      <c r="HL98" s="257"/>
      <c r="HM98" s="257"/>
      <c r="HN98" s="257"/>
      <c r="HO98" s="257"/>
      <c r="HP98" s="257"/>
      <c r="HQ98" s="257"/>
      <c r="HR98" s="257"/>
      <c r="HS98" s="257"/>
      <c r="HT98" s="257"/>
      <c r="HU98" s="257"/>
      <c r="HV98" s="257"/>
      <c r="HW98" s="257"/>
      <c r="HX98" s="257"/>
      <c r="HY98" s="257"/>
      <c r="HZ98" s="257"/>
      <c r="IA98" s="257"/>
      <c r="IB98" s="257"/>
      <c r="IC98" s="257"/>
      <c r="ID98" s="257"/>
      <c r="IE98" s="257"/>
      <c r="IF98" s="257"/>
      <c r="IG98" s="257"/>
      <c r="IH98" s="257"/>
      <c r="II98" s="257"/>
      <c r="IJ98" s="257"/>
      <c r="IK98" s="257"/>
      <c r="IL98" s="257"/>
      <c r="IM98" s="257"/>
      <c r="IN98" s="257"/>
      <c r="IO98" s="257"/>
      <c r="IP98" s="257"/>
      <c r="IQ98" s="257"/>
      <c r="IR98" s="257"/>
      <c r="IS98" s="257"/>
      <c r="IT98" s="257"/>
      <c r="IU98" s="257"/>
      <c r="IV98" s="257"/>
      <c r="IW98" s="257"/>
      <c r="IX98" s="257"/>
      <c r="IY98" s="257"/>
      <c r="IZ98" s="257"/>
      <c r="JA98" s="257"/>
      <c r="JB98" s="257"/>
      <c r="JC98" s="257"/>
      <c r="JD98" s="257"/>
      <c r="JE98" s="257"/>
    </row>
    <row r="99" spans="1:265" x14ac:dyDescent="0.2">
      <c r="A99" s="257"/>
      <c r="B99" s="257"/>
      <c r="C99" s="257"/>
      <c r="D99" s="257"/>
      <c r="E99" s="257"/>
      <c r="F99" s="257"/>
      <c r="G99" s="257"/>
      <c r="H99" s="257"/>
      <c r="I99" s="257"/>
      <c r="J99" s="257"/>
      <c r="K99" s="257"/>
      <c r="L99" s="257"/>
      <c r="M99" s="257"/>
      <c r="N99" s="257"/>
      <c r="O99" s="257"/>
      <c r="P99" s="257"/>
      <c r="Q99" s="257"/>
      <c r="R99" s="257"/>
      <c r="S99" s="257"/>
      <c r="T99" s="257"/>
      <c r="U99" s="257"/>
      <c r="V99" s="257"/>
      <c r="W99" s="257"/>
      <c r="X99" s="257"/>
      <c r="Y99" s="257"/>
      <c r="Z99" s="257"/>
      <c r="AA99" s="257"/>
      <c r="AB99" s="257"/>
      <c r="AC99" s="257"/>
      <c r="AD99" s="257"/>
      <c r="AE99" s="862"/>
      <c r="AF99" s="895"/>
      <c r="AG99" s="946"/>
      <c r="AH99" s="972"/>
      <c r="CG99" s="257"/>
      <c r="CH99" s="257"/>
      <c r="CI99" s="257"/>
      <c r="CJ99" s="257"/>
      <c r="CK99" s="257"/>
      <c r="CL99" s="257"/>
      <c r="CM99" s="257"/>
      <c r="CN99" s="257"/>
      <c r="CO99" s="257"/>
      <c r="CP99" s="257"/>
      <c r="CQ99" s="257"/>
      <c r="CR99" s="257"/>
      <c r="CS99" s="257"/>
      <c r="CT99" s="257"/>
      <c r="CU99" s="257"/>
      <c r="CV99" s="257"/>
      <c r="CW99" s="257"/>
      <c r="CX99" s="257"/>
      <c r="CY99" s="257"/>
      <c r="CZ99" s="257"/>
      <c r="DA99" s="257"/>
      <c r="DB99" s="257"/>
      <c r="DC99" s="257"/>
      <c r="DD99" s="257"/>
      <c r="DE99" s="257"/>
      <c r="DF99" s="257"/>
      <c r="DG99" s="257"/>
      <c r="DH99" s="257"/>
      <c r="DI99" s="257"/>
      <c r="DJ99" s="257"/>
      <c r="DK99" s="257"/>
      <c r="DL99" s="257"/>
      <c r="DM99" s="257"/>
      <c r="DN99" s="257"/>
      <c r="DO99" s="257"/>
      <c r="DP99" s="257"/>
      <c r="DQ99" s="257"/>
      <c r="DR99" s="257"/>
      <c r="DS99" s="257"/>
      <c r="DT99" s="257"/>
      <c r="DU99" s="257"/>
      <c r="DV99" s="257"/>
      <c r="DW99" s="257"/>
      <c r="DX99" s="257"/>
      <c r="DY99" s="257"/>
      <c r="DZ99" s="257"/>
      <c r="EA99" s="257"/>
      <c r="EB99" s="257"/>
      <c r="EC99" s="257"/>
      <c r="ED99" s="257"/>
      <c r="EE99" s="257"/>
      <c r="EF99" s="257"/>
      <c r="EG99" s="257"/>
      <c r="EH99" s="257"/>
      <c r="EI99" s="257"/>
      <c r="EJ99" s="257"/>
      <c r="EK99" s="257"/>
      <c r="EL99" s="257"/>
      <c r="EM99" s="257"/>
      <c r="EN99" s="257"/>
      <c r="EO99" s="257"/>
      <c r="EP99" s="257"/>
      <c r="EQ99" s="257"/>
      <c r="ER99" s="257"/>
      <c r="ES99" s="257"/>
      <c r="ET99" s="257"/>
      <c r="EU99" s="257"/>
      <c r="EV99" s="257"/>
      <c r="EW99" s="257"/>
      <c r="EX99" s="257"/>
      <c r="EY99" s="257"/>
      <c r="EZ99" s="257"/>
      <c r="FA99" s="257"/>
      <c r="FB99" s="257"/>
      <c r="FC99" s="257"/>
      <c r="FD99" s="257"/>
      <c r="FE99" s="257"/>
      <c r="FF99" s="257"/>
      <c r="FG99" s="257"/>
      <c r="FH99" s="257"/>
      <c r="FI99" s="257"/>
      <c r="FJ99" s="257"/>
      <c r="FK99" s="257"/>
      <c r="FL99" s="257"/>
      <c r="FM99" s="257"/>
      <c r="FN99" s="257"/>
      <c r="FO99" s="257"/>
      <c r="FP99" s="257"/>
      <c r="FQ99" s="257"/>
      <c r="FR99" s="257"/>
      <c r="FS99" s="257"/>
      <c r="FT99" s="257"/>
      <c r="FU99" s="257"/>
      <c r="FV99" s="257"/>
      <c r="FW99" s="257"/>
      <c r="FX99" s="257"/>
      <c r="FY99" s="257"/>
      <c r="FZ99" s="257"/>
      <c r="GA99" s="257"/>
      <c r="GB99" s="257"/>
      <c r="GC99" s="257"/>
      <c r="GD99" s="257"/>
      <c r="GE99" s="257"/>
      <c r="GF99" s="257"/>
      <c r="GG99" s="257"/>
      <c r="GH99" s="257"/>
      <c r="GI99" s="257"/>
      <c r="GJ99" s="257"/>
      <c r="GK99" s="257"/>
      <c r="GL99" s="257"/>
      <c r="GM99" s="257"/>
      <c r="GN99" s="257"/>
      <c r="GO99" s="257"/>
      <c r="GP99" s="257"/>
      <c r="GQ99" s="257"/>
      <c r="GR99" s="257"/>
      <c r="GS99" s="257"/>
      <c r="GT99" s="257"/>
      <c r="GU99" s="257"/>
      <c r="GV99" s="257"/>
      <c r="GW99" s="257"/>
      <c r="GX99" s="257"/>
      <c r="GY99" s="257"/>
      <c r="GZ99" s="257"/>
      <c r="HA99" s="257"/>
      <c r="HB99" s="257"/>
      <c r="HC99" s="257"/>
      <c r="HD99" s="257"/>
      <c r="HE99" s="257"/>
      <c r="HF99" s="257"/>
      <c r="HG99" s="257"/>
      <c r="HH99" s="257"/>
      <c r="HI99" s="257"/>
      <c r="HJ99" s="257"/>
      <c r="HK99" s="257"/>
      <c r="HL99" s="257"/>
      <c r="HM99" s="257"/>
      <c r="HN99" s="257"/>
      <c r="HO99" s="257"/>
      <c r="HP99" s="257"/>
      <c r="HQ99" s="257"/>
      <c r="HR99" s="257"/>
      <c r="HS99" s="257"/>
      <c r="HT99" s="257"/>
      <c r="HU99" s="257"/>
      <c r="HV99" s="257"/>
      <c r="HW99" s="257"/>
      <c r="HX99" s="257"/>
      <c r="HY99" s="257"/>
      <c r="HZ99" s="257"/>
      <c r="IA99" s="257"/>
      <c r="IB99" s="257"/>
      <c r="IC99" s="257"/>
      <c r="ID99" s="257"/>
      <c r="IE99" s="257"/>
      <c r="IF99" s="257"/>
      <c r="IG99" s="257"/>
      <c r="IH99" s="257"/>
      <c r="II99" s="257"/>
      <c r="IJ99" s="257"/>
      <c r="IK99" s="257"/>
      <c r="IL99" s="257"/>
      <c r="IM99" s="257"/>
      <c r="IN99" s="257"/>
      <c r="IO99" s="257"/>
      <c r="IP99" s="257"/>
      <c r="IQ99" s="257"/>
      <c r="IR99" s="257"/>
      <c r="IS99" s="257"/>
      <c r="IT99" s="257"/>
      <c r="IU99" s="257"/>
      <c r="IV99" s="257"/>
      <c r="IW99" s="257"/>
      <c r="IX99" s="257"/>
      <c r="IY99" s="257"/>
      <c r="IZ99" s="257"/>
      <c r="JA99" s="257"/>
      <c r="JB99" s="257"/>
      <c r="JC99" s="257"/>
      <c r="JD99" s="257"/>
      <c r="JE99" s="257"/>
    </row>
    <row r="100" spans="1:265" x14ac:dyDescent="0.2">
      <c r="A100" s="257"/>
      <c r="B100" s="257"/>
      <c r="C100" s="257"/>
      <c r="D100" s="257"/>
      <c r="E100" s="257"/>
      <c r="F100" s="257"/>
      <c r="G100" s="257"/>
      <c r="H100" s="257"/>
      <c r="I100" s="257"/>
      <c r="J100" s="257"/>
      <c r="K100" s="257"/>
      <c r="L100" s="257"/>
      <c r="M100" s="257"/>
      <c r="N100" s="257"/>
      <c r="O100" s="257"/>
      <c r="P100" s="257"/>
      <c r="Q100" s="257"/>
      <c r="R100" s="257"/>
      <c r="S100" s="257"/>
      <c r="T100" s="257"/>
      <c r="U100" s="257"/>
      <c r="V100" s="257"/>
      <c r="W100" s="257"/>
      <c r="X100" s="257"/>
      <c r="Y100" s="257"/>
      <c r="Z100" s="257"/>
      <c r="AA100" s="257"/>
      <c r="AB100" s="257"/>
      <c r="AC100" s="257"/>
      <c r="AD100" s="257"/>
      <c r="AE100" s="862"/>
      <c r="AF100" s="895"/>
      <c r="AG100" s="946"/>
      <c r="AH100" s="972"/>
      <c r="CG100" s="257"/>
      <c r="CH100" s="257"/>
      <c r="CI100" s="257"/>
      <c r="CJ100" s="257"/>
      <c r="CK100" s="257"/>
      <c r="CL100" s="257"/>
      <c r="CM100" s="257"/>
      <c r="CN100" s="257"/>
      <c r="CO100" s="257"/>
      <c r="CP100" s="257"/>
      <c r="CQ100" s="257"/>
      <c r="CR100" s="257"/>
      <c r="CS100" s="257"/>
      <c r="CT100" s="257"/>
      <c r="CU100" s="257"/>
      <c r="CV100" s="257"/>
      <c r="CW100" s="257"/>
      <c r="CX100" s="257"/>
      <c r="CY100" s="257"/>
      <c r="CZ100" s="257"/>
      <c r="DA100" s="257"/>
      <c r="DB100" s="257"/>
      <c r="DC100" s="257"/>
      <c r="DD100" s="257"/>
      <c r="DE100" s="257"/>
      <c r="DF100" s="257"/>
      <c r="DG100" s="257"/>
      <c r="DH100" s="257"/>
      <c r="DI100" s="257"/>
      <c r="DJ100" s="257"/>
      <c r="DK100" s="257"/>
      <c r="DL100" s="257"/>
      <c r="DM100" s="257"/>
      <c r="DN100" s="257"/>
      <c r="DO100" s="257"/>
      <c r="DP100" s="257"/>
      <c r="DQ100" s="257"/>
      <c r="DR100" s="257"/>
      <c r="DS100" s="257"/>
      <c r="DT100" s="257"/>
      <c r="DU100" s="257"/>
      <c r="DV100" s="257"/>
      <c r="DW100" s="257"/>
      <c r="DX100" s="257"/>
      <c r="DY100" s="257"/>
      <c r="DZ100" s="257"/>
      <c r="EA100" s="257"/>
      <c r="EB100" s="257"/>
      <c r="EC100" s="257"/>
      <c r="ED100" s="257"/>
      <c r="EE100" s="257"/>
      <c r="EF100" s="257"/>
      <c r="EG100" s="257"/>
      <c r="EH100" s="257"/>
      <c r="EI100" s="257"/>
      <c r="EJ100" s="257"/>
      <c r="EK100" s="257"/>
      <c r="EL100" s="257"/>
      <c r="EM100" s="257"/>
      <c r="EN100" s="257"/>
      <c r="EO100" s="257"/>
      <c r="EP100" s="257"/>
      <c r="EQ100" s="257"/>
      <c r="ER100" s="257"/>
      <c r="ES100" s="257"/>
      <c r="ET100" s="257"/>
      <c r="EU100" s="257"/>
      <c r="EV100" s="257"/>
      <c r="EW100" s="257"/>
      <c r="EX100" s="257"/>
      <c r="EY100" s="257"/>
      <c r="EZ100" s="257"/>
      <c r="FA100" s="257"/>
      <c r="FB100" s="257"/>
      <c r="FC100" s="257"/>
      <c r="FD100" s="257"/>
      <c r="FE100" s="257"/>
      <c r="FF100" s="257"/>
      <c r="FG100" s="257"/>
      <c r="FH100" s="257"/>
      <c r="FI100" s="257"/>
      <c r="FJ100" s="257"/>
      <c r="FK100" s="257"/>
      <c r="FL100" s="257"/>
      <c r="FM100" s="257"/>
      <c r="FN100" s="257"/>
      <c r="FO100" s="257"/>
      <c r="FP100" s="257"/>
      <c r="FQ100" s="257"/>
      <c r="FR100" s="257"/>
      <c r="FS100" s="257"/>
      <c r="FT100" s="257"/>
      <c r="FU100" s="257"/>
      <c r="FV100" s="257"/>
      <c r="FW100" s="257"/>
      <c r="FX100" s="257"/>
      <c r="FY100" s="257"/>
      <c r="FZ100" s="257"/>
      <c r="GA100" s="257"/>
      <c r="GB100" s="257"/>
      <c r="GC100" s="257"/>
      <c r="GD100" s="257"/>
      <c r="GE100" s="257"/>
      <c r="GF100" s="257"/>
      <c r="GG100" s="257"/>
      <c r="GH100" s="257"/>
      <c r="GI100" s="257"/>
      <c r="GJ100" s="257"/>
      <c r="GK100" s="257"/>
      <c r="GL100" s="257"/>
      <c r="GM100" s="257"/>
      <c r="GN100" s="257"/>
      <c r="GO100" s="257"/>
      <c r="GP100" s="257"/>
      <c r="GQ100" s="257"/>
      <c r="GR100" s="257"/>
      <c r="GS100" s="257"/>
      <c r="GT100" s="257"/>
      <c r="GU100" s="257"/>
      <c r="GV100" s="257"/>
      <c r="GW100" s="257"/>
      <c r="GX100" s="257"/>
      <c r="GY100" s="257"/>
      <c r="GZ100" s="257"/>
      <c r="HA100" s="257"/>
      <c r="HB100" s="257"/>
      <c r="HC100" s="257"/>
      <c r="HD100" s="257"/>
      <c r="HE100" s="257"/>
      <c r="HF100" s="257"/>
      <c r="HG100" s="257"/>
      <c r="HH100" s="257"/>
      <c r="HI100" s="257"/>
      <c r="HJ100" s="257"/>
      <c r="HK100" s="257"/>
      <c r="HL100" s="257"/>
      <c r="HM100" s="257"/>
      <c r="HN100" s="257"/>
      <c r="HO100" s="257"/>
      <c r="HP100" s="257"/>
      <c r="HQ100" s="257"/>
      <c r="HR100" s="257"/>
      <c r="HS100" s="257"/>
      <c r="HT100" s="257"/>
      <c r="HU100" s="257"/>
      <c r="HV100" s="257"/>
      <c r="HW100" s="257"/>
      <c r="HX100" s="257"/>
      <c r="HY100" s="257"/>
      <c r="HZ100" s="257"/>
      <c r="IA100" s="257"/>
      <c r="IB100" s="257"/>
      <c r="IC100" s="257"/>
      <c r="ID100" s="257"/>
      <c r="IE100" s="257"/>
      <c r="IF100" s="257"/>
      <c r="IG100" s="257"/>
      <c r="IH100" s="257"/>
      <c r="II100" s="257"/>
      <c r="IJ100" s="257"/>
      <c r="IK100" s="257"/>
      <c r="IL100" s="257"/>
      <c r="IM100" s="257"/>
      <c r="IN100" s="257"/>
      <c r="IO100" s="257"/>
      <c r="IP100" s="257"/>
      <c r="IQ100" s="257"/>
      <c r="IR100" s="257"/>
      <c r="IS100" s="257"/>
      <c r="IT100" s="257"/>
      <c r="IU100" s="257"/>
      <c r="IV100" s="257"/>
      <c r="IW100" s="257"/>
      <c r="IX100" s="257"/>
      <c r="IY100" s="257"/>
      <c r="IZ100" s="257"/>
      <c r="JA100" s="257"/>
      <c r="JB100" s="257"/>
      <c r="JC100" s="257"/>
      <c r="JD100" s="257"/>
      <c r="JE100" s="257"/>
    </row>
    <row r="101" spans="1:265" x14ac:dyDescent="0.2">
      <c r="A101" s="257"/>
      <c r="B101" s="257"/>
      <c r="C101" s="257"/>
      <c r="D101" s="257"/>
      <c r="E101" s="257"/>
      <c r="F101" s="257"/>
      <c r="G101" s="257"/>
      <c r="H101" s="257"/>
      <c r="I101" s="257"/>
      <c r="J101" s="257"/>
      <c r="K101" s="257"/>
      <c r="L101" s="257"/>
      <c r="M101" s="257"/>
      <c r="N101" s="257"/>
      <c r="O101" s="257"/>
      <c r="P101" s="257"/>
      <c r="Q101" s="257"/>
      <c r="R101" s="257"/>
      <c r="S101" s="257"/>
      <c r="T101" s="257"/>
      <c r="U101" s="257"/>
      <c r="V101" s="257"/>
      <c r="W101" s="257"/>
      <c r="X101" s="257"/>
      <c r="Y101" s="257"/>
      <c r="Z101" s="257"/>
      <c r="AA101" s="257"/>
      <c r="AB101" s="257"/>
      <c r="AC101" s="257"/>
      <c r="AD101" s="257"/>
      <c r="AE101" s="862"/>
      <c r="AF101" s="895"/>
      <c r="AG101" s="946"/>
      <c r="AH101" s="972"/>
      <c r="CG101" s="257"/>
      <c r="CH101" s="257"/>
      <c r="CI101" s="257"/>
      <c r="CJ101" s="257"/>
      <c r="CK101" s="257"/>
      <c r="CL101" s="257"/>
      <c r="CM101" s="257"/>
      <c r="CN101" s="257"/>
      <c r="CO101" s="257"/>
      <c r="CP101" s="257"/>
      <c r="CQ101" s="257"/>
      <c r="CR101" s="257"/>
      <c r="CS101" s="257"/>
      <c r="CT101" s="257"/>
      <c r="CU101" s="257"/>
      <c r="CV101" s="257"/>
      <c r="CW101" s="257"/>
      <c r="CX101" s="257"/>
      <c r="CY101" s="257"/>
      <c r="CZ101" s="257"/>
      <c r="DA101" s="257"/>
      <c r="DB101" s="257"/>
      <c r="DC101" s="257"/>
      <c r="DD101" s="257"/>
      <c r="DE101" s="257"/>
      <c r="DF101" s="257"/>
      <c r="DG101" s="257"/>
      <c r="DH101" s="257"/>
      <c r="DI101" s="257"/>
      <c r="DJ101" s="257"/>
      <c r="DK101" s="257"/>
      <c r="DL101" s="257"/>
      <c r="DM101" s="257"/>
      <c r="DN101" s="257"/>
      <c r="DO101" s="257"/>
      <c r="DP101" s="257"/>
      <c r="DQ101" s="257"/>
      <c r="DR101" s="257"/>
      <c r="DS101" s="257"/>
      <c r="DT101" s="257"/>
      <c r="DU101" s="257"/>
      <c r="DV101" s="257"/>
      <c r="DW101" s="257"/>
      <c r="DX101" s="257"/>
      <c r="DY101" s="257"/>
      <c r="DZ101" s="257"/>
      <c r="EA101" s="257"/>
      <c r="EB101" s="257"/>
      <c r="EC101" s="257"/>
      <c r="ED101" s="257"/>
      <c r="EE101" s="257"/>
      <c r="EF101" s="257"/>
      <c r="EG101" s="257"/>
      <c r="EH101" s="257"/>
      <c r="EI101" s="257"/>
      <c r="EJ101" s="257"/>
      <c r="EK101" s="257"/>
      <c r="EL101" s="257"/>
      <c r="EM101" s="257"/>
      <c r="EN101" s="257"/>
      <c r="EO101" s="257"/>
      <c r="EP101" s="257"/>
      <c r="EQ101" s="257"/>
      <c r="ER101" s="257"/>
      <c r="ES101" s="257"/>
      <c r="ET101" s="257"/>
      <c r="EU101" s="257"/>
      <c r="EV101" s="257"/>
      <c r="EW101" s="257"/>
      <c r="EX101" s="257"/>
      <c r="EY101" s="257"/>
      <c r="EZ101" s="257"/>
      <c r="FA101" s="257"/>
      <c r="FB101" s="257"/>
      <c r="FC101" s="257"/>
      <c r="FD101" s="257"/>
      <c r="FE101" s="257"/>
      <c r="FF101" s="257"/>
      <c r="FG101" s="257"/>
      <c r="FH101" s="257"/>
      <c r="FI101" s="257"/>
      <c r="FJ101" s="257"/>
      <c r="FK101" s="257"/>
      <c r="FL101" s="257"/>
      <c r="FM101" s="257"/>
      <c r="FN101" s="257"/>
      <c r="FO101" s="257"/>
      <c r="FP101" s="257"/>
      <c r="FQ101" s="257"/>
      <c r="FR101" s="257"/>
      <c r="FS101" s="257"/>
      <c r="FT101" s="257"/>
      <c r="FU101" s="257"/>
      <c r="FV101" s="257"/>
      <c r="FW101" s="257"/>
      <c r="FX101" s="257"/>
      <c r="FY101" s="257"/>
      <c r="FZ101" s="257"/>
      <c r="GA101" s="257"/>
      <c r="GB101" s="257"/>
      <c r="GC101" s="257"/>
      <c r="GD101" s="257"/>
      <c r="GE101" s="257"/>
      <c r="GF101" s="257"/>
      <c r="GG101" s="257"/>
      <c r="GH101" s="257"/>
      <c r="GI101" s="257"/>
      <c r="GJ101" s="257"/>
      <c r="GK101" s="257"/>
      <c r="GL101" s="257"/>
      <c r="GM101" s="257"/>
      <c r="GN101" s="257"/>
      <c r="GO101" s="257"/>
      <c r="GP101" s="257"/>
      <c r="GQ101" s="257"/>
      <c r="GR101" s="257"/>
      <c r="GS101" s="257"/>
      <c r="GT101" s="257"/>
      <c r="GU101" s="257"/>
      <c r="GV101" s="257"/>
      <c r="GW101" s="257"/>
      <c r="GX101" s="257"/>
      <c r="GY101" s="257"/>
      <c r="GZ101" s="257"/>
      <c r="HA101" s="257"/>
      <c r="HB101" s="257"/>
      <c r="HC101" s="257"/>
      <c r="HD101" s="257"/>
      <c r="HE101" s="257"/>
      <c r="HF101" s="257"/>
      <c r="HG101" s="257"/>
      <c r="HH101" s="257"/>
      <c r="HI101" s="257"/>
      <c r="HJ101" s="257"/>
      <c r="HK101" s="257"/>
      <c r="HL101" s="257"/>
      <c r="HM101" s="257"/>
      <c r="HN101" s="257"/>
      <c r="HO101" s="257"/>
      <c r="HP101" s="257"/>
      <c r="HQ101" s="257"/>
      <c r="HR101" s="257"/>
      <c r="HS101" s="257"/>
      <c r="HT101" s="257"/>
      <c r="HU101" s="257"/>
      <c r="HV101" s="257"/>
      <c r="HW101" s="257"/>
      <c r="HX101" s="257"/>
      <c r="HY101" s="257"/>
      <c r="HZ101" s="257"/>
      <c r="IA101" s="257"/>
      <c r="IB101" s="257"/>
      <c r="IC101" s="257"/>
      <c r="ID101" s="257"/>
      <c r="IE101" s="257"/>
      <c r="IF101" s="257"/>
      <c r="IG101" s="257"/>
      <c r="IH101" s="257"/>
      <c r="II101" s="257"/>
      <c r="IJ101" s="257"/>
      <c r="IK101" s="257"/>
      <c r="IL101" s="257"/>
      <c r="IM101" s="257"/>
      <c r="IN101" s="257"/>
      <c r="IO101" s="257"/>
      <c r="IP101" s="257"/>
      <c r="IQ101" s="257"/>
      <c r="IR101" s="257"/>
      <c r="IS101" s="257"/>
      <c r="IT101" s="257"/>
      <c r="IU101" s="257"/>
      <c r="IV101" s="257"/>
      <c r="IW101" s="257"/>
      <c r="IX101" s="257"/>
      <c r="IY101" s="257"/>
      <c r="IZ101" s="257"/>
      <c r="JA101" s="257"/>
      <c r="JB101" s="257"/>
      <c r="JC101" s="257"/>
      <c r="JD101" s="257"/>
      <c r="JE101" s="257"/>
    </row>
    <row r="102" spans="1:265" x14ac:dyDescent="0.2">
      <c r="A102" s="257"/>
      <c r="B102" s="257"/>
      <c r="C102" s="257"/>
      <c r="D102" s="257"/>
      <c r="E102" s="257"/>
      <c r="F102" s="257"/>
      <c r="G102" s="257"/>
      <c r="H102" s="257"/>
      <c r="I102" s="257"/>
      <c r="J102" s="257"/>
      <c r="K102" s="257"/>
      <c r="L102" s="257"/>
      <c r="M102" s="257"/>
      <c r="N102" s="257"/>
      <c r="O102" s="257"/>
      <c r="P102" s="257"/>
      <c r="Q102" s="257"/>
      <c r="R102" s="257"/>
      <c r="S102" s="257"/>
      <c r="T102" s="257"/>
      <c r="U102" s="257"/>
      <c r="V102" s="257"/>
      <c r="W102" s="257"/>
      <c r="X102" s="257"/>
      <c r="Y102" s="257"/>
      <c r="Z102" s="257"/>
      <c r="AA102" s="257"/>
      <c r="AB102" s="257"/>
      <c r="AC102" s="257"/>
      <c r="AD102" s="257"/>
      <c r="AE102" s="862"/>
      <c r="AF102" s="895"/>
      <c r="AG102" s="946"/>
      <c r="AH102" s="972"/>
      <c r="CG102" s="257"/>
      <c r="CH102" s="257"/>
      <c r="CI102" s="257"/>
      <c r="CJ102" s="257"/>
      <c r="CK102" s="257"/>
      <c r="CL102" s="257"/>
      <c r="CM102" s="257"/>
      <c r="CN102" s="257"/>
      <c r="CO102" s="257"/>
      <c r="CP102" s="257"/>
      <c r="CQ102" s="257"/>
      <c r="CR102" s="257"/>
      <c r="CS102" s="257"/>
      <c r="CT102" s="257"/>
      <c r="CU102" s="257"/>
      <c r="CV102" s="257"/>
      <c r="CW102" s="257"/>
      <c r="CX102" s="257"/>
      <c r="CY102" s="257"/>
      <c r="CZ102" s="257"/>
      <c r="DA102" s="257"/>
      <c r="DB102" s="257"/>
      <c r="DC102" s="257"/>
      <c r="DD102" s="257"/>
      <c r="DE102" s="257"/>
      <c r="DF102" s="257"/>
      <c r="DG102" s="257"/>
      <c r="DH102" s="257"/>
      <c r="DI102" s="257"/>
      <c r="DJ102" s="257"/>
      <c r="DK102" s="257"/>
      <c r="DL102" s="257"/>
      <c r="DM102" s="257"/>
      <c r="DN102" s="257"/>
      <c r="DO102" s="257"/>
      <c r="DP102" s="257"/>
      <c r="DQ102" s="257"/>
      <c r="DR102" s="257"/>
      <c r="DS102" s="257"/>
      <c r="DT102" s="257"/>
      <c r="DU102" s="257"/>
      <c r="DV102" s="257"/>
      <c r="DW102" s="257"/>
      <c r="DX102" s="257"/>
      <c r="DY102" s="257"/>
      <c r="DZ102" s="257"/>
      <c r="EA102" s="257"/>
      <c r="EB102" s="257"/>
      <c r="EC102" s="257"/>
      <c r="ED102" s="257"/>
      <c r="EE102" s="257"/>
      <c r="EF102" s="257"/>
      <c r="EG102" s="257"/>
      <c r="EH102" s="257"/>
      <c r="EI102" s="257"/>
      <c r="EJ102" s="257"/>
      <c r="EK102" s="257"/>
      <c r="EL102" s="257"/>
      <c r="EM102" s="257"/>
      <c r="EN102" s="257"/>
      <c r="EO102" s="257"/>
      <c r="EP102" s="257"/>
      <c r="EQ102" s="257"/>
      <c r="ER102" s="257"/>
      <c r="ES102" s="257"/>
      <c r="ET102" s="257"/>
      <c r="EU102" s="257"/>
      <c r="EV102" s="257"/>
      <c r="EW102" s="257"/>
      <c r="EX102" s="257"/>
      <c r="EY102" s="257"/>
      <c r="EZ102" s="257"/>
      <c r="FA102" s="257"/>
      <c r="FB102" s="257"/>
      <c r="FC102" s="257"/>
      <c r="FD102" s="257"/>
      <c r="FE102" s="257"/>
      <c r="FF102" s="257"/>
      <c r="FG102" s="257"/>
      <c r="FH102" s="257"/>
      <c r="FI102" s="257"/>
      <c r="FJ102" s="257"/>
      <c r="FK102" s="257"/>
      <c r="FL102" s="257"/>
      <c r="FM102" s="257"/>
      <c r="FN102" s="257"/>
      <c r="FO102" s="257"/>
      <c r="FP102" s="257"/>
      <c r="FQ102" s="257"/>
      <c r="FR102" s="257"/>
      <c r="FS102" s="257"/>
      <c r="FT102" s="257"/>
      <c r="FU102" s="257"/>
      <c r="FV102" s="257"/>
      <c r="FW102" s="257"/>
      <c r="FX102" s="257"/>
      <c r="FY102" s="257"/>
      <c r="FZ102" s="257"/>
      <c r="GA102" s="257"/>
      <c r="GB102" s="257"/>
      <c r="GC102" s="257"/>
      <c r="GD102" s="257"/>
      <c r="GE102" s="257"/>
      <c r="GF102" s="257"/>
      <c r="GG102" s="257"/>
      <c r="GH102" s="257"/>
      <c r="GI102" s="257"/>
      <c r="GJ102" s="257"/>
      <c r="GK102" s="257"/>
      <c r="GL102" s="257"/>
      <c r="GM102" s="257"/>
      <c r="GN102" s="257"/>
      <c r="GO102" s="257"/>
      <c r="GP102" s="257"/>
      <c r="GQ102" s="257"/>
      <c r="GR102" s="257"/>
      <c r="GS102" s="257"/>
      <c r="GT102" s="257"/>
      <c r="GU102" s="257"/>
      <c r="GV102" s="257"/>
      <c r="GW102" s="257"/>
      <c r="GX102" s="257"/>
      <c r="GY102" s="257"/>
      <c r="GZ102" s="257"/>
      <c r="HA102" s="257"/>
      <c r="HB102" s="257"/>
      <c r="HC102" s="257"/>
      <c r="HD102" s="257"/>
      <c r="HE102" s="257"/>
      <c r="HF102" s="257"/>
      <c r="HG102" s="257"/>
      <c r="HH102" s="257"/>
      <c r="HI102" s="257"/>
      <c r="HJ102" s="257"/>
      <c r="HK102" s="257"/>
      <c r="HL102" s="257"/>
      <c r="HM102" s="257"/>
      <c r="HN102" s="257"/>
      <c r="HO102" s="257"/>
      <c r="HP102" s="257"/>
      <c r="HQ102" s="257"/>
      <c r="HR102" s="257"/>
      <c r="HS102" s="257"/>
      <c r="HT102" s="257"/>
      <c r="HU102" s="257"/>
      <c r="HV102" s="257"/>
      <c r="HW102" s="257"/>
      <c r="HX102" s="257"/>
      <c r="HY102" s="257"/>
      <c r="HZ102" s="257"/>
      <c r="IA102" s="257"/>
      <c r="IB102" s="257"/>
      <c r="IC102" s="257"/>
      <c r="ID102" s="257"/>
      <c r="IE102" s="257"/>
      <c r="IF102" s="257"/>
      <c r="IG102" s="257"/>
      <c r="IH102" s="257"/>
      <c r="II102" s="257"/>
      <c r="IJ102" s="257"/>
      <c r="IK102" s="257"/>
      <c r="IL102" s="257"/>
      <c r="IM102" s="257"/>
      <c r="IN102" s="257"/>
      <c r="IO102" s="257"/>
      <c r="IP102" s="257"/>
      <c r="IQ102" s="257"/>
      <c r="IR102" s="257"/>
      <c r="IS102" s="257"/>
      <c r="IT102" s="257"/>
      <c r="IU102" s="257"/>
      <c r="IV102" s="257"/>
      <c r="IW102" s="257"/>
      <c r="IX102" s="257"/>
      <c r="IY102" s="257"/>
      <c r="IZ102" s="257"/>
      <c r="JA102" s="257"/>
      <c r="JB102" s="257"/>
      <c r="JC102" s="257"/>
      <c r="JD102" s="257"/>
      <c r="JE102" s="257"/>
    </row>
    <row r="103" spans="1:265" x14ac:dyDescent="0.2">
      <c r="A103" s="257"/>
      <c r="B103" s="257"/>
      <c r="C103" s="257"/>
      <c r="D103" s="257"/>
      <c r="E103" s="257"/>
      <c r="F103" s="257"/>
      <c r="G103" s="257"/>
      <c r="H103" s="257"/>
      <c r="I103" s="257"/>
      <c r="J103" s="257"/>
      <c r="K103" s="257"/>
      <c r="L103" s="257"/>
      <c r="M103" s="257"/>
      <c r="N103" s="257"/>
      <c r="O103" s="257"/>
      <c r="P103" s="257"/>
      <c r="Q103" s="257"/>
      <c r="R103" s="257"/>
      <c r="S103" s="257"/>
      <c r="T103" s="257"/>
      <c r="U103" s="257"/>
      <c r="V103" s="257"/>
      <c r="W103" s="257"/>
      <c r="X103" s="257"/>
      <c r="Y103" s="257"/>
      <c r="Z103" s="257"/>
      <c r="AA103" s="257"/>
      <c r="AB103" s="257"/>
      <c r="AC103" s="257"/>
      <c r="AD103" s="257"/>
      <c r="AE103" s="862"/>
      <c r="AF103" s="895"/>
      <c r="AG103" s="946"/>
      <c r="AH103" s="972"/>
      <c r="CG103" s="257"/>
      <c r="CH103" s="257"/>
      <c r="CI103" s="257"/>
      <c r="CJ103" s="257"/>
      <c r="CK103" s="257"/>
      <c r="CL103" s="257"/>
      <c r="CM103" s="257"/>
      <c r="CN103" s="257"/>
      <c r="CO103" s="257"/>
      <c r="CP103" s="257"/>
      <c r="CQ103" s="257"/>
      <c r="CR103" s="257"/>
      <c r="CS103" s="257"/>
      <c r="CT103" s="257"/>
      <c r="CU103" s="257"/>
      <c r="CV103" s="257"/>
      <c r="CW103" s="257"/>
      <c r="CX103" s="257"/>
      <c r="CY103" s="257"/>
      <c r="CZ103" s="257"/>
      <c r="DA103" s="257"/>
      <c r="DB103" s="257"/>
      <c r="DC103" s="257"/>
      <c r="DD103" s="257"/>
      <c r="DE103" s="257"/>
      <c r="DF103" s="257"/>
      <c r="DG103" s="257"/>
      <c r="DH103" s="257"/>
      <c r="DI103" s="257"/>
      <c r="DJ103" s="257"/>
      <c r="DK103" s="257"/>
      <c r="DL103" s="257"/>
      <c r="DM103" s="257"/>
      <c r="DN103" s="257"/>
      <c r="DO103" s="257"/>
      <c r="DP103" s="257"/>
      <c r="DQ103" s="257"/>
      <c r="DR103" s="257"/>
      <c r="DS103" s="257"/>
      <c r="DT103" s="257"/>
      <c r="DU103" s="257"/>
      <c r="DV103" s="257"/>
      <c r="DW103" s="257"/>
      <c r="DX103" s="257"/>
      <c r="DY103" s="257"/>
      <c r="DZ103" s="257"/>
      <c r="EA103" s="257"/>
      <c r="EB103" s="257"/>
      <c r="EC103" s="257"/>
      <c r="ED103" s="257"/>
      <c r="EE103" s="257"/>
      <c r="EF103" s="257"/>
      <c r="EG103" s="257"/>
      <c r="EH103" s="257"/>
      <c r="EI103" s="257"/>
      <c r="EJ103" s="257"/>
      <c r="EK103" s="257"/>
      <c r="EL103" s="257"/>
      <c r="EM103" s="257"/>
      <c r="EN103" s="257"/>
      <c r="EO103" s="257"/>
      <c r="EP103" s="257"/>
      <c r="EQ103" s="257"/>
      <c r="ER103" s="257"/>
      <c r="ES103" s="257"/>
      <c r="ET103" s="257"/>
      <c r="EU103" s="257"/>
      <c r="EV103" s="257"/>
      <c r="EW103" s="257"/>
      <c r="EX103" s="257"/>
      <c r="EY103" s="257"/>
      <c r="EZ103" s="257"/>
      <c r="FA103" s="257"/>
      <c r="FB103" s="257"/>
      <c r="FC103" s="257"/>
      <c r="FD103" s="257"/>
      <c r="FE103" s="257"/>
      <c r="FF103" s="257"/>
      <c r="FG103" s="257"/>
      <c r="FH103" s="257"/>
      <c r="FI103" s="257"/>
      <c r="FJ103" s="257"/>
      <c r="FK103" s="257"/>
      <c r="FL103" s="257"/>
      <c r="FM103" s="257"/>
      <c r="FN103" s="257"/>
      <c r="FO103" s="257"/>
      <c r="FP103" s="257"/>
      <c r="FQ103" s="257"/>
      <c r="FR103" s="257"/>
      <c r="FS103" s="257"/>
      <c r="FT103" s="257"/>
      <c r="FU103" s="257"/>
      <c r="FV103" s="257"/>
      <c r="FW103" s="257"/>
      <c r="FX103" s="257"/>
      <c r="FY103" s="257"/>
      <c r="FZ103" s="257"/>
      <c r="GA103" s="257"/>
      <c r="GB103" s="257"/>
      <c r="GC103" s="257"/>
      <c r="GD103" s="257"/>
      <c r="GE103" s="257"/>
      <c r="GF103" s="257"/>
      <c r="GG103" s="257"/>
      <c r="GH103" s="257"/>
      <c r="GI103" s="257"/>
      <c r="GJ103" s="257"/>
      <c r="GK103" s="257"/>
      <c r="GL103" s="257"/>
      <c r="GM103" s="257"/>
      <c r="GN103" s="257"/>
      <c r="GO103" s="257"/>
      <c r="GP103" s="257"/>
      <c r="GQ103" s="257"/>
      <c r="GR103" s="257"/>
      <c r="GS103" s="257"/>
      <c r="GT103" s="257"/>
      <c r="GU103" s="257"/>
      <c r="GV103" s="257"/>
      <c r="GW103" s="257"/>
      <c r="GX103" s="257"/>
      <c r="GY103" s="257"/>
      <c r="GZ103" s="257"/>
      <c r="HA103" s="257"/>
      <c r="HB103" s="257"/>
      <c r="HC103" s="257"/>
      <c r="HD103" s="257"/>
      <c r="HE103" s="257"/>
      <c r="HF103" s="257"/>
      <c r="HG103" s="257"/>
      <c r="HH103" s="257"/>
      <c r="HI103" s="257"/>
      <c r="HJ103" s="257"/>
      <c r="HK103" s="257"/>
      <c r="HL103" s="257"/>
      <c r="HM103" s="257"/>
      <c r="HN103" s="257"/>
      <c r="HO103" s="257"/>
      <c r="HP103" s="257"/>
      <c r="HQ103" s="257"/>
      <c r="HR103" s="257"/>
      <c r="HS103" s="257"/>
      <c r="HT103" s="257"/>
      <c r="HU103" s="257"/>
      <c r="HV103" s="257"/>
      <c r="HW103" s="257"/>
      <c r="HX103" s="257"/>
      <c r="HY103" s="257"/>
      <c r="HZ103" s="257"/>
      <c r="IA103" s="257"/>
      <c r="IB103" s="257"/>
      <c r="IC103" s="257"/>
      <c r="ID103" s="257"/>
      <c r="IE103" s="257"/>
      <c r="IF103" s="257"/>
      <c r="IG103" s="257"/>
      <c r="IH103" s="257"/>
      <c r="II103" s="257"/>
      <c r="IJ103" s="257"/>
      <c r="IK103" s="257"/>
      <c r="IL103" s="257"/>
      <c r="IM103" s="257"/>
      <c r="IN103" s="257"/>
      <c r="IO103" s="257"/>
      <c r="IP103" s="257"/>
      <c r="IQ103" s="257"/>
      <c r="IR103" s="257"/>
      <c r="IS103" s="257"/>
      <c r="IT103" s="257"/>
      <c r="IU103" s="257"/>
      <c r="IV103" s="257"/>
      <c r="IW103" s="257"/>
      <c r="IX103" s="257"/>
      <c r="IY103" s="257"/>
      <c r="IZ103" s="257"/>
      <c r="JA103" s="257"/>
      <c r="JB103" s="257"/>
      <c r="JC103" s="257"/>
      <c r="JD103" s="257"/>
      <c r="JE103" s="257"/>
    </row>
    <row r="104" spans="1:265" x14ac:dyDescent="0.2">
      <c r="A104" s="257"/>
      <c r="B104" s="257"/>
      <c r="C104" s="257"/>
      <c r="D104" s="257"/>
      <c r="E104" s="257"/>
      <c r="F104" s="257"/>
      <c r="G104" s="257"/>
      <c r="H104" s="257"/>
      <c r="I104" s="257"/>
      <c r="J104" s="257"/>
      <c r="K104" s="257"/>
      <c r="L104" s="257"/>
      <c r="M104" s="257"/>
      <c r="N104" s="257"/>
      <c r="O104" s="257"/>
      <c r="P104" s="257"/>
      <c r="Q104" s="257"/>
      <c r="R104" s="257"/>
      <c r="S104" s="257"/>
      <c r="T104" s="257"/>
      <c r="U104" s="257"/>
      <c r="V104" s="257"/>
      <c r="W104" s="257"/>
      <c r="X104" s="257"/>
      <c r="Y104" s="257"/>
      <c r="Z104" s="257"/>
      <c r="AA104" s="257"/>
      <c r="AB104" s="257"/>
      <c r="AC104" s="257"/>
      <c r="AD104" s="257"/>
      <c r="AE104" s="862"/>
      <c r="AF104" s="895"/>
      <c r="AG104" s="946"/>
      <c r="AH104" s="972"/>
      <c r="CG104" s="257"/>
      <c r="CH104" s="257"/>
      <c r="CI104" s="257"/>
      <c r="CJ104" s="257"/>
      <c r="CK104" s="257"/>
      <c r="CL104" s="257"/>
      <c r="CM104" s="257"/>
      <c r="CN104" s="257"/>
      <c r="CO104" s="257"/>
      <c r="CP104" s="257"/>
      <c r="CQ104" s="257"/>
      <c r="CR104" s="257"/>
      <c r="CS104" s="257"/>
      <c r="CT104" s="257"/>
      <c r="CU104" s="257"/>
      <c r="CV104" s="257"/>
      <c r="CW104" s="257"/>
      <c r="CX104" s="257"/>
      <c r="CY104" s="257"/>
      <c r="CZ104" s="257"/>
      <c r="DA104" s="257"/>
      <c r="DB104" s="257"/>
      <c r="DC104" s="257"/>
      <c r="DD104" s="257"/>
      <c r="DE104" s="257"/>
      <c r="DF104" s="257"/>
      <c r="DG104" s="257"/>
      <c r="DH104" s="257"/>
      <c r="DI104" s="257"/>
      <c r="DJ104" s="257"/>
      <c r="DK104" s="257"/>
      <c r="DL104" s="257"/>
      <c r="DM104" s="257"/>
      <c r="DN104" s="257"/>
      <c r="DO104" s="257"/>
      <c r="DP104" s="257"/>
      <c r="DQ104" s="257"/>
      <c r="DR104" s="257"/>
      <c r="DS104" s="257"/>
      <c r="DT104" s="257"/>
      <c r="DU104" s="257"/>
      <c r="DV104" s="257"/>
      <c r="DW104" s="257"/>
      <c r="DX104" s="257"/>
      <c r="DY104" s="257"/>
      <c r="DZ104" s="257"/>
      <c r="EA104" s="257"/>
      <c r="EB104" s="257"/>
      <c r="EC104" s="257"/>
      <c r="ED104" s="257"/>
      <c r="EE104" s="257"/>
      <c r="EF104" s="257"/>
      <c r="EG104" s="257"/>
      <c r="EH104" s="257"/>
      <c r="EI104" s="257"/>
      <c r="EJ104" s="257"/>
      <c r="EK104" s="257"/>
      <c r="EL104" s="257"/>
      <c r="EM104" s="257"/>
      <c r="EN104" s="257"/>
      <c r="EO104" s="257"/>
      <c r="EP104" s="257"/>
      <c r="EQ104" s="257"/>
      <c r="ER104" s="257"/>
      <c r="ES104" s="257"/>
      <c r="ET104" s="257"/>
      <c r="EU104" s="257"/>
      <c r="EV104" s="257"/>
      <c r="EW104" s="257"/>
      <c r="EX104" s="257"/>
      <c r="EY104" s="257"/>
      <c r="EZ104" s="257"/>
      <c r="FA104" s="257"/>
      <c r="FB104" s="257"/>
      <c r="FC104" s="257"/>
      <c r="FD104" s="257"/>
      <c r="FE104" s="257"/>
      <c r="FF104" s="257"/>
      <c r="FG104" s="257"/>
      <c r="FH104" s="257"/>
      <c r="FI104" s="257"/>
      <c r="FJ104" s="257"/>
      <c r="FK104" s="257"/>
      <c r="FL104" s="257"/>
      <c r="FM104" s="257"/>
      <c r="FN104" s="257"/>
      <c r="FO104" s="257"/>
      <c r="FP104" s="257"/>
      <c r="FQ104" s="257"/>
      <c r="FR104" s="257"/>
      <c r="FS104" s="257"/>
      <c r="FT104" s="257"/>
      <c r="FU104" s="257"/>
      <c r="FV104" s="257"/>
      <c r="FW104" s="257"/>
      <c r="FX104" s="257"/>
      <c r="FY104" s="257"/>
      <c r="FZ104" s="257"/>
      <c r="GA104" s="257"/>
      <c r="GB104" s="257"/>
      <c r="GC104" s="257"/>
      <c r="GD104" s="257"/>
      <c r="GE104" s="257"/>
      <c r="GF104" s="257"/>
      <c r="GG104" s="257"/>
      <c r="GH104" s="257"/>
      <c r="GI104" s="257"/>
      <c r="GJ104" s="257"/>
      <c r="GK104" s="257"/>
      <c r="GL104" s="257"/>
      <c r="GM104" s="257"/>
      <c r="GN104" s="257"/>
      <c r="GO104" s="257"/>
      <c r="GP104" s="257"/>
      <c r="GQ104" s="257"/>
      <c r="GR104" s="257"/>
      <c r="GS104" s="257"/>
      <c r="GT104" s="257"/>
      <c r="GU104" s="257"/>
      <c r="GV104" s="257"/>
      <c r="GW104" s="257"/>
      <c r="GX104" s="257"/>
      <c r="GY104" s="257"/>
      <c r="GZ104" s="257"/>
      <c r="HA104" s="257"/>
      <c r="HB104" s="257"/>
      <c r="HC104" s="257"/>
      <c r="HD104" s="257"/>
      <c r="HE104" s="257"/>
      <c r="HF104" s="257"/>
      <c r="HG104" s="257"/>
      <c r="HH104" s="257"/>
      <c r="HI104" s="257"/>
      <c r="HJ104" s="257"/>
      <c r="HK104" s="257"/>
      <c r="HL104" s="257"/>
      <c r="HM104" s="257"/>
      <c r="HN104" s="257"/>
      <c r="HO104" s="257"/>
      <c r="HP104" s="257"/>
      <c r="HQ104" s="257"/>
      <c r="HR104" s="257"/>
      <c r="HS104" s="257"/>
      <c r="HT104" s="257"/>
      <c r="HU104" s="257"/>
      <c r="HV104" s="257"/>
      <c r="HW104" s="257"/>
      <c r="HX104" s="257"/>
      <c r="HY104" s="257"/>
      <c r="HZ104" s="257"/>
      <c r="IA104" s="257"/>
      <c r="IB104" s="257"/>
      <c r="IC104" s="257"/>
      <c r="ID104" s="257"/>
      <c r="IE104" s="257"/>
      <c r="IF104" s="257"/>
      <c r="IG104" s="257"/>
      <c r="IH104" s="257"/>
      <c r="II104" s="257"/>
      <c r="IJ104" s="257"/>
      <c r="IK104" s="257"/>
      <c r="IL104" s="257"/>
      <c r="IM104" s="257"/>
      <c r="IN104" s="257"/>
      <c r="IO104" s="257"/>
      <c r="IP104" s="257"/>
      <c r="IQ104" s="257"/>
      <c r="IR104" s="257"/>
      <c r="IS104" s="257"/>
      <c r="IT104" s="257"/>
      <c r="IU104" s="257"/>
      <c r="IV104" s="257"/>
      <c r="IW104" s="257"/>
      <c r="IX104" s="257"/>
      <c r="IY104" s="257"/>
      <c r="IZ104" s="257"/>
      <c r="JA104" s="257"/>
      <c r="JB104" s="257"/>
      <c r="JC104" s="257"/>
      <c r="JD104" s="257"/>
      <c r="JE104" s="257"/>
    </row>
    <row r="105" spans="1:265" x14ac:dyDescent="0.2">
      <c r="A105" s="257"/>
      <c r="B105" s="257"/>
      <c r="C105" s="257"/>
      <c r="D105" s="257"/>
      <c r="E105" s="257"/>
      <c r="F105" s="257"/>
      <c r="G105" s="257"/>
      <c r="H105" s="257"/>
      <c r="I105" s="257"/>
      <c r="J105" s="257"/>
      <c r="K105" s="257"/>
      <c r="L105" s="257"/>
      <c r="M105" s="257"/>
      <c r="N105" s="257"/>
      <c r="O105" s="257"/>
      <c r="P105" s="257"/>
      <c r="Q105" s="257"/>
      <c r="R105" s="257"/>
      <c r="S105" s="257"/>
      <c r="T105" s="257"/>
      <c r="U105" s="257"/>
      <c r="V105" s="257"/>
      <c r="W105" s="257"/>
      <c r="X105" s="257"/>
      <c r="Y105" s="257"/>
      <c r="Z105" s="257"/>
      <c r="AA105" s="257"/>
      <c r="AB105" s="257"/>
      <c r="AC105" s="257"/>
      <c r="AD105" s="257"/>
      <c r="AE105" s="862"/>
      <c r="AF105" s="895"/>
      <c r="AG105" s="946"/>
      <c r="AH105" s="972"/>
      <c r="CG105" s="257"/>
      <c r="CH105" s="257"/>
      <c r="CI105" s="257"/>
      <c r="CJ105" s="257"/>
      <c r="CK105" s="257"/>
      <c r="CL105" s="257"/>
      <c r="CM105" s="257"/>
      <c r="CN105" s="257"/>
      <c r="CO105" s="257"/>
      <c r="CP105" s="257"/>
      <c r="CQ105" s="257"/>
      <c r="CR105" s="257"/>
      <c r="CS105" s="257"/>
      <c r="CT105" s="257"/>
      <c r="CU105" s="257"/>
      <c r="CV105" s="257"/>
      <c r="CW105" s="257"/>
      <c r="CX105" s="257"/>
      <c r="CY105" s="257"/>
      <c r="CZ105" s="257"/>
      <c r="DA105" s="257"/>
      <c r="DB105" s="257"/>
      <c r="DC105" s="257"/>
      <c r="DD105" s="257"/>
      <c r="DE105" s="257"/>
      <c r="DF105" s="257"/>
      <c r="DG105" s="257"/>
      <c r="DH105" s="257"/>
      <c r="DI105" s="257"/>
      <c r="DJ105" s="257"/>
      <c r="DK105" s="257"/>
      <c r="DL105" s="257"/>
      <c r="DM105" s="257"/>
      <c r="DN105" s="257"/>
      <c r="DO105" s="257"/>
      <c r="DP105" s="257"/>
      <c r="DQ105" s="257"/>
      <c r="DR105" s="257"/>
      <c r="DS105" s="257"/>
      <c r="DT105" s="257"/>
      <c r="DU105" s="257"/>
      <c r="DV105" s="257"/>
      <c r="DW105" s="257"/>
      <c r="DX105" s="257"/>
      <c r="DY105" s="257"/>
      <c r="DZ105" s="257"/>
      <c r="EA105" s="257"/>
      <c r="EB105" s="257"/>
      <c r="EC105" s="257"/>
      <c r="ED105" s="257"/>
      <c r="EE105" s="257"/>
      <c r="EF105" s="257"/>
      <c r="EG105" s="257"/>
      <c r="EH105" s="257"/>
      <c r="EI105" s="257"/>
      <c r="EJ105" s="257"/>
      <c r="EK105" s="257"/>
      <c r="EL105" s="257"/>
      <c r="EM105" s="257"/>
      <c r="EN105" s="257"/>
      <c r="EO105" s="257"/>
      <c r="EP105" s="257"/>
      <c r="EQ105" s="257"/>
      <c r="ER105" s="257"/>
      <c r="ES105" s="257"/>
      <c r="ET105" s="257"/>
      <c r="EU105" s="257"/>
      <c r="EV105" s="257"/>
      <c r="EW105" s="257"/>
      <c r="EX105" s="257"/>
      <c r="EY105" s="257"/>
      <c r="EZ105" s="257"/>
      <c r="FA105" s="257"/>
      <c r="FB105" s="257"/>
      <c r="FC105" s="257"/>
      <c r="FD105" s="257"/>
      <c r="FE105" s="257"/>
      <c r="FF105" s="257"/>
      <c r="FG105" s="257"/>
      <c r="FH105" s="257"/>
      <c r="FI105" s="257"/>
      <c r="FJ105" s="257"/>
      <c r="FK105" s="257"/>
      <c r="FL105" s="257"/>
      <c r="FM105" s="257"/>
      <c r="FN105" s="257"/>
      <c r="FO105" s="257"/>
      <c r="FP105" s="257"/>
      <c r="FQ105" s="257"/>
      <c r="FR105" s="257"/>
      <c r="FS105" s="257"/>
      <c r="FT105" s="257"/>
      <c r="FU105" s="257"/>
      <c r="FV105" s="257"/>
      <c r="FW105" s="257"/>
      <c r="FX105" s="257"/>
      <c r="FY105" s="257"/>
      <c r="FZ105" s="257"/>
      <c r="GA105" s="257"/>
      <c r="GB105" s="257"/>
      <c r="GC105" s="257"/>
      <c r="GD105" s="257"/>
      <c r="GE105" s="257"/>
      <c r="GF105" s="257"/>
      <c r="GG105" s="257"/>
      <c r="GH105" s="257"/>
      <c r="GI105" s="257"/>
      <c r="GJ105" s="257"/>
      <c r="GK105" s="257"/>
      <c r="GL105" s="257"/>
      <c r="GM105" s="257"/>
      <c r="GN105" s="257"/>
      <c r="GO105" s="257"/>
      <c r="GP105" s="257"/>
      <c r="GQ105" s="257"/>
      <c r="GR105" s="257"/>
      <c r="GS105" s="257"/>
      <c r="GT105" s="257"/>
      <c r="GU105" s="257"/>
      <c r="GV105" s="257"/>
      <c r="GW105" s="257"/>
      <c r="GX105" s="257"/>
      <c r="GY105" s="257"/>
      <c r="GZ105" s="257"/>
      <c r="HA105" s="257"/>
      <c r="HB105" s="257"/>
      <c r="HC105" s="257"/>
      <c r="HD105" s="257"/>
      <c r="HE105" s="257"/>
      <c r="HF105" s="257"/>
      <c r="HG105" s="257"/>
      <c r="HH105" s="257"/>
      <c r="HI105" s="257"/>
      <c r="HJ105" s="257"/>
      <c r="HK105" s="257"/>
      <c r="HL105" s="257"/>
      <c r="HM105" s="257"/>
      <c r="HN105" s="257"/>
      <c r="HO105" s="257"/>
      <c r="HP105" s="257"/>
      <c r="HQ105" s="257"/>
      <c r="HR105" s="257"/>
      <c r="HS105" s="257"/>
      <c r="HT105" s="257"/>
      <c r="HU105" s="257"/>
      <c r="HV105" s="257"/>
      <c r="HW105" s="257"/>
      <c r="HX105" s="257"/>
      <c r="HY105" s="257"/>
      <c r="HZ105" s="257"/>
      <c r="IA105" s="257"/>
      <c r="IB105" s="257"/>
      <c r="IC105" s="257"/>
      <c r="ID105" s="257"/>
      <c r="IE105" s="257"/>
      <c r="IF105" s="257"/>
      <c r="IG105" s="257"/>
      <c r="IH105" s="257"/>
      <c r="II105" s="257"/>
      <c r="IJ105" s="257"/>
      <c r="IK105" s="257"/>
      <c r="IL105" s="257"/>
      <c r="IM105" s="257"/>
      <c r="IN105" s="257"/>
      <c r="IO105" s="257"/>
      <c r="IP105" s="257"/>
      <c r="IQ105" s="257"/>
      <c r="IR105" s="257"/>
      <c r="IS105" s="257"/>
      <c r="IT105" s="257"/>
      <c r="IU105" s="257"/>
      <c r="IV105" s="257"/>
      <c r="IW105" s="257"/>
      <c r="IX105" s="257"/>
      <c r="IY105" s="257"/>
      <c r="IZ105" s="257"/>
      <c r="JA105" s="257"/>
      <c r="JB105" s="257"/>
      <c r="JC105" s="257"/>
      <c r="JD105" s="257"/>
      <c r="JE105" s="257"/>
    </row>
    <row r="106" spans="1:265" x14ac:dyDescent="0.2">
      <c r="A106" s="257"/>
      <c r="B106" s="257"/>
      <c r="C106" s="257"/>
      <c r="D106" s="257"/>
      <c r="E106" s="257"/>
      <c r="F106" s="257"/>
      <c r="G106" s="257"/>
      <c r="H106" s="257"/>
      <c r="I106" s="257"/>
      <c r="J106" s="257"/>
      <c r="K106" s="257"/>
      <c r="L106" s="257"/>
      <c r="M106" s="257"/>
      <c r="N106" s="257"/>
      <c r="O106" s="257"/>
      <c r="P106" s="257"/>
      <c r="Q106" s="257"/>
      <c r="R106" s="257"/>
      <c r="S106" s="257"/>
      <c r="T106" s="257"/>
      <c r="U106" s="257"/>
      <c r="V106" s="257"/>
      <c r="W106" s="257"/>
      <c r="X106" s="257"/>
      <c r="Y106" s="257"/>
      <c r="Z106" s="257"/>
      <c r="AA106" s="257"/>
      <c r="AB106" s="257"/>
      <c r="AC106" s="257"/>
      <c r="AD106" s="257"/>
      <c r="AE106" s="862"/>
      <c r="AF106" s="895"/>
      <c r="AG106" s="946"/>
      <c r="AH106" s="972"/>
      <c r="CG106" s="257"/>
      <c r="CH106" s="257"/>
      <c r="CI106" s="257"/>
      <c r="CJ106" s="257"/>
      <c r="CK106" s="257"/>
      <c r="CL106" s="257"/>
      <c r="CM106" s="257"/>
      <c r="CN106" s="257"/>
      <c r="CO106" s="257"/>
      <c r="CP106" s="257"/>
      <c r="CQ106" s="257"/>
      <c r="CR106" s="257"/>
      <c r="CS106" s="257"/>
      <c r="CT106" s="257"/>
      <c r="CU106" s="257"/>
      <c r="CV106" s="257"/>
      <c r="CW106" s="257"/>
      <c r="CX106" s="257"/>
      <c r="CY106" s="257"/>
      <c r="CZ106" s="257"/>
      <c r="DA106" s="257"/>
      <c r="DB106" s="257"/>
      <c r="DC106" s="257"/>
      <c r="DD106" s="257"/>
      <c r="DE106" s="257"/>
      <c r="DF106" s="257"/>
      <c r="DG106" s="257"/>
      <c r="DH106" s="257"/>
      <c r="DI106" s="257"/>
      <c r="DJ106" s="257"/>
      <c r="DK106" s="257"/>
      <c r="DL106" s="257"/>
      <c r="DM106" s="257"/>
      <c r="DN106" s="257"/>
      <c r="DO106" s="257"/>
      <c r="DP106" s="257"/>
      <c r="DQ106" s="257"/>
      <c r="DR106" s="257"/>
      <c r="DS106" s="257"/>
      <c r="DT106" s="257"/>
      <c r="DU106" s="257"/>
      <c r="DV106" s="257"/>
      <c r="DW106" s="257"/>
      <c r="DX106" s="257"/>
      <c r="DY106" s="257"/>
      <c r="DZ106" s="257"/>
      <c r="EA106" s="257"/>
      <c r="EB106" s="257"/>
      <c r="EC106" s="257"/>
      <c r="ED106" s="257"/>
      <c r="EE106" s="257"/>
      <c r="EF106" s="257"/>
      <c r="EG106" s="257"/>
      <c r="EH106" s="257"/>
      <c r="EI106" s="257"/>
      <c r="EJ106" s="257"/>
      <c r="EK106" s="257"/>
      <c r="EL106" s="257"/>
      <c r="EM106" s="257"/>
      <c r="EN106" s="257"/>
      <c r="EO106" s="257"/>
      <c r="EP106" s="257"/>
      <c r="EQ106" s="257"/>
      <c r="ER106" s="257"/>
      <c r="ES106" s="257"/>
      <c r="ET106" s="257"/>
      <c r="EU106" s="257"/>
      <c r="EV106" s="257"/>
      <c r="EW106" s="257"/>
      <c r="EX106" s="257"/>
      <c r="EY106" s="257"/>
      <c r="EZ106" s="257"/>
      <c r="FA106" s="257"/>
      <c r="FB106" s="257"/>
      <c r="FC106" s="257"/>
      <c r="FD106" s="257"/>
      <c r="FE106" s="257"/>
      <c r="FF106" s="257"/>
      <c r="FG106" s="257"/>
      <c r="FH106" s="257"/>
      <c r="FI106" s="257"/>
      <c r="FJ106" s="257"/>
      <c r="FK106" s="257"/>
      <c r="FL106" s="257"/>
      <c r="FM106" s="257"/>
      <c r="FN106" s="257"/>
      <c r="FO106" s="257"/>
      <c r="FP106" s="257"/>
      <c r="FQ106" s="257"/>
      <c r="FR106" s="257"/>
      <c r="FS106" s="257"/>
      <c r="FT106" s="257"/>
      <c r="FU106" s="257"/>
      <c r="FV106" s="257"/>
      <c r="FW106" s="257"/>
      <c r="FX106" s="257"/>
      <c r="FY106" s="257"/>
      <c r="FZ106" s="257"/>
      <c r="GA106" s="257"/>
      <c r="GB106" s="257"/>
      <c r="GC106" s="257"/>
      <c r="GD106" s="257"/>
      <c r="GE106" s="257"/>
      <c r="GF106" s="257"/>
      <c r="GG106" s="257"/>
      <c r="GH106" s="257"/>
      <c r="GI106" s="257"/>
      <c r="GJ106" s="257"/>
      <c r="GK106" s="257"/>
      <c r="GL106" s="257"/>
      <c r="GM106" s="257"/>
      <c r="GN106" s="257"/>
      <c r="GO106" s="257"/>
      <c r="GP106" s="257"/>
      <c r="GQ106" s="257"/>
      <c r="GR106" s="257"/>
      <c r="GS106" s="257"/>
      <c r="GT106" s="257"/>
      <c r="GU106" s="257"/>
      <c r="GV106" s="257"/>
      <c r="GW106" s="257"/>
      <c r="GX106" s="257"/>
      <c r="GY106" s="257"/>
      <c r="GZ106" s="257"/>
      <c r="HA106" s="257"/>
      <c r="HB106" s="257"/>
      <c r="HC106" s="257"/>
      <c r="HD106" s="257"/>
      <c r="HE106" s="257"/>
      <c r="HF106" s="257"/>
      <c r="HG106" s="257"/>
      <c r="HH106" s="257"/>
      <c r="HI106" s="257"/>
      <c r="HJ106" s="257"/>
      <c r="HK106" s="257"/>
      <c r="HL106" s="257"/>
      <c r="HM106" s="257"/>
      <c r="HN106" s="257"/>
      <c r="HO106" s="257"/>
      <c r="HP106" s="257"/>
      <c r="HQ106" s="257"/>
      <c r="HR106" s="257"/>
      <c r="HS106" s="257"/>
      <c r="HT106" s="257"/>
      <c r="HU106" s="257"/>
      <c r="HV106" s="257"/>
      <c r="HW106" s="257"/>
      <c r="HX106" s="257"/>
      <c r="HY106" s="257"/>
      <c r="HZ106" s="257"/>
      <c r="IA106" s="257"/>
      <c r="IB106" s="257"/>
      <c r="IC106" s="257"/>
      <c r="ID106" s="257"/>
      <c r="IE106" s="257"/>
      <c r="IF106" s="257"/>
      <c r="IG106" s="257"/>
      <c r="IH106" s="257"/>
      <c r="II106" s="257"/>
      <c r="IJ106" s="257"/>
      <c r="IK106" s="257"/>
      <c r="IL106" s="257"/>
      <c r="IM106" s="257"/>
      <c r="IN106" s="257"/>
      <c r="IO106" s="257"/>
      <c r="IP106" s="257"/>
      <c r="IQ106" s="257"/>
      <c r="IR106" s="257"/>
      <c r="IS106" s="257"/>
      <c r="IT106" s="257"/>
      <c r="IU106" s="257"/>
      <c r="IV106" s="257"/>
      <c r="IW106" s="257"/>
      <c r="IX106" s="257"/>
      <c r="IY106" s="257"/>
      <c r="IZ106" s="257"/>
      <c r="JA106" s="257"/>
      <c r="JB106" s="257"/>
      <c r="JC106" s="257"/>
      <c r="JD106" s="257"/>
      <c r="JE106" s="257"/>
    </row>
    <row r="107" spans="1:265" x14ac:dyDescent="0.2">
      <c r="A107" s="257"/>
      <c r="B107" s="257"/>
      <c r="C107" s="257"/>
      <c r="D107" s="257"/>
      <c r="E107" s="257"/>
      <c r="F107" s="257"/>
      <c r="G107" s="257"/>
      <c r="H107" s="257"/>
      <c r="I107" s="257"/>
      <c r="J107" s="257"/>
      <c r="K107" s="257"/>
      <c r="L107" s="257"/>
      <c r="M107" s="257"/>
      <c r="N107" s="257"/>
      <c r="O107" s="257"/>
      <c r="P107" s="257"/>
      <c r="Q107" s="257"/>
      <c r="R107" s="257"/>
      <c r="S107" s="257"/>
      <c r="T107" s="257"/>
      <c r="U107" s="257"/>
      <c r="V107" s="257"/>
      <c r="W107" s="257"/>
      <c r="X107" s="257"/>
      <c r="Y107" s="257"/>
      <c r="Z107" s="257"/>
      <c r="AA107" s="257"/>
      <c r="AB107" s="257"/>
      <c r="AC107" s="257"/>
      <c r="AD107" s="257"/>
      <c r="AE107" s="862"/>
      <c r="AF107" s="895"/>
      <c r="AG107" s="946"/>
      <c r="AH107" s="972"/>
      <c r="CG107" s="257"/>
      <c r="CH107" s="257"/>
      <c r="CI107" s="257"/>
      <c r="CJ107" s="257"/>
      <c r="CK107" s="257"/>
      <c r="CL107" s="257"/>
      <c r="CM107" s="257"/>
      <c r="CN107" s="257"/>
      <c r="CO107" s="257"/>
      <c r="CP107" s="257"/>
      <c r="CQ107" s="257"/>
      <c r="CR107" s="257"/>
      <c r="CS107" s="257"/>
      <c r="CT107" s="257"/>
      <c r="CU107" s="257"/>
      <c r="CV107" s="257"/>
      <c r="CW107" s="257"/>
      <c r="CX107" s="257"/>
      <c r="CY107" s="257"/>
      <c r="CZ107" s="257"/>
      <c r="DA107" s="257"/>
      <c r="DB107" s="257"/>
      <c r="DC107" s="257"/>
      <c r="DD107" s="257"/>
      <c r="DE107" s="257"/>
      <c r="DF107" s="257"/>
      <c r="DG107" s="257"/>
      <c r="DH107" s="257"/>
      <c r="DI107" s="257"/>
      <c r="DJ107" s="257"/>
      <c r="DK107" s="257"/>
      <c r="DL107" s="257"/>
      <c r="DM107" s="257"/>
      <c r="DN107" s="257"/>
      <c r="DO107" s="257"/>
      <c r="DP107" s="257"/>
      <c r="DQ107" s="257"/>
      <c r="DR107" s="257"/>
      <c r="DS107" s="257"/>
      <c r="DT107" s="257"/>
      <c r="DU107" s="257"/>
      <c r="DV107" s="257"/>
      <c r="DW107" s="257"/>
      <c r="DX107" s="257"/>
      <c r="DY107" s="257"/>
      <c r="DZ107" s="257"/>
      <c r="EA107" s="257"/>
      <c r="EB107" s="257"/>
      <c r="EC107" s="257"/>
      <c r="ED107" s="257"/>
      <c r="EE107" s="257"/>
      <c r="EF107" s="257"/>
      <c r="EG107" s="257"/>
      <c r="EH107" s="257"/>
      <c r="EI107" s="257"/>
      <c r="EJ107" s="257"/>
      <c r="EK107" s="257"/>
      <c r="EL107" s="257"/>
      <c r="EM107" s="257"/>
      <c r="EN107" s="257"/>
      <c r="EO107" s="257"/>
      <c r="EP107" s="257"/>
      <c r="EQ107" s="257"/>
      <c r="ER107" s="257"/>
      <c r="ES107" s="257"/>
      <c r="ET107" s="257"/>
      <c r="EU107" s="257"/>
      <c r="EV107" s="257"/>
      <c r="EW107" s="257"/>
      <c r="EX107" s="257"/>
      <c r="EY107" s="257"/>
      <c r="EZ107" s="257"/>
      <c r="FA107" s="257"/>
      <c r="FB107" s="257"/>
      <c r="FC107" s="257"/>
      <c r="FD107" s="257"/>
      <c r="FE107" s="257"/>
      <c r="FF107" s="257"/>
      <c r="FG107" s="257"/>
      <c r="FH107" s="257"/>
      <c r="FI107" s="257"/>
      <c r="FJ107" s="257"/>
      <c r="FK107" s="257"/>
      <c r="FL107" s="257"/>
      <c r="FM107" s="257"/>
      <c r="FN107" s="257"/>
      <c r="FO107" s="257"/>
      <c r="FP107" s="257"/>
      <c r="FQ107" s="257"/>
      <c r="FR107" s="257"/>
      <c r="FS107" s="257"/>
      <c r="FT107" s="257"/>
      <c r="FU107" s="257"/>
      <c r="FV107" s="257"/>
      <c r="FW107" s="257"/>
      <c r="FX107" s="257"/>
      <c r="FY107" s="257"/>
      <c r="FZ107" s="257"/>
      <c r="GA107" s="257"/>
      <c r="GB107" s="257"/>
      <c r="GC107" s="257"/>
      <c r="GD107" s="257"/>
      <c r="GE107" s="257"/>
      <c r="GF107" s="257"/>
      <c r="GG107" s="257"/>
      <c r="GH107" s="257"/>
      <c r="GI107" s="257"/>
      <c r="GJ107" s="257"/>
      <c r="GK107" s="257"/>
      <c r="GL107" s="257"/>
      <c r="GM107" s="257"/>
      <c r="GN107" s="257"/>
      <c r="GO107" s="257"/>
      <c r="GP107" s="257"/>
      <c r="GQ107" s="257"/>
      <c r="GR107" s="257"/>
      <c r="GS107" s="257"/>
      <c r="GT107" s="257"/>
      <c r="GU107" s="257"/>
      <c r="GV107" s="257"/>
      <c r="GW107" s="257"/>
      <c r="GX107" s="257"/>
      <c r="GY107" s="257"/>
      <c r="GZ107" s="257"/>
      <c r="HA107" s="257"/>
      <c r="HB107" s="257"/>
      <c r="HC107" s="257"/>
      <c r="HD107" s="257"/>
      <c r="HE107" s="257"/>
      <c r="HF107" s="257"/>
      <c r="HG107" s="257"/>
      <c r="HH107" s="257"/>
      <c r="HI107" s="257"/>
      <c r="HJ107" s="257"/>
      <c r="HK107" s="257"/>
      <c r="HL107" s="257"/>
      <c r="HM107" s="257"/>
      <c r="HN107" s="257"/>
      <c r="HO107" s="257"/>
      <c r="HP107" s="257"/>
      <c r="HQ107" s="257"/>
      <c r="HR107" s="257"/>
      <c r="HS107" s="257"/>
      <c r="HT107" s="257"/>
      <c r="HU107" s="257"/>
      <c r="HV107" s="257"/>
      <c r="HW107" s="257"/>
      <c r="HX107" s="257"/>
      <c r="HY107" s="257"/>
      <c r="HZ107" s="257"/>
      <c r="IA107" s="257"/>
      <c r="IB107" s="257"/>
      <c r="IC107" s="257"/>
      <c r="ID107" s="257"/>
      <c r="IE107" s="257"/>
      <c r="IF107" s="257"/>
      <c r="IG107" s="257"/>
      <c r="IH107" s="257"/>
      <c r="II107" s="257"/>
      <c r="IJ107" s="257"/>
      <c r="IK107" s="257"/>
      <c r="IL107" s="257"/>
      <c r="IM107" s="257"/>
      <c r="IN107" s="257"/>
      <c r="IO107" s="257"/>
      <c r="IP107" s="257"/>
      <c r="IQ107" s="257"/>
      <c r="IR107" s="257"/>
      <c r="IS107" s="257"/>
      <c r="IT107" s="257"/>
      <c r="IU107" s="257"/>
      <c r="IV107" s="257"/>
      <c r="IW107" s="257"/>
      <c r="IX107" s="257"/>
      <c r="IY107" s="257"/>
      <c r="IZ107" s="257"/>
      <c r="JA107" s="257"/>
      <c r="JB107" s="257"/>
      <c r="JC107" s="257"/>
      <c r="JD107" s="257"/>
      <c r="JE107" s="257"/>
    </row>
    <row r="108" spans="1:265" x14ac:dyDescent="0.2">
      <c r="A108" s="257"/>
      <c r="B108" s="257"/>
      <c r="C108" s="257"/>
      <c r="D108" s="257"/>
      <c r="E108" s="257"/>
      <c r="F108" s="257"/>
      <c r="G108" s="257"/>
      <c r="H108" s="257"/>
      <c r="I108" s="257"/>
      <c r="J108" s="257"/>
      <c r="K108" s="257"/>
      <c r="L108" s="257"/>
      <c r="M108" s="257"/>
      <c r="N108" s="257"/>
      <c r="O108" s="257"/>
      <c r="P108" s="257"/>
      <c r="Q108" s="257"/>
      <c r="R108" s="257"/>
      <c r="S108" s="257"/>
      <c r="T108" s="257"/>
      <c r="U108" s="257"/>
      <c r="V108" s="257"/>
      <c r="W108" s="257"/>
      <c r="X108" s="257"/>
      <c r="Y108" s="257"/>
      <c r="Z108" s="257"/>
      <c r="AA108" s="257"/>
      <c r="AB108" s="257"/>
      <c r="AC108" s="257"/>
      <c r="AD108" s="257"/>
      <c r="AE108" s="862"/>
      <c r="AF108" s="895"/>
      <c r="AG108" s="946"/>
      <c r="AH108" s="972"/>
      <c r="CG108" s="257"/>
      <c r="CH108" s="257"/>
      <c r="CI108" s="257"/>
      <c r="CJ108" s="257"/>
      <c r="CK108" s="257"/>
      <c r="CL108" s="257"/>
      <c r="CM108" s="257"/>
      <c r="CN108" s="257"/>
      <c r="CO108" s="257"/>
      <c r="CP108" s="257"/>
      <c r="CQ108" s="257"/>
      <c r="CR108" s="257"/>
      <c r="CS108" s="257"/>
      <c r="CT108" s="257"/>
      <c r="CU108" s="257"/>
      <c r="CV108" s="257"/>
      <c r="CW108" s="257"/>
      <c r="CX108" s="257"/>
      <c r="CY108" s="257"/>
      <c r="CZ108" s="257"/>
      <c r="DA108" s="257"/>
      <c r="DB108" s="257"/>
      <c r="DC108" s="257"/>
      <c r="DD108" s="257"/>
      <c r="DE108" s="257"/>
      <c r="DF108" s="257"/>
      <c r="DG108" s="257"/>
      <c r="DH108" s="257"/>
      <c r="DI108" s="257"/>
      <c r="DJ108" s="257"/>
      <c r="DK108" s="257"/>
      <c r="DL108" s="257"/>
      <c r="DM108" s="257"/>
      <c r="DN108" s="257"/>
      <c r="DO108" s="257"/>
      <c r="DP108" s="257"/>
      <c r="DQ108" s="257"/>
      <c r="DR108" s="257"/>
      <c r="DS108" s="257"/>
      <c r="DT108" s="257"/>
      <c r="DU108" s="257"/>
      <c r="DV108" s="257"/>
      <c r="DW108" s="257"/>
      <c r="DX108" s="257"/>
      <c r="DY108" s="257"/>
      <c r="DZ108" s="257"/>
      <c r="EA108" s="257"/>
      <c r="EB108" s="257"/>
      <c r="EC108" s="257"/>
      <c r="ED108" s="257"/>
      <c r="EE108" s="257"/>
      <c r="EF108" s="257"/>
      <c r="EG108" s="257"/>
      <c r="EH108" s="257"/>
      <c r="EI108" s="257"/>
      <c r="EJ108" s="257"/>
      <c r="EK108" s="257"/>
      <c r="EL108" s="257"/>
      <c r="EM108" s="257"/>
      <c r="EN108" s="257"/>
      <c r="EO108" s="257"/>
      <c r="EP108" s="257"/>
      <c r="EQ108" s="257"/>
      <c r="ER108" s="257"/>
      <c r="ES108" s="257"/>
      <c r="ET108" s="257"/>
      <c r="EU108" s="257"/>
      <c r="EV108" s="257"/>
      <c r="EW108" s="257"/>
      <c r="EX108" s="257"/>
      <c r="EY108" s="257"/>
      <c r="EZ108" s="257"/>
      <c r="FA108" s="257"/>
      <c r="FB108" s="257"/>
      <c r="FC108" s="257"/>
      <c r="FD108" s="257"/>
      <c r="FE108" s="257"/>
      <c r="FF108" s="257"/>
      <c r="FG108" s="257"/>
      <c r="FH108" s="257"/>
      <c r="FI108" s="257"/>
      <c r="FJ108" s="257"/>
      <c r="FK108" s="257"/>
      <c r="FL108" s="257"/>
      <c r="FM108" s="257"/>
      <c r="FN108" s="257"/>
      <c r="FO108" s="257"/>
      <c r="FP108" s="257"/>
      <c r="FQ108" s="257"/>
      <c r="FR108" s="257"/>
      <c r="FS108" s="257"/>
      <c r="FT108" s="257"/>
      <c r="FU108" s="257"/>
      <c r="FV108" s="257"/>
      <c r="FW108" s="257"/>
      <c r="FX108" s="257"/>
      <c r="FY108" s="257"/>
      <c r="FZ108" s="257"/>
      <c r="GA108" s="257"/>
      <c r="GB108" s="257"/>
      <c r="GC108" s="257"/>
      <c r="GD108" s="257"/>
      <c r="GE108" s="257"/>
      <c r="GF108" s="257"/>
      <c r="GG108" s="257"/>
      <c r="GH108" s="257"/>
      <c r="GI108" s="257"/>
      <c r="GJ108" s="257"/>
      <c r="GK108" s="257"/>
      <c r="GL108" s="257"/>
      <c r="GM108" s="257"/>
      <c r="GN108" s="257"/>
      <c r="GO108" s="257"/>
      <c r="GP108" s="257"/>
      <c r="GQ108" s="257"/>
      <c r="GR108" s="257"/>
      <c r="GS108" s="257"/>
      <c r="GT108" s="257"/>
      <c r="GU108" s="257"/>
      <c r="GV108" s="257"/>
      <c r="GW108" s="257"/>
      <c r="GX108" s="257"/>
      <c r="GY108" s="257"/>
      <c r="GZ108" s="257"/>
      <c r="HA108" s="257"/>
      <c r="HB108" s="257"/>
      <c r="HC108" s="257"/>
      <c r="HD108" s="257"/>
      <c r="HE108" s="257"/>
      <c r="HF108" s="257"/>
      <c r="HG108" s="257"/>
      <c r="HH108" s="257"/>
      <c r="HI108" s="257"/>
      <c r="HJ108" s="257"/>
      <c r="HK108" s="257"/>
      <c r="HL108" s="257"/>
      <c r="HM108" s="257"/>
      <c r="HN108" s="257"/>
      <c r="HO108" s="257"/>
      <c r="HP108" s="257"/>
      <c r="HQ108" s="257"/>
      <c r="HR108" s="257"/>
      <c r="HS108" s="257"/>
      <c r="HT108" s="257"/>
      <c r="HU108" s="257"/>
      <c r="HV108" s="257"/>
      <c r="HW108" s="257"/>
      <c r="HX108" s="257"/>
      <c r="HY108" s="257"/>
      <c r="HZ108" s="257"/>
      <c r="IA108" s="257"/>
      <c r="IB108" s="257"/>
      <c r="IC108" s="257"/>
      <c r="ID108" s="257"/>
      <c r="IE108" s="257"/>
      <c r="IF108" s="257"/>
      <c r="IG108" s="257"/>
      <c r="IH108" s="257"/>
      <c r="II108" s="257"/>
      <c r="IJ108" s="257"/>
      <c r="IK108" s="257"/>
      <c r="IL108" s="257"/>
      <c r="IM108" s="257"/>
      <c r="IN108" s="257"/>
      <c r="IO108" s="257"/>
      <c r="IP108" s="257"/>
      <c r="IQ108" s="257"/>
      <c r="IR108" s="257"/>
      <c r="IS108" s="257"/>
      <c r="IT108" s="257"/>
      <c r="IU108" s="257"/>
      <c r="IV108" s="257"/>
      <c r="IW108" s="257"/>
      <c r="IX108" s="257"/>
      <c r="IY108" s="257"/>
      <c r="IZ108" s="257"/>
      <c r="JA108" s="257"/>
      <c r="JB108" s="257"/>
      <c r="JC108" s="257"/>
      <c r="JD108" s="257"/>
      <c r="JE108" s="257"/>
    </row>
    <row r="109" spans="1:265" x14ac:dyDescent="0.2">
      <c r="A109" s="257"/>
      <c r="B109" s="257"/>
      <c r="C109" s="257"/>
      <c r="D109" s="257"/>
      <c r="E109" s="257"/>
      <c r="F109" s="257"/>
      <c r="G109" s="257"/>
      <c r="H109" s="257"/>
      <c r="I109" s="257"/>
      <c r="J109" s="257"/>
      <c r="K109" s="257"/>
      <c r="L109" s="257"/>
      <c r="M109" s="257"/>
      <c r="N109" s="257"/>
      <c r="O109" s="257"/>
      <c r="P109" s="257"/>
      <c r="Q109" s="257"/>
      <c r="R109" s="257"/>
      <c r="S109" s="257"/>
      <c r="T109" s="257"/>
      <c r="U109" s="257"/>
      <c r="V109" s="257"/>
      <c r="W109" s="257"/>
      <c r="X109" s="257"/>
      <c r="Y109" s="257"/>
      <c r="Z109" s="257"/>
      <c r="AA109" s="257"/>
      <c r="AB109" s="257"/>
      <c r="AC109" s="257"/>
      <c r="AD109" s="257"/>
      <c r="AE109" s="862"/>
      <c r="AF109" s="895"/>
      <c r="AG109" s="946"/>
      <c r="AH109" s="972"/>
      <c r="CG109" s="257"/>
      <c r="CH109" s="257"/>
      <c r="CI109" s="257"/>
      <c r="CJ109" s="257"/>
      <c r="CK109" s="257"/>
      <c r="CL109" s="257"/>
      <c r="CM109" s="257"/>
      <c r="CN109" s="257"/>
      <c r="CO109" s="257"/>
      <c r="CP109" s="257"/>
      <c r="CQ109" s="257"/>
      <c r="CR109" s="257"/>
      <c r="CS109" s="257"/>
      <c r="CT109" s="257"/>
      <c r="CU109" s="257"/>
      <c r="CV109" s="257"/>
      <c r="CW109" s="257"/>
      <c r="CX109" s="257"/>
      <c r="CY109" s="257"/>
      <c r="CZ109" s="257"/>
      <c r="DA109" s="257"/>
      <c r="DB109" s="257"/>
      <c r="DC109" s="257"/>
      <c r="DD109" s="257"/>
      <c r="DE109" s="257"/>
      <c r="DF109" s="257"/>
      <c r="DG109" s="257"/>
      <c r="DH109" s="257"/>
      <c r="DI109" s="257"/>
      <c r="DJ109" s="257"/>
      <c r="DK109" s="257"/>
      <c r="DL109" s="257"/>
      <c r="DM109" s="257"/>
      <c r="DN109" s="257"/>
      <c r="DO109" s="257"/>
      <c r="DP109" s="257"/>
      <c r="DQ109" s="257"/>
      <c r="DR109" s="257"/>
      <c r="DS109" s="257"/>
      <c r="DT109" s="257"/>
      <c r="DU109" s="257"/>
      <c r="DV109" s="257"/>
      <c r="DW109" s="257"/>
      <c r="DX109" s="257"/>
      <c r="DY109" s="257"/>
      <c r="DZ109" s="257"/>
      <c r="EA109" s="257"/>
      <c r="EB109" s="257"/>
      <c r="EC109" s="257"/>
      <c r="ED109" s="257"/>
      <c r="EE109" s="257"/>
      <c r="EF109" s="257"/>
      <c r="EG109" s="257"/>
      <c r="EH109" s="257"/>
      <c r="EI109" s="257"/>
      <c r="EJ109" s="257"/>
      <c r="EK109" s="257"/>
      <c r="EL109" s="257"/>
      <c r="EM109" s="257"/>
      <c r="EN109" s="257"/>
      <c r="EO109" s="257"/>
      <c r="EP109" s="257"/>
      <c r="EQ109" s="257"/>
      <c r="ER109" s="257"/>
      <c r="ES109" s="257"/>
      <c r="ET109" s="257"/>
      <c r="EU109" s="257"/>
      <c r="EV109" s="257"/>
      <c r="EW109" s="257"/>
      <c r="EX109" s="257"/>
      <c r="EY109" s="257"/>
      <c r="EZ109" s="257"/>
      <c r="FA109" s="257"/>
      <c r="FB109" s="257"/>
      <c r="FC109" s="257"/>
      <c r="FD109" s="257"/>
      <c r="FE109" s="257"/>
      <c r="FF109" s="257"/>
      <c r="FG109" s="257"/>
      <c r="FH109" s="257"/>
      <c r="FI109" s="257"/>
      <c r="FJ109" s="257"/>
      <c r="FK109" s="257"/>
      <c r="FL109" s="257"/>
      <c r="FM109" s="257"/>
      <c r="FN109" s="257"/>
      <c r="FO109" s="257"/>
      <c r="FP109" s="257"/>
      <c r="FQ109" s="257"/>
      <c r="FR109" s="257"/>
      <c r="FS109" s="257"/>
      <c r="FT109" s="257"/>
      <c r="FU109" s="257"/>
      <c r="FV109" s="257"/>
      <c r="FW109" s="257"/>
      <c r="FX109" s="257"/>
      <c r="FY109" s="257"/>
      <c r="FZ109" s="257"/>
      <c r="GA109" s="257"/>
      <c r="GB109" s="257"/>
      <c r="GC109" s="257"/>
      <c r="GD109" s="257"/>
      <c r="GE109" s="257"/>
      <c r="GF109" s="257"/>
      <c r="GG109" s="257"/>
      <c r="GH109" s="257"/>
      <c r="GI109" s="257"/>
      <c r="GJ109" s="257"/>
      <c r="GK109" s="257"/>
      <c r="GL109" s="257"/>
      <c r="GM109" s="257"/>
      <c r="GN109" s="257"/>
      <c r="GO109" s="257"/>
      <c r="GP109" s="257"/>
      <c r="GQ109" s="257"/>
      <c r="GR109" s="257"/>
      <c r="GS109" s="257"/>
      <c r="GT109" s="257"/>
      <c r="GU109" s="257"/>
      <c r="GV109" s="257"/>
      <c r="GW109" s="257"/>
      <c r="GX109" s="257"/>
      <c r="GY109" s="257"/>
      <c r="GZ109" s="257"/>
      <c r="HA109" s="257"/>
      <c r="HB109" s="257"/>
      <c r="HC109" s="257"/>
      <c r="HD109" s="257"/>
      <c r="HE109" s="257"/>
      <c r="HF109" s="257"/>
      <c r="HG109" s="257"/>
      <c r="HH109" s="257"/>
      <c r="HI109" s="257"/>
      <c r="HJ109" s="257"/>
      <c r="HK109" s="257"/>
      <c r="HL109" s="257"/>
      <c r="HM109" s="257"/>
      <c r="HN109" s="257"/>
      <c r="HO109" s="257"/>
      <c r="HP109" s="257"/>
      <c r="HQ109" s="257"/>
      <c r="HR109" s="257"/>
      <c r="HS109" s="257"/>
      <c r="HT109" s="257"/>
      <c r="HU109" s="257"/>
      <c r="HV109" s="257"/>
      <c r="HW109" s="257"/>
      <c r="HX109" s="257"/>
      <c r="HY109" s="257"/>
      <c r="HZ109" s="257"/>
      <c r="IA109" s="257"/>
      <c r="IB109" s="257"/>
      <c r="IC109" s="257"/>
      <c r="ID109" s="257"/>
      <c r="IE109" s="257"/>
      <c r="IF109" s="257"/>
      <c r="IG109" s="257"/>
      <c r="IH109" s="257"/>
      <c r="II109" s="257"/>
      <c r="IJ109" s="257"/>
      <c r="IK109" s="257"/>
      <c r="IL109" s="257"/>
      <c r="IM109" s="257"/>
      <c r="IN109" s="257"/>
      <c r="IO109" s="257"/>
      <c r="IP109" s="257"/>
      <c r="IQ109" s="257"/>
      <c r="IR109" s="257"/>
      <c r="IS109" s="257"/>
      <c r="IT109" s="257"/>
      <c r="IU109" s="257"/>
      <c r="IV109" s="257"/>
      <c r="IW109" s="257"/>
      <c r="IX109" s="257"/>
      <c r="IY109" s="257"/>
      <c r="IZ109" s="257"/>
      <c r="JA109" s="257"/>
      <c r="JB109" s="257"/>
      <c r="JC109" s="257"/>
      <c r="JD109" s="257"/>
      <c r="JE109" s="257"/>
    </row>
    <row r="110" spans="1:265" x14ac:dyDescent="0.2">
      <c r="A110" s="257"/>
      <c r="B110" s="257"/>
      <c r="C110" s="257"/>
      <c r="D110" s="257"/>
      <c r="E110" s="257"/>
      <c r="F110" s="257"/>
      <c r="G110" s="257"/>
      <c r="H110" s="257"/>
      <c r="I110" s="257"/>
      <c r="J110" s="257"/>
      <c r="K110" s="257"/>
      <c r="L110" s="257"/>
      <c r="M110" s="257"/>
      <c r="N110" s="257"/>
      <c r="O110" s="257"/>
      <c r="P110" s="257"/>
      <c r="Q110" s="257"/>
      <c r="R110" s="257"/>
      <c r="S110" s="257"/>
      <c r="T110" s="257"/>
      <c r="U110" s="257"/>
      <c r="V110" s="257"/>
      <c r="W110" s="257"/>
      <c r="X110" s="257"/>
      <c r="Y110" s="257"/>
      <c r="Z110" s="257"/>
      <c r="AA110" s="257"/>
      <c r="AB110" s="257"/>
      <c r="AC110" s="257"/>
      <c r="AD110" s="257"/>
      <c r="AE110" s="862"/>
      <c r="AF110" s="895"/>
      <c r="AG110" s="946"/>
      <c r="AH110" s="972"/>
      <c r="CG110" s="257"/>
      <c r="CH110" s="257"/>
      <c r="CI110" s="257"/>
      <c r="CJ110" s="257"/>
      <c r="CK110" s="257"/>
      <c r="CL110" s="257"/>
      <c r="CM110" s="257"/>
      <c r="CN110" s="257"/>
      <c r="CO110" s="257"/>
      <c r="CP110" s="257"/>
      <c r="CQ110" s="257"/>
      <c r="CR110" s="257"/>
      <c r="CS110" s="257"/>
      <c r="CT110" s="257"/>
      <c r="CU110" s="257"/>
      <c r="CV110" s="257"/>
      <c r="CW110" s="257"/>
      <c r="CX110" s="257"/>
      <c r="CY110" s="257"/>
      <c r="CZ110" s="257"/>
      <c r="DA110" s="257"/>
      <c r="DB110" s="257"/>
      <c r="DC110" s="257"/>
      <c r="DD110" s="257"/>
      <c r="DE110" s="257"/>
      <c r="DF110" s="257"/>
      <c r="DG110" s="257"/>
      <c r="DH110" s="257"/>
      <c r="DI110" s="257"/>
      <c r="DJ110" s="257"/>
      <c r="DK110" s="257"/>
      <c r="DL110" s="257"/>
      <c r="DM110" s="257"/>
      <c r="DN110" s="257"/>
      <c r="DO110" s="257"/>
      <c r="DP110" s="257"/>
      <c r="DQ110" s="257"/>
      <c r="DR110" s="257"/>
      <c r="DS110" s="257"/>
      <c r="DT110" s="257"/>
      <c r="DU110" s="257"/>
      <c r="DV110" s="257"/>
      <c r="DW110" s="257"/>
      <c r="DX110" s="257"/>
      <c r="DY110" s="257"/>
      <c r="DZ110" s="257"/>
      <c r="EA110" s="257"/>
      <c r="EB110" s="257"/>
      <c r="EC110" s="257"/>
      <c r="ED110" s="257"/>
      <c r="EE110" s="257"/>
      <c r="EF110" s="257"/>
      <c r="EG110" s="257"/>
      <c r="EH110" s="257"/>
      <c r="EI110" s="257"/>
      <c r="EJ110" s="257"/>
      <c r="EK110" s="257"/>
      <c r="EL110" s="257"/>
      <c r="EM110" s="257"/>
      <c r="EN110" s="257"/>
      <c r="EO110" s="257"/>
      <c r="EP110" s="257"/>
      <c r="EQ110" s="257"/>
      <c r="ER110" s="257"/>
      <c r="ES110" s="257"/>
      <c r="ET110" s="257"/>
      <c r="EU110" s="257"/>
      <c r="EV110" s="257"/>
      <c r="EW110" s="257"/>
      <c r="EX110" s="257"/>
      <c r="EY110" s="257"/>
      <c r="EZ110" s="257"/>
      <c r="FA110" s="257"/>
      <c r="FB110" s="257"/>
      <c r="FC110" s="257"/>
      <c r="FD110" s="257"/>
      <c r="FE110" s="257"/>
      <c r="FF110" s="257"/>
      <c r="FG110" s="257"/>
      <c r="FH110" s="257"/>
      <c r="FI110" s="257"/>
      <c r="FJ110" s="257"/>
      <c r="FK110" s="257"/>
      <c r="FL110" s="257"/>
      <c r="FM110" s="257"/>
      <c r="FN110" s="257"/>
      <c r="FO110" s="257"/>
      <c r="FP110" s="257"/>
      <c r="FQ110" s="257"/>
      <c r="FR110" s="257"/>
      <c r="FS110" s="257"/>
      <c r="FT110" s="257"/>
      <c r="FU110" s="257"/>
      <c r="FV110" s="257"/>
      <c r="FW110" s="257"/>
      <c r="FX110" s="257"/>
      <c r="FY110" s="257"/>
      <c r="FZ110" s="257"/>
      <c r="GA110" s="257"/>
      <c r="GB110" s="257"/>
      <c r="GC110" s="257"/>
      <c r="GD110" s="257"/>
      <c r="GE110" s="257"/>
      <c r="GF110" s="257"/>
      <c r="GG110" s="257"/>
      <c r="GH110" s="257"/>
      <c r="GI110" s="257"/>
      <c r="GJ110" s="257"/>
      <c r="GK110" s="257"/>
      <c r="GL110" s="257"/>
      <c r="GM110" s="257"/>
      <c r="GN110" s="257"/>
      <c r="GO110" s="257"/>
      <c r="GP110" s="257"/>
      <c r="GQ110" s="257"/>
      <c r="GR110" s="257"/>
      <c r="GS110" s="257"/>
      <c r="GT110" s="257"/>
      <c r="GU110" s="257"/>
      <c r="GV110" s="257"/>
      <c r="GW110" s="257"/>
      <c r="GX110" s="257"/>
      <c r="GY110" s="257"/>
      <c r="GZ110" s="257"/>
      <c r="HA110" s="257"/>
      <c r="HB110" s="257"/>
      <c r="HC110" s="257"/>
      <c r="HD110" s="257"/>
      <c r="HE110" s="257"/>
      <c r="HF110" s="257"/>
      <c r="HG110" s="257"/>
      <c r="HH110" s="257"/>
      <c r="HI110" s="257"/>
      <c r="HJ110" s="257"/>
      <c r="HK110" s="257"/>
      <c r="HL110" s="257"/>
      <c r="HM110" s="257"/>
      <c r="HN110" s="257"/>
      <c r="HO110" s="257"/>
      <c r="HP110" s="257"/>
      <c r="HQ110" s="257"/>
      <c r="HR110" s="257"/>
      <c r="HS110" s="257"/>
      <c r="HT110" s="257"/>
      <c r="HU110" s="257"/>
      <c r="HV110" s="257"/>
      <c r="HW110" s="257"/>
      <c r="HX110" s="257"/>
      <c r="HY110" s="257"/>
      <c r="HZ110" s="257"/>
      <c r="IA110" s="257"/>
      <c r="IB110" s="257"/>
      <c r="IC110" s="257"/>
      <c r="ID110" s="257"/>
      <c r="IE110" s="257"/>
      <c r="IF110" s="257"/>
      <c r="IG110" s="257"/>
      <c r="IH110" s="257"/>
      <c r="II110" s="257"/>
      <c r="IJ110" s="257"/>
      <c r="IK110" s="257"/>
      <c r="IL110" s="257"/>
      <c r="IM110" s="257"/>
      <c r="IN110" s="257"/>
      <c r="IO110" s="257"/>
      <c r="IP110" s="257"/>
      <c r="IQ110" s="257"/>
      <c r="IR110" s="257"/>
      <c r="IS110" s="257"/>
      <c r="IT110" s="257"/>
      <c r="IU110" s="257"/>
      <c r="IV110" s="257"/>
      <c r="IW110" s="257"/>
      <c r="IX110" s="257"/>
      <c r="IY110" s="257"/>
      <c r="IZ110" s="257"/>
      <c r="JA110" s="257"/>
      <c r="JB110" s="257"/>
      <c r="JC110" s="257"/>
      <c r="JD110" s="257"/>
      <c r="JE110" s="257"/>
    </row>
    <row r="111" spans="1:265" x14ac:dyDescent="0.2">
      <c r="A111" s="257"/>
      <c r="B111" s="257"/>
      <c r="C111" s="257"/>
      <c r="D111" s="257"/>
      <c r="E111" s="257"/>
      <c r="F111" s="257"/>
      <c r="G111" s="257"/>
      <c r="H111" s="257"/>
      <c r="I111" s="257"/>
      <c r="J111" s="257"/>
      <c r="K111" s="257"/>
      <c r="L111" s="257"/>
      <c r="M111" s="257"/>
      <c r="N111" s="257"/>
      <c r="O111" s="257"/>
      <c r="P111" s="257"/>
      <c r="Q111" s="257"/>
      <c r="R111" s="257"/>
      <c r="S111" s="257"/>
      <c r="T111" s="257"/>
      <c r="U111" s="257"/>
      <c r="V111" s="257"/>
      <c r="W111" s="257"/>
      <c r="X111" s="257"/>
      <c r="Y111" s="257"/>
      <c r="Z111" s="257"/>
      <c r="AA111" s="257"/>
      <c r="AB111" s="257"/>
      <c r="AC111" s="257"/>
      <c r="AD111" s="257"/>
      <c r="AE111" s="862"/>
      <c r="AF111" s="895"/>
      <c r="AG111" s="946"/>
      <c r="AH111" s="972"/>
      <c r="CG111" s="257"/>
      <c r="CH111" s="257"/>
      <c r="CI111" s="257"/>
      <c r="CJ111" s="257"/>
      <c r="CK111" s="257"/>
      <c r="CL111" s="257"/>
      <c r="CM111" s="257"/>
      <c r="CN111" s="257"/>
      <c r="CO111" s="257"/>
      <c r="CP111" s="257"/>
      <c r="CQ111" s="257"/>
      <c r="CR111" s="257"/>
      <c r="CS111" s="257"/>
      <c r="CT111" s="257"/>
      <c r="CU111" s="257"/>
      <c r="CV111" s="257"/>
      <c r="CW111" s="257"/>
      <c r="CX111" s="257"/>
      <c r="CY111" s="257"/>
      <c r="CZ111" s="257"/>
      <c r="DA111" s="257"/>
      <c r="DB111" s="257"/>
      <c r="DC111" s="257"/>
      <c r="DD111" s="257"/>
      <c r="DE111" s="257"/>
      <c r="DF111" s="257"/>
      <c r="DG111" s="257"/>
      <c r="DH111" s="257"/>
      <c r="DI111" s="257"/>
      <c r="DJ111" s="257"/>
      <c r="DK111" s="257"/>
      <c r="DL111" s="257"/>
      <c r="DM111" s="257"/>
      <c r="DN111" s="257"/>
      <c r="DO111" s="257"/>
      <c r="DP111" s="257"/>
      <c r="DQ111" s="257"/>
      <c r="DR111" s="257"/>
      <c r="DS111" s="257"/>
      <c r="DT111" s="257"/>
      <c r="DU111" s="257"/>
      <c r="DV111" s="257"/>
      <c r="DW111" s="257"/>
      <c r="DX111" s="257"/>
      <c r="DY111" s="257"/>
      <c r="DZ111" s="257"/>
      <c r="EA111" s="257"/>
      <c r="EB111" s="257"/>
      <c r="EC111" s="257"/>
      <c r="ED111" s="257"/>
      <c r="EE111" s="257"/>
      <c r="EF111" s="257"/>
      <c r="EG111" s="257"/>
      <c r="EH111" s="257"/>
      <c r="EI111" s="257"/>
      <c r="EJ111" s="257"/>
      <c r="EK111" s="257"/>
      <c r="EL111" s="257"/>
      <c r="EM111" s="257"/>
      <c r="EN111" s="257"/>
      <c r="EO111" s="257"/>
      <c r="EP111" s="257"/>
      <c r="EQ111" s="257"/>
      <c r="ER111" s="257"/>
      <c r="ES111" s="257"/>
      <c r="ET111" s="257"/>
      <c r="EU111" s="257"/>
      <c r="EV111" s="257"/>
      <c r="EW111" s="257"/>
      <c r="EX111" s="257"/>
      <c r="EY111" s="257"/>
      <c r="EZ111" s="257"/>
      <c r="FA111" s="257"/>
      <c r="FB111" s="257"/>
      <c r="FC111" s="257"/>
      <c r="FD111" s="257"/>
      <c r="FE111" s="257"/>
      <c r="FF111" s="257"/>
      <c r="FG111" s="257"/>
      <c r="FH111" s="257"/>
      <c r="FI111" s="257"/>
      <c r="FJ111" s="257"/>
      <c r="FK111" s="257"/>
      <c r="FL111" s="257"/>
      <c r="FM111" s="257"/>
      <c r="FN111" s="257"/>
      <c r="FO111" s="257"/>
      <c r="FP111" s="257"/>
      <c r="FQ111" s="257"/>
      <c r="FR111" s="257"/>
      <c r="FS111" s="257"/>
      <c r="FT111" s="257"/>
      <c r="FU111" s="257"/>
      <c r="FV111" s="257"/>
      <c r="FW111" s="257"/>
      <c r="FX111" s="257"/>
      <c r="FY111" s="257"/>
      <c r="FZ111" s="257"/>
      <c r="GA111" s="257"/>
      <c r="GB111" s="257"/>
      <c r="GC111" s="257"/>
      <c r="GD111" s="257"/>
      <c r="GE111" s="257"/>
      <c r="GF111" s="257"/>
      <c r="GG111" s="257"/>
      <c r="GH111" s="257"/>
      <c r="GI111" s="257"/>
      <c r="GJ111" s="257"/>
      <c r="GK111" s="257"/>
      <c r="GL111" s="257"/>
      <c r="GM111" s="257"/>
      <c r="GN111" s="257"/>
      <c r="GO111" s="257"/>
      <c r="GP111" s="257"/>
      <c r="GQ111" s="257"/>
      <c r="GR111" s="257"/>
      <c r="GS111" s="257"/>
      <c r="GT111" s="257"/>
      <c r="GU111" s="257"/>
      <c r="GV111" s="257"/>
      <c r="GW111" s="257"/>
      <c r="GX111" s="257"/>
      <c r="GY111" s="257"/>
      <c r="GZ111" s="257"/>
      <c r="HA111" s="257"/>
      <c r="HB111" s="257"/>
      <c r="HC111" s="257"/>
      <c r="HD111" s="257"/>
      <c r="HE111" s="257"/>
      <c r="HF111" s="257"/>
      <c r="HG111" s="257"/>
      <c r="HH111" s="257"/>
      <c r="HI111" s="257"/>
      <c r="HJ111" s="257"/>
      <c r="HK111" s="257"/>
      <c r="HL111" s="257"/>
      <c r="HM111" s="257"/>
      <c r="HN111" s="257"/>
      <c r="HO111" s="257"/>
      <c r="HP111" s="257"/>
      <c r="HQ111" s="257"/>
      <c r="HR111" s="257"/>
      <c r="HS111" s="257"/>
      <c r="HT111" s="257"/>
      <c r="HU111" s="257"/>
      <c r="HV111" s="257"/>
      <c r="HW111" s="257"/>
      <c r="HX111" s="257"/>
      <c r="HY111" s="257"/>
      <c r="HZ111" s="257"/>
      <c r="IA111" s="257"/>
      <c r="IB111" s="257"/>
      <c r="IC111" s="257"/>
      <c r="ID111" s="257"/>
      <c r="IE111" s="257"/>
      <c r="IF111" s="257"/>
      <c r="IG111" s="257"/>
      <c r="IH111" s="257"/>
      <c r="II111" s="257"/>
      <c r="IJ111" s="257"/>
      <c r="IK111" s="257"/>
      <c r="IL111" s="257"/>
      <c r="IM111" s="257"/>
      <c r="IN111" s="257"/>
      <c r="IO111" s="257"/>
      <c r="IP111" s="257"/>
      <c r="IQ111" s="257"/>
      <c r="IR111" s="257"/>
      <c r="IS111" s="257"/>
      <c r="IT111" s="257"/>
      <c r="IU111" s="257"/>
      <c r="IV111" s="257"/>
      <c r="IW111" s="257"/>
      <c r="IX111" s="257"/>
      <c r="IY111" s="257"/>
      <c r="IZ111" s="257"/>
      <c r="JA111" s="257"/>
      <c r="JB111" s="257"/>
      <c r="JC111" s="257"/>
      <c r="JD111" s="257"/>
      <c r="JE111" s="257"/>
    </row>
    <row r="112" spans="1:265" x14ac:dyDescent="0.2">
      <c r="A112" s="257"/>
      <c r="B112" s="257"/>
      <c r="C112" s="257"/>
      <c r="D112" s="257"/>
      <c r="E112" s="257"/>
      <c r="F112" s="257"/>
      <c r="G112" s="257"/>
      <c r="H112" s="257"/>
      <c r="I112" s="257"/>
      <c r="J112" s="257"/>
      <c r="K112" s="257"/>
      <c r="L112" s="257"/>
      <c r="M112" s="257"/>
      <c r="N112" s="257"/>
      <c r="O112" s="257"/>
      <c r="P112" s="257"/>
      <c r="Q112" s="257"/>
      <c r="R112" s="257"/>
      <c r="S112" s="257"/>
      <c r="T112" s="257"/>
      <c r="U112" s="257"/>
      <c r="V112" s="257"/>
      <c r="W112" s="257"/>
      <c r="X112" s="257"/>
      <c r="Y112" s="257"/>
      <c r="Z112" s="257"/>
      <c r="AA112" s="257"/>
      <c r="AB112" s="257"/>
      <c r="AC112" s="257"/>
      <c r="AD112" s="257"/>
      <c r="AE112" s="862"/>
      <c r="AF112" s="895"/>
      <c r="AG112" s="946"/>
      <c r="AH112" s="972"/>
      <c r="CG112" s="257"/>
      <c r="CH112" s="257"/>
      <c r="CI112" s="257"/>
      <c r="CJ112" s="257"/>
      <c r="CK112" s="257"/>
      <c r="CL112" s="257"/>
      <c r="CM112" s="257"/>
      <c r="CN112" s="257"/>
      <c r="CO112" s="257"/>
      <c r="CP112" s="257"/>
      <c r="CQ112" s="257"/>
      <c r="CR112" s="257"/>
      <c r="CS112" s="257"/>
      <c r="CT112" s="257"/>
      <c r="CU112" s="257"/>
      <c r="CV112" s="257"/>
      <c r="CW112" s="257"/>
      <c r="CX112" s="257"/>
      <c r="CY112" s="257"/>
      <c r="CZ112" s="257"/>
      <c r="DA112" s="257"/>
      <c r="DB112" s="257"/>
      <c r="DC112" s="257"/>
      <c r="DD112" s="257"/>
      <c r="DE112" s="257"/>
      <c r="DF112" s="257"/>
      <c r="DG112" s="257"/>
      <c r="DH112" s="257"/>
      <c r="DI112" s="257"/>
      <c r="DJ112" s="257"/>
      <c r="DK112" s="257"/>
      <c r="DL112" s="257"/>
      <c r="DM112" s="257"/>
      <c r="DN112" s="257"/>
      <c r="DO112" s="257"/>
      <c r="DP112" s="257"/>
      <c r="DQ112" s="257"/>
      <c r="DR112" s="257"/>
      <c r="DS112" s="257"/>
      <c r="DT112" s="257"/>
      <c r="DU112" s="257"/>
      <c r="DV112" s="257"/>
      <c r="DW112" s="257"/>
      <c r="DX112" s="257"/>
      <c r="DY112" s="257"/>
      <c r="DZ112" s="257"/>
      <c r="EA112" s="257"/>
      <c r="EB112" s="257"/>
      <c r="EC112" s="257"/>
      <c r="ED112" s="257"/>
      <c r="EE112" s="257"/>
      <c r="EF112" s="257"/>
      <c r="EG112" s="257"/>
      <c r="EH112" s="257"/>
      <c r="EI112" s="257"/>
      <c r="EJ112" s="257"/>
      <c r="EK112" s="257"/>
      <c r="EL112" s="257"/>
      <c r="EM112" s="257"/>
      <c r="EN112" s="257"/>
      <c r="EO112" s="257"/>
      <c r="EP112" s="257"/>
      <c r="EQ112" s="257"/>
      <c r="ER112" s="257"/>
      <c r="ES112" s="257"/>
      <c r="ET112" s="257"/>
      <c r="EU112" s="257"/>
      <c r="EV112" s="257"/>
      <c r="EW112" s="257"/>
      <c r="EX112" s="257"/>
      <c r="EY112" s="257"/>
      <c r="EZ112" s="257"/>
      <c r="FA112" s="257"/>
      <c r="FB112" s="257"/>
      <c r="FC112" s="257"/>
      <c r="FD112" s="257"/>
      <c r="FE112" s="257"/>
      <c r="FF112" s="257"/>
      <c r="FG112" s="257"/>
      <c r="FH112" s="257"/>
      <c r="FI112" s="257"/>
      <c r="FJ112" s="257"/>
      <c r="FK112" s="257"/>
      <c r="FL112" s="257"/>
      <c r="FM112" s="257"/>
      <c r="FN112" s="257"/>
      <c r="FO112" s="257"/>
      <c r="FP112" s="257"/>
      <c r="FQ112" s="257"/>
      <c r="FR112" s="257"/>
      <c r="FS112" s="257"/>
      <c r="FT112" s="257"/>
      <c r="FU112" s="257"/>
      <c r="FV112" s="257"/>
      <c r="FW112" s="257"/>
      <c r="FX112" s="257"/>
      <c r="FY112" s="257"/>
      <c r="FZ112" s="257"/>
      <c r="GA112" s="257"/>
      <c r="GB112" s="257"/>
      <c r="GC112" s="257"/>
      <c r="GD112" s="257"/>
      <c r="GE112" s="257"/>
      <c r="GF112" s="257"/>
      <c r="GG112" s="257"/>
      <c r="GH112" s="257"/>
      <c r="GI112" s="257"/>
      <c r="GJ112" s="257"/>
      <c r="GK112" s="257"/>
      <c r="GL112" s="257"/>
      <c r="GM112" s="257"/>
      <c r="GN112" s="257"/>
      <c r="GO112" s="257"/>
      <c r="GP112" s="257"/>
      <c r="GQ112" s="257"/>
      <c r="GR112" s="257"/>
      <c r="GS112" s="257"/>
      <c r="GT112" s="257"/>
      <c r="GU112" s="257"/>
      <c r="GV112" s="257"/>
      <c r="GW112" s="257"/>
      <c r="GX112" s="257"/>
      <c r="GY112" s="257"/>
      <c r="GZ112" s="257"/>
      <c r="HA112" s="257"/>
      <c r="HB112" s="257"/>
      <c r="HC112" s="257"/>
      <c r="HD112" s="257"/>
      <c r="HE112" s="257"/>
      <c r="HF112" s="257"/>
      <c r="HG112" s="257"/>
      <c r="HH112" s="257"/>
      <c r="HI112" s="257"/>
      <c r="HJ112" s="257"/>
      <c r="HK112" s="257"/>
      <c r="HL112" s="257"/>
      <c r="HM112" s="257"/>
      <c r="HN112" s="257"/>
      <c r="HO112" s="257"/>
      <c r="HP112" s="257"/>
      <c r="HQ112" s="257"/>
      <c r="HR112" s="257"/>
      <c r="HS112" s="257"/>
      <c r="HT112" s="257"/>
      <c r="HU112" s="257"/>
      <c r="HV112" s="257"/>
      <c r="HW112" s="257"/>
      <c r="HX112" s="257"/>
      <c r="HY112" s="257"/>
      <c r="HZ112" s="257"/>
      <c r="IA112" s="257"/>
      <c r="IB112" s="257"/>
      <c r="IC112" s="257"/>
      <c r="ID112" s="257"/>
      <c r="IE112" s="257"/>
      <c r="IF112" s="257"/>
      <c r="IG112" s="257"/>
      <c r="IH112" s="257"/>
      <c r="II112" s="257"/>
      <c r="IJ112" s="257"/>
      <c r="IK112" s="257"/>
      <c r="IL112" s="257"/>
      <c r="IM112" s="257"/>
      <c r="IN112" s="257"/>
      <c r="IO112" s="257"/>
      <c r="IP112" s="257"/>
      <c r="IQ112" s="257"/>
      <c r="IR112" s="257"/>
      <c r="IS112" s="257"/>
      <c r="IT112" s="257"/>
      <c r="IU112" s="257"/>
      <c r="IV112" s="257"/>
      <c r="IW112" s="257"/>
      <c r="IX112" s="257"/>
      <c r="IY112" s="257"/>
      <c r="IZ112" s="257"/>
      <c r="JA112" s="257"/>
      <c r="JB112" s="257"/>
      <c r="JC112" s="257"/>
      <c r="JD112" s="257"/>
      <c r="JE112" s="257"/>
    </row>
    <row r="113" spans="1:265" x14ac:dyDescent="0.2">
      <c r="A113" s="257"/>
      <c r="B113" s="257"/>
      <c r="C113" s="257"/>
      <c r="D113" s="257"/>
      <c r="E113" s="257"/>
      <c r="F113" s="257"/>
      <c r="G113" s="257"/>
      <c r="H113" s="257"/>
      <c r="I113" s="257"/>
      <c r="J113" s="257"/>
      <c r="K113" s="257"/>
      <c r="L113" s="257"/>
      <c r="M113" s="257"/>
      <c r="N113" s="257"/>
      <c r="O113" s="257"/>
      <c r="P113" s="257"/>
      <c r="Q113" s="257"/>
      <c r="R113" s="257"/>
      <c r="S113" s="257"/>
      <c r="T113" s="257"/>
      <c r="U113" s="257"/>
      <c r="V113" s="257"/>
      <c r="W113" s="257"/>
      <c r="X113" s="257"/>
      <c r="Y113" s="257"/>
      <c r="Z113" s="257"/>
      <c r="AA113" s="257"/>
      <c r="AB113" s="257"/>
      <c r="AC113" s="257"/>
      <c r="AD113" s="257"/>
      <c r="AE113" s="862"/>
      <c r="AF113" s="895"/>
      <c r="AG113" s="946"/>
      <c r="AH113" s="972"/>
      <c r="CG113" s="257"/>
      <c r="CH113" s="257"/>
      <c r="CI113" s="257"/>
      <c r="CJ113" s="257"/>
      <c r="CK113" s="257"/>
      <c r="CL113" s="257"/>
      <c r="CM113" s="257"/>
      <c r="CN113" s="257"/>
      <c r="CO113" s="257"/>
      <c r="CP113" s="257"/>
      <c r="CQ113" s="257"/>
      <c r="CR113" s="257"/>
      <c r="CS113" s="257"/>
      <c r="CT113" s="257"/>
      <c r="CU113" s="257"/>
      <c r="CV113" s="257"/>
      <c r="CW113" s="257"/>
      <c r="CX113" s="257"/>
      <c r="CY113" s="257"/>
      <c r="CZ113" s="257"/>
      <c r="DA113" s="257"/>
      <c r="DB113" s="257"/>
      <c r="DC113" s="257"/>
      <c r="DD113" s="257"/>
      <c r="DE113" s="257"/>
      <c r="DF113" s="257"/>
      <c r="DG113" s="257"/>
      <c r="DH113" s="257"/>
      <c r="DI113" s="257"/>
      <c r="DJ113" s="257"/>
      <c r="DK113" s="257"/>
      <c r="DL113" s="257"/>
      <c r="DM113" s="257"/>
      <c r="DN113" s="257"/>
      <c r="DO113" s="257"/>
      <c r="DP113" s="257"/>
      <c r="DQ113" s="257"/>
      <c r="DR113" s="257"/>
      <c r="DS113" s="257"/>
      <c r="DT113" s="257"/>
      <c r="DU113" s="257"/>
      <c r="DV113" s="257"/>
      <c r="DW113" s="257"/>
      <c r="DX113" s="257"/>
      <c r="DY113" s="257"/>
      <c r="DZ113" s="257"/>
      <c r="EA113" s="257"/>
      <c r="EB113" s="257"/>
      <c r="EC113" s="257"/>
      <c r="ED113" s="257"/>
      <c r="EE113" s="257"/>
      <c r="EF113" s="257"/>
      <c r="EG113" s="257"/>
      <c r="EH113" s="257"/>
      <c r="EI113" s="257"/>
      <c r="EJ113" s="257"/>
      <c r="EK113" s="257"/>
      <c r="EL113" s="257"/>
      <c r="EM113" s="257"/>
      <c r="EN113" s="257"/>
      <c r="EO113" s="257"/>
      <c r="EP113" s="257"/>
      <c r="EQ113" s="257"/>
      <c r="ER113" s="257"/>
      <c r="ES113" s="257"/>
      <c r="ET113" s="257"/>
      <c r="EU113" s="257"/>
      <c r="EV113" s="257"/>
      <c r="EW113" s="257"/>
      <c r="EX113" s="257"/>
      <c r="EY113" s="257"/>
      <c r="EZ113" s="257"/>
      <c r="FA113" s="257"/>
      <c r="FB113" s="257"/>
      <c r="FC113" s="257"/>
      <c r="FD113" s="257"/>
      <c r="FE113" s="257"/>
      <c r="FF113" s="257"/>
      <c r="FG113" s="257"/>
      <c r="FH113" s="257"/>
      <c r="FI113" s="257"/>
      <c r="FJ113" s="257"/>
      <c r="FK113" s="257"/>
      <c r="FL113" s="257"/>
      <c r="FM113" s="257"/>
      <c r="FN113" s="257"/>
      <c r="FO113" s="257"/>
      <c r="FP113" s="257"/>
      <c r="FQ113" s="257"/>
      <c r="FR113" s="257"/>
      <c r="FS113" s="257"/>
      <c r="FT113" s="257"/>
      <c r="FU113" s="257"/>
      <c r="FV113" s="257"/>
      <c r="FW113" s="257"/>
      <c r="FX113" s="257"/>
      <c r="FY113" s="257"/>
      <c r="FZ113" s="257"/>
      <c r="GA113" s="257"/>
      <c r="GB113" s="257"/>
      <c r="GC113" s="257"/>
      <c r="GD113" s="257"/>
      <c r="GE113" s="257"/>
      <c r="GF113" s="257"/>
      <c r="GG113" s="257"/>
      <c r="GH113" s="257"/>
      <c r="GI113" s="257"/>
      <c r="GJ113" s="257"/>
      <c r="GK113" s="257"/>
      <c r="GL113" s="257"/>
      <c r="GM113" s="257"/>
      <c r="GN113" s="257"/>
      <c r="GO113" s="257"/>
      <c r="GP113" s="257"/>
      <c r="GQ113" s="257"/>
      <c r="GR113" s="257"/>
      <c r="GS113" s="257"/>
      <c r="GT113" s="257"/>
      <c r="GU113" s="257"/>
      <c r="GV113" s="257"/>
      <c r="GW113" s="257"/>
      <c r="GX113" s="257"/>
      <c r="GY113" s="257"/>
      <c r="GZ113" s="257"/>
      <c r="HA113" s="257"/>
      <c r="HB113" s="257"/>
      <c r="HC113" s="257"/>
      <c r="HD113" s="257"/>
      <c r="HE113" s="257"/>
      <c r="HF113" s="257"/>
      <c r="HG113" s="257"/>
      <c r="HH113" s="257"/>
      <c r="HI113" s="257"/>
      <c r="HJ113" s="257"/>
      <c r="HK113" s="257"/>
      <c r="HL113" s="257"/>
      <c r="HM113" s="257"/>
      <c r="HN113" s="257"/>
      <c r="HO113" s="257"/>
      <c r="HP113" s="257"/>
      <c r="HQ113" s="257"/>
      <c r="HR113" s="257"/>
      <c r="HS113" s="257"/>
      <c r="HT113" s="257"/>
      <c r="HU113" s="257"/>
      <c r="HV113" s="257"/>
      <c r="HW113" s="257"/>
      <c r="HX113" s="257"/>
      <c r="HY113" s="257"/>
      <c r="HZ113" s="257"/>
      <c r="IA113" s="257"/>
      <c r="IB113" s="257"/>
      <c r="IC113" s="257"/>
      <c r="ID113" s="257"/>
      <c r="IE113" s="257"/>
      <c r="IF113" s="257"/>
      <c r="IG113" s="257"/>
      <c r="IH113" s="257"/>
      <c r="II113" s="257"/>
      <c r="IJ113" s="257"/>
      <c r="IK113" s="257"/>
      <c r="IL113" s="257"/>
      <c r="IM113" s="257"/>
      <c r="IN113" s="257"/>
      <c r="IO113" s="257"/>
      <c r="IP113" s="257"/>
      <c r="IQ113" s="257"/>
      <c r="IR113" s="257"/>
      <c r="IS113" s="257"/>
      <c r="IT113" s="257"/>
      <c r="IU113" s="257"/>
      <c r="IV113" s="257"/>
      <c r="IW113" s="257"/>
      <c r="IX113" s="257"/>
      <c r="IY113" s="257"/>
      <c r="IZ113" s="257"/>
      <c r="JA113" s="257"/>
      <c r="JB113" s="257"/>
      <c r="JC113" s="257"/>
      <c r="JD113" s="257"/>
      <c r="JE113" s="257"/>
    </row>
    <row r="114" spans="1:265" x14ac:dyDescent="0.2">
      <c r="A114" s="257"/>
      <c r="B114" s="257"/>
      <c r="C114" s="257"/>
      <c r="D114" s="257"/>
      <c r="E114" s="257"/>
      <c r="F114" s="257"/>
      <c r="G114" s="257"/>
      <c r="H114" s="257"/>
      <c r="I114" s="257"/>
      <c r="J114" s="257"/>
      <c r="K114" s="257"/>
      <c r="L114" s="257"/>
      <c r="M114" s="257"/>
      <c r="N114" s="257"/>
      <c r="O114" s="257"/>
      <c r="P114" s="257"/>
      <c r="Q114" s="257"/>
      <c r="R114" s="257"/>
      <c r="S114" s="257"/>
      <c r="T114" s="257"/>
      <c r="U114" s="257"/>
      <c r="V114" s="257"/>
      <c r="W114" s="257"/>
      <c r="X114" s="257"/>
      <c r="Y114" s="257"/>
      <c r="Z114" s="257"/>
      <c r="AA114" s="257"/>
      <c r="AB114" s="257"/>
      <c r="AC114" s="257"/>
      <c r="AD114" s="257"/>
      <c r="AE114" s="862"/>
      <c r="AF114" s="895"/>
      <c r="AG114" s="946"/>
      <c r="AH114" s="972"/>
      <c r="CG114" s="257"/>
      <c r="CH114" s="257"/>
      <c r="CI114" s="257"/>
      <c r="CJ114" s="257"/>
      <c r="CK114" s="257"/>
      <c r="CL114" s="257"/>
      <c r="CM114" s="257"/>
      <c r="CN114" s="257"/>
      <c r="CO114" s="257"/>
      <c r="CP114" s="257"/>
      <c r="CQ114" s="257"/>
      <c r="CR114" s="257"/>
      <c r="CS114" s="257"/>
      <c r="CT114" s="257"/>
      <c r="CU114" s="257"/>
      <c r="CV114" s="257"/>
      <c r="CW114" s="257"/>
      <c r="CX114" s="257"/>
      <c r="CY114" s="257"/>
      <c r="CZ114" s="257"/>
      <c r="DA114" s="257"/>
      <c r="DB114" s="257"/>
      <c r="DC114" s="257"/>
      <c r="DD114" s="257"/>
      <c r="DE114" s="257"/>
      <c r="DF114" s="257"/>
      <c r="DG114" s="257"/>
      <c r="DH114" s="257"/>
      <c r="DI114" s="257"/>
      <c r="DJ114" s="257"/>
      <c r="DK114" s="257"/>
      <c r="DL114" s="257"/>
      <c r="DM114" s="257"/>
      <c r="DN114" s="257"/>
      <c r="DO114" s="257"/>
      <c r="DP114" s="257"/>
      <c r="DQ114" s="257"/>
      <c r="DR114" s="257"/>
      <c r="DS114" s="257"/>
      <c r="DT114" s="257"/>
      <c r="DU114" s="257"/>
      <c r="DV114" s="257"/>
      <c r="DW114" s="257"/>
      <c r="DX114" s="257"/>
      <c r="DY114" s="257"/>
      <c r="DZ114" s="257"/>
      <c r="EA114" s="257"/>
      <c r="EB114" s="257"/>
      <c r="EC114" s="257"/>
      <c r="ED114" s="257"/>
      <c r="EE114" s="257"/>
      <c r="EF114" s="257"/>
      <c r="EG114" s="257"/>
      <c r="EH114" s="257"/>
      <c r="EI114" s="257"/>
      <c r="EJ114" s="257"/>
      <c r="EK114" s="257"/>
      <c r="EL114" s="257"/>
      <c r="EM114" s="257"/>
      <c r="EN114" s="257"/>
      <c r="EO114" s="257"/>
      <c r="EP114" s="257"/>
      <c r="EQ114" s="257"/>
      <c r="ER114" s="257"/>
      <c r="ES114" s="257"/>
      <c r="ET114" s="257"/>
      <c r="EU114" s="257"/>
      <c r="EV114" s="257"/>
      <c r="EW114" s="257"/>
      <c r="EX114" s="257"/>
      <c r="EY114" s="257"/>
      <c r="EZ114" s="257"/>
      <c r="FA114" s="257"/>
      <c r="FB114" s="257"/>
      <c r="FC114" s="257"/>
      <c r="FD114" s="257"/>
      <c r="FE114" s="257"/>
      <c r="FF114" s="257"/>
      <c r="FG114" s="257"/>
      <c r="FH114" s="257"/>
      <c r="FI114" s="257"/>
      <c r="FJ114" s="257"/>
      <c r="FK114" s="257"/>
      <c r="FL114" s="257"/>
      <c r="FM114" s="257"/>
      <c r="FN114" s="257"/>
      <c r="FO114" s="257"/>
      <c r="FP114" s="257"/>
      <c r="FQ114" s="257"/>
      <c r="FR114" s="257"/>
      <c r="FS114" s="257"/>
      <c r="FT114" s="257"/>
      <c r="FU114" s="257"/>
      <c r="FV114" s="257"/>
      <c r="FW114" s="257"/>
      <c r="FX114" s="257"/>
      <c r="FY114" s="257"/>
      <c r="FZ114" s="257"/>
      <c r="GA114" s="257"/>
      <c r="GB114" s="257"/>
      <c r="GC114" s="257"/>
      <c r="GD114" s="257"/>
      <c r="GE114" s="257"/>
      <c r="GF114" s="257"/>
      <c r="GG114" s="257"/>
      <c r="GH114" s="257"/>
      <c r="GI114" s="257"/>
      <c r="GJ114" s="257"/>
      <c r="GK114" s="257"/>
      <c r="GL114" s="257"/>
      <c r="GM114" s="257"/>
      <c r="GN114" s="257"/>
      <c r="GO114" s="257"/>
      <c r="GP114" s="257"/>
      <c r="GQ114" s="257"/>
      <c r="GR114" s="257"/>
      <c r="GS114" s="257"/>
      <c r="GT114" s="257"/>
      <c r="GU114" s="257"/>
      <c r="GV114" s="257"/>
      <c r="GW114" s="257"/>
      <c r="GX114" s="257"/>
      <c r="GY114" s="257"/>
      <c r="GZ114" s="257"/>
      <c r="HA114" s="257"/>
      <c r="HB114" s="257"/>
      <c r="HC114" s="257"/>
      <c r="HD114" s="257"/>
      <c r="HE114" s="257"/>
      <c r="HF114" s="257"/>
      <c r="HG114" s="257"/>
      <c r="HH114" s="257"/>
      <c r="HI114" s="257"/>
      <c r="HJ114" s="257"/>
      <c r="HK114" s="257"/>
      <c r="HL114" s="257"/>
      <c r="HM114" s="257"/>
      <c r="HN114" s="257"/>
      <c r="HO114" s="257"/>
      <c r="HP114" s="257"/>
      <c r="HQ114" s="257"/>
      <c r="HR114" s="257"/>
      <c r="HS114" s="257"/>
      <c r="HT114" s="257"/>
      <c r="HU114" s="257"/>
      <c r="HV114" s="257"/>
      <c r="HW114" s="257"/>
      <c r="HX114" s="257"/>
      <c r="HY114" s="257"/>
      <c r="HZ114" s="257"/>
      <c r="IA114" s="257"/>
      <c r="IB114" s="257"/>
      <c r="IC114" s="257"/>
      <c r="ID114" s="257"/>
      <c r="IE114" s="257"/>
      <c r="IF114" s="257"/>
      <c r="IG114" s="257"/>
      <c r="IH114" s="257"/>
      <c r="II114" s="257"/>
      <c r="IJ114" s="257"/>
      <c r="IK114" s="257"/>
      <c r="IL114" s="257"/>
      <c r="IM114" s="257"/>
      <c r="IN114" s="257"/>
      <c r="IO114" s="257"/>
      <c r="IP114" s="257"/>
      <c r="IQ114" s="257"/>
      <c r="IR114" s="257"/>
      <c r="IS114" s="257"/>
      <c r="IT114" s="257"/>
      <c r="IU114" s="257"/>
      <c r="IV114" s="257"/>
      <c r="IW114" s="257"/>
      <c r="IX114" s="257"/>
      <c r="IY114" s="257"/>
      <c r="IZ114" s="257"/>
      <c r="JA114" s="257"/>
      <c r="JB114" s="257"/>
      <c r="JC114" s="257"/>
      <c r="JD114" s="257"/>
      <c r="JE114" s="257"/>
    </row>
    <row r="115" spans="1:265" x14ac:dyDescent="0.2">
      <c r="A115" s="257"/>
      <c r="B115" s="257"/>
      <c r="C115" s="257"/>
      <c r="D115" s="257"/>
      <c r="E115" s="257"/>
      <c r="F115" s="257"/>
      <c r="G115" s="257"/>
      <c r="H115" s="257"/>
      <c r="I115" s="257"/>
      <c r="J115" s="257"/>
      <c r="K115" s="257"/>
      <c r="L115" s="257"/>
      <c r="M115" s="257"/>
      <c r="N115" s="257"/>
      <c r="O115" s="257"/>
      <c r="P115" s="257"/>
      <c r="Q115" s="257"/>
      <c r="R115" s="257"/>
      <c r="S115" s="257"/>
      <c r="T115" s="257"/>
      <c r="U115" s="257"/>
      <c r="V115" s="257"/>
      <c r="W115" s="257"/>
      <c r="X115" s="257"/>
      <c r="Y115" s="257"/>
      <c r="Z115" s="257"/>
      <c r="AA115" s="257"/>
      <c r="AB115" s="257"/>
      <c r="AC115" s="257"/>
      <c r="AD115" s="257"/>
      <c r="AE115" s="862"/>
      <c r="AF115" s="895"/>
      <c r="AG115" s="946"/>
      <c r="AH115" s="972"/>
      <c r="CG115" s="257"/>
      <c r="CH115" s="257"/>
      <c r="CI115" s="257"/>
      <c r="CJ115" s="257"/>
      <c r="CK115" s="257"/>
      <c r="CL115" s="257"/>
      <c r="CM115" s="257"/>
      <c r="CN115" s="257"/>
      <c r="CO115" s="257"/>
      <c r="CP115" s="257"/>
      <c r="CQ115" s="257"/>
      <c r="CR115" s="257"/>
      <c r="CS115" s="257"/>
      <c r="CT115" s="257"/>
      <c r="CU115" s="257"/>
      <c r="CV115" s="257"/>
      <c r="CW115" s="257"/>
      <c r="CX115" s="257"/>
      <c r="CY115" s="257"/>
      <c r="CZ115" s="257"/>
      <c r="DA115" s="257"/>
      <c r="DB115" s="257"/>
      <c r="DC115" s="257"/>
      <c r="DD115" s="257"/>
      <c r="DE115" s="257"/>
      <c r="DF115" s="257"/>
      <c r="DG115" s="257"/>
      <c r="DH115" s="257"/>
      <c r="DI115" s="257"/>
      <c r="DJ115" s="257"/>
      <c r="DK115" s="257"/>
      <c r="DL115" s="257"/>
      <c r="DM115" s="257"/>
      <c r="DN115" s="257"/>
      <c r="DO115" s="257"/>
      <c r="DP115" s="257"/>
      <c r="DQ115" s="257"/>
      <c r="DR115" s="257"/>
      <c r="DS115" s="257"/>
      <c r="DT115" s="257"/>
      <c r="DU115" s="257"/>
      <c r="DV115" s="257"/>
      <c r="DW115" s="257"/>
      <c r="DX115" s="257"/>
      <c r="DY115" s="257"/>
      <c r="DZ115" s="257"/>
      <c r="EA115" s="257"/>
      <c r="EB115" s="257"/>
      <c r="EC115" s="257"/>
      <c r="ED115" s="257"/>
      <c r="EE115" s="257"/>
      <c r="EF115" s="257"/>
      <c r="EG115" s="257"/>
      <c r="EH115" s="257"/>
      <c r="EI115" s="257"/>
      <c r="EJ115" s="257"/>
      <c r="EK115" s="257"/>
      <c r="EL115" s="257"/>
      <c r="EM115" s="257"/>
      <c r="EN115" s="257"/>
      <c r="EO115" s="257"/>
      <c r="EP115" s="257"/>
      <c r="EQ115" s="257"/>
      <c r="ER115" s="257"/>
      <c r="ES115" s="257"/>
      <c r="ET115" s="257"/>
      <c r="EU115" s="257"/>
      <c r="EV115" s="257"/>
      <c r="EW115" s="257"/>
      <c r="EX115" s="257"/>
      <c r="EY115" s="257"/>
      <c r="EZ115" s="257"/>
      <c r="FA115" s="257"/>
      <c r="FB115" s="257"/>
      <c r="FC115" s="257"/>
      <c r="FD115" s="257"/>
      <c r="FE115" s="257"/>
      <c r="FF115" s="257"/>
      <c r="FG115" s="257"/>
      <c r="FH115" s="257"/>
      <c r="FI115" s="257"/>
      <c r="FJ115" s="257"/>
      <c r="FK115" s="257"/>
      <c r="FL115" s="257"/>
      <c r="FM115" s="257"/>
      <c r="FN115" s="257"/>
      <c r="FO115" s="257"/>
      <c r="FP115" s="257"/>
      <c r="FQ115" s="257"/>
      <c r="FR115" s="257"/>
      <c r="FS115" s="257"/>
      <c r="FT115" s="257"/>
      <c r="FU115" s="257"/>
      <c r="FV115" s="257"/>
      <c r="FW115" s="257"/>
      <c r="FX115" s="257"/>
      <c r="FY115" s="257"/>
      <c r="FZ115" s="257"/>
      <c r="GA115" s="257"/>
      <c r="GB115" s="257"/>
      <c r="GC115" s="257"/>
      <c r="GD115" s="257"/>
      <c r="GE115" s="257"/>
      <c r="GF115" s="257"/>
      <c r="GG115" s="257"/>
      <c r="GH115" s="257"/>
      <c r="GI115" s="257"/>
      <c r="GJ115" s="257"/>
      <c r="GK115" s="257"/>
      <c r="GL115" s="257"/>
      <c r="GM115" s="257"/>
      <c r="GN115" s="257"/>
      <c r="GO115" s="257"/>
      <c r="GP115" s="257"/>
      <c r="GQ115" s="257"/>
      <c r="GR115" s="257"/>
      <c r="GS115" s="257"/>
      <c r="GT115" s="257"/>
      <c r="GU115" s="257"/>
      <c r="GV115" s="257"/>
      <c r="GW115" s="257"/>
      <c r="GX115" s="257"/>
      <c r="GY115" s="257"/>
      <c r="GZ115" s="257"/>
      <c r="HA115" s="257"/>
      <c r="HB115" s="257"/>
      <c r="HC115" s="257"/>
      <c r="HD115" s="257"/>
      <c r="HE115" s="257"/>
      <c r="HF115" s="257"/>
      <c r="HG115" s="257"/>
      <c r="HH115" s="257"/>
      <c r="HI115" s="257"/>
      <c r="HJ115" s="257"/>
      <c r="HK115" s="257"/>
      <c r="HL115" s="257"/>
      <c r="HM115" s="257"/>
      <c r="HN115" s="257"/>
      <c r="HO115" s="257"/>
      <c r="HP115" s="257"/>
      <c r="HQ115" s="257"/>
      <c r="HR115" s="257"/>
      <c r="HS115" s="257"/>
      <c r="HT115" s="257"/>
      <c r="HU115" s="257"/>
      <c r="HV115" s="257"/>
      <c r="HW115" s="257"/>
      <c r="HX115" s="257"/>
      <c r="HY115" s="257"/>
      <c r="HZ115" s="257"/>
      <c r="IA115" s="257"/>
      <c r="IB115" s="257"/>
      <c r="IC115" s="257"/>
      <c r="ID115" s="257"/>
      <c r="IE115" s="257"/>
      <c r="IF115" s="257"/>
      <c r="IG115" s="257"/>
      <c r="IH115" s="257"/>
      <c r="II115" s="257"/>
      <c r="IJ115" s="257"/>
      <c r="IK115" s="257"/>
      <c r="IL115" s="257"/>
      <c r="IM115" s="257"/>
      <c r="IN115" s="257"/>
      <c r="IO115" s="257"/>
      <c r="IP115" s="257"/>
      <c r="IQ115" s="257"/>
      <c r="IR115" s="257"/>
      <c r="IS115" s="257"/>
      <c r="IT115" s="257"/>
      <c r="IU115" s="257"/>
      <c r="IV115" s="257"/>
      <c r="IW115" s="257"/>
      <c r="IX115" s="257"/>
      <c r="IY115" s="257"/>
      <c r="IZ115" s="257"/>
      <c r="JA115" s="257"/>
      <c r="JB115" s="257"/>
      <c r="JC115" s="257"/>
      <c r="JD115" s="257"/>
      <c r="JE115" s="257"/>
    </row>
    <row r="116" spans="1:265" x14ac:dyDescent="0.2">
      <c r="A116" s="257"/>
      <c r="B116" s="257"/>
      <c r="C116" s="257"/>
      <c r="D116" s="257"/>
      <c r="E116" s="257"/>
      <c r="F116" s="257"/>
      <c r="G116" s="257"/>
      <c r="H116" s="257"/>
      <c r="I116" s="257"/>
      <c r="J116" s="257"/>
      <c r="K116" s="257"/>
      <c r="L116" s="257"/>
      <c r="M116" s="257"/>
      <c r="N116" s="257"/>
      <c r="O116" s="257"/>
      <c r="P116" s="257"/>
      <c r="Q116" s="257"/>
      <c r="R116" s="257"/>
      <c r="S116" s="257"/>
      <c r="T116" s="257"/>
      <c r="U116" s="257"/>
      <c r="V116" s="257"/>
      <c r="W116" s="257"/>
      <c r="X116" s="257"/>
      <c r="Y116" s="257"/>
      <c r="Z116" s="257"/>
      <c r="AA116" s="257"/>
      <c r="AB116" s="257"/>
      <c r="AC116" s="257"/>
      <c r="AD116" s="257"/>
      <c r="AE116" s="862"/>
      <c r="AF116" s="895"/>
      <c r="AG116" s="946"/>
      <c r="AH116" s="972"/>
      <c r="CG116" s="257"/>
      <c r="CH116" s="257"/>
      <c r="CI116" s="257"/>
      <c r="CJ116" s="257"/>
      <c r="CK116" s="257"/>
      <c r="CL116" s="257"/>
      <c r="CM116" s="257"/>
      <c r="CN116" s="257"/>
      <c r="CO116" s="257"/>
      <c r="CP116" s="257"/>
      <c r="CQ116" s="257"/>
      <c r="CR116" s="257"/>
      <c r="CS116" s="257"/>
      <c r="CT116" s="257"/>
      <c r="CU116" s="257"/>
      <c r="CV116" s="257"/>
      <c r="CW116" s="257"/>
      <c r="CX116" s="257"/>
      <c r="CY116" s="257"/>
      <c r="CZ116" s="257"/>
      <c r="DA116" s="257"/>
      <c r="DB116" s="257"/>
      <c r="DC116" s="257"/>
      <c r="DD116" s="257"/>
      <c r="DE116" s="257"/>
      <c r="DF116" s="257"/>
      <c r="DG116" s="257"/>
      <c r="DH116" s="257"/>
      <c r="DI116" s="257"/>
      <c r="DJ116" s="257"/>
      <c r="DK116" s="257"/>
      <c r="DL116" s="257"/>
      <c r="DM116" s="257"/>
      <c r="DN116" s="257"/>
      <c r="DO116" s="257"/>
      <c r="DP116" s="257"/>
      <c r="DQ116" s="257"/>
      <c r="DR116" s="257"/>
      <c r="DS116" s="257"/>
      <c r="DT116" s="257"/>
      <c r="DU116" s="257"/>
      <c r="DV116" s="257"/>
      <c r="DW116" s="257"/>
      <c r="DX116" s="257"/>
      <c r="DY116" s="257"/>
      <c r="DZ116" s="257"/>
      <c r="EA116" s="257"/>
      <c r="EB116" s="257"/>
      <c r="EC116" s="257"/>
      <c r="ED116" s="257"/>
      <c r="EE116" s="257"/>
      <c r="EF116" s="257"/>
      <c r="EG116" s="257"/>
      <c r="EH116" s="257"/>
      <c r="EI116" s="257"/>
      <c r="EJ116" s="257"/>
      <c r="EK116" s="257"/>
      <c r="EL116" s="257"/>
      <c r="EM116" s="257"/>
      <c r="EN116" s="257"/>
      <c r="EO116" s="257"/>
      <c r="EP116" s="257"/>
      <c r="EQ116" s="257"/>
      <c r="ER116" s="257"/>
      <c r="ES116" s="257"/>
      <c r="ET116" s="257"/>
      <c r="EU116" s="257"/>
      <c r="EV116" s="257"/>
      <c r="EW116" s="257"/>
      <c r="EX116" s="257"/>
      <c r="EY116" s="257"/>
      <c r="EZ116" s="257"/>
      <c r="FA116" s="257"/>
      <c r="FB116" s="257"/>
      <c r="FC116" s="257"/>
      <c r="FD116" s="257"/>
      <c r="FE116" s="257"/>
      <c r="FF116" s="257"/>
      <c r="FG116" s="257"/>
      <c r="FH116" s="257"/>
      <c r="FI116" s="257"/>
      <c r="FJ116" s="257"/>
      <c r="FK116" s="257"/>
      <c r="FL116" s="257"/>
      <c r="FM116" s="257"/>
      <c r="FN116" s="257"/>
      <c r="FO116" s="257"/>
      <c r="FP116" s="257"/>
      <c r="FQ116" s="257"/>
      <c r="FR116" s="257"/>
      <c r="FS116" s="257"/>
      <c r="FT116" s="257"/>
      <c r="FU116" s="257"/>
      <c r="FV116" s="257"/>
      <c r="FW116" s="257"/>
      <c r="FX116" s="257"/>
      <c r="FY116" s="257"/>
      <c r="FZ116" s="257"/>
      <c r="GA116" s="257"/>
      <c r="GB116" s="257"/>
      <c r="GC116" s="257"/>
      <c r="GD116" s="257"/>
      <c r="GE116" s="257"/>
      <c r="GF116" s="257"/>
      <c r="GG116" s="257"/>
      <c r="GH116" s="257"/>
      <c r="GI116" s="257"/>
      <c r="GJ116" s="257"/>
      <c r="GK116" s="257"/>
      <c r="GL116" s="257"/>
      <c r="GM116" s="257"/>
      <c r="GN116" s="257"/>
      <c r="GO116" s="257"/>
      <c r="GP116" s="257"/>
      <c r="GQ116" s="257"/>
      <c r="GR116" s="257"/>
      <c r="GS116" s="257"/>
      <c r="GT116" s="257"/>
      <c r="GU116" s="257"/>
      <c r="GV116" s="257"/>
      <c r="GW116" s="257"/>
      <c r="GX116" s="257"/>
      <c r="GY116" s="257"/>
      <c r="GZ116" s="257"/>
      <c r="HA116" s="257"/>
      <c r="HB116" s="257"/>
      <c r="HC116" s="257"/>
      <c r="HD116" s="257"/>
      <c r="HE116" s="257"/>
      <c r="HF116" s="257"/>
      <c r="HG116" s="257"/>
      <c r="HH116" s="257"/>
      <c r="HI116" s="257"/>
      <c r="HJ116" s="257"/>
      <c r="HK116" s="257"/>
      <c r="HL116" s="257"/>
      <c r="HM116" s="257"/>
      <c r="HN116" s="257"/>
      <c r="HO116" s="257"/>
      <c r="HP116" s="257"/>
      <c r="HQ116" s="257"/>
      <c r="HR116" s="257"/>
      <c r="HS116" s="257"/>
      <c r="HT116" s="257"/>
      <c r="HU116" s="257"/>
      <c r="HV116" s="257"/>
      <c r="HW116" s="257"/>
      <c r="HX116" s="257"/>
      <c r="HY116" s="257"/>
      <c r="HZ116" s="257"/>
      <c r="IA116" s="257"/>
      <c r="IB116" s="257"/>
      <c r="IC116" s="257"/>
      <c r="ID116" s="257"/>
      <c r="IE116" s="257"/>
      <c r="IF116" s="257"/>
      <c r="IG116" s="257"/>
      <c r="IH116" s="257"/>
      <c r="II116" s="257"/>
      <c r="IJ116" s="257"/>
      <c r="IK116" s="257"/>
      <c r="IL116" s="257"/>
      <c r="IM116" s="257"/>
      <c r="IN116" s="257"/>
      <c r="IO116" s="257"/>
      <c r="IP116" s="257"/>
      <c r="IQ116" s="257"/>
      <c r="IR116" s="257"/>
      <c r="IS116" s="257"/>
      <c r="IT116" s="257"/>
      <c r="IU116" s="257"/>
      <c r="IV116" s="257"/>
      <c r="IW116" s="257"/>
      <c r="IX116" s="257"/>
      <c r="IY116" s="257"/>
      <c r="IZ116" s="257"/>
      <c r="JA116" s="257"/>
      <c r="JB116" s="257"/>
      <c r="JC116" s="257"/>
      <c r="JD116" s="257"/>
      <c r="JE116" s="257"/>
    </row>
    <row r="117" spans="1:265" x14ac:dyDescent="0.2">
      <c r="A117" s="257"/>
      <c r="B117" s="257"/>
      <c r="C117" s="257"/>
      <c r="D117" s="257"/>
      <c r="E117" s="257"/>
      <c r="F117" s="257"/>
      <c r="G117" s="257"/>
      <c r="H117" s="257"/>
      <c r="I117" s="257"/>
      <c r="J117" s="257"/>
      <c r="K117" s="257"/>
      <c r="L117" s="257"/>
      <c r="M117" s="257"/>
      <c r="N117" s="257"/>
      <c r="O117" s="257"/>
      <c r="P117" s="257"/>
      <c r="Q117" s="257"/>
      <c r="R117" s="257"/>
      <c r="S117" s="257"/>
      <c r="T117" s="257"/>
      <c r="U117" s="257"/>
      <c r="V117" s="257"/>
      <c r="W117" s="257"/>
      <c r="X117" s="257"/>
      <c r="Y117" s="257"/>
      <c r="Z117" s="257"/>
      <c r="AA117" s="257"/>
      <c r="AB117" s="257"/>
      <c r="AC117" s="257"/>
      <c r="AD117" s="257"/>
      <c r="AE117" s="862"/>
      <c r="AF117" s="895"/>
      <c r="AG117" s="946"/>
      <c r="AH117" s="972"/>
      <c r="CG117" s="257"/>
      <c r="CH117" s="257"/>
      <c r="CI117" s="257"/>
      <c r="CJ117" s="257"/>
      <c r="CK117" s="257"/>
      <c r="CL117" s="257"/>
      <c r="CM117" s="257"/>
      <c r="CN117" s="257"/>
      <c r="CO117" s="257"/>
      <c r="CP117" s="257"/>
      <c r="CQ117" s="257"/>
      <c r="CR117" s="257"/>
      <c r="CS117" s="257"/>
      <c r="CT117" s="257"/>
      <c r="CU117" s="257"/>
      <c r="CV117" s="257"/>
      <c r="CW117" s="257"/>
      <c r="CX117" s="257"/>
      <c r="CY117" s="257"/>
      <c r="CZ117" s="257"/>
      <c r="DA117" s="257"/>
      <c r="DB117" s="257"/>
      <c r="DC117" s="257"/>
      <c r="DD117" s="257"/>
      <c r="DE117" s="257"/>
      <c r="DF117" s="257"/>
      <c r="DG117" s="257"/>
      <c r="DH117" s="257"/>
      <c r="DI117" s="257"/>
      <c r="DJ117" s="257"/>
      <c r="DK117" s="257"/>
      <c r="DL117" s="257"/>
      <c r="DM117" s="257"/>
      <c r="DN117" s="257"/>
      <c r="DO117" s="257"/>
      <c r="DP117" s="257"/>
      <c r="DQ117" s="257"/>
      <c r="DR117" s="257"/>
      <c r="DS117" s="257"/>
      <c r="DT117" s="257"/>
      <c r="DU117" s="257"/>
      <c r="DV117" s="257"/>
      <c r="DW117" s="257"/>
      <c r="DX117" s="257"/>
      <c r="DY117" s="257"/>
      <c r="DZ117" s="257"/>
      <c r="EA117" s="257"/>
      <c r="EB117" s="257"/>
      <c r="EC117" s="257"/>
      <c r="ED117" s="257"/>
      <c r="EE117" s="257"/>
      <c r="EF117" s="257"/>
      <c r="EG117" s="257"/>
      <c r="EH117" s="257"/>
      <c r="EI117" s="257"/>
      <c r="EJ117" s="257"/>
      <c r="EK117" s="257"/>
      <c r="EL117" s="257"/>
      <c r="EM117" s="257"/>
      <c r="EN117" s="257"/>
      <c r="EO117" s="257"/>
      <c r="EP117" s="257"/>
      <c r="EQ117" s="257"/>
      <c r="ER117" s="257"/>
      <c r="ES117" s="257"/>
      <c r="ET117" s="257"/>
      <c r="EU117" s="257"/>
      <c r="EV117" s="257"/>
      <c r="EW117" s="257"/>
      <c r="EX117" s="257"/>
      <c r="EY117" s="257"/>
      <c r="EZ117" s="257"/>
      <c r="FA117" s="257"/>
      <c r="FB117" s="257"/>
      <c r="FC117" s="257"/>
      <c r="FD117" s="257"/>
      <c r="FE117" s="257"/>
      <c r="FF117" s="257"/>
      <c r="FG117" s="257"/>
      <c r="FH117" s="257"/>
      <c r="FI117" s="257"/>
      <c r="FJ117" s="257"/>
      <c r="FK117" s="257"/>
      <c r="FL117" s="257"/>
      <c r="FM117" s="257"/>
      <c r="FN117" s="257"/>
      <c r="FO117" s="257"/>
      <c r="FP117" s="257"/>
      <c r="FQ117" s="257"/>
      <c r="FR117" s="257"/>
      <c r="FS117" s="257"/>
      <c r="FT117" s="257"/>
      <c r="FU117" s="257"/>
      <c r="FV117" s="257"/>
      <c r="FW117" s="257"/>
      <c r="FX117" s="257"/>
      <c r="FY117" s="257"/>
      <c r="FZ117" s="257"/>
      <c r="GA117" s="257"/>
      <c r="GB117" s="257"/>
      <c r="GC117" s="257"/>
      <c r="GD117" s="257"/>
      <c r="GE117" s="257"/>
      <c r="GF117" s="257"/>
      <c r="GG117" s="257"/>
      <c r="GH117" s="257"/>
      <c r="GI117" s="257"/>
      <c r="GJ117" s="257"/>
      <c r="GK117" s="257"/>
      <c r="GL117" s="257"/>
      <c r="GM117" s="257"/>
      <c r="GN117" s="257"/>
      <c r="GO117" s="257"/>
      <c r="GP117" s="257"/>
      <c r="GQ117" s="257"/>
      <c r="GR117" s="257"/>
      <c r="GS117" s="257"/>
      <c r="GT117" s="257"/>
      <c r="GU117" s="257"/>
      <c r="GV117" s="257"/>
      <c r="GW117" s="257"/>
      <c r="GX117" s="257"/>
      <c r="GY117" s="257"/>
      <c r="GZ117" s="257"/>
      <c r="HA117" s="257"/>
      <c r="HB117" s="257"/>
      <c r="HC117" s="257"/>
      <c r="HD117" s="257"/>
      <c r="HE117" s="257"/>
      <c r="HF117" s="257"/>
      <c r="HG117" s="257"/>
      <c r="HH117" s="257"/>
      <c r="HI117" s="257"/>
      <c r="HJ117" s="257"/>
      <c r="HK117" s="257"/>
      <c r="HL117" s="257"/>
      <c r="HM117" s="257"/>
      <c r="HN117" s="257"/>
      <c r="HO117" s="257"/>
      <c r="HP117" s="257"/>
      <c r="HQ117" s="257"/>
      <c r="HR117" s="257"/>
      <c r="HS117" s="257"/>
      <c r="HT117" s="257"/>
      <c r="HU117" s="257"/>
      <c r="HV117" s="257"/>
      <c r="HW117" s="257"/>
      <c r="HX117" s="257"/>
      <c r="HY117" s="257"/>
      <c r="HZ117" s="257"/>
      <c r="IA117" s="257"/>
      <c r="IB117" s="257"/>
      <c r="IC117" s="257"/>
      <c r="ID117" s="257"/>
      <c r="IE117" s="257"/>
      <c r="IF117" s="257"/>
      <c r="IG117" s="257"/>
      <c r="IH117" s="257"/>
      <c r="II117" s="257"/>
      <c r="IJ117" s="257"/>
      <c r="IK117" s="257"/>
      <c r="IL117" s="257"/>
      <c r="IM117" s="257"/>
      <c r="IN117" s="257"/>
      <c r="IO117" s="257"/>
      <c r="IP117" s="257"/>
      <c r="IQ117" s="257"/>
      <c r="IR117" s="257"/>
      <c r="IS117" s="257"/>
      <c r="IT117" s="257"/>
      <c r="IU117" s="257"/>
      <c r="IV117" s="257"/>
      <c r="IW117" s="257"/>
      <c r="IX117" s="257"/>
      <c r="IY117" s="257"/>
      <c r="IZ117" s="257"/>
      <c r="JA117" s="257"/>
      <c r="JB117" s="257"/>
      <c r="JC117" s="257"/>
      <c r="JD117" s="257"/>
      <c r="JE117" s="257"/>
    </row>
    <row r="118" spans="1:265" x14ac:dyDescent="0.2">
      <c r="A118" s="257"/>
      <c r="B118" s="257"/>
      <c r="C118" s="257"/>
      <c r="D118" s="257"/>
      <c r="E118" s="257"/>
      <c r="F118" s="257"/>
      <c r="G118" s="257"/>
      <c r="H118" s="257"/>
      <c r="I118" s="257"/>
      <c r="J118" s="257"/>
      <c r="K118" s="257"/>
      <c r="L118" s="257"/>
      <c r="M118" s="257"/>
      <c r="N118" s="257"/>
      <c r="O118" s="257"/>
      <c r="P118" s="257"/>
      <c r="Q118" s="257"/>
      <c r="R118" s="257"/>
      <c r="S118" s="257"/>
      <c r="T118" s="257"/>
      <c r="U118" s="257"/>
      <c r="V118" s="257"/>
      <c r="W118" s="257"/>
      <c r="X118" s="257"/>
      <c r="Y118" s="257"/>
      <c r="Z118" s="257"/>
      <c r="AA118" s="257"/>
      <c r="AB118" s="257"/>
      <c r="AC118" s="257"/>
      <c r="AD118" s="257"/>
      <c r="AE118" s="862"/>
      <c r="AF118" s="895"/>
      <c r="AG118" s="946"/>
      <c r="AH118" s="972"/>
      <c r="CG118" s="257"/>
      <c r="CH118" s="257"/>
      <c r="CI118" s="257"/>
      <c r="CJ118" s="257"/>
      <c r="CK118" s="257"/>
      <c r="CL118" s="257"/>
      <c r="CM118" s="257"/>
      <c r="CN118" s="257"/>
      <c r="CO118" s="257"/>
      <c r="CP118" s="257"/>
      <c r="CQ118" s="257"/>
      <c r="CR118" s="257"/>
      <c r="CS118" s="257"/>
      <c r="CT118" s="257"/>
      <c r="CU118" s="257"/>
      <c r="CV118" s="257"/>
      <c r="CW118" s="257"/>
      <c r="CX118" s="257"/>
      <c r="CY118" s="257"/>
      <c r="CZ118" s="257"/>
      <c r="DA118" s="257"/>
      <c r="DB118" s="257"/>
      <c r="DC118" s="257"/>
      <c r="DD118" s="257"/>
      <c r="DE118" s="257"/>
      <c r="DF118" s="257"/>
      <c r="DG118" s="257"/>
      <c r="DH118" s="257"/>
      <c r="DI118" s="257"/>
      <c r="DJ118" s="257"/>
      <c r="DK118" s="257"/>
      <c r="DL118" s="257"/>
      <c r="DM118" s="257"/>
      <c r="DN118" s="257"/>
      <c r="DO118" s="257"/>
      <c r="DP118" s="257"/>
      <c r="DQ118" s="257"/>
      <c r="DR118" s="257"/>
      <c r="DS118" s="257"/>
      <c r="DT118" s="257"/>
      <c r="DU118" s="257"/>
      <c r="DV118" s="257"/>
      <c r="DW118" s="257"/>
      <c r="DX118" s="257"/>
      <c r="DY118" s="257"/>
      <c r="DZ118" s="257"/>
      <c r="EA118" s="257"/>
      <c r="EB118" s="257"/>
      <c r="EC118" s="257"/>
      <c r="ED118" s="257"/>
      <c r="EE118" s="257"/>
      <c r="EF118" s="257"/>
      <c r="EG118" s="257"/>
      <c r="EH118" s="257"/>
      <c r="EI118" s="257"/>
      <c r="EJ118" s="257"/>
      <c r="EK118" s="257"/>
      <c r="EL118" s="257"/>
      <c r="EM118" s="257"/>
      <c r="EN118" s="257"/>
      <c r="EO118" s="257"/>
      <c r="EP118" s="257"/>
      <c r="EQ118" s="257"/>
      <c r="ER118" s="257"/>
      <c r="ES118" s="257"/>
      <c r="ET118" s="257"/>
      <c r="EU118" s="257"/>
      <c r="EV118" s="257"/>
      <c r="EW118" s="257"/>
      <c r="EX118" s="257"/>
      <c r="EY118" s="257"/>
      <c r="EZ118" s="257"/>
      <c r="FA118" s="257"/>
      <c r="FB118" s="257"/>
      <c r="FC118" s="257"/>
      <c r="FD118" s="257"/>
      <c r="FE118" s="257"/>
      <c r="FF118" s="257"/>
      <c r="FG118" s="257"/>
      <c r="FH118" s="257"/>
      <c r="FI118" s="257"/>
      <c r="FJ118" s="257"/>
      <c r="FK118" s="257"/>
      <c r="FL118" s="257"/>
      <c r="FM118" s="257"/>
      <c r="FN118" s="257"/>
      <c r="FO118" s="257"/>
      <c r="FP118" s="257"/>
      <c r="FQ118" s="257"/>
      <c r="FR118" s="257"/>
      <c r="FS118" s="257"/>
      <c r="FT118" s="257"/>
      <c r="FU118" s="257"/>
      <c r="FV118" s="257"/>
      <c r="FW118" s="257"/>
      <c r="FX118" s="257"/>
      <c r="FY118" s="257"/>
      <c r="FZ118" s="257"/>
      <c r="GA118" s="257"/>
      <c r="GB118" s="257"/>
      <c r="GC118" s="257"/>
      <c r="GD118" s="257"/>
      <c r="GE118" s="257"/>
      <c r="GF118" s="257"/>
      <c r="GG118" s="257"/>
      <c r="GH118" s="257"/>
      <c r="GI118" s="257"/>
      <c r="GJ118" s="257"/>
      <c r="GK118" s="257"/>
      <c r="GL118" s="257"/>
      <c r="GM118" s="257"/>
      <c r="GN118" s="257"/>
      <c r="GO118" s="257"/>
      <c r="GP118" s="257"/>
      <c r="GQ118" s="257"/>
      <c r="GR118" s="257"/>
      <c r="GS118" s="257"/>
      <c r="GT118" s="257"/>
      <c r="GU118" s="257"/>
      <c r="GV118" s="257"/>
      <c r="GW118" s="257"/>
      <c r="GX118" s="257"/>
      <c r="GY118" s="257"/>
      <c r="GZ118" s="257"/>
      <c r="HA118" s="257"/>
      <c r="HB118" s="257"/>
      <c r="HC118" s="257"/>
      <c r="HD118" s="257"/>
      <c r="HE118" s="257"/>
      <c r="HF118" s="257"/>
      <c r="HG118" s="257"/>
      <c r="HH118" s="257"/>
      <c r="HI118" s="257"/>
      <c r="HJ118" s="257"/>
      <c r="HK118" s="257"/>
      <c r="HL118" s="257"/>
      <c r="HM118" s="257"/>
      <c r="HN118" s="257"/>
      <c r="HO118" s="257"/>
      <c r="HP118" s="257"/>
      <c r="HQ118" s="257"/>
      <c r="HR118" s="257"/>
      <c r="HS118" s="257"/>
      <c r="HT118" s="257"/>
      <c r="HU118" s="257"/>
      <c r="HV118" s="257"/>
      <c r="HW118" s="257"/>
      <c r="HX118" s="257"/>
      <c r="HY118" s="257"/>
      <c r="HZ118" s="257"/>
      <c r="IA118" s="257"/>
      <c r="IB118" s="257"/>
      <c r="IC118" s="257"/>
      <c r="ID118" s="257"/>
      <c r="IE118" s="257"/>
      <c r="IF118" s="257"/>
      <c r="IG118" s="257"/>
      <c r="IH118" s="257"/>
      <c r="II118" s="257"/>
      <c r="IJ118" s="257"/>
      <c r="IK118" s="257"/>
      <c r="IL118" s="257"/>
      <c r="IM118" s="257"/>
      <c r="IN118" s="257"/>
      <c r="IO118" s="257"/>
      <c r="IP118" s="257"/>
      <c r="IQ118" s="257"/>
      <c r="IR118" s="257"/>
      <c r="IS118" s="257"/>
      <c r="IT118" s="257"/>
      <c r="IU118" s="257"/>
      <c r="IV118" s="257"/>
      <c r="IW118" s="257"/>
      <c r="IX118" s="257"/>
      <c r="IY118" s="257"/>
      <c r="IZ118" s="257"/>
      <c r="JA118" s="257"/>
      <c r="JB118" s="257"/>
      <c r="JC118" s="257"/>
      <c r="JD118" s="257"/>
      <c r="JE118" s="257"/>
    </row>
    <row r="119" spans="1:265" x14ac:dyDescent="0.2">
      <c r="A119" s="257"/>
      <c r="B119" s="257"/>
      <c r="C119" s="257"/>
      <c r="D119" s="257"/>
      <c r="E119" s="257"/>
      <c r="F119" s="257"/>
      <c r="G119" s="257"/>
      <c r="H119" s="257"/>
      <c r="I119" s="257"/>
      <c r="J119" s="257"/>
      <c r="K119" s="257"/>
      <c r="L119" s="257"/>
      <c r="M119" s="257"/>
      <c r="N119" s="257"/>
      <c r="O119" s="257"/>
      <c r="P119" s="257"/>
      <c r="Q119" s="257"/>
      <c r="R119" s="257"/>
      <c r="S119" s="257"/>
      <c r="T119" s="257"/>
      <c r="U119" s="257"/>
      <c r="V119" s="257"/>
      <c r="W119" s="257"/>
      <c r="X119" s="257"/>
      <c r="Y119" s="257"/>
      <c r="Z119" s="257"/>
      <c r="AA119" s="257"/>
      <c r="AB119" s="257"/>
      <c r="AC119" s="257"/>
      <c r="AD119" s="257"/>
      <c r="AE119" s="862"/>
      <c r="AF119" s="895"/>
      <c r="AG119" s="946"/>
      <c r="AH119" s="972"/>
      <c r="CG119" s="257"/>
      <c r="CH119" s="257"/>
      <c r="CI119" s="257"/>
      <c r="CJ119" s="257"/>
      <c r="CK119" s="257"/>
      <c r="CL119" s="257"/>
      <c r="CM119" s="257"/>
      <c r="CN119" s="257"/>
      <c r="CO119" s="257"/>
      <c r="CP119" s="257"/>
      <c r="CQ119" s="257"/>
      <c r="CR119" s="257"/>
      <c r="CS119" s="257"/>
      <c r="CT119" s="257"/>
      <c r="CU119" s="257"/>
      <c r="CV119" s="257"/>
      <c r="CW119" s="257"/>
      <c r="CX119" s="257"/>
      <c r="CY119" s="257"/>
      <c r="CZ119" s="257"/>
      <c r="DA119" s="257"/>
      <c r="DB119" s="257"/>
      <c r="DC119" s="257"/>
      <c r="DD119" s="257"/>
      <c r="DE119" s="257"/>
      <c r="DF119" s="257"/>
      <c r="DG119" s="257"/>
      <c r="DH119" s="257"/>
      <c r="DI119" s="257"/>
      <c r="DJ119" s="257"/>
      <c r="DK119" s="257"/>
      <c r="DL119" s="257"/>
      <c r="DM119" s="257"/>
      <c r="DN119" s="257"/>
      <c r="DO119" s="257"/>
      <c r="DP119" s="257"/>
      <c r="DQ119" s="257"/>
      <c r="DR119" s="257"/>
      <c r="DS119" s="257"/>
      <c r="DT119" s="257"/>
      <c r="DU119" s="257"/>
      <c r="DV119" s="257"/>
      <c r="DW119" s="257"/>
      <c r="DX119" s="257"/>
      <c r="DY119" s="257"/>
      <c r="DZ119" s="257"/>
      <c r="EA119" s="257"/>
      <c r="EB119" s="257"/>
      <c r="EC119" s="257"/>
      <c r="ED119" s="257"/>
      <c r="EE119" s="257"/>
      <c r="EF119" s="257"/>
      <c r="EG119" s="257"/>
      <c r="EH119" s="257"/>
      <c r="EI119" s="257"/>
      <c r="EJ119" s="257"/>
      <c r="EK119" s="257"/>
      <c r="EL119" s="257"/>
      <c r="EM119" s="257"/>
      <c r="EN119" s="257"/>
      <c r="EO119" s="257"/>
      <c r="EP119" s="257"/>
      <c r="EQ119" s="257"/>
      <c r="ER119" s="257"/>
      <c r="ES119" s="257"/>
      <c r="ET119" s="257"/>
      <c r="EU119" s="257"/>
      <c r="EV119" s="257"/>
      <c r="EW119" s="257"/>
      <c r="EX119" s="257"/>
      <c r="EY119" s="257"/>
      <c r="EZ119" s="257"/>
      <c r="FA119" s="257"/>
      <c r="FB119" s="257"/>
      <c r="FC119" s="257"/>
      <c r="FD119" s="257"/>
      <c r="FE119" s="257"/>
      <c r="FF119" s="257"/>
      <c r="FG119" s="257"/>
      <c r="FH119" s="257"/>
      <c r="FI119" s="257"/>
      <c r="FJ119" s="257"/>
      <c r="FK119" s="257"/>
      <c r="FL119" s="257"/>
      <c r="FM119" s="257"/>
      <c r="FN119" s="257"/>
      <c r="FO119" s="257"/>
      <c r="FP119" s="257"/>
      <c r="FQ119" s="257"/>
      <c r="FR119" s="257"/>
      <c r="FS119" s="257"/>
      <c r="FT119" s="257"/>
      <c r="FU119" s="257"/>
      <c r="FV119" s="257"/>
      <c r="FW119" s="257"/>
      <c r="FX119" s="257"/>
      <c r="FY119" s="257"/>
      <c r="FZ119" s="257"/>
      <c r="GA119" s="257"/>
      <c r="GB119" s="257"/>
      <c r="GC119" s="257"/>
      <c r="GD119" s="257"/>
      <c r="GE119" s="257"/>
      <c r="GF119" s="257"/>
      <c r="GG119" s="257"/>
      <c r="GH119" s="257"/>
      <c r="GI119" s="257"/>
      <c r="GJ119" s="257"/>
      <c r="GK119" s="257"/>
      <c r="GL119" s="257"/>
      <c r="GM119" s="257"/>
      <c r="GN119" s="257"/>
      <c r="GO119" s="257"/>
      <c r="GP119" s="257"/>
      <c r="GQ119" s="257"/>
      <c r="GR119" s="257"/>
      <c r="GS119" s="257"/>
      <c r="GT119" s="257"/>
      <c r="GU119" s="257"/>
      <c r="GV119" s="257"/>
      <c r="GW119" s="257"/>
      <c r="GX119" s="257"/>
      <c r="GY119" s="257"/>
      <c r="GZ119" s="257"/>
      <c r="HA119" s="257"/>
      <c r="HB119" s="257"/>
      <c r="HC119" s="257"/>
      <c r="HD119" s="257"/>
      <c r="HE119" s="257"/>
      <c r="HF119" s="257"/>
      <c r="HG119" s="257"/>
      <c r="HH119" s="257"/>
      <c r="HI119" s="257"/>
      <c r="HJ119" s="257"/>
      <c r="HK119" s="257"/>
      <c r="HL119" s="257"/>
      <c r="HM119" s="257"/>
      <c r="HN119" s="257"/>
      <c r="HO119" s="257"/>
      <c r="HP119" s="257"/>
      <c r="HQ119" s="257"/>
      <c r="HR119" s="257"/>
      <c r="HS119" s="257"/>
      <c r="HT119" s="257"/>
      <c r="HU119" s="257"/>
      <c r="HV119" s="257"/>
      <c r="HW119" s="257"/>
      <c r="HX119" s="257"/>
      <c r="HY119" s="257"/>
      <c r="HZ119" s="257"/>
      <c r="IA119" s="257"/>
      <c r="IB119" s="257"/>
      <c r="IC119" s="257"/>
      <c r="ID119" s="257"/>
      <c r="IE119" s="257"/>
      <c r="IF119" s="257"/>
      <c r="IG119" s="257"/>
      <c r="IH119" s="257"/>
      <c r="II119" s="257"/>
      <c r="IJ119" s="257"/>
      <c r="IK119" s="257"/>
      <c r="IL119" s="257"/>
      <c r="IM119" s="257"/>
      <c r="IN119" s="257"/>
      <c r="IO119" s="257"/>
      <c r="IP119" s="257"/>
      <c r="IQ119" s="257"/>
      <c r="IR119" s="257"/>
      <c r="IS119" s="257"/>
      <c r="IT119" s="257"/>
      <c r="IU119" s="257"/>
      <c r="IV119" s="257"/>
      <c r="IW119" s="257"/>
      <c r="IX119" s="257"/>
      <c r="IY119" s="257"/>
      <c r="IZ119" s="257"/>
      <c r="JA119" s="257"/>
      <c r="JB119" s="257"/>
      <c r="JC119" s="257"/>
      <c r="JD119" s="257"/>
      <c r="JE119" s="257"/>
    </row>
    <row r="120" spans="1:265" x14ac:dyDescent="0.2">
      <c r="A120" s="257"/>
      <c r="B120" s="257"/>
      <c r="C120" s="257"/>
      <c r="D120" s="257"/>
      <c r="E120" s="257"/>
      <c r="F120" s="257"/>
      <c r="G120" s="257"/>
      <c r="H120" s="257"/>
      <c r="I120" s="257"/>
      <c r="J120" s="257"/>
      <c r="K120" s="257"/>
      <c r="L120" s="257"/>
      <c r="M120" s="257"/>
      <c r="N120" s="257"/>
      <c r="O120" s="257"/>
      <c r="P120" s="257"/>
      <c r="Q120" s="257"/>
      <c r="R120" s="257"/>
      <c r="S120" s="257"/>
      <c r="T120" s="257"/>
      <c r="U120" s="257"/>
      <c r="V120" s="257"/>
      <c r="W120" s="257"/>
      <c r="X120" s="257"/>
      <c r="Y120" s="257"/>
      <c r="Z120" s="257"/>
      <c r="AA120" s="257"/>
      <c r="AB120" s="257"/>
      <c r="AC120" s="257"/>
      <c r="AD120" s="257"/>
      <c r="AE120" s="862"/>
      <c r="AF120" s="895"/>
      <c r="AG120" s="946"/>
      <c r="AH120" s="972"/>
      <c r="CG120" s="257"/>
      <c r="CH120" s="257"/>
      <c r="CI120" s="257"/>
      <c r="CJ120" s="257"/>
      <c r="CK120" s="257"/>
      <c r="CL120" s="257"/>
      <c r="CM120" s="257"/>
      <c r="CN120" s="257"/>
      <c r="CO120" s="257"/>
      <c r="CP120" s="257"/>
      <c r="CQ120" s="257"/>
      <c r="CR120" s="257"/>
      <c r="CS120" s="257"/>
      <c r="CT120" s="257"/>
      <c r="CU120" s="257"/>
      <c r="CV120" s="257"/>
      <c r="CW120" s="257"/>
      <c r="CX120" s="257"/>
      <c r="CY120" s="257"/>
      <c r="CZ120" s="257"/>
      <c r="DA120" s="257"/>
      <c r="DB120" s="257"/>
      <c r="DC120" s="257"/>
      <c r="DD120" s="257"/>
      <c r="DE120" s="257"/>
      <c r="DF120" s="257"/>
      <c r="DG120" s="257"/>
      <c r="DH120" s="257"/>
      <c r="DI120" s="257"/>
      <c r="DJ120" s="257"/>
      <c r="DK120" s="257"/>
      <c r="DL120" s="257"/>
      <c r="DM120" s="257"/>
      <c r="DN120" s="257"/>
      <c r="DO120" s="257"/>
      <c r="DP120" s="257"/>
      <c r="DQ120" s="257"/>
      <c r="DR120" s="257"/>
      <c r="DS120" s="257"/>
      <c r="DT120" s="257"/>
      <c r="DU120" s="257"/>
      <c r="DV120" s="257"/>
      <c r="DW120" s="257"/>
      <c r="DX120" s="257"/>
      <c r="DY120" s="257"/>
      <c r="DZ120" s="257"/>
      <c r="EA120" s="257"/>
      <c r="EB120" s="257"/>
      <c r="EC120" s="257"/>
      <c r="ED120" s="257"/>
      <c r="EE120" s="257"/>
      <c r="EF120" s="257"/>
      <c r="EG120" s="257"/>
      <c r="EH120" s="257"/>
      <c r="EI120" s="257"/>
      <c r="EJ120" s="257"/>
      <c r="EK120" s="257"/>
      <c r="EL120" s="257"/>
      <c r="EM120" s="257"/>
      <c r="EN120" s="257"/>
      <c r="EO120" s="257"/>
      <c r="EP120" s="257"/>
      <c r="EQ120" s="257"/>
      <c r="ER120" s="257"/>
      <c r="ES120" s="257"/>
      <c r="ET120" s="257"/>
      <c r="EU120" s="257"/>
      <c r="EV120" s="257"/>
      <c r="EW120" s="257"/>
      <c r="EX120" s="257"/>
      <c r="EY120" s="257"/>
      <c r="EZ120" s="257"/>
      <c r="FA120" s="257"/>
      <c r="FB120" s="257"/>
      <c r="FC120" s="257"/>
      <c r="FD120" s="257"/>
      <c r="FE120" s="257"/>
      <c r="FF120" s="257"/>
      <c r="FG120" s="257"/>
      <c r="FH120" s="257"/>
      <c r="FI120" s="257"/>
      <c r="FJ120" s="257"/>
      <c r="FK120" s="257"/>
      <c r="FL120" s="257"/>
      <c r="FM120" s="257"/>
      <c r="FN120" s="257"/>
      <c r="FO120" s="257"/>
      <c r="FP120" s="257"/>
      <c r="FQ120" s="257"/>
      <c r="FR120" s="257"/>
      <c r="FS120" s="257"/>
      <c r="FT120" s="257"/>
      <c r="FU120" s="257"/>
      <c r="FV120" s="257"/>
      <c r="FW120" s="257"/>
      <c r="FX120" s="257"/>
      <c r="FY120" s="257"/>
      <c r="FZ120" s="257"/>
      <c r="GA120" s="257"/>
      <c r="GB120" s="257"/>
      <c r="GC120" s="257"/>
      <c r="GD120" s="257"/>
      <c r="GE120" s="257"/>
      <c r="GF120" s="257"/>
      <c r="GG120" s="257"/>
      <c r="GH120" s="257"/>
      <c r="GI120" s="257"/>
      <c r="GJ120" s="257"/>
      <c r="GK120" s="257"/>
      <c r="GL120" s="257"/>
      <c r="GM120" s="257"/>
      <c r="GN120" s="257"/>
      <c r="GO120" s="257"/>
      <c r="GP120" s="257"/>
      <c r="GQ120" s="257"/>
      <c r="GR120" s="257"/>
      <c r="GS120" s="257"/>
      <c r="GT120" s="257"/>
      <c r="GU120" s="257"/>
      <c r="GV120" s="257"/>
      <c r="GW120" s="257"/>
      <c r="GX120" s="257"/>
      <c r="GY120" s="257"/>
      <c r="GZ120" s="257"/>
      <c r="HA120" s="257"/>
      <c r="HB120" s="257"/>
      <c r="HC120" s="257"/>
      <c r="HD120" s="257"/>
      <c r="HE120" s="257"/>
      <c r="HF120" s="257"/>
      <c r="HG120" s="257"/>
      <c r="HH120" s="257"/>
      <c r="HI120" s="257"/>
      <c r="HJ120" s="257"/>
      <c r="HK120" s="257"/>
      <c r="HL120" s="257"/>
      <c r="HM120" s="257"/>
      <c r="HN120" s="257"/>
      <c r="HO120" s="257"/>
      <c r="HP120" s="257"/>
      <c r="HQ120" s="257"/>
      <c r="HR120" s="257"/>
      <c r="HS120" s="257"/>
      <c r="HT120" s="257"/>
      <c r="HU120" s="257"/>
      <c r="HV120" s="257"/>
      <c r="HW120" s="257"/>
      <c r="HX120" s="257"/>
      <c r="HY120" s="257"/>
      <c r="HZ120" s="257"/>
      <c r="IA120" s="257"/>
      <c r="IB120" s="257"/>
      <c r="IC120" s="257"/>
      <c r="ID120" s="257"/>
      <c r="IE120" s="257"/>
      <c r="IF120" s="257"/>
      <c r="IG120" s="257"/>
      <c r="IH120" s="257"/>
      <c r="II120" s="257"/>
      <c r="IJ120" s="257"/>
      <c r="IK120" s="257"/>
      <c r="IL120" s="257"/>
      <c r="IM120" s="257"/>
      <c r="IN120" s="257"/>
      <c r="IO120" s="257"/>
      <c r="IP120" s="257"/>
      <c r="IQ120" s="257"/>
      <c r="IR120" s="257"/>
      <c r="IS120" s="257"/>
      <c r="IT120" s="257"/>
      <c r="IU120" s="257"/>
      <c r="IV120" s="257"/>
      <c r="IW120" s="257"/>
      <c r="IX120" s="257"/>
      <c r="IY120" s="257"/>
      <c r="IZ120" s="257"/>
      <c r="JA120" s="257"/>
      <c r="JB120" s="257"/>
      <c r="JC120" s="257"/>
      <c r="JD120" s="257"/>
      <c r="JE120" s="257"/>
    </row>
    <row r="121" spans="1:265" x14ac:dyDescent="0.2">
      <c r="A121" s="257"/>
      <c r="B121" s="257"/>
      <c r="C121" s="257"/>
      <c r="D121" s="257"/>
      <c r="E121" s="257"/>
      <c r="F121" s="257"/>
      <c r="G121" s="257"/>
      <c r="H121" s="257"/>
      <c r="I121" s="257"/>
      <c r="J121" s="257"/>
      <c r="K121" s="257"/>
      <c r="L121" s="257"/>
      <c r="M121" s="257"/>
      <c r="N121" s="257"/>
      <c r="O121" s="257"/>
      <c r="P121" s="257"/>
      <c r="Q121" s="257"/>
      <c r="R121" s="257"/>
      <c r="S121" s="257"/>
      <c r="T121" s="257"/>
      <c r="U121" s="257"/>
      <c r="V121" s="257"/>
      <c r="W121" s="257"/>
      <c r="X121" s="257"/>
      <c r="Y121" s="257"/>
      <c r="Z121" s="257"/>
      <c r="AA121" s="257"/>
      <c r="AB121" s="257"/>
      <c r="AC121" s="257"/>
      <c r="AD121" s="257"/>
      <c r="AE121" s="862"/>
      <c r="AF121" s="895"/>
      <c r="AG121" s="946"/>
      <c r="AH121" s="972"/>
      <c r="CG121" s="257"/>
      <c r="CH121" s="257"/>
      <c r="CI121" s="257"/>
      <c r="CJ121" s="257"/>
      <c r="CK121" s="257"/>
      <c r="CL121" s="257"/>
      <c r="CM121" s="257"/>
      <c r="CN121" s="257"/>
      <c r="CO121" s="257"/>
      <c r="CP121" s="257"/>
      <c r="CQ121" s="257"/>
      <c r="CR121" s="257"/>
      <c r="CS121" s="257"/>
      <c r="CT121" s="257"/>
      <c r="CU121" s="257"/>
      <c r="CV121" s="257"/>
      <c r="CW121" s="257"/>
      <c r="CX121" s="257"/>
      <c r="CY121" s="257"/>
      <c r="CZ121" s="257"/>
      <c r="DA121" s="257"/>
      <c r="DB121" s="257"/>
      <c r="DC121" s="257"/>
      <c r="DD121" s="257"/>
      <c r="DE121" s="257"/>
      <c r="DF121" s="257"/>
      <c r="DG121" s="257"/>
      <c r="DH121" s="257"/>
      <c r="DI121" s="257"/>
      <c r="DJ121" s="257"/>
      <c r="DK121" s="257"/>
      <c r="DL121" s="257"/>
      <c r="DM121" s="257"/>
      <c r="DN121" s="257"/>
      <c r="DO121" s="257"/>
      <c r="DP121" s="257"/>
      <c r="DQ121" s="257"/>
      <c r="DR121" s="257"/>
      <c r="DS121" s="257"/>
      <c r="DT121" s="257"/>
      <c r="DU121" s="257"/>
      <c r="DV121" s="257"/>
      <c r="DW121" s="257"/>
      <c r="DX121" s="257"/>
      <c r="DY121" s="257"/>
      <c r="DZ121" s="257"/>
      <c r="EA121" s="257"/>
      <c r="EB121" s="257"/>
      <c r="EC121" s="257"/>
      <c r="ED121" s="257"/>
      <c r="EE121" s="257"/>
      <c r="EF121" s="257"/>
      <c r="EG121" s="257"/>
      <c r="EH121" s="257"/>
      <c r="EI121" s="257"/>
      <c r="EJ121" s="257"/>
      <c r="EK121" s="257"/>
      <c r="EL121" s="257"/>
      <c r="EM121" s="257"/>
      <c r="EN121" s="257"/>
      <c r="EO121" s="257"/>
      <c r="EP121" s="257"/>
      <c r="EQ121" s="257"/>
      <c r="ER121" s="257"/>
      <c r="ES121" s="257"/>
      <c r="ET121" s="257"/>
      <c r="EU121" s="257"/>
      <c r="EV121" s="257"/>
      <c r="EW121" s="257"/>
      <c r="EX121" s="257"/>
      <c r="EY121" s="257"/>
      <c r="EZ121" s="257"/>
      <c r="FA121" s="257"/>
      <c r="FB121" s="257"/>
      <c r="FC121" s="257"/>
      <c r="FD121" s="257"/>
      <c r="FE121" s="257"/>
      <c r="FF121" s="257"/>
      <c r="FG121" s="257"/>
      <c r="FH121" s="257"/>
      <c r="FI121" s="257"/>
      <c r="FJ121" s="257"/>
      <c r="FK121" s="257"/>
      <c r="FL121" s="257"/>
      <c r="FM121" s="257"/>
      <c r="FN121" s="257"/>
      <c r="FO121" s="257"/>
      <c r="FP121" s="257"/>
      <c r="FQ121" s="257"/>
      <c r="FR121" s="257"/>
      <c r="FS121" s="257"/>
      <c r="FT121" s="257"/>
      <c r="FU121" s="257"/>
      <c r="FV121" s="257"/>
      <c r="FW121" s="257"/>
      <c r="FX121" s="257"/>
      <c r="FY121" s="257"/>
      <c r="FZ121" s="257"/>
      <c r="GA121" s="257"/>
      <c r="GB121" s="257"/>
      <c r="GC121" s="257"/>
      <c r="GD121" s="257"/>
      <c r="GE121" s="257"/>
      <c r="GF121" s="257"/>
      <c r="GG121" s="257"/>
      <c r="GH121" s="257"/>
      <c r="GI121" s="257"/>
      <c r="GJ121" s="257"/>
      <c r="GK121" s="257"/>
      <c r="GL121" s="257"/>
      <c r="GM121" s="257"/>
      <c r="GN121" s="257"/>
      <c r="GO121" s="257"/>
      <c r="GP121" s="257"/>
      <c r="GQ121" s="257"/>
      <c r="GR121" s="257"/>
      <c r="GS121" s="257"/>
      <c r="GT121" s="257"/>
      <c r="GU121" s="257"/>
      <c r="GV121" s="257"/>
      <c r="GW121" s="257"/>
      <c r="GX121" s="257"/>
      <c r="GY121" s="257"/>
      <c r="GZ121" s="257"/>
      <c r="HA121" s="257"/>
      <c r="HB121" s="257"/>
      <c r="HC121" s="257"/>
      <c r="HD121" s="257"/>
      <c r="HE121" s="257"/>
      <c r="HF121" s="257"/>
      <c r="HG121" s="257"/>
      <c r="HH121" s="257"/>
      <c r="HI121" s="257"/>
      <c r="HJ121" s="257"/>
      <c r="HK121" s="257"/>
      <c r="HL121" s="257"/>
      <c r="HM121" s="257"/>
      <c r="HN121" s="257"/>
      <c r="HO121" s="257"/>
      <c r="HP121" s="257"/>
      <c r="HQ121" s="257"/>
      <c r="HR121" s="257"/>
      <c r="HS121" s="257"/>
      <c r="HT121" s="257"/>
      <c r="HU121" s="257"/>
      <c r="HV121" s="257"/>
      <c r="HW121" s="257"/>
      <c r="HX121" s="257"/>
      <c r="HY121" s="257"/>
      <c r="HZ121" s="257"/>
      <c r="IA121" s="257"/>
      <c r="IB121" s="257"/>
      <c r="IC121" s="257"/>
      <c r="ID121" s="257"/>
      <c r="IE121" s="257"/>
      <c r="IF121" s="257"/>
      <c r="IG121" s="257"/>
      <c r="IH121" s="257"/>
      <c r="II121" s="257"/>
      <c r="IJ121" s="257"/>
      <c r="IK121" s="257"/>
      <c r="IL121" s="257"/>
      <c r="IM121" s="257"/>
      <c r="IN121" s="257"/>
      <c r="IO121" s="257"/>
      <c r="IP121" s="257"/>
      <c r="IQ121" s="257"/>
      <c r="IR121" s="257"/>
      <c r="IS121" s="257"/>
      <c r="IT121" s="257"/>
      <c r="IU121" s="257"/>
      <c r="IV121" s="257"/>
      <c r="IW121" s="257"/>
      <c r="IX121" s="257"/>
      <c r="IY121" s="257"/>
      <c r="IZ121" s="257"/>
      <c r="JA121" s="257"/>
      <c r="JB121" s="257"/>
      <c r="JC121" s="257"/>
      <c r="JD121" s="257"/>
      <c r="JE121" s="257"/>
    </row>
    <row r="122" spans="1:265" x14ac:dyDescent="0.2">
      <c r="A122" s="257"/>
      <c r="B122" s="257"/>
      <c r="C122" s="257"/>
      <c r="D122" s="257"/>
      <c r="E122" s="257"/>
      <c r="F122" s="257"/>
      <c r="G122" s="257"/>
      <c r="H122" s="257"/>
      <c r="I122" s="257"/>
      <c r="J122" s="257"/>
      <c r="K122" s="257"/>
      <c r="L122" s="257"/>
      <c r="M122" s="257"/>
      <c r="N122" s="257"/>
      <c r="O122" s="257"/>
      <c r="P122" s="257"/>
      <c r="Q122" s="257"/>
      <c r="R122" s="257"/>
      <c r="S122" s="257"/>
      <c r="T122" s="257"/>
      <c r="U122" s="257"/>
      <c r="V122" s="257"/>
      <c r="W122" s="257"/>
      <c r="X122" s="257"/>
      <c r="Y122" s="257"/>
      <c r="Z122" s="257"/>
      <c r="AA122" s="257"/>
      <c r="AB122" s="257"/>
      <c r="AC122" s="257"/>
      <c r="AD122" s="257"/>
      <c r="AE122" s="862"/>
      <c r="AF122" s="895"/>
      <c r="AG122" s="946"/>
      <c r="AH122" s="972"/>
      <c r="CG122" s="257"/>
      <c r="CH122" s="257"/>
      <c r="CI122" s="257"/>
      <c r="CJ122" s="257"/>
      <c r="CK122" s="257"/>
      <c r="CL122" s="257"/>
      <c r="CM122" s="257"/>
      <c r="CN122" s="257"/>
      <c r="CO122" s="257"/>
      <c r="CP122" s="257"/>
      <c r="CQ122" s="257"/>
      <c r="CR122" s="257"/>
      <c r="CS122" s="257"/>
      <c r="CT122" s="257"/>
      <c r="CU122" s="257"/>
      <c r="CV122" s="257"/>
      <c r="CW122" s="257"/>
      <c r="CX122" s="257"/>
      <c r="CY122" s="257"/>
      <c r="CZ122" s="257"/>
      <c r="DA122" s="257"/>
      <c r="DB122" s="257"/>
      <c r="DC122" s="257"/>
      <c r="DD122" s="257"/>
      <c r="DE122" s="257"/>
      <c r="DF122" s="257"/>
      <c r="DG122" s="257"/>
      <c r="DH122" s="257"/>
      <c r="DI122" s="257"/>
      <c r="DJ122" s="257"/>
      <c r="DK122" s="257"/>
      <c r="DL122" s="257"/>
      <c r="DM122" s="257"/>
      <c r="DN122" s="257"/>
      <c r="DO122" s="257"/>
      <c r="DP122" s="257"/>
      <c r="DQ122" s="257"/>
      <c r="DR122" s="257"/>
      <c r="DS122" s="257"/>
      <c r="DT122" s="257"/>
      <c r="DU122" s="257"/>
      <c r="DV122" s="257"/>
      <c r="DW122" s="257"/>
      <c r="DX122" s="257"/>
      <c r="DY122" s="257"/>
      <c r="DZ122" s="257"/>
      <c r="EA122" s="257"/>
      <c r="EB122" s="257"/>
      <c r="EC122" s="257"/>
      <c r="ED122" s="257"/>
      <c r="EE122" s="257"/>
      <c r="EF122" s="257"/>
      <c r="EG122" s="257"/>
      <c r="EH122" s="257"/>
      <c r="EI122" s="257"/>
      <c r="EJ122" s="257"/>
      <c r="EK122" s="257"/>
      <c r="EL122" s="257"/>
      <c r="EM122" s="257"/>
      <c r="EN122" s="257"/>
      <c r="EO122" s="257"/>
      <c r="EP122" s="257"/>
      <c r="EQ122" s="257"/>
      <c r="ER122" s="257"/>
      <c r="ES122" s="257"/>
      <c r="ET122" s="257"/>
      <c r="EU122" s="257"/>
      <c r="EV122" s="257"/>
      <c r="EW122" s="257"/>
      <c r="EX122" s="257"/>
      <c r="EY122" s="257"/>
      <c r="EZ122" s="257"/>
      <c r="FA122" s="257"/>
      <c r="FB122" s="257"/>
      <c r="FC122" s="257"/>
      <c r="FD122" s="257"/>
      <c r="FE122" s="257"/>
      <c r="FF122" s="257"/>
      <c r="FG122" s="257"/>
      <c r="FH122" s="257"/>
      <c r="FI122" s="257"/>
      <c r="FJ122" s="257"/>
      <c r="FK122" s="257"/>
      <c r="FL122" s="257"/>
      <c r="FM122" s="257"/>
      <c r="FN122" s="257"/>
      <c r="FO122" s="257"/>
      <c r="FP122" s="257"/>
      <c r="FQ122" s="257"/>
      <c r="FR122" s="257"/>
      <c r="FS122" s="257"/>
      <c r="FT122" s="257"/>
      <c r="FU122" s="257"/>
      <c r="FV122" s="257"/>
      <c r="FW122" s="257"/>
      <c r="FX122" s="257"/>
      <c r="FY122" s="257"/>
      <c r="FZ122" s="257"/>
      <c r="GA122" s="257"/>
      <c r="GB122" s="257"/>
      <c r="GC122" s="257"/>
      <c r="GD122" s="257"/>
      <c r="GE122" s="257"/>
      <c r="GF122" s="257"/>
      <c r="GG122" s="257"/>
      <c r="GH122" s="257"/>
      <c r="GI122" s="257"/>
      <c r="GJ122" s="257"/>
      <c r="GK122" s="257"/>
      <c r="GL122" s="257"/>
      <c r="GM122" s="257"/>
      <c r="GN122" s="257"/>
      <c r="GO122" s="257"/>
      <c r="GP122" s="257"/>
      <c r="GQ122" s="257"/>
      <c r="GR122" s="257"/>
      <c r="GS122" s="257"/>
      <c r="GT122" s="257"/>
      <c r="GU122" s="257"/>
      <c r="GV122" s="257"/>
      <c r="GW122" s="257"/>
      <c r="GX122" s="257"/>
      <c r="GY122" s="257"/>
      <c r="GZ122" s="257"/>
      <c r="HA122" s="257"/>
      <c r="HB122" s="257"/>
      <c r="HC122" s="257"/>
      <c r="HD122" s="257"/>
      <c r="HE122" s="257"/>
      <c r="HF122" s="257"/>
      <c r="HG122" s="257"/>
      <c r="HH122" s="257"/>
      <c r="HI122" s="257"/>
      <c r="HJ122" s="257"/>
      <c r="HK122" s="257"/>
      <c r="HL122" s="257"/>
      <c r="HM122" s="257"/>
      <c r="HN122" s="257"/>
      <c r="HO122" s="257"/>
      <c r="HP122" s="257"/>
      <c r="HQ122" s="257"/>
      <c r="HR122" s="257"/>
      <c r="HS122" s="257"/>
      <c r="HT122" s="257"/>
      <c r="HU122" s="257"/>
      <c r="HV122" s="257"/>
      <c r="HW122" s="257"/>
      <c r="HX122" s="257"/>
      <c r="HY122" s="257"/>
      <c r="HZ122" s="257"/>
      <c r="IA122" s="257"/>
      <c r="IB122" s="257"/>
      <c r="IC122" s="257"/>
      <c r="ID122" s="257"/>
      <c r="IE122" s="257"/>
      <c r="IF122" s="257"/>
      <c r="IG122" s="257"/>
      <c r="IH122" s="257"/>
      <c r="II122" s="257"/>
      <c r="IJ122" s="257"/>
      <c r="IK122" s="257"/>
      <c r="IL122" s="257"/>
      <c r="IM122" s="257"/>
      <c r="IN122" s="257"/>
      <c r="IO122" s="257"/>
      <c r="IP122" s="257"/>
      <c r="IQ122" s="257"/>
      <c r="IR122" s="257"/>
      <c r="IS122" s="257"/>
      <c r="IT122" s="257"/>
      <c r="IU122" s="257"/>
      <c r="IV122" s="257"/>
      <c r="IW122" s="257"/>
      <c r="IX122" s="257"/>
      <c r="IY122" s="257"/>
      <c r="IZ122" s="257"/>
      <c r="JA122" s="257"/>
      <c r="JB122" s="257"/>
      <c r="JC122" s="257"/>
      <c r="JD122" s="257"/>
      <c r="JE122" s="257"/>
    </row>
    <row r="123" spans="1:265" x14ac:dyDescent="0.2">
      <c r="A123" s="257"/>
      <c r="B123" s="257"/>
      <c r="C123" s="257"/>
      <c r="D123" s="257"/>
      <c r="E123" s="257"/>
      <c r="F123" s="257"/>
      <c r="G123" s="257"/>
      <c r="H123" s="257"/>
      <c r="I123" s="257"/>
      <c r="J123" s="257"/>
      <c r="K123" s="257"/>
      <c r="L123" s="257"/>
      <c r="M123" s="257"/>
      <c r="N123" s="257"/>
      <c r="O123" s="257"/>
      <c r="P123" s="257"/>
      <c r="Q123" s="257"/>
      <c r="R123" s="257"/>
      <c r="S123" s="257"/>
      <c r="T123" s="257"/>
      <c r="U123" s="257"/>
      <c r="V123" s="257"/>
      <c r="W123" s="257"/>
      <c r="X123" s="257"/>
      <c r="Y123" s="257"/>
      <c r="Z123" s="257"/>
      <c r="AA123" s="257"/>
      <c r="AB123" s="257"/>
      <c r="AC123" s="257"/>
      <c r="AD123" s="257"/>
      <c r="AE123" s="862"/>
      <c r="AF123" s="895"/>
      <c r="AG123" s="946"/>
      <c r="AH123" s="972"/>
      <c r="CG123" s="257"/>
      <c r="CH123" s="257"/>
      <c r="CI123" s="257"/>
      <c r="CJ123" s="257"/>
      <c r="CK123" s="257"/>
      <c r="CL123" s="257"/>
      <c r="CM123" s="257"/>
      <c r="CN123" s="257"/>
      <c r="CO123" s="257"/>
      <c r="CP123" s="257"/>
      <c r="CQ123" s="257"/>
      <c r="CR123" s="257"/>
      <c r="CS123" s="257"/>
      <c r="CT123" s="257"/>
      <c r="CU123" s="257"/>
      <c r="CV123" s="257"/>
      <c r="CW123" s="257"/>
      <c r="CX123" s="257"/>
      <c r="CY123" s="257"/>
      <c r="CZ123" s="257"/>
      <c r="DA123" s="257"/>
      <c r="DB123" s="257"/>
      <c r="DC123" s="257"/>
      <c r="DD123" s="257"/>
      <c r="DE123" s="257"/>
      <c r="DF123" s="257"/>
      <c r="DG123" s="257"/>
      <c r="DH123" s="257"/>
      <c r="DI123" s="257"/>
      <c r="DJ123" s="257"/>
      <c r="DK123" s="257"/>
      <c r="DL123" s="257"/>
      <c r="DM123" s="257"/>
      <c r="DN123" s="257"/>
      <c r="DO123" s="257"/>
      <c r="DP123" s="257"/>
      <c r="DQ123" s="257"/>
      <c r="DR123" s="257"/>
      <c r="DS123" s="257"/>
      <c r="DT123" s="257"/>
      <c r="DU123" s="257"/>
      <c r="DV123" s="257"/>
      <c r="DW123" s="257"/>
      <c r="DX123" s="257"/>
      <c r="DY123" s="257"/>
      <c r="DZ123" s="257"/>
      <c r="EA123" s="257"/>
      <c r="EB123" s="257"/>
      <c r="EC123" s="257"/>
      <c r="ED123" s="257"/>
      <c r="EE123" s="257"/>
      <c r="EF123" s="257"/>
      <c r="EG123" s="257"/>
      <c r="EH123" s="257"/>
      <c r="EI123" s="257"/>
      <c r="EJ123" s="257"/>
      <c r="EK123" s="257"/>
      <c r="EL123" s="257"/>
      <c r="EM123" s="257"/>
      <c r="EN123" s="257"/>
      <c r="EO123" s="257"/>
      <c r="EP123" s="257"/>
      <c r="EQ123" s="257"/>
      <c r="ER123" s="257"/>
      <c r="ES123" s="257"/>
      <c r="ET123" s="257"/>
      <c r="EU123" s="257"/>
      <c r="EV123" s="257"/>
      <c r="EW123" s="257"/>
      <c r="EX123" s="257"/>
      <c r="EY123" s="257"/>
      <c r="EZ123" s="257"/>
      <c r="FA123" s="257"/>
      <c r="FB123" s="257"/>
      <c r="FC123" s="257"/>
      <c r="FD123" s="257"/>
      <c r="FE123" s="257"/>
      <c r="FF123" s="257"/>
      <c r="FG123" s="257"/>
      <c r="FH123" s="257"/>
      <c r="FI123" s="257"/>
      <c r="FJ123" s="257"/>
      <c r="FK123" s="257"/>
      <c r="FL123" s="257"/>
      <c r="FM123" s="257"/>
      <c r="FN123" s="257"/>
      <c r="FO123" s="257"/>
      <c r="FP123" s="257"/>
      <c r="FQ123" s="257"/>
      <c r="FR123" s="257"/>
      <c r="FS123" s="257"/>
      <c r="FT123" s="257"/>
      <c r="FU123" s="257"/>
      <c r="FV123" s="257"/>
      <c r="FW123" s="257"/>
      <c r="FX123" s="257"/>
      <c r="FY123" s="257"/>
      <c r="FZ123" s="257"/>
      <c r="GA123" s="257"/>
      <c r="GB123" s="257"/>
      <c r="GC123" s="257"/>
      <c r="GD123" s="257"/>
      <c r="GE123" s="257"/>
      <c r="GF123" s="257"/>
      <c r="GG123" s="257"/>
      <c r="GH123" s="257"/>
      <c r="GI123" s="257"/>
      <c r="GJ123" s="257"/>
      <c r="GK123" s="257"/>
      <c r="GL123" s="257"/>
      <c r="GM123" s="257"/>
      <c r="GN123" s="257"/>
      <c r="GO123" s="257"/>
      <c r="GP123" s="257"/>
      <c r="GQ123" s="257"/>
      <c r="GR123" s="257"/>
      <c r="GS123" s="257"/>
      <c r="GT123" s="257"/>
      <c r="GU123" s="257"/>
      <c r="GV123" s="257"/>
      <c r="GW123" s="257"/>
      <c r="GX123" s="257"/>
      <c r="GY123" s="257"/>
      <c r="GZ123" s="257"/>
      <c r="HA123" s="257"/>
      <c r="HB123" s="257"/>
      <c r="HC123" s="257"/>
      <c r="HD123" s="257"/>
      <c r="HE123" s="257"/>
      <c r="HF123" s="257"/>
      <c r="HG123" s="257"/>
      <c r="HH123" s="257"/>
      <c r="HI123" s="257"/>
      <c r="HJ123" s="257"/>
      <c r="HK123" s="257"/>
      <c r="HL123" s="257"/>
      <c r="HM123" s="257"/>
      <c r="HN123" s="257"/>
      <c r="HO123" s="257"/>
      <c r="HP123" s="257"/>
      <c r="HQ123" s="257"/>
      <c r="HR123" s="257"/>
      <c r="HS123" s="257"/>
      <c r="HT123" s="257"/>
      <c r="HU123" s="257"/>
      <c r="HV123" s="257"/>
      <c r="HW123" s="257"/>
      <c r="HX123" s="257"/>
      <c r="HY123" s="257"/>
      <c r="HZ123" s="257"/>
      <c r="IA123" s="257"/>
      <c r="IB123" s="257"/>
      <c r="IC123" s="257"/>
      <c r="ID123" s="257"/>
      <c r="IE123" s="257"/>
      <c r="IF123" s="257"/>
      <c r="IG123" s="257"/>
      <c r="IH123" s="257"/>
      <c r="II123" s="257"/>
      <c r="IJ123" s="257"/>
      <c r="IK123" s="257"/>
      <c r="IL123" s="257"/>
      <c r="IM123" s="257"/>
      <c r="IN123" s="257"/>
      <c r="IO123" s="257"/>
      <c r="IP123" s="257"/>
      <c r="IQ123" s="257"/>
      <c r="IR123" s="257"/>
      <c r="IS123" s="257"/>
      <c r="IT123" s="257"/>
      <c r="IU123" s="257"/>
      <c r="IV123" s="257"/>
      <c r="IW123" s="257"/>
      <c r="IX123" s="257"/>
      <c r="IY123" s="257"/>
      <c r="IZ123" s="257"/>
      <c r="JA123" s="257"/>
      <c r="JB123" s="257"/>
      <c r="JC123" s="257"/>
      <c r="JD123" s="257"/>
      <c r="JE123" s="257"/>
    </row>
    <row r="124" spans="1:265" x14ac:dyDescent="0.2">
      <c r="A124" s="257"/>
      <c r="B124" s="257"/>
      <c r="C124" s="257"/>
      <c r="D124" s="257"/>
      <c r="E124" s="257"/>
      <c r="F124" s="257"/>
      <c r="G124" s="257"/>
      <c r="H124" s="257"/>
      <c r="I124" s="257"/>
      <c r="J124" s="257"/>
      <c r="K124" s="257"/>
      <c r="L124" s="257"/>
      <c r="M124" s="257"/>
      <c r="N124" s="257"/>
      <c r="O124" s="257"/>
      <c r="P124" s="257"/>
      <c r="Q124" s="257"/>
      <c r="R124" s="257"/>
      <c r="S124" s="257"/>
      <c r="T124" s="257"/>
      <c r="U124" s="257"/>
      <c r="V124" s="257"/>
      <c r="W124" s="257"/>
      <c r="X124" s="257"/>
      <c r="Y124" s="257"/>
      <c r="Z124" s="257"/>
      <c r="AA124" s="257"/>
      <c r="AB124" s="257"/>
      <c r="AC124" s="257"/>
      <c r="AD124" s="257"/>
      <c r="AE124" s="862"/>
      <c r="AF124" s="895"/>
      <c r="AG124" s="946"/>
      <c r="AH124" s="972"/>
      <c r="CG124" s="257"/>
      <c r="CH124" s="257"/>
      <c r="CI124" s="257"/>
      <c r="CJ124" s="257"/>
      <c r="CK124" s="257"/>
      <c r="CL124" s="257"/>
      <c r="CM124" s="257"/>
      <c r="CN124" s="257"/>
      <c r="CO124" s="257"/>
      <c r="CP124" s="257"/>
      <c r="CQ124" s="257"/>
      <c r="CR124" s="257"/>
      <c r="CS124" s="257"/>
      <c r="CT124" s="257"/>
      <c r="CU124" s="257"/>
      <c r="CV124" s="257"/>
      <c r="CW124" s="257"/>
      <c r="CX124" s="257"/>
      <c r="CY124" s="257"/>
      <c r="CZ124" s="257"/>
      <c r="DA124" s="257"/>
      <c r="DB124" s="257"/>
      <c r="DC124" s="257"/>
      <c r="DD124" s="257"/>
      <c r="DE124" s="257"/>
      <c r="DF124" s="257"/>
      <c r="DG124" s="257"/>
      <c r="DH124" s="257"/>
      <c r="DI124" s="257"/>
      <c r="DJ124" s="257"/>
      <c r="DK124" s="257"/>
      <c r="DL124" s="257"/>
      <c r="DM124" s="257"/>
      <c r="DN124" s="257"/>
      <c r="DO124" s="257"/>
      <c r="DP124" s="257"/>
      <c r="DQ124" s="257"/>
      <c r="DR124" s="257"/>
      <c r="DS124" s="257"/>
      <c r="DT124" s="257"/>
      <c r="DU124" s="257"/>
      <c r="DV124" s="257"/>
      <c r="DW124" s="257"/>
      <c r="DX124" s="257"/>
      <c r="DY124" s="257"/>
      <c r="DZ124" s="257"/>
      <c r="EA124" s="257"/>
      <c r="EB124" s="257"/>
      <c r="EC124" s="257"/>
      <c r="ED124" s="257"/>
      <c r="EE124" s="257"/>
      <c r="EF124" s="257"/>
      <c r="EG124" s="257"/>
      <c r="EH124" s="257"/>
      <c r="EI124" s="257"/>
      <c r="EJ124" s="257"/>
      <c r="EK124" s="257"/>
      <c r="EL124" s="257"/>
      <c r="EM124" s="257"/>
      <c r="EN124" s="257"/>
      <c r="EO124" s="257"/>
      <c r="EP124" s="257"/>
      <c r="EQ124" s="257"/>
      <c r="ER124" s="257"/>
      <c r="ES124" s="257"/>
      <c r="ET124" s="257"/>
      <c r="EU124" s="257"/>
      <c r="EV124" s="257"/>
      <c r="EW124" s="257"/>
      <c r="EX124" s="257"/>
      <c r="EY124" s="257"/>
      <c r="EZ124" s="257"/>
      <c r="FA124" s="257"/>
      <c r="FB124" s="257"/>
      <c r="FC124" s="257"/>
      <c r="FD124" s="257"/>
      <c r="FE124" s="257"/>
      <c r="FF124" s="257"/>
      <c r="FG124" s="257"/>
      <c r="FH124" s="257"/>
      <c r="FI124" s="257"/>
      <c r="FJ124" s="257"/>
      <c r="FK124" s="257"/>
      <c r="FL124" s="257"/>
      <c r="FM124" s="257"/>
      <c r="FN124" s="257"/>
      <c r="FO124" s="257"/>
      <c r="FP124" s="257"/>
      <c r="FQ124" s="257"/>
      <c r="FR124" s="257"/>
      <c r="FS124" s="257"/>
      <c r="FT124" s="257"/>
      <c r="FU124" s="257"/>
      <c r="FV124" s="257"/>
      <c r="FW124" s="257"/>
      <c r="FX124" s="257"/>
      <c r="FY124" s="257"/>
      <c r="FZ124" s="257"/>
      <c r="GA124" s="257"/>
      <c r="GB124" s="257"/>
      <c r="GC124" s="257"/>
      <c r="GD124" s="257"/>
      <c r="GE124" s="257"/>
      <c r="GF124" s="257"/>
      <c r="GG124" s="257"/>
      <c r="GH124" s="257"/>
      <c r="GI124" s="257"/>
      <c r="GJ124" s="257"/>
      <c r="GK124" s="257"/>
      <c r="GL124" s="257"/>
      <c r="GM124" s="257"/>
      <c r="GN124" s="257"/>
      <c r="GO124" s="257"/>
      <c r="GP124" s="257"/>
      <c r="GQ124" s="257"/>
      <c r="GR124" s="257"/>
      <c r="GS124" s="257"/>
      <c r="GT124" s="257"/>
      <c r="GU124" s="257"/>
      <c r="GV124" s="257"/>
      <c r="GW124" s="257"/>
      <c r="GX124" s="257"/>
      <c r="GY124" s="257"/>
      <c r="GZ124" s="257"/>
      <c r="HA124" s="257"/>
      <c r="HB124" s="257"/>
      <c r="HC124" s="257"/>
      <c r="HD124" s="257"/>
      <c r="HE124" s="257"/>
      <c r="HF124" s="257"/>
      <c r="HG124" s="257"/>
      <c r="HH124" s="257"/>
      <c r="HI124" s="257"/>
      <c r="HJ124" s="257"/>
      <c r="HK124" s="257"/>
      <c r="HL124" s="257"/>
      <c r="HM124" s="257"/>
      <c r="HN124" s="257"/>
      <c r="HO124" s="257"/>
      <c r="HP124" s="257"/>
      <c r="HQ124" s="257"/>
      <c r="HR124" s="257"/>
      <c r="HS124" s="257"/>
      <c r="HT124" s="257"/>
      <c r="HU124" s="257"/>
      <c r="HV124" s="257"/>
      <c r="HW124" s="257"/>
      <c r="HX124" s="257"/>
      <c r="HY124" s="257"/>
      <c r="HZ124" s="257"/>
      <c r="IA124" s="257"/>
      <c r="IB124" s="257"/>
      <c r="IC124" s="257"/>
      <c r="ID124" s="257"/>
      <c r="IE124" s="257"/>
      <c r="IF124" s="257"/>
      <c r="IG124" s="257"/>
      <c r="IH124" s="257"/>
      <c r="II124" s="257"/>
      <c r="IJ124" s="257"/>
      <c r="IK124" s="257"/>
      <c r="IL124" s="257"/>
      <c r="IM124" s="257"/>
      <c r="IN124" s="257"/>
      <c r="IO124" s="257"/>
      <c r="IP124" s="257"/>
      <c r="IQ124" s="257"/>
      <c r="IR124" s="257"/>
      <c r="IS124" s="257"/>
      <c r="IT124" s="257"/>
      <c r="IU124" s="257"/>
      <c r="IV124" s="257"/>
      <c r="IW124" s="257"/>
      <c r="IX124" s="257"/>
      <c r="IY124" s="257"/>
      <c r="IZ124" s="257"/>
      <c r="JA124" s="257"/>
      <c r="JB124" s="257"/>
      <c r="JC124" s="257"/>
      <c r="JD124" s="257"/>
      <c r="JE124" s="257"/>
    </row>
    <row r="125" spans="1:265" x14ac:dyDescent="0.2">
      <c r="A125" s="257"/>
      <c r="B125" s="257"/>
      <c r="C125" s="257"/>
      <c r="D125" s="257"/>
      <c r="E125" s="257"/>
      <c r="F125" s="257"/>
      <c r="G125" s="257"/>
      <c r="H125" s="257"/>
      <c r="I125" s="257"/>
      <c r="J125" s="257"/>
      <c r="K125" s="257"/>
      <c r="L125" s="257"/>
      <c r="M125" s="257"/>
      <c r="N125" s="257"/>
      <c r="O125" s="257"/>
      <c r="P125" s="257"/>
      <c r="Q125" s="257"/>
      <c r="R125" s="257"/>
      <c r="S125" s="257"/>
      <c r="T125" s="257"/>
      <c r="U125" s="257"/>
      <c r="V125" s="257"/>
      <c r="W125" s="257"/>
      <c r="X125" s="257"/>
      <c r="Y125" s="257"/>
      <c r="Z125" s="257"/>
      <c r="AA125" s="257"/>
      <c r="AB125" s="257"/>
      <c r="AC125" s="257"/>
      <c r="AD125" s="257"/>
      <c r="AE125" s="862"/>
      <c r="AF125" s="895"/>
      <c r="AG125" s="946"/>
      <c r="AH125" s="972"/>
      <c r="CG125" s="257"/>
      <c r="CH125" s="257"/>
      <c r="CI125" s="257"/>
      <c r="CJ125" s="257"/>
      <c r="CK125" s="257"/>
      <c r="CL125" s="257"/>
      <c r="CM125" s="257"/>
      <c r="CN125" s="257"/>
      <c r="CO125" s="257"/>
      <c r="CP125" s="257"/>
      <c r="CQ125" s="257"/>
      <c r="CR125" s="257"/>
      <c r="CS125" s="257"/>
      <c r="CT125" s="257"/>
      <c r="CU125" s="257"/>
      <c r="CV125" s="257"/>
      <c r="CW125" s="257"/>
      <c r="CX125" s="257"/>
      <c r="CY125" s="257"/>
      <c r="CZ125" s="257"/>
      <c r="DA125" s="257"/>
      <c r="DB125" s="257"/>
      <c r="DC125" s="257"/>
      <c r="DD125" s="257"/>
      <c r="DE125" s="257"/>
      <c r="DF125" s="257"/>
      <c r="DG125" s="257"/>
      <c r="DH125" s="257"/>
      <c r="DI125" s="257"/>
      <c r="DJ125" s="257"/>
      <c r="DK125" s="257"/>
      <c r="DL125" s="257"/>
      <c r="DM125" s="257"/>
      <c r="DN125" s="257"/>
      <c r="DO125" s="257"/>
      <c r="DP125" s="257"/>
      <c r="DQ125" s="257"/>
      <c r="DR125" s="257"/>
      <c r="DS125" s="257"/>
      <c r="DT125" s="257"/>
      <c r="DU125" s="257"/>
      <c r="DV125" s="257"/>
      <c r="DW125" s="257"/>
      <c r="DX125" s="257"/>
      <c r="DY125" s="257"/>
      <c r="DZ125" s="257"/>
      <c r="EA125" s="257"/>
      <c r="EB125" s="257"/>
      <c r="EC125" s="257"/>
      <c r="ED125" s="257"/>
      <c r="EE125" s="257"/>
      <c r="EF125" s="257"/>
      <c r="EG125" s="257"/>
      <c r="EH125" s="257"/>
      <c r="EI125" s="257"/>
      <c r="EJ125" s="257"/>
      <c r="EK125" s="257"/>
      <c r="EL125" s="257"/>
      <c r="EM125" s="257"/>
      <c r="EN125" s="257"/>
      <c r="EO125" s="257"/>
      <c r="EP125" s="257"/>
      <c r="EQ125" s="257"/>
      <c r="ER125" s="257"/>
      <c r="ES125" s="257"/>
      <c r="ET125" s="257"/>
      <c r="EU125" s="257"/>
      <c r="EV125" s="257"/>
      <c r="EW125" s="257"/>
      <c r="EX125" s="257"/>
      <c r="EY125" s="257"/>
      <c r="EZ125" s="257"/>
      <c r="FA125" s="257"/>
      <c r="FB125" s="257"/>
      <c r="FC125" s="257"/>
      <c r="FD125" s="257"/>
      <c r="FE125" s="257"/>
      <c r="FF125" s="257"/>
      <c r="FG125" s="257"/>
      <c r="FH125" s="257"/>
      <c r="FI125" s="257"/>
      <c r="FJ125" s="257"/>
      <c r="FK125" s="257"/>
      <c r="FL125" s="257"/>
      <c r="FM125" s="257"/>
      <c r="FN125" s="257"/>
      <c r="FO125" s="257"/>
      <c r="FP125" s="257"/>
      <c r="FQ125" s="257"/>
      <c r="FR125" s="257"/>
      <c r="FS125" s="257"/>
      <c r="FT125" s="257"/>
      <c r="FU125" s="257"/>
      <c r="FV125" s="257"/>
      <c r="FW125" s="257"/>
      <c r="FX125" s="257"/>
      <c r="FY125" s="257"/>
      <c r="FZ125" s="257"/>
      <c r="GA125" s="257"/>
      <c r="GB125" s="257"/>
      <c r="GC125" s="257"/>
      <c r="GD125" s="257"/>
      <c r="GE125" s="257"/>
      <c r="GF125" s="257"/>
      <c r="GG125" s="257"/>
      <c r="GH125" s="257"/>
      <c r="GI125" s="257"/>
      <c r="GJ125" s="257"/>
      <c r="GK125" s="257"/>
      <c r="GL125" s="257"/>
      <c r="GM125" s="257"/>
      <c r="GN125" s="257"/>
      <c r="GO125" s="257"/>
      <c r="GP125" s="257"/>
      <c r="GQ125" s="257"/>
      <c r="GR125" s="257"/>
      <c r="GS125" s="257"/>
      <c r="GT125" s="257"/>
      <c r="GU125" s="257"/>
      <c r="GV125" s="257"/>
      <c r="GW125" s="257"/>
      <c r="GX125" s="257"/>
      <c r="GY125" s="257"/>
      <c r="GZ125" s="257"/>
      <c r="HA125" s="257"/>
      <c r="HB125" s="257"/>
      <c r="HC125" s="257"/>
      <c r="HD125" s="257"/>
      <c r="HE125" s="257"/>
      <c r="HF125" s="257"/>
      <c r="HG125" s="257"/>
      <c r="HH125" s="257"/>
      <c r="HI125" s="257"/>
      <c r="HJ125" s="257"/>
      <c r="HK125" s="257"/>
      <c r="HL125" s="257"/>
      <c r="HM125" s="257"/>
      <c r="HN125" s="257"/>
      <c r="HO125" s="257"/>
      <c r="HP125" s="257"/>
      <c r="HQ125" s="257"/>
      <c r="HR125" s="257"/>
      <c r="HS125" s="257"/>
      <c r="HT125" s="257"/>
      <c r="HU125" s="257"/>
      <c r="HV125" s="257"/>
      <c r="HW125" s="257"/>
      <c r="HX125" s="257"/>
      <c r="HY125" s="257"/>
      <c r="HZ125" s="257"/>
      <c r="IA125" s="257"/>
      <c r="IB125" s="257"/>
      <c r="IC125" s="257"/>
      <c r="ID125" s="257"/>
      <c r="IE125" s="257"/>
      <c r="IF125" s="257"/>
      <c r="IG125" s="257"/>
      <c r="IH125" s="257"/>
      <c r="II125" s="257"/>
      <c r="IJ125" s="257"/>
      <c r="IK125" s="257"/>
      <c r="IL125" s="257"/>
      <c r="IM125" s="257"/>
      <c r="IN125" s="257"/>
      <c r="IO125" s="257"/>
      <c r="IP125" s="257"/>
      <c r="IQ125" s="257"/>
      <c r="IR125" s="257"/>
      <c r="IS125" s="257"/>
      <c r="IT125" s="257"/>
      <c r="IU125" s="257"/>
      <c r="IV125" s="257"/>
      <c r="IW125" s="257"/>
      <c r="IX125" s="257"/>
      <c r="IY125" s="257"/>
      <c r="IZ125" s="257"/>
      <c r="JA125" s="257"/>
      <c r="JB125" s="257"/>
      <c r="JC125" s="257"/>
      <c r="JD125" s="257"/>
      <c r="JE125" s="257"/>
    </row>
    <row r="126" spans="1:265" x14ac:dyDescent="0.2">
      <c r="A126" s="257"/>
      <c r="B126" s="257"/>
      <c r="C126" s="257"/>
      <c r="D126" s="257"/>
      <c r="E126" s="257"/>
      <c r="F126" s="257"/>
      <c r="G126" s="257"/>
      <c r="H126" s="257"/>
      <c r="I126" s="257"/>
      <c r="J126" s="257"/>
      <c r="K126" s="257"/>
      <c r="L126" s="257"/>
      <c r="M126" s="257"/>
      <c r="N126" s="257"/>
      <c r="O126" s="257"/>
      <c r="P126" s="257"/>
      <c r="Q126" s="257"/>
      <c r="R126" s="257"/>
      <c r="S126" s="257"/>
      <c r="T126" s="257"/>
      <c r="U126" s="257"/>
      <c r="V126" s="257"/>
      <c r="W126" s="257"/>
      <c r="X126" s="257"/>
      <c r="Y126" s="257"/>
      <c r="Z126" s="257"/>
      <c r="AA126" s="257"/>
      <c r="AB126" s="257"/>
      <c r="AC126" s="257"/>
      <c r="AD126" s="257"/>
      <c r="AE126" s="862"/>
      <c r="AF126" s="895"/>
      <c r="AG126" s="946"/>
      <c r="AH126" s="972"/>
      <c r="CG126" s="257"/>
      <c r="CH126" s="257"/>
      <c r="CI126" s="257"/>
      <c r="CJ126" s="257"/>
      <c r="CK126" s="257"/>
      <c r="CL126" s="257"/>
      <c r="CM126" s="257"/>
      <c r="CN126" s="257"/>
      <c r="CO126" s="257"/>
      <c r="CP126" s="257"/>
      <c r="CQ126" s="257"/>
      <c r="CR126" s="257"/>
      <c r="CS126" s="257"/>
      <c r="CT126" s="257"/>
      <c r="CU126" s="257"/>
      <c r="CV126" s="257"/>
      <c r="CW126" s="257"/>
      <c r="CX126" s="257"/>
      <c r="CY126" s="257"/>
      <c r="CZ126" s="257"/>
      <c r="DA126" s="257"/>
      <c r="DB126" s="257"/>
      <c r="DC126" s="257"/>
      <c r="DD126" s="257"/>
      <c r="DE126" s="257"/>
      <c r="DF126" s="257"/>
      <c r="DG126" s="257"/>
      <c r="DH126" s="257"/>
      <c r="DI126" s="257"/>
      <c r="DJ126" s="257"/>
      <c r="DK126" s="257"/>
      <c r="DL126" s="257"/>
      <c r="DM126" s="257"/>
      <c r="DN126" s="257"/>
      <c r="DO126" s="257"/>
      <c r="DP126" s="257"/>
      <c r="DQ126" s="257"/>
      <c r="DR126" s="257"/>
      <c r="DS126" s="257"/>
      <c r="DT126" s="257"/>
      <c r="DU126" s="257"/>
      <c r="DV126" s="257"/>
      <c r="DW126" s="257"/>
      <c r="DX126" s="257"/>
      <c r="DY126" s="257"/>
      <c r="DZ126" s="257"/>
      <c r="EA126" s="257"/>
      <c r="EB126" s="257"/>
      <c r="EC126" s="257"/>
      <c r="ED126" s="257"/>
      <c r="EE126" s="257"/>
      <c r="EF126" s="257"/>
      <c r="EG126" s="257"/>
      <c r="EH126" s="257"/>
      <c r="EI126" s="257"/>
      <c r="EJ126" s="257"/>
      <c r="EK126" s="257"/>
      <c r="EL126" s="257"/>
      <c r="EM126" s="257"/>
      <c r="EN126" s="257"/>
      <c r="EO126" s="257"/>
      <c r="EP126" s="257"/>
      <c r="EQ126" s="257"/>
      <c r="ER126" s="257"/>
      <c r="ES126" s="257"/>
      <c r="ET126" s="257"/>
      <c r="EU126" s="257"/>
      <c r="EV126" s="257"/>
      <c r="EW126" s="257"/>
      <c r="EX126" s="257"/>
      <c r="EY126" s="257"/>
      <c r="EZ126" s="257"/>
      <c r="FA126" s="257"/>
      <c r="FB126" s="257"/>
      <c r="FC126" s="257"/>
      <c r="FD126" s="257"/>
      <c r="FE126" s="257"/>
      <c r="FF126" s="257"/>
      <c r="FG126" s="257"/>
      <c r="FH126" s="257"/>
      <c r="FI126" s="257"/>
      <c r="FJ126" s="257"/>
      <c r="FK126" s="257"/>
      <c r="FL126" s="257"/>
      <c r="FM126" s="257"/>
      <c r="FN126" s="257"/>
      <c r="FO126" s="257"/>
      <c r="FP126" s="257"/>
      <c r="FQ126" s="257"/>
      <c r="FR126" s="257"/>
      <c r="FS126" s="257"/>
      <c r="FT126" s="257"/>
      <c r="FU126" s="257"/>
      <c r="FV126" s="257"/>
      <c r="FW126" s="257"/>
      <c r="FX126" s="257"/>
      <c r="FY126" s="257"/>
      <c r="FZ126" s="257"/>
      <c r="GA126" s="257"/>
      <c r="GB126" s="257"/>
      <c r="GC126" s="257"/>
      <c r="GD126" s="257"/>
      <c r="GE126" s="257"/>
      <c r="GF126" s="257"/>
      <c r="GG126" s="257"/>
      <c r="GH126" s="257"/>
      <c r="GI126" s="257"/>
      <c r="GJ126" s="257"/>
      <c r="GK126" s="257"/>
      <c r="GL126" s="257"/>
      <c r="GM126" s="257"/>
      <c r="GN126" s="257"/>
      <c r="GO126" s="257"/>
      <c r="GP126" s="257"/>
      <c r="GQ126" s="257"/>
      <c r="GR126" s="257"/>
      <c r="GS126" s="257"/>
      <c r="GT126" s="257"/>
      <c r="GU126" s="257"/>
      <c r="GV126" s="257"/>
      <c r="GW126" s="257"/>
      <c r="GX126" s="257"/>
      <c r="GY126" s="257"/>
      <c r="GZ126" s="257"/>
      <c r="HA126" s="257"/>
      <c r="HB126" s="257"/>
      <c r="HC126" s="257"/>
      <c r="HD126" s="257"/>
      <c r="HE126" s="257"/>
      <c r="HF126" s="257"/>
      <c r="HG126" s="257"/>
      <c r="HH126" s="257"/>
      <c r="HI126" s="257"/>
      <c r="HJ126" s="257"/>
      <c r="HK126" s="257"/>
      <c r="HL126" s="257"/>
      <c r="HM126" s="257"/>
      <c r="HN126" s="257"/>
      <c r="HO126" s="257"/>
      <c r="HP126" s="257"/>
      <c r="HQ126" s="257"/>
      <c r="HR126" s="257"/>
      <c r="HS126" s="257"/>
      <c r="HT126" s="257"/>
      <c r="HU126" s="257"/>
      <c r="HV126" s="257"/>
      <c r="HW126" s="257"/>
      <c r="HX126" s="257"/>
      <c r="HY126" s="257"/>
      <c r="HZ126" s="257"/>
      <c r="IA126" s="257"/>
      <c r="IB126" s="257"/>
      <c r="IC126" s="257"/>
      <c r="ID126" s="257"/>
      <c r="IE126" s="257"/>
      <c r="IF126" s="257"/>
      <c r="IG126" s="257"/>
      <c r="IH126" s="257"/>
      <c r="II126" s="257"/>
      <c r="IJ126" s="257"/>
      <c r="IK126" s="257"/>
      <c r="IL126" s="257"/>
      <c r="IM126" s="257"/>
      <c r="IN126" s="257"/>
      <c r="IO126" s="257"/>
      <c r="IP126" s="257"/>
      <c r="IQ126" s="257"/>
      <c r="IR126" s="257"/>
      <c r="IS126" s="257"/>
      <c r="IT126" s="257"/>
      <c r="IU126" s="257"/>
      <c r="IV126" s="257"/>
      <c r="IW126" s="257"/>
      <c r="IX126" s="257"/>
      <c r="IY126" s="257"/>
      <c r="IZ126" s="257"/>
      <c r="JA126" s="257"/>
      <c r="JB126" s="257"/>
      <c r="JC126" s="257"/>
      <c r="JD126" s="257"/>
      <c r="JE126" s="257"/>
    </row>
    <row r="127" spans="1:265" x14ac:dyDescent="0.2">
      <c r="A127" s="257"/>
      <c r="B127" s="257"/>
      <c r="C127" s="257"/>
      <c r="D127" s="257"/>
      <c r="E127" s="257"/>
      <c r="F127" s="257"/>
      <c r="G127" s="257"/>
      <c r="H127" s="257"/>
      <c r="I127" s="257"/>
      <c r="J127" s="257"/>
      <c r="K127" s="257"/>
      <c r="L127" s="257"/>
      <c r="M127" s="257"/>
      <c r="N127" s="257"/>
      <c r="O127" s="257"/>
      <c r="P127" s="257"/>
      <c r="Q127" s="257"/>
      <c r="R127" s="257"/>
      <c r="S127" s="257"/>
      <c r="T127" s="257"/>
      <c r="U127" s="257"/>
      <c r="V127" s="257"/>
      <c r="W127" s="257"/>
      <c r="X127" s="257"/>
      <c r="Y127" s="257"/>
      <c r="Z127" s="257"/>
      <c r="AA127" s="257"/>
      <c r="AB127" s="257"/>
      <c r="AC127" s="257"/>
      <c r="AD127" s="257"/>
      <c r="AE127" s="862"/>
      <c r="AF127" s="895"/>
      <c r="AG127" s="946"/>
      <c r="AH127" s="972"/>
      <c r="CG127" s="257"/>
      <c r="CH127" s="257"/>
      <c r="CI127" s="257"/>
      <c r="CJ127" s="257"/>
      <c r="CK127" s="257"/>
      <c r="CL127" s="257"/>
      <c r="CM127" s="257"/>
      <c r="CN127" s="257"/>
      <c r="CO127" s="257"/>
      <c r="CP127" s="257"/>
      <c r="CQ127" s="257"/>
      <c r="CR127" s="257"/>
      <c r="CS127" s="257"/>
      <c r="CT127" s="257"/>
      <c r="CU127" s="257"/>
      <c r="CV127" s="257"/>
      <c r="CW127" s="257"/>
      <c r="CX127" s="257"/>
      <c r="CY127" s="257"/>
      <c r="CZ127" s="257"/>
      <c r="DA127" s="257"/>
      <c r="DB127" s="257"/>
      <c r="DC127" s="257"/>
      <c r="DD127" s="257"/>
      <c r="DE127" s="257"/>
      <c r="DF127" s="257"/>
      <c r="DG127" s="257"/>
      <c r="DH127" s="257"/>
      <c r="DI127" s="257"/>
      <c r="DJ127" s="257"/>
      <c r="DK127" s="257"/>
      <c r="DL127" s="257"/>
      <c r="DM127" s="257"/>
      <c r="DN127" s="257"/>
      <c r="DO127" s="257"/>
      <c r="DP127" s="257"/>
      <c r="DQ127" s="257"/>
      <c r="DR127" s="257"/>
      <c r="DS127" s="257"/>
      <c r="DT127" s="257"/>
      <c r="DU127" s="257"/>
      <c r="DV127" s="257"/>
      <c r="DW127" s="257"/>
      <c r="DX127" s="257"/>
      <c r="DY127" s="257"/>
      <c r="DZ127" s="257"/>
      <c r="EA127" s="257"/>
      <c r="EB127" s="257"/>
      <c r="EC127" s="257"/>
      <c r="ED127" s="257"/>
      <c r="EE127" s="257"/>
      <c r="EF127" s="257"/>
      <c r="EG127" s="257"/>
      <c r="EH127" s="257"/>
      <c r="EI127" s="257"/>
      <c r="EJ127" s="257"/>
      <c r="EK127" s="257"/>
      <c r="EL127" s="257"/>
      <c r="EM127" s="257"/>
      <c r="EN127" s="257"/>
      <c r="EO127" s="257"/>
      <c r="EP127" s="257"/>
      <c r="EQ127" s="257"/>
      <c r="ER127" s="257"/>
      <c r="ES127" s="257"/>
      <c r="ET127" s="257"/>
      <c r="EU127" s="257"/>
      <c r="EV127" s="257"/>
      <c r="EW127" s="257"/>
      <c r="EX127" s="257"/>
      <c r="EY127" s="257"/>
      <c r="EZ127" s="257"/>
      <c r="FA127" s="257"/>
      <c r="FB127" s="257"/>
      <c r="FC127" s="257"/>
      <c r="FD127" s="257"/>
      <c r="FE127" s="257"/>
      <c r="FF127" s="257"/>
      <c r="FG127" s="257"/>
      <c r="FH127" s="257"/>
      <c r="FI127" s="257"/>
      <c r="FJ127" s="257"/>
      <c r="FK127" s="257"/>
      <c r="FL127" s="257"/>
      <c r="FM127" s="257"/>
      <c r="FN127" s="257"/>
      <c r="FO127" s="257"/>
      <c r="FP127" s="257"/>
      <c r="FQ127" s="257"/>
      <c r="FR127" s="257"/>
      <c r="FS127" s="257"/>
      <c r="FT127" s="257"/>
      <c r="FU127" s="257"/>
      <c r="FV127" s="257"/>
      <c r="FW127" s="257"/>
      <c r="FX127" s="257"/>
      <c r="FY127" s="257"/>
      <c r="FZ127" s="257"/>
      <c r="GA127" s="257"/>
      <c r="GB127" s="257"/>
      <c r="GC127" s="257"/>
      <c r="GD127" s="257"/>
      <c r="GE127" s="257"/>
      <c r="GF127" s="257"/>
      <c r="GG127" s="257"/>
      <c r="GH127" s="257"/>
      <c r="GI127" s="257"/>
      <c r="GJ127" s="257"/>
      <c r="GK127" s="257"/>
      <c r="GL127" s="257"/>
      <c r="GM127" s="257"/>
      <c r="GN127" s="257"/>
      <c r="GO127" s="257"/>
      <c r="GP127" s="257"/>
      <c r="GQ127" s="257"/>
      <c r="GR127" s="257"/>
      <c r="GS127" s="257"/>
      <c r="GT127" s="257"/>
      <c r="GU127" s="257"/>
      <c r="GV127" s="257"/>
      <c r="GW127" s="257"/>
      <c r="GX127" s="257"/>
      <c r="GY127" s="257"/>
      <c r="GZ127" s="257"/>
      <c r="HA127" s="257"/>
      <c r="HB127" s="257"/>
      <c r="HC127" s="257"/>
      <c r="HD127" s="257"/>
      <c r="HE127" s="257"/>
      <c r="HF127" s="257"/>
      <c r="HG127" s="257"/>
      <c r="HH127" s="257"/>
      <c r="HI127" s="257"/>
      <c r="HJ127" s="257"/>
      <c r="HK127" s="257"/>
      <c r="HL127" s="257"/>
      <c r="HM127" s="257"/>
      <c r="HN127" s="257"/>
      <c r="HO127" s="257"/>
      <c r="HP127" s="257"/>
      <c r="HQ127" s="257"/>
      <c r="HR127" s="257"/>
      <c r="HS127" s="257"/>
      <c r="HT127" s="257"/>
      <c r="HU127" s="257"/>
      <c r="HV127" s="257"/>
      <c r="HW127" s="257"/>
      <c r="HX127" s="257"/>
      <c r="HY127" s="257"/>
      <c r="HZ127" s="257"/>
      <c r="IA127" s="257"/>
      <c r="IB127" s="257"/>
      <c r="IC127" s="257"/>
      <c r="ID127" s="257"/>
      <c r="IE127" s="257"/>
      <c r="IF127" s="257"/>
      <c r="IG127" s="257"/>
      <c r="IH127" s="257"/>
      <c r="II127" s="257"/>
      <c r="IJ127" s="257"/>
      <c r="IK127" s="257"/>
      <c r="IL127" s="257"/>
      <c r="IM127" s="257"/>
      <c r="IN127" s="257"/>
      <c r="IO127" s="257"/>
      <c r="IP127" s="257"/>
      <c r="IQ127" s="257"/>
      <c r="IR127" s="257"/>
      <c r="IS127" s="257"/>
      <c r="IT127" s="257"/>
      <c r="IU127" s="257"/>
      <c r="IV127" s="257"/>
      <c r="IW127" s="257"/>
      <c r="IX127" s="257"/>
      <c r="IY127" s="257"/>
      <c r="IZ127" s="257"/>
      <c r="JA127" s="257"/>
      <c r="JB127" s="257"/>
      <c r="JC127" s="257"/>
      <c r="JD127" s="257"/>
      <c r="JE127" s="257"/>
    </row>
    <row r="128" spans="1:265" x14ac:dyDescent="0.2">
      <c r="A128" s="257"/>
      <c r="B128" s="257"/>
      <c r="C128" s="257"/>
      <c r="D128" s="257"/>
      <c r="E128" s="257"/>
      <c r="F128" s="257"/>
      <c r="G128" s="257"/>
      <c r="H128" s="257"/>
      <c r="I128" s="257"/>
      <c r="J128" s="257"/>
      <c r="K128" s="257"/>
      <c r="L128" s="257"/>
      <c r="M128" s="257"/>
      <c r="N128" s="257"/>
      <c r="O128" s="257"/>
      <c r="P128" s="257"/>
      <c r="Q128" s="257"/>
      <c r="R128" s="257"/>
      <c r="S128" s="257"/>
      <c r="T128" s="257"/>
      <c r="U128" s="257"/>
      <c r="V128" s="257"/>
      <c r="W128" s="257"/>
      <c r="X128" s="257"/>
      <c r="Y128" s="257"/>
      <c r="Z128" s="257"/>
      <c r="AA128" s="257"/>
      <c r="AB128" s="257"/>
      <c r="AC128" s="257"/>
      <c r="AD128" s="257"/>
      <c r="AE128" s="862"/>
      <c r="AF128" s="895"/>
      <c r="AG128" s="946"/>
      <c r="AH128" s="972"/>
      <c r="CG128" s="257"/>
      <c r="CH128" s="257"/>
      <c r="CI128" s="257"/>
      <c r="CJ128" s="257"/>
      <c r="CK128" s="257"/>
      <c r="CL128" s="257"/>
      <c r="CM128" s="257"/>
      <c r="CN128" s="257"/>
      <c r="CO128" s="257"/>
      <c r="CP128" s="257"/>
      <c r="CQ128" s="257"/>
      <c r="CR128" s="257"/>
      <c r="CS128" s="257"/>
      <c r="CT128" s="257"/>
      <c r="CU128" s="257"/>
      <c r="CV128" s="257"/>
      <c r="CW128" s="257"/>
      <c r="CX128" s="257"/>
      <c r="CY128" s="257"/>
      <c r="CZ128" s="257"/>
      <c r="DA128" s="257"/>
      <c r="DB128" s="257"/>
      <c r="DC128" s="257"/>
      <c r="DD128" s="257"/>
      <c r="DE128" s="257"/>
      <c r="DF128" s="257"/>
      <c r="DG128" s="257"/>
      <c r="DH128" s="257"/>
      <c r="DI128" s="257"/>
      <c r="DJ128" s="257"/>
      <c r="DK128" s="257"/>
      <c r="DL128" s="257"/>
      <c r="DM128" s="257"/>
      <c r="DN128" s="257"/>
      <c r="DO128" s="257"/>
      <c r="DP128" s="257"/>
      <c r="DQ128" s="257"/>
      <c r="DR128" s="257"/>
      <c r="DS128" s="257"/>
      <c r="DT128" s="257"/>
      <c r="DU128" s="257"/>
      <c r="DV128" s="257"/>
      <c r="DW128" s="257"/>
      <c r="DX128" s="257"/>
      <c r="DY128" s="257"/>
      <c r="DZ128" s="257"/>
      <c r="EA128" s="257"/>
      <c r="EB128" s="257"/>
      <c r="EC128" s="257"/>
      <c r="ED128" s="257"/>
      <c r="EE128" s="257"/>
      <c r="EF128" s="257"/>
      <c r="EG128" s="257"/>
      <c r="EH128" s="257"/>
      <c r="EI128" s="257"/>
      <c r="EJ128" s="257"/>
      <c r="EK128" s="257"/>
      <c r="EL128" s="257"/>
      <c r="EM128" s="257"/>
      <c r="EN128" s="257"/>
      <c r="EO128" s="257"/>
      <c r="EP128" s="257"/>
      <c r="EQ128" s="257"/>
      <c r="ER128" s="257"/>
      <c r="ES128" s="257"/>
      <c r="ET128" s="257"/>
      <c r="EU128" s="257"/>
      <c r="EV128" s="257"/>
      <c r="EW128" s="257"/>
      <c r="EX128" s="257"/>
      <c r="EY128" s="257"/>
      <c r="EZ128" s="257"/>
      <c r="FA128" s="257"/>
      <c r="FB128" s="257"/>
      <c r="FC128" s="257"/>
      <c r="FD128" s="257"/>
      <c r="FE128" s="257"/>
      <c r="FF128" s="257"/>
      <c r="FG128" s="257"/>
      <c r="FH128" s="257"/>
      <c r="FI128" s="257"/>
      <c r="FJ128" s="257"/>
      <c r="FK128" s="257"/>
      <c r="FL128" s="257"/>
      <c r="FM128" s="257"/>
      <c r="FN128" s="257"/>
      <c r="FO128" s="257"/>
      <c r="FP128" s="257"/>
      <c r="FQ128" s="257"/>
      <c r="FR128" s="257"/>
      <c r="FS128" s="257"/>
      <c r="FT128" s="257"/>
      <c r="FU128" s="257"/>
      <c r="FV128" s="257"/>
      <c r="FW128" s="257"/>
      <c r="FX128" s="257"/>
      <c r="FY128" s="257"/>
      <c r="FZ128" s="257"/>
      <c r="GA128" s="257"/>
      <c r="GB128" s="257"/>
      <c r="GC128" s="257"/>
      <c r="GD128" s="257"/>
      <c r="GE128" s="257"/>
      <c r="GF128" s="257"/>
      <c r="GG128" s="257"/>
      <c r="GH128" s="257"/>
      <c r="GI128" s="257"/>
      <c r="GJ128" s="257"/>
      <c r="GK128" s="257"/>
      <c r="GL128" s="257"/>
      <c r="GM128" s="257"/>
      <c r="GN128" s="257"/>
      <c r="GO128" s="257"/>
      <c r="GP128" s="257"/>
      <c r="GQ128" s="257"/>
      <c r="GR128" s="257"/>
      <c r="GS128" s="257"/>
      <c r="GT128" s="257"/>
      <c r="GU128" s="257"/>
      <c r="GV128" s="257"/>
      <c r="GW128" s="257"/>
      <c r="GX128" s="257"/>
      <c r="GY128" s="257"/>
      <c r="GZ128" s="257"/>
      <c r="HA128" s="257"/>
      <c r="HB128" s="257"/>
      <c r="HC128" s="257"/>
      <c r="HD128" s="257"/>
      <c r="HE128" s="257"/>
      <c r="HF128" s="257"/>
      <c r="HG128" s="257"/>
      <c r="HH128" s="257"/>
      <c r="HI128" s="257"/>
      <c r="HJ128" s="257"/>
      <c r="HK128" s="257"/>
      <c r="HL128" s="257"/>
      <c r="HM128" s="257"/>
      <c r="HN128" s="257"/>
      <c r="HO128" s="257"/>
      <c r="HP128" s="257"/>
      <c r="HQ128" s="257"/>
      <c r="HR128" s="257"/>
      <c r="HS128" s="257"/>
      <c r="HT128" s="257"/>
      <c r="HU128" s="257"/>
      <c r="HV128" s="257"/>
      <c r="HW128" s="257"/>
      <c r="HX128" s="257"/>
      <c r="HY128" s="257"/>
      <c r="HZ128" s="257"/>
      <c r="IA128" s="257"/>
      <c r="IB128" s="257"/>
      <c r="IC128" s="257"/>
      <c r="ID128" s="257"/>
      <c r="IE128" s="257"/>
      <c r="IF128" s="257"/>
      <c r="IG128" s="257"/>
      <c r="IH128" s="257"/>
      <c r="II128" s="257"/>
      <c r="IJ128" s="257"/>
      <c r="IK128" s="257"/>
      <c r="IL128" s="257"/>
      <c r="IM128" s="257"/>
      <c r="IN128" s="257"/>
      <c r="IO128" s="257"/>
      <c r="IP128" s="257"/>
      <c r="IQ128" s="257"/>
      <c r="IR128" s="257"/>
      <c r="IS128" s="257"/>
      <c r="IT128" s="257"/>
      <c r="IU128" s="257"/>
      <c r="IV128" s="257"/>
      <c r="IW128" s="257"/>
      <c r="IX128" s="257"/>
      <c r="IY128" s="257"/>
      <c r="IZ128" s="257"/>
      <c r="JA128" s="257"/>
      <c r="JB128" s="257"/>
      <c r="JC128" s="257"/>
      <c r="JD128" s="257"/>
      <c r="JE128" s="257"/>
    </row>
    <row r="129" spans="1:265" x14ac:dyDescent="0.2">
      <c r="A129" s="257"/>
      <c r="B129" s="257"/>
      <c r="C129" s="257"/>
      <c r="D129" s="257"/>
      <c r="E129" s="257"/>
      <c r="F129" s="257"/>
      <c r="G129" s="257"/>
      <c r="H129" s="257"/>
      <c r="I129" s="257"/>
      <c r="J129" s="257"/>
      <c r="K129" s="257"/>
      <c r="L129" s="257"/>
      <c r="M129" s="257"/>
      <c r="N129" s="257"/>
      <c r="O129" s="257"/>
      <c r="P129" s="257"/>
      <c r="Q129" s="257"/>
      <c r="R129" s="257"/>
      <c r="S129" s="257"/>
      <c r="T129" s="257"/>
      <c r="U129" s="257"/>
      <c r="V129" s="257"/>
      <c r="W129" s="257"/>
      <c r="X129" s="257"/>
      <c r="Y129" s="257"/>
      <c r="Z129" s="257"/>
      <c r="AA129" s="257"/>
      <c r="AB129" s="257"/>
      <c r="AC129" s="257"/>
      <c r="AD129" s="257"/>
      <c r="AE129" s="862"/>
      <c r="AF129" s="895"/>
      <c r="AG129" s="946"/>
      <c r="AH129" s="972"/>
      <c r="CG129" s="257"/>
      <c r="CH129" s="257"/>
      <c r="CI129" s="257"/>
      <c r="CJ129" s="257"/>
      <c r="CK129" s="257"/>
      <c r="CL129" s="257"/>
      <c r="CM129" s="257"/>
      <c r="CN129" s="257"/>
      <c r="CO129" s="257"/>
      <c r="CP129" s="257"/>
      <c r="CQ129" s="257"/>
      <c r="CR129" s="257"/>
      <c r="CS129" s="257"/>
      <c r="CT129" s="257"/>
      <c r="CU129" s="257"/>
      <c r="CV129" s="257"/>
      <c r="CW129" s="257"/>
      <c r="CX129" s="257"/>
      <c r="CY129" s="257"/>
      <c r="CZ129" s="257"/>
      <c r="DA129" s="257"/>
      <c r="DB129" s="257"/>
      <c r="DC129" s="257"/>
      <c r="DD129" s="257"/>
      <c r="DE129" s="257"/>
      <c r="DF129" s="257"/>
      <c r="DG129" s="257"/>
      <c r="DH129" s="257"/>
      <c r="DI129" s="257"/>
      <c r="DJ129" s="257"/>
      <c r="DK129" s="257"/>
      <c r="DL129" s="257"/>
      <c r="DM129" s="257"/>
      <c r="DN129" s="257"/>
      <c r="DO129" s="257"/>
      <c r="DP129" s="257"/>
      <c r="DQ129" s="257"/>
      <c r="DR129" s="257"/>
      <c r="DS129" s="257"/>
      <c r="DT129" s="257"/>
      <c r="DU129" s="257"/>
      <c r="DV129" s="257"/>
      <c r="DW129" s="257"/>
      <c r="DX129" s="257"/>
      <c r="DY129" s="257"/>
      <c r="DZ129" s="257"/>
      <c r="EA129" s="257"/>
      <c r="EB129" s="257"/>
      <c r="EC129" s="257"/>
      <c r="ED129" s="257"/>
      <c r="EE129" s="257"/>
      <c r="EF129" s="257"/>
      <c r="EG129" s="257"/>
      <c r="EH129" s="257"/>
      <c r="EI129" s="257"/>
      <c r="EJ129" s="257"/>
      <c r="EK129" s="257"/>
      <c r="EL129" s="257"/>
      <c r="EM129" s="257"/>
      <c r="EN129" s="257"/>
      <c r="EO129" s="257"/>
      <c r="EP129" s="257"/>
      <c r="EQ129" s="257"/>
      <c r="ER129" s="257"/>
      <c r="ES129" s="257"/>
      <c r="ET129" s="257"/>
      <c r="EU129" s="257"/>
      <c r="EV129" s="257"/>
      <c r="EW129" s="257"/>
      <c r="EX129" s="257"/>
      <c r="EY129" s="257"/>
      <c r="EZ129" s="257"/>
      <c r="FA129" s="257"/>
      <c r="FB129" s="257"/>
      <c r="FC129" s="257"/>
      <c r="FD129" s="257"/>
      <c r="FE129" s="257"/>
      <c r="FF129" s="257"/>
      <c r="FG129" s="257"/>
      <c r="FH129" s="257"/>
      <c r="FI129" s="257"/>
      <c r="FJ129" s="257"/>
      <c r="FK129" s="257"/>
      <c r="FL129" s="257"/>
      <c r="FM129" s="257"/>
      <c r="FN129" s="257"/>
      <c r="FO129" s="257"/>
      <c r="FP129" s="257"/>
      <c r="FQ129" s="257"/>
      <c r="FR129" s="257"/>
      <c r="FS129" s="257"/>
      <c r="FT129" s="257"/>
      <c r="FU129" s="257"/>
      <c r="FV129" s="257"/>
      <c r="FW129" s="257"/>
      <c r="FX129" s="257"/>
      <c r="FY129" s="257"/>
      <c r="FZ129" s="257"/>
      <c r="GA129" s="257"/>
      <c r="GB129" s="257"/>
      <c r="GC129" s="257"/>
      <c r="GD129" s="257"/>
      <c r="GE129" s="257"/>
      <c r="GF129" s="257"/>
      <c r="GG129" s="257"/>
      <c r="GH129" s="257"/>
      <c r="GI129" s="257"/>
      <c r="GJ129" s="257"/>
      <c r="GK129" s="257"/>
      <c r="GL129" s="257"/>
      <c r="GM129" s="257"/>
      <c r="GN129" s="257"/>
      <c r="GO129" s="257"/>
      <c r="GP129" s="257"/>
      <c r="GQ129" s="257"/>
      <c r="GR129" s="257"/>
      <c r="GS129" s="257"/>
      <c r="GT129" s="257"/>
      <c r="GU129" s="257"/>
      <c r="GV129" s="257"/>
      <c r="GW129" s="257"/>
      <c r="GX129" s="257"/>
      <c r="GY129" s="257"/>
      <c r="GZ129" s="257"/>
      <c r="HA129" s="257"/>
      <c r="HB129" s="257"/>
      <c r="HC129" s="257"/>
      <c r="HD129" s="257"/>
      <c r="HE129" s="257"/>
      <c r="HF129" s="257"/>
      <c r="HG129" s="257"/>
      <c r="HH129" s="257"/>
      <c r="HI129" s="257"/>
      <c r="HJ129" s="257"/>
      <c r="HK129" s="257"/>
      <c r="HL129" s="257"/>
      <c r="HM129" s="257"/>
      <c r="HN129" s="257"/>
      <c r="HO129" s="257"/>
      <c r="HP129" s="257"/>
      <c r="HQ129" s="257"/>
      <c r="HR129" s="257"/>
      <c r="HS129" s="257"/>
      <c r="HT129" s="257"/>
      <c r="HU129" s="257"/>
      <c r="HV129" s="257"/>
      <c r="HW129" s="257"/>
      <c r="HX129" s="257"/>
      <c r="HY129" s="257"/>
      <c r="HZ129" s="257"/>
      <c r="IA129" s="257"/>
      <c r="IB129" s="257"/>
      <c r="IC129" s="257"/>
      <c r="ID129" s="257"/>
      <c r="IE129" s="257"/>
      <c r="IF129" s="257"/>
      <c r="IG129" s="257"/>
      <c r="IH129" s="257"/>
      <c r="II129" s="257"/>
      <c r="IJ129" s="257"/>
      <c r="IK129" s="257"/>
      <c r="IL129" s="257"/>
      <c r="IM129" s="257"/>
      <c r="IN129" s="257"/>
      <c r="IO129" s="257"/>
      <c r="IP129" s="257"/>
      <c r="IQ129" s="257"/>
      <c r="IR129" s="257"/>
      <c r="IS129" s="257"/>
      <c r="IT129" s="257"/>
      <c r="IU129" s="257"/>
      <c r="IV129" s="257"/>
      <c r="IW129" s="257"/>
      <c r="IX129" s="257"/>
      <c r="IY129" s="257"/>
      <c r="IZ129" s="257"/>
      <c r="JA129" s="257"/>
      <c r="JB129" s="257"/>
      <c r="JC129" s="257"/>
      <c r="JD129" s="257"/>
      <c r="JE129" s="257"/>
    </row>
    <row r="130" spans="1:265" x14ac:dyDescent="0.2">
      <c r="A130" s="257"/>
      <c r="B130" s="257"/>
      <c r="C130" s="257"/>
      <c r="D130" s="257"/>
      <c r="E130" s="257"/>
      <c r="F130" s="257"/>
      <c r="G130" s="257"/>
      <c r="H130" s="257"/>
      <c r="I130" s="257"/>
      <c r="J130" s="257"/>
      <c r="K130" s="257"/>
      <c r="L130" s="257"/>
      <c r="M130" s="257"/>
      <c r="N130" s="257"/>
      <c r="O130" s="257"/>
      <c r="P130" s="257"/>
      <c r="Q130" s="257"/>
      <c r="R130" s="257"/>
      <c r="S130" s="257"/>
      <c r="T130" s="257"/>
      <c r="U130" s="257"/>
      <c r="V130" s="257"/>
      <c r="W130" s="257"/>
      <c r="X130" s="257"/>
      <c r="Y130" s="257"/>
      <c r="Z130" s="257"/>
      <c r="AA130" s="257"/>
      <c r="AB130" s="257"/>
      <c r="AC130" s="257"/>
      <c r="AD130" s="257"/>
      <c r="AE130" s="862"/>
      <c r="AF130" s="895"/>
      <c r="AG130" s="946"/>
      <c r="AH130" s="972"/>
      <c r="CG130" s="257"/>
      <c r="CH130" s="257"/>
      <c r="CI130" s="257"/>
      <c r="CJ130" s="257"/>
      <c r="CK130" s="257"/>
      <c r="CL130" s="257"/>
      <c r="CM130" s="257"/>
      <c r="CN130" s="257"/>
      <c r="CO130" s="257"/>
      <c r="CP130" s="257"/>
      <c r="CQ130" s="257"/>
      <c r="CR130" s="257"/>
      <c r="CS130" s="257"/>
      <c r="CT130" s="257"/>
      <c r="CU130" s="257"/>
      <c r="CV130" s="257"/>
      <c r="CW130" s="257"/>
      <c r="CX130" s="257"/>
      <c r="CY130" s="257"/>
      <c r="CZ130" s="257"/>
      <c r="DA130" s="257"/>
      <c r="DB130" s="257"/>
      <c r="DC130" s="257"/>
      <c r="DD130" s="257"/>
      <c r="DE130" s="257"/>
      <c r="DF130" s="257"/>
      <c r="DG130" s="257"/>
      <c r="DH130" s="257"/>
      <c r="DI130" s="257"/>
      <c r="DJ130" s="257"/>
      <c r="DK130" s="257"/>
      <c r="DL130" s="257"/>
      <c r="DM130" s="257"/>
      <c r="DN130" s="257"/>
      <c r="DO130" s="257"/>
      <c r="DP130" s="257"/>
      <c r="DQ130" s="257"/>
      <c r="DR130" s="257"/>
      <c r="DS130" s="257"/>
      <c r="DT130" s="257"/>
      <c r="DU130" s="257"/>
      <c r="DV130" s="257"/>
      <c r="DW130" s="257"/>
      <c r="DX130" s="257"/>
      <c r="DY130" s="257"/>
      <c r="DZ130" s="257"/>
      <c r="EA130" s="257"/>
      <c r="EB130" s="257"/>
      <c r="EC130" s="257"/>
      <c r="ED130" s="257"/>
      <c r="EE130" s="257"/>
      <c r="EF130" s="257"/>
      <c r="EG130" s="257"/>
      <c r="EH130" s="257"/>
      <c r="EI130" s="257"/>
      <c r="EJ130" s="257"/>
      <c r="EK130" s="257"/>
      <c r="EL130" s="257"/>
      <c r="EM130" s="257"/>
      <c r="EN130" s="257"/>
      <c r="EO130" s="257"/>
      <c r="EP130" s="257"/>
      <c r="EQ130" s="257"/>
      <c r="ER130" s="257"/>
      <c r="ES130" s="257"/>
      <c r="ET130" s="257"/>
      <c r="EU130" s="257"/>
      <c r="EV130" s="257"/>
      <c r="EW130" s="257"/>
      <c r="EX130" s="257"/>
      <c r="EY130" s="257"/>
      <c r="EZ130" s="257"/>
      <c r="FA130" s="257"/>
      <c r="FB130" s="257"/>
      <c r="FC130" s="257"/>
      <c r="FD130" s="257"/>
      <c r="FE130" s="257"/>
      <c r="FF130" s="257"/>
      <c r="FG130" s="257"/>
      <c r="FH130" s="257"/>
      <c r="FI130" s="257"/>
      <c r="FJ130" s="257"/>
      <c r="FK130" s="257"/>
      <c r="FL130" s="257"/>
      <c r="FM130" s="257"/>
      <c r="FN130" s="257"/>
      <c r="FO130" s="257"/>
      <c r="FP130" s="257"/>
      <c r="FQ130" s="257"/>
      <c r="FR130" s="257"/>
      <c r="FS130" s="257"/>
      <c r="FT130" s="257"/>
      <c r="FU130" s="257"/>
      <c r="FV130" s="257"/>
      <c r="FW130" s="257"/>
      <c r="FX130" s="257"/>
      <c r="FY130" s="257"/>
      <c r="FZ130" s="257"/>
      <c r="GA130" s="257"/>
      <c r="GB130" s="257"/>
      <c r="GC130" s="257"/>
      <c r="GD130" s="257"/>
      <c r="GE130" s="257"/>
      <c r="GF130" s="257"/>
      <c r="GG130" s="257"/>
      <c r="GH130" s="257"/>
      <c r="GI130" s="257"/>
      <c r="GJ130" s="257"/>
      <c r="GK130" s="257"/>
      <c r="GL130" s="257"/>
      <c r="GM130" s="257"/>
      <c r="GN130" s="257"/>
      <c r="GO130" s="257"/>
      <c r="GP130" s="257"/>
      <c r="GQ130" s="257"/>
      <c r="GR130" s="257"/>
      <c r="GS130" s="257"/>
      <c r="GT130" s="257"/>
      <c r="GU130" s="257"/>
      <c r="GV130" s="257"/>
      <c r="GW130" s="257"/>
      <c r="GX130" s="257"/>
      <c r="GY130" s="257"/>
      <c r="GZ130" s="257"/>
      <c r="HA130" s="257"/>
      <c r="HB130" s="257"/>
      <c r="HC130" s="257"/>
      <c r="HD130" s="257"/>
      <c r="HE130" s="257"/>
      <c r="HF130" s="257"/>
      <c r="HG130" s="257"/>
      <c r="HH130" s="257"/>
      <c r="HI130" s="257"/>
      <c r="HJ130" s="257"/>
      <c r="HK130" s="257"/>
      <c r="HL130" s="257"/>
      <c r="HM130" s="257"/>
      <c r="HN130" s="257"/>
      <c r="HO130" s="257"/>
      <c r="HP130" s="257"/>
      <c r="HQ130" s="257"/>
      <c r="HR130" s="257"/>
      <c r="HS130" s="257"/>
      <c r="HT130" s="257"/>
      <c r="HU130" s="257"/>
      <c r="HV130" s="257"/>
      <c r="HW130" s="257"/>
      <c r="HX130" s="257"/>
      <c r="HY130" s="257"/>
      <c r="HZ130" s="257"/>
      <c r="IA130" s="257"/>
      <c r="IB130" s="257"/>
      <c r="IC130" s="257"/>
      <c r="ID130" s="257"/>
      <c r="IE130" s="257"/>
      <c r="IF130" s="257"/>
      <c r="IG130" s="257"/>
      <c r="IH130" s="257"/>
      <c r="II130" s="257"/>
      <c r="IJ130" s="257"/>
      <c r="IK130" s="257"/>
      <c r="IL130" s="257"/>
      <c r="IM130" s="257"/>
      <c r="IN130" s="257"/>
      <c r="IO130" s="257"/>
      <c r="IP130" s="257"/>
      <c r="IQ130" s="257"/>
      <c r="IR130" s="257"/>
      <c r="IS130" s="257"/>
      <c r="IT130" s="257"/>
      <c r="IU130" s="257"/>
      <c r="IV130" s="257"/>
      <c r="IW130" s="257"/>
      <c r="IX130" s="257"/>
      <c r="IY130" s="257"/>
      <c r="IZ130" s="257"/>
      <c r="JA130" s="257"/>
      <c r="JB130" s="257"/>
      <c r="JC130" s="257"/>
      <c r="JD130" s="257"/>
      <c r="JE130" s="257"/>
    </row>
    <row r="131" spans="1:265" x14ac:dyDescent="0.2">
      <c r="A131" s="257"/>
      <c r="B131" s="257"/>
      <c r="C131" s="257"/>
      <c r="D131" s="257"/>
      <c r="E131" s="257"/>
      <c r="F131" s="257"/>
      <c r="G131" s="257"/>
      <c r="H131" s="257"/>
      <c r="I131" s="257"/>
      <c r="J131" s="257"/>
      <c r="K131" s="257"/>
      <c r="L131" s="257"/>
      <c r="M131" s="257"/>
      <c r="N131" s="257"/>
      <c r="O131" s="257"/>
      <c r="P131" s="257"/>
      <c r="Q131" s="257"/>
      <c r="R131" s="257"/>
      <c r="S131" s="257"/>
      <c r="T131" s="257"/>
      <c r="U131" s="257"/>
      <c r="V131" s="257"/>
      <c r="W131" s="257"/>
      <c r="X131" s="257"/>
      <c r="Y131" s="257"/>
      <c r="Z131" s="257"/>
      <c r="AA131" s="257"/>
      <c r="AB131" s="257"/>
      <c r="AC131" s="257"/>
      <c r="AD131" s="257"/>
      <c r="AE131" s="862"/>
      <c r="AF131" s="895"/>
      <c r="AG131" s="946"/>
      <c r="AH131" s="972"/>
      <c r="CG131" s="257"/>
      <c r="CH131" s="257"/>
      <c r="CI131" s="257"/>
      <c r="CJ131" s="257"/>
      <c r="CK131" s="257"/>
      <c r="CL131" s="257"/>
      <c r="CM131" s="257"/>
      <c r="CN131" s="257"/>
      <c r="CO131" s="257"/>
      <c r="CP131" s="257"/>
      <c r="CQ131" s="257"/>
      <c r="CR131" s="257"/>
      <c r="CS131" s="257"/>
      <c r="CT131" s="257"/>
      <c r="CU131" s="257"/>
      <c r="CV131" s="257"/>
      <c r="CW131" s="257"/>
      <c r="CX131" s="257"/>
      <c r="CY131" s="257"/>
      <c r="CZ131" s="257"/>
      <c r="DA131" s="257"/>
      <c r="DB131" s="257"/>
      <c r="DC131" s="257"/>
      <c r="DD131" s="257"/>
      <c r="DE131" s="257"/>
      <c r="DF131" s="257"/>
      <c r="DG131" s="257"/>
      <c r="DH131" s="257"/>
      <c r="DI131" s="257"/>
      <c r="DJ131" s="257"/>
      <c r="DK131" s="257"/>
      <c r="DL131" s="257"/>
      <c r="DM131" s="257"/>
      <c r="DN131" s="257"/>
      <c r="DO131" s="257"/>
      <c r="DP131" s="257"/>
      <c r="DQ131" s="257"/>
      <c r="DR131" s="257"/>
      <c r="DS131" s="257"/>
      <c r="DT131" s="257"/>
      <c r="DU131" s="257"/>
      <c r="DV131" s="257"/>
      <c r="DW131" s="257"/>
      <c r="DX131" s="257"/>
      <c r="DY131" s="257"/>
      <c r="DZ131" s="257"/>
      <c r="EA131" s="257"/>
      <c r="EB131" s="257"/>
      <c r="EC131" s="257"/>
      <c r="ED131" s="257"/>
      <c r="EE131" s="257"/>
      <c r="EF131" s="257"/>
      <c r="EG131" s="257"/>
      <c r="EH131" s="257"/>
      <c r="EI131" s="257"/>
      <c r="EJ131" s="257"/>
      <c r="EK131" s="257"/>
      <c r="EL131" s="257"/>
      <c r="EM131" s="257"/>
      <c r="EN131" s="257"/>
      <c r="EO131" s="257"/>
      <c r="EP131" s="257"/>
      <c r="EQ131" s="257"/>
      <c r="ER131" s="257"/>
      <c r="ES131" s="257"/>
      <c r="ET131" s="257"/>
      <c r="EU131" s="257"/>
      <c r="EV131" s="257"/>
      <c r="EW131" s="257"/>
      <c r="EX131" s="257"/>
      <c r="EY131" s="257"/>
      <c r="EZ131" s="257"/>
      <c r="FA131" s="257"/>
      <c r="FB131" s="257"/>
      <c r="FC131" s="257"/>
      <c r="FD131" s="257"/>
      <c r="FE131" s="257"/>
      <c r="FF131" s="257"/>
      <c r="FG131" s="257"/>
      <c r="FH131" s="257"/>
      <c r="FI131" s="257"/>
      <c r="FJ131" s="257"/>
      <c r="FK131" s="257"/>
      <c r="FL131" s="257"/>
      <c r="FM131" s="257"/>
      <c r="FN131" s="257"/>
      <c r="FO131" s="257"/>
      <c r="FP131" s="257"/>
      <c r="FQ131" s="257"/>
      <c r="FR131" s="257"/>
      <c r="FS131" s="257"/>
      <c r="FT131" s="257"/>
      <c r="FU131" s="257"/>
      <c r="FV131" s="257"/>
      <c r="FW131" s="257"/>
      <c r="FX131" s="257"/>
      <c r="FY131" s="257"/>
      <c r="FZ131" s="257"/>
      <c r="GA131" s="257"/>
      <c r="GB131" s="257"/>
      <c r="GC131" s="257"/>
      <c r="GD131" s="257"/>
      <c r="GE131" s="257"/>
      <c r="GF131" s="257"/>
      <c r="GG131" s="257"/>
      <c r="GH131" s="257"/>
      <c r="GI131" s="257"/>
      <c r="GJ131" s="257"/>
      <c r="GK131" s="257"/>
      <c r="GL131" s="257"/>
      <c r="GM131" s="257"/>
      <c r="GN131" s="257"/>
      <c r="GO131" s="257"/>
      <c r="GP131" s="257"/>
      <c r="GQ131" s="257"/>
      <c r="GR131" s="257"/>
      <c r="GS131" s="257"/>
      <c r="GT131" s="257"/>
      <c r="GU131" s="257"/>
      <c r="GV131" s="257"/>
      <c r="GW131" s="257"/>
      <c r="GX131" s="257"/>
      <c r="GY131" s="257"/>
      <c r="GZ131" s="257"/>
      <c r="HA131" s="257"/>
      <c r="HB131" s="257"/>
      <c r="HC131" s="257"/>
      <c r="HD131" s="257"/>
      <c r="HE131" s="257"/>
      <c r="HF131" s="257"/>
      <c r="HG131" s="257"/>
      <c r="HH131" s="257"/>
      <c r="HI131" s="257"/>
      <c r="HJ131" s="257"/>
      <c r="HK131" s="257"/>
      <c r="HL131" s="257"/>
      <c r="HM131" s="257"/>
      <c r="HN131" s="257"/>
      <c r="HO131" s="257"/>
      <c r="HP131" s="257"/>
      <c r="HQ131" s="257"/>
      <c r="HR131" s="257"/>
      <c r="HS131" s="257"/>
      <c r="HT131" s="257"/>
      <c r="HU131" s="257"/>
      <c r="HV131" s="257"/>
      <c r="HW131" s="257"/>
      <c r="HX131" s="257"/>
      <c r="HY131" s="257"/>
      <c r="HZ131" s="257"/>
      <c r="IA131" s="257"/>
      <c r="IB131" s="257"/>
      <c r="IC131" s="257"/>
      <c r="ID131" s="257"/>
      <c r="IE131" s="257"/>
      <c r="IF131" s="257"/>
      <c r="IG131" s="257"/>
      <c r="IH131" s="257"/>
      <c r="II131" s="257"/>
      <c r="IJ131" s="257"/>
      <c r="IK131" s="257"/>
      <c r="IL131" s="257"/>
      <c r="IM131" s="257"/>
      <c r="IN131" s="257"/>
      <c r="IO131" s="257"/>
      <c r="IP131" s="257"/>
      <c r="IQ131" s="257"/>
      <c r="IR131" s="257"/>
      <c r="IS131" s="257"/>
      <c r="IT131" s="257"/>
      <c r="IU131" s="257"/>
      <c r="IV131" s="257"/>
      <c r="IW131" s="257"/>
      <c r="IX131" s="257"/>
      <c r="IY131" s="257"/>
      <c r="IZ131" s="257"/>
      <c r="JA131" s="257"/>
      <c r="JB131" s="257"/>
      <c r="JC131" s="257"/>
      <c r="JD131" s="257"/>
      <c r="JE131" s="257"/>
    </row>
    <row r="132" spans="1:265" x14ac:dyDescent="0.2">
      <c r="A132" s="257"/>
      <c r="B132" s="257"/>
      <c r="C132" s="257"/>
      <c r="D132" s="257"/>
      <c r="E132" s="257"/>
      <c r="F132" s="257"/>
      <c r="G132" s="257"/>
      <c r="H132" s="257"/>
      <c r="I132" s="257"/>
      <c r="J132" s="257"/>
      <c r="K132" s="257"/>
      <c r="L132" s="257"/>
      <c r="M132" s="257"/>
      <c r="N132" s="257"/>
      <c r="O132" s="257"/>
      <c r="P132" s="257"/>
      <c r="Q132" s="257"/>
      <c r="R132" s="257"/>
      <c r="S132" s="257"/>
      <c r="T132" s="257"/>
      <c r="U132" s="257"/>
      <c r="V132" s="257"/>
      <c r="W132" s="257"/>
      <c r="X132" s="257"/>
      <c r="Y132" s="257"/>
      <c r="Z132" s="257"/>
      <c r="AA132" s="257"/>
      <c r="AB132" s="257"/>
      <c r="AC132" s="257"/>
      <c r="AD132" s="257"/>
      <c r="AE132" s="862"/>
      <c r="AF132" s="895"/>
      <c r="AG132" s="946"/>
      <c r="AH132" s="972"/>
      <c r="CG132" s="257"/>
      <c r="CH132" s="257"/>
      <c r="CI132" s="257"/>
      <c r="CJ132" s="257"/>
      <c r="CK132" s="257"/>
      <c r="CL132" s="257"/>
      <c r="CM132" s="257"/>
      <c r="CN132" s="257"/>
      <c r="CO132" s="257"/>
      <c r="CP132" s="257"/>
      <c r="CQ132" s="257"/>
      <c r="CR132" s="257"/>
      <c r="CS132" s="257"/>
      <c r="CT132" s="257"/>
      <c r="CU132" s="257"/>
      <c r="CV132" s="257"/>
      <c r="CW132" s="257"/>
      <c r="CX132" s="257"/>
      <c r="CY132" s="257"/>
      <c r="CZ132" s="257"/>
      <c r="DA132" s="257"/>
      <c r="DB132" s="257"/>
      <c r="DC132" s="257"/>
      <c r="DD132" s="257"/>
      <c r="DE132" s="257"/>
      <c r="DF132" s="257"/>
      <c r="DG132" s="257"/>
      <c r="DH132" s="257"/>
      <c r="DI132" s="257"/>
      <c r="DJ132" s="257"/>
      <c r="DK132" s="257"/>
      <c r="DL132" s="257"/>
      <c r="DM132" s="257"/>
      <c r="DN132" s="257"/>
      <c r="DO132" s="257"/>
      <c r="DP132" s="257"/>
      <c r="DQ132" s="257"/>
      <c r="DR132" s="257"/>
      <c r="DS132" s="257"/>
      <c r="DT132" s="257"/>
      <c r="DU132" s="257"/>
      <c r="DV132" s="257"/>
      <c r="DW132" s="257"/>
      <c r="DX132" s="257"/>
      <c r="DY132" s="257"/>
      <c r="DZ132" s="257"/>
      <c r="EA132" s="257"/>
      <c r="EB132" s="257"/>
      <c r="EC132" s="257"/>
      <c r="ED132" s="257"/>
      <c r="EE132" s="257"/>
      <c r="EF132" s="257"/>
      <c r="EG132" s="257"/>
      <c r="EH132" s="257"/>
      <c r="EI132" s="257"/>
      <c r="EJ132" s="257"/>
      <c r="EK132" s="257"/>
      <c r="EL132" s="257"/>
      <c r="EM132" s="257"/>
      <c r="EN132" s="257"/>
      <c r="EO132" s="257"/>
      <c r="EP132" s="257"/>
      <c r="EQ132" s="257"/>
      <c r="ER132" s="257"/>
      <c r="ES132" s="257"/>
      <c r="ET132" s="257"/>
      <c r="EU132" s="257"/>
      <c r="EV132" s="257"/>
      <c r="EW132" s="257"/>
      <c r="EX132" s="257"/>
      <c r="EY132" s="257"/>
      <c r="EZ132" s="257"/>
      <c r="FA132" s="257"/>
      <c r="FB132" s="257"/>
      <c r="FC132" s="257"/>
      <c r="FD132" s="257"/>
      <c r="FE132" s="257"/>
      <c r="FF132" s="257"/>
      <c r="FG132" s="257"/>
      <c r="FH132" s="257"/>
      <c r="FI132" s="257"/>
      <c r="FJ132" s="257"/>
      <c r="FK132" s="257"/>
      <c r="FL132" s="257"/>
      <c r="FM132" s="257"/>
      <c r="FN132" s="257"/>
      <c r="FO132" s="257"/>
      <c r="FP132" s="257"/>
      <c r="FQ132" s="257"/>
      <c r="FR132" s="257"/>
      <c r="FS132" s="257"/>
      <c r="FT132" s="257"/>
      <c r="FU132" s="257"/>
      <c r="FV132" s="257"/>
      <c r="FW132" s="257"/>
      <c r="FX132" s="257"/>
      <c r="FY132" s="257"/>
      <c r="FZ132" s="257"/>
      <c r="GA132" s="257"/>
      <c r="GB132" s="257"/>
      <c r="GC132" s="257"/>
      <c r="GD132" s="257"/>
      <c r="GE132" s="257"/>
      <c r="GF132" s="257"/>
      <c r="GG132" s="257"/>
      <c r="GH132" s="257"/>
      <c r="GI132" s="257"/>
      <c r="GJ132" s="257"/>
      <c r="GK132" s="257"/>
      <c r="GL132" s="257"/>
      <c r="GM132" s="257"/>
      <c r="GN132" s="257"/>
      <c r="GO132" s="257"/>
      <c r="GP132" s="257"/>
      <c r="GQ132" s="257"/>
      <c r="GR132" s="257"/>
      <c r="GS132" s="257"/>
      <c r="GT132" s="257"/>
      <c r="GU132" s="257"/>
      <c r="GV132" s="257"/>
      <c r="GW132" s="257"/>
      <c r="GX132" s="257"/>
      <c r="GY132" s="257"/>
      <c r="GZ132" s="257"/>
      <c r="HA132" s="257"/>
      <c r="HB132" s="257"/>
      <c r="HC132" s="257"/>
      <c r="HD132" s="257"/>
      <c r="HE132" s="257"/>
      <c r="HF132" s="257"/>
      <c r="HG132" s="257"/>
      <c r="HH132" s="257"/>
      <c r="HI132" s="257"/>
      <c r="HJ132" s="257"/>
      <c r="HK132" s="257"/>
      <c r="HL132" s="257"/>
      <c r="HM132" s="257"/>
      <c r="HN132" s="257"/>
      <c r="HO132" s="257"/>
      <c r="HP132" s="257"/>
      <c r="HQ132" s="257"/>
      <c r="HR132" s="257"/>
      <c r="HS132" s="257"/>
      <c r="HT132" s="257"/>
      <c r="HU132" s="257"/>
      <c r="HV132" s="257"/>
      <c r="HW132" s="257"/>
      <c r="HX132" s="257"/>
      <c r="HY132" s="257"/>
      <c r="HZ132" s="257"/>
      <c r="IA132" s="257"/>
      <c r="IB132" s="257"/>
      <c r="IC132" s="257"/>
      <c r="ID132" s="257"/>
      <c r="IE132" s="257"/>
      <c r="IF132" s="257"/>
      <c r="IG132" s="257"/>
      <c r="IH132" s="257"/>
      <c r="II132" s="257"/>
      <c r="IJ132" s="257"/>
      <c r="IK132" s="257"/>
      <c r="IL132" s="257"/>
      <c r="IM132" s="257"/>
      <c r="IN132" s="257"/>
      <c r="IO132" s="257"/>
      <c r="IP132" s="257"/>
      <c r="IQ132" s="257"/>
      <c r="IR132" s="257"/>
      <c r="IS132" s="257"/>
      <c r="IT132" s="257"/>
      <c r="IU132" s="257"/>
      <c r="IV132" s="257"/>
      <c r="IW132" s="257"/>
      <c r="IX132" s="257"/>
      <c r="IY132" s="257"/>
      <c r="IZ132" s="257"/>
      <c r="JA132" s="257"/>
      <c r="JB132" s="257"/>
      <c r="JC132" s="257"/>
      <c r="JD132" s="257"/>
      <c r="JE132" s="257"/>
    </row>
    <row r="133" spans="1:265" x14ac:dyDescent="0.2">
      <c r="A133" s="257"/>
      <c r="B133" s="257"/>
      <c r="C133" s="257"/>
      <c r="D133" s="257"/>
      <c r="E133" s="257"/>
      <c r="F133" s="257"/>
      <c r="G133" s="257"/>
      <c r="H133" s="257"/>
      <c r="I133" s="257"/>
      <c r="J133" s="257"/>
      <c r="K133" s="257"/>
      <c r="L133" s="257"/>
      <c r="M133" s="257"/>
      <c r="N133" s="257"/>
      <c r="O133" s="257"/>
      <c r="P133" s="257"/>
      <c r="Q133" s="257"/>
      <c r="R133" s="257"/>
      <c r="S133" s="257"/>
      <c r="T133" s="257"/>
      <c r="U133" s="257"/>
      <c r="V133" s="257"/>
      <c r="W133" s="257"/>
      <c r="X133" s="257"/>
      <c r="Y133" s="257"/>
      <c r="Z133" s="257"/>
      <c r="AA133" s="257"/>
      <c r="AB133" s="257"/>
      <c r="AC133" s="257"/>
      <c r="AD133" s="257"/>
      <c r="AE133" s="862"/>
      <c r="AF133" s="895"/>
      <c r="AG133" s="946"/>
      <c r="AH133" s="972"/>
      <c r="CG133" s="257"/>
      <c r="CH133" s="257"/>
      <c r="CI133" s="257"/>
      <c r="CJ133" s="257"/>
      <c r="CK133" s="257"/>
      <c r="CL133" s="257"/>
      <c r="CM133" s="257"/>
      <c r="CN133" s="257"/>
      <c r="CO133" s="257"/>
      <c r="CP133" s="257"/>
      <c r="CQ133" s="257"/>
      <c r="CR133" s="257"/>
      <c r="CS133" s="257"/>
      <c r="CT133" s="257"/>
      <c r="CU133" s="257"/>
      <c r="CV133" s="257"/>
      <c r="CW133" s="257"/>
      <c r="CX133" s="257"/>
      <c r="CY133" s="257"/>
      <c r="CZ133" s="257"/>
      <c r="DA133" s="257"/>
      <c r="DB133" s="257"/>
      <c r="DC133" s="257"/>
      <c r="DD133" s="257"/>
      <c r="DE133" s="257"/>
      <c r="DF133" s="257"/>
      <c r="DG133" s="257"/>
      <c r="DH133" s="257"/>
      <c r="DI133" s="257"/>
      <c r="DJ133" s="257"/>
      <c r="DK133" s="257"/>
      <c r="DL133" s="257"/>
      <c r="DM133" s="257"/>
      <c r="DN133" s="257"/>
      <c r="DO133" s="257"/>
      <c r="DP133" s="257"/>
      <c r="DQ133" s="257"/>
      <c r="DR133" s="257"/>
      <c r="DS133" s="257"/>
      <c r="DT133" s="257"/>
      <c r="DU133" s="257"/>
      <c r="DV133" s="257"/>
      <c r="DW133" s="257"/>
      <c r="DX133" s="257"/>
      <c r="DY133" s="257"/>
      <c r="DZ133" s="257"/>
      <c r="EA133" s="257"/>
      <c r="EB133" s="257"/>
      <c r="EC133" s="257"/>
      <c r="ED133" s="257"/>
      <c r="EE133" s="257"/>
      <c r="EF133" s="257"/>
      <c r="EG133" s="257"/>
      <c r="EH133" s="257"/>
      <c r="EI133" s="257"/>
      <c r="EJ133" s="257"/>
      <c r="EK133" s="257"/>
      <c r="EL133" s="257"/>
      <c r="EM133" s="257"/>
      <c r="EN133" s="257"/>
      <c r="EO133" s="257"/>
      <c r="EP133" s="257"/>
      <c r="EQ133" s="257"/>
      <c r="ER133" s="257"/>
      <c r="ES133" s="257"/>
      <c r="ET133" s="257"/>
      <c r="EU133" s="257"/>
      <c r="EV133" s="257"/>
      <c r="EW133" s="257"/>
      <c r="EX133" s="257"/>
      <c r="EY133" s="257"/>
      <c r="EZ133" s="257"/>
      <c r="FA133" s="257"/>
      <c r="FB133" s="257"/>
      <c r="FC133" s="257"/>
      <c r="FD133" s="257"/>
      <c r="FE133" s="257"/>
      <c r="FF133" s="257"/>
      <c r="FG133" s="257"/>
      <c r="FH133" s="257"/>
      <c r="FI133" s="257"/>
      <c r="FJ133" s="257"/>
      <c r="FK133" s="257"/>
      <c r="FL133" s="257"/>
      <c r="FM133" s="257"/>
      <c r="FN133" s="257"/>
      <c r="FO133" s="257"/>
      <c r="FP133" s="257"/>
      <c r="FQ133" s="257"/>
      <c r="FR133" s="257"/>
      <c r="FS133" s="257"/>
      <c r="FT133" s="257"/>
      <c r="FU133" s="257"/>
      <c r="FV133" s="257"/>
      <c r="FW133" s="257"/>
      <c r="FX133" s="257"/>
      <c r="FY133" s="257"/>
      <c r="FZ133" s="257"/>
      <c r="GA133" s="257"/>
      <c r="GB133" s="257"/>
      <c r="GC133" s="257"/>
      <c r="GD133" s="257"/>
      <c r="GE133" s="257"/>
      <c r="GF133" s="257"/>
      <c r="GG133" s="257"/>
      <c r="GH133" s="257"/>
      <c r="GI133" s="257"/>
      <c r="GJ133" s="257"/>
      <c r="GK133" s="257"/>
      <c r="GL133" s="257"/>
      <c r="GM133" s="257"/>
      <c r="GN133" s="257"/>
      <c r="GO133" s="257"/>
      <c r="GP133" s="257"/>
      <c r="GQ133" s="257"/>
      <c r="GR133" s="257"/>
      <c r="GS133" s="257"/>
      <c r="GT133" s="257"/>
      <c r="GU133" s="257"/>
      <c r="GV133" s="257"/>
      <c r="GW133" s="257"/>
      <c r="GX133" s="257"/>
      <c r="GY133" s="257"/>
      <c r="GZ133" s="257"/>
      <c r="HA133" s="257"/>
      <c r="HB133" s="257"/>
      <c r="HC133" s="257"/>
      <c r="HD133" s="257"/>
      <c r="HE133" s="257"/>
      <c r="HF133" s="257"/>
      <c r="HG133" s="257"/>
      <c r="HH133" s="257"/>
      <c r="HI133" s="257"/>
      <c r="HJ133" s="257"/>
      <c r="HK133" s="257"/>
      <c r="HL133" s="257"/>
      <c r="HM133" s="257"/>
      <c r="HN133" s="257"/>
      <c r="HO133" s="257"/>
      <c r="HP133" s="257"/>
      <c r="HQ133" s="257"/>
      <c r="HR133" s="257"/>
      <c r="HS133" s="257"/>
      <c r="HT133" s="257"/>
      <c r="HU133" s="257"/>
      <c r="HV133" s="257"/>
      <c r="HW133" s="257"/>
      <c r="HX133" s="257"/>
      <c r="HY133" s="257"/>
      <c r="HZ133" s="257"/>
      <c r="IA133" s="257"/>
      <c r="IB133" s="257"/>
      <c r="IC133" s="257"/>
      <c r="ID133" s="257"/>
      <c r="IE133" s="257"/>
      <c r="IF133" s="257"/>
      <c r="IG133" s="257"/>
      <c r="IH133" s="257"/>
      <c r="II133" s="257"/>
      <c r="IJ133" s="257"/>
      <c r="IK133" s="257"/>
      <c r="IL133" s="257"/>
      <c r="IM133" s="257"/>
      <c r="IN133" s="257"/>
      <c r="IO133" s="257"/>
      <c r="IP133" s="257"/>
      <c r="IQ133" s="257"/>
      <c r="IR133" s="257"/>
      <c r="IS133" s="257"/>
      <c r="IT133" s="257"/>
      <c r="IU133" s="257"/>
      <c r="IV133" s="257"/>
      <c r="IW133" s="257"/>
      <c r="IX133" s="257"/>
      <c r="IY133" s="257"/>
      <c r="IZ133" s="257"/>
      <c r="JA133" s="257"/>
      <c r="JB133" s="257"/>
      <c r="JC133" s="257"/>
      <c r="JD133" s="257"/>
      <c r="JE133" s="257"/>
    </row>
    <row r="134" spans="1:265" x14ac:dyDescent="0.2">
      <c r="A134" s="257"/>
      <c r="B134" s="257"/>
      <c r="C134" s="257"/>
      <c r="D134" s="257"/>
      <c r="E134" s="257"/>
      <c r="F134" s="257"/>
      <c r="G134" s="257"/>
      <c r="H134" s="257"/>
      <c r="I134" s="257"/>
      <c r="J134" s="257"/>
      <c r="K134" s="257"/>
      <c r="L134" s="257"/>
      <c r="M134" s="257"/>
      <c r="N134" s="257"/>
      <c r="O134" s="257"/>
      <c r="P134" s="257"/>
      <c r="Q134" s="257"/>
      <c r="R134" s="257"/>
      <c r="S134" s="257"/>
      <c r="T134" s="257"/>
      <c r="U134" s="257"/>
      <c r="V134" s="257"/>
      <c r="W134" s="257"/>
      <c r="X134" s="257"/>
      <c r="Y134" s="257"/>
      <c r="Z134" s="257"/>
      <c r="AA134" s="257"/>
      <c r="AB134" s="257"/>
      <c r="AC134" s="257"/>
      <c r="AD134" s="257"/>
      <c r="AE134" s="862"/>
      <c r="AF134" s="895"/>
      <c r="AG134" s="946"/>
      <c r="AH134" s="972"/>
      <c r="CG134" s="257"/>
      <c r="CH134" s="257"/>
      <c r="CI134" s="257"/>
      <c r="CJ134" s="257"/>
      <c r="CK134" s="257"/>
      <c r="CL134" s="257"/>
      <c r="CM134" s="257"/>
      <c r="CN134" s="257"/>
      <c r="CO134" s="257"/>
      <c r="CP134" s="257"/>
      <c r="CQ134" s="257"/>
      <c r="CR134" s="257"/>
      <c r="CS134" s="257"/>
      <c r="CT134" s="257"/>
      <c r="CU134" s="257"/>
      <c r="CV134" s="257"/>
      <c r="CW134" s="257"/>
      <c r="CX134" s="257"/>
      <c r="CY134" s="257"/>
      <c r="CZ134" s="257"/>
      <c r="DA134" s="257"/>
      <c r="DB134" s="257"/>
      <c r="DC134" s="257"/>
      <c r="DD134" s="257"/>
      <c r="DE134" s="257"/>
      <c r="DF134" s="257"/>
      <c r="DG134" s="257"/>
      <c r="DH134" s="257"/>
      <c r="DI134" s="257"/>
      <c r="DJ134" s="257"/>
      <c r="DK134" s="257"/>
      <c r="DL134" s="257"/>
      <c r="DM134" s="257"/>
      <c r="DN134" s="257"/>
      <c r="DO134" s="257"/>
      <c r="DP134" s="257"/>
      <c r="DQ134" s="257"/>
      <c r="DR134" s="257"/>
      <c r="DS134" s="257"/>
      <c r="DT134" s="257"/>
      <c r="DU134" s="257"/>
      <c r="DV134" s="257"/>
      <c r="DW134" s="257"/>
      <c r="DX134" s="257"/>
      <c r="DY134" s="257"/>
      <c r="DZ134" s="257"/>
      <c r="EA134" s="257"/>
      <c r="EB134" s="257"/>
      <c r="EC134" s="257"/>
      <c r="ED134" s="257"/>
      <c r="EE134" s="257"/>
      <c r="EF134" s="257"/>
      <c r="EG134" s="257"/>
      <c r="EH134" s="257"/>
      <c r="EI134" s="257"/>
      <c r="EJ134" s="257"/>
      <c r="EK134" s="257"/>
      <c r="EL134" s="257"/>
      <c r="EM134" s="257"/>
      <c r="EN134" s="257"/>
      <c r="EO134" s="257"/>
      <c r="EP134" s="257"/>
      <c r="EQ134" s="257"/>
      <c r="ER134" s="257"/>
      <c r="ES134" s="257"/>
      <c r="ET134" s="257"/>
      <c r="EU134" s="257"/>
      <c r="EV134" s="257"/>
      <c r="EW134" s="257"/>
      <c r="EX134" s="257"/>
      <c r="EY134" s="257"/>
      <c r="EZ134" s="257"/>
      <c r="FA134" s="257"/>
      <c r="FB134" s="257"/>
      <c r="FC134" s="257"/>
      <c r="FD134" s="257"/>
      <c r="FE134" s="257"/>
      <c r="FF134" s="257"/>
      <c r="FG134" s="257"/>
      <c r="FH134" s="257"/>
      <c r="FI134" s="257"/>
      <c r="FJ134" s="257"/>
      <c r="FK134" s="257"/>
      <c r="FL134" s="257"/>
      <c r="FM134" s="257"/>
      <c r="FN134" s="257"/>
      <c r="FO134" s="257"/>
      <c r="FP134" s="257"/>
      <c r="FQ134" s="257"/>
      <c r="FR134" s="257"/>
      <c r="FS134" s="257"/>
      <c r="FT134" s="257"/>
      <c r="FU134" s="257"/>
      <c r="FV134" s="257"/>
      <c r="FW134" s="257"/>
      <c r="FX134" s="257"/>
      <c r="FY134" s="257"/>
      <c r="FZ134" s="257"/>
      <c r="GA134" s="257"/>
      <c r="GB134" s="257"/>
      <c r="GC134" s="257"/>
      <c r="GD134" s="257"/>
      <c r="GE134" s="257"/>
      <c r="GF134" s="257"/>
      <c r="GG134" s="257"/>
      <c r="GH134" s="257"/>
      <c r="GI134" s="257"/>
      <c r="GJ134" s="257"/>
      <c r="GK134" s="257"/>
      <c r="GL134" s="257"/>
      <c r="GM134" s="257"/>
      <c r="GN134" s="257"/>
      <c r="GO134" s="257"/>
      <c r="GP134" s="257"/>
      <c r="GQ134" s="257"/>
      <c r="GR134" s="257"/>
      <c r="GS134" s="257"/>
      <c r="GT134" s="257"/>
      <c r="GU134" s="257"/>
      <c r="GV134" s="257"/>
      <c r="GW134" s="257"/>
      <c r="GX134" s="257"/>
      <c r="GY134" s="257"/>
      <c r="GZ134" s="257"/>
      <c r="HA134" s="257"/>
      <c r="HB134" s="257"/>
      <c r="HC134" s="257"/>
      <c r="HD134" s="257"/>
      <c r="HE134" s="257"/>
      <c r="HF134" s="257"/>
      <c r="HG134" s="257"/>
      <c r="HH134" s="257"/>
      <c r="HI134" s="257"/>
      <c r="HJ134" s="257"/>
      <c r="HK134" s="257"/>
      <c r="HL134" s="257"/>
      <c r="HM134" s="257"/>
      <c r="HN134" s="257"/>
      <c r="HO134" s="257"/>
      <c r="HP134" s="257"/>
      <c r="HQ134" s="257"/>
      <c r="HR134" s="257"/>
      <c r="HS134" s="257"/>
      <c r="HT134" s="257"/>
      <c r="HU134" s="257"/>
      <c r="HV134" s="257"/>
      <c r="HW134" s="257"/>
      <c r="HX134" s="257"/>
      <c r="HY134" s="257"/>
      <c r="HZ134" s="257"/>
      <c r="IA134" s="257"/>
      <c r="IB134" s="257"/>
      <c r="IC134" s="257"/>
      <c r="ID134" s="257"/>
      <c r="IE134" s="257"/>
      <c r="IF134" s="257"/>
      <c r="IG134" s="257"/>
      <c r="IH134" s="257"/>
      <c r="II134" s="257"/>
      <c r="IJ134" s="257"/>
      <c r="IK134" s="257"/>
      <c r="IL134" s="257"/>
      <c r="IM134" s="257"/>
      <c r="IN134" s="257"/>
      <c r="IO134" s="257"/>
      <c r="IP134" s="257"/>
      <c r="IQ134" s="257"/>
      <c r="IR134" s="257"/>
      <c r="IS134" s="257"/>
      <c r="IT134" s="257"/>
      <c r="IU134" s="257"/>
      <c r="IV134" s="257"/>
      <c r="IW134" s="257"/>
      <c r="IX134" s="257"/>
      <c r="IY134" s="257"/>
      <c r="IZ134" s="257"/>
      <c r="JA134" s="257"/>
      <c r="JB134" s="257"/>
      <c r="JC134" s="257"/>
      <c r="JD134" s="257"/>
      <c r="JE134" s="257"/>
    </row>
    <row r="135" spans="1:265" x14ac:dyDescent="0.2">
      <c r="A135" s="257"/>
      <c r="B135" s="257"/>
      <c r="C135" s="257"/>
      <c r="D135" s="257"/>
      <c r="E135" s="257"/>
      <c r="F135" s="257"/>
      <c r="G135" s="257"/>
      <c r="H135" s="257"/>
      <c r="I135" s="257"/>
      <c r="J135" s="257"/>
      <c r="K135" s="257"/>
      <c r="L135" s="257"/>
      <c r="M135" s="257"/>
      <c r="N135" s="257"/>
      <c r="O135" s="257"/>
      <c r="P135" s="257"/>
      <c r="Q135" s="257"/>
      <c r="R135" s="257"/>
      <c r="S135" s="257"/>
      <c r="T135" s="257"/>
      <c r="U135" s="257"/>
      <c r="V135" s="257"/>
      <c r="W135" s="257"/>
      <c r="X135" s="257"/>
      <c r="Y135" s="257"/>
      <c r="Z135" s="257"/>
      <c r="AA135" s="257"/>
      <c r="AB135" s="257"/>
      <c r="AC135" s="257"/>
      <c r="AD135" s="257"/>
      <c r="AE135" s="862"/>
      <c r="AF135" s="895"/>
      <c r="AG135" s="946"/>
      <c r="AH135" s="972"/>
      <c r="CG135" s="257"/>
      <c r="CH135" s="257"/>
      <c r="CI135" s="257"/>
      <c r="CJ135" s="257"/>
      <c r="CK135" s="257"/>
      <c r="CL135" s="257"/>
      <c r="CM135" s="257"/>
      <c r="CN135" s="257"/>
      <c r="CO135" s="257"/>
      <c r="CP135" s="257"/>
      <c r="CQ135" s="257"/>
      <c r="CR135" s="257"/>
      <c r="CS135" s="257"/>
      <c r="CT135" s="257"/>
      <c r="CU135" s="257"/>
      <c r="CV135" s="257"/>
      <c r="CW135" s="257"/>
      <c r="CX135" s="257"/>
      <c r="CY135" s="257"/>
      <c r="CZ135" s="257"/>
      <c r="DA135" s="257"/>
      <c r="DB135" s="257"/>
      <c r="DC135" s="257"/>
      <c r="DD135" s="257"/>
      <c r="DE135" s="257"/>
      <c r="DF135" s="257"/>
      <c r="DG135" s="257"/>
      <c r="DH135" s="257"/>
      <c r="DI135" s="257"/>
      <c r="DJ135" s="257"/>
      <c r="DK135" s="257"/>
      <c r="DL135" s="257"/>
      <c r="DM135" s="257"/>
      <c r="DN135" s="257"/>
      <c r="DO135" s="257"/>
      <c r="DP135" s="257"/>
      <c r="DQ135" s="257"/>
      <c r="DR135" s="257"/>
      <c r="DS135" s="257"/>
      <c r="DT135" s="257"/>
      <c r="DU135" s="257"/>
      <c r="DV135" s="257"/>
      <c r="DW135" s="257"/>
      <c r="DX135" s="257"/>
      <c r="DY135" s="257"/>
      <c r="DZ135" s="257"/>
      <c r="EA135" s="257"/>
      <c r="EB135" s="257"/>
      <c r="EC135" s="257"/>
      <c r="ED135" s="257"/>
      <c r="EE135" s="257"/>
      <c r="EF135" s="257"/>
      <c r="EG135" s="257"/>
      <c r="EH135" s="257"/>
      <c r="EI135" s="257"/>
      <c r="EJ135" s="257"/>
      <c r="EK135" s="257"/>
      <c r="EL135" s="257"/>
      <c r="EM135" s="257"/>
      <c r="EN135" s="257"/>
      <c r="EO135" s="257"/>
      <c r="EP135" s="257"/>
      <c r="EQ135" s="257"/>
      <c r="ER135" s="257"/>
      <c r="ES135" s="257"/>
      <c r="ET135" s="257"/>
      <c r="EU135" s="257"/>
      <c r="EV135" s="257"/>
      <c r="EW135" s="257"/>
      <c r="EX135" s="257"/>
      <c r="EY135" s="257"/>
      <c r="EZ135" s="257"/>
      <c r="FA135" s="257"/>
      <c r="FB135" s="257"/>
      <c r="FC135" s="257"/>
      <c r="FD135" s="257"/>
      <c r="FE135" s="257"/>
      <c r="FF135" s="257"/>
      <c r="FG135" s="257"/>
      <c r="FH135" s="257"/>
      <c r="FI135" s="257"/>
      <c r="FJ135" s="257"/>
      <c r="FK135" s="257"/>
      <c r="FL135" s="257"/>
      <c r="FM135" s="257"/>
      <c r="FN135" s="257"/>
      <c r="FO135" s="257"/>
      <c r="FP135" s="257"/>
      <c r="FQ135" s="257"/>
      <c r="FR135" s="257"/>
      <c r="FS135" s="257"/>
      <c r="FT135" s="257"/>
      <c r="FU135" s="257"/>
      <c r="FV135" s="257"/>
      <c r="FW135" s="257"/>
      <c r="FX135" s="257"/>
      <c r="FY135" s="257"/>
      <c r="FZ135" s="257"/>
      <c r="GA135" s="257"/>
      <c r="GB135" s="257"/>
      <c r="GC135" s="257"/>
      <c r="GD135" s="257"/>
      <c r="GE135" s="257"/>
      <c r="GF135" s="257"/>
      <c r="GG135" s="257"/>
      <c r="GH135" s="257"/>
      <c r="GI135" s="257"/>
      <c r="GJ135" s="257"/>
      <c r="GK135" s="257"/>
      <c r="GL135" s="257"/>
      <c r="GM135" s="257"/>
      <c r="GN135" s="257"/>
      <c r="GO135" s="257"/>
      <c r="GP135" s="257"/>
      <c r="GQ135" s="257"/>
      <c r="GR135" s="257"/>
      <c r="GS135" s="257"/>
      <c r="GT135" s="257"/>
      <c r="GU135" s="257"/>
      <c r="GV135" s="257"/>
      <c r="GW135" s="257"/>
      <c r="GX135" s="257"/>
      <c r="GY135" s="257"/>
      <c r="GZ135" s="257"/>
      <c r="HA135" s="257"/>
      <c r="HB135" s="257"/>
      <c r="HC135" s="257"/>
      <c r="HD135" s="257"/>
      <c r="HE135" s="257"/>
      <c r="HF135" s="257"/>
      <c r="HG135" s="257"/>
      <c r="HH135" s="257"/>
      <c r="HI135" s="257"/>
      <c r="HJ135" s="257"/>
      <c r="HK135" s="257"/>
      <c r="HL135" s="257"/>
      <c r="HM135" s="257"/>
      <c r="HN135" s="257"/>
      <c r="HO135" s="257"/>
      <c r="HP135" s="257"/>
      <c r="HQ135" s="257"/>
      <c r="HR135" s="257"/>
      <c r="HS135" s="257"/>
      <c r="HT135" s="257"/>
      <c r="HU135" s="257"/>
      <c r="HV135" s="257"/>
      <c r="HW135" s="257"/>
      <c r="HX135" s="257"/>
      <c r="HY135" s="257"/>
      <c r="HZ135" s="257"/>
      <c r="IA135" s="257"/>
      <c r="IB135" s="257"/>
      <c r="IC135" s="257"/>
      <c r="ID135" s="257"/>
      <c r="IE135" s="257"/>
      <c r="IF135" s="257"/>
      <c r="IG135" s="257"/>
      <c r="IH135" s="257"/>
      <c r="II135" s="257"/>
      <c r="IJ135" s="257"/>
      <c r="IK135" s="257"/>
      <c r="IL135" s="257"/>
      <c r="IM135" s="257"/>
      <c r="IN135" s="257"/>
      <c r="IO135" s="257"/>
      <c r="IP135" s="257"/>
      <c r="IQ135" s="257"/>
      <c r="IR135" s="257"/>
      <c r="IS135" s="257"/>
      <c r="IT135" s="257"/>
      <c r="IU135" s="257"/>
      <c r="IV135" s="257"/>
      <c r="IW135" s="257"/>
      <c r="IX135" s="257"/>
      <c r="IY135" s="257"/>
      <c r="IZ135" s="257"/>
      <c r="JA135" s="257"/>
      <c r="JB135" s="257"/>
      <c r="JC135" s="257"/>
      <c r="JD135" s="257"/>
      <c r="JE135" s="257"/>
    </row>
    <row r="136" spans="1:265" x14ac:dyDescent="0.2">
      <c r="A136" s="257"/>
      <c r="B136" s="257"/>
      <c r="C136" s="257"/>
      <c r="D136" s="257"/>
      <c r="E136" s="257"/>
      <c r="F136" s="257"/>
      <c r="G136" s="257"/>
      <c r="H136" s="257"/>
      <c r="I136" s="257"/>
      <c r="J136" s="257"/>
      <c r="K136" s="257"/>
      <c r="L136" s="257"/>
      <c r="M136" s="257"/>
      <c r="N136" s="257"/>
      <c r="O136" s="257"/>
      <c r="P136" s="257"/>
      <c r="Q136" s="257"/>
      <c r="R136" s="257"/>
      <c r="S136" s="257"/>
      <c r="T136" s="257"/>
      <c r="U136" s="257"/>
      <c r="V136" s="257"/>
      <c r="W136" s="257"/>
      <c r="X136" s="257"/>
      <c r="Y136" s="257"/>
      <c r="Z136" s="257"/>
      <c r="AA136" s="257"/>
      <c r="AB136" s="257"/>
      <c r="AC136" s="257"/>
      <c r="AD136" s="257"/>
      <c r="AE136" s="862"/>
      <c r="AF136" s="895"/>
      <c r="AG136" s="946"/>
      <c r="AH136" s="972"/>
      <c r="CG136" s="257"/>
      <c r="CH136" s="257"/>
      <c r="CI136" s="257"/>
      <c r="CJ136" s="257"/>
      <c r="CK136" s="257"/>
      <c r="CL136" s="257"/>
      <c r="CM136" s="257"/>
      <c r="CN136" s="257"/>
      <c r="CO136" s="257"/>
      <c r="CP136" s="257"/>
      <c r="CQ136" s="257"/>
      <c r="CR136" s="257"/>
      <c r="CS136" s="257"/>
      <c r="CT136" s="257"/>
      <c r="CU136" s="257"/>
      <c r="CV136" s="257"/>
      <c r="CW136" s="257"/>
      <c r="CX136" s="257"/>
      <c r="CY136" s="257"/>
      <c r="CZ136" s="257"/>
      <c r="DA136" s="257"/>
      <c r="DB136" s="257"/>
      <c r="DC136" s="257"/>
      <c r="DD136" s="257"/>
      <c r="DE136" s="257"/>
      <c r="DF136" s="257"/>
      <c r="DG136" s="257"/>
      <c r="DH136" s="257"/>
      <c r="DI136" s="257"/>
      <c r="DJ136" s="257"/>
      <c r="DK136" s="257"/>
      <c r="DL136" s="257"/>
      <c r="DM136" s="257"/>
      <c r="DN136" s="257"/>
      <c r="DO136" s="257"/>
      <c r="DP136" s="257"/>
      <c r="DQ136" s="257"/>
      <c r="DR136" s="257"/>
      <c r="DS136" s="257"/>
      <c r="DT136" s="257"/>
      <c r="DU136" s="257"/>
      <c r="DV136" s="257"/>
      <c r="DW136" s="257"/>
      <c r="DX136" s="257"/>
      <c r="DY136" s="257"/>
      <c r="DZ136" s="257"/>
      <c r="EA136" s="257"/>
      <c r="EB136" s="257"/>
      <c r="EC136" s="257"/>
      <c r="ED136" s="257"/>
      <c r="EE136" s="257"/>
      <c r="EF136" s="257"/>
      <c r="EG136" s="257"/>
      <c r="EH136" s="257"/>
      <c r="EI136" s="257"/>
      <c r="EJ136" s="257"/>
      <c r="EK136" s="257"/>
      <c r="EL136" s="257"/>
      <c r="EM136" s="257"/>
      <c r="EN136" s="257"/>
      <c r="EO136" s="257"/>
      <c r="EP136" s="257"/>
      <c r="EQ136" s="257"/>
      <c r="ER136" s="257"/>
      <c r="ES136" s="257"/>
      <c r="ET136" s="257"/>
      <c r="EU136" s="257"/>
      <c r="EV136" s="257"/>
      <c r="EW136" s="257"/>
      <c r="EX136" s="257"/>
      <c r="EY136" s="257"/>
      <c r="EZ136" s="257"/>
      <c r="FA136" s="257"/>
      <c r="FB136" s="257"/>
      <c r="FC136" s="257"/>
      <c r="FD136" s="257"/>
      <c r="FE136" s="257"/>
      <c r="FF136" s="257"/>
      <c r="FG136" s="257"/>
      <c r="FH136" s="257"/>
      <c r="FI136" s="257"/>
      <c r="FJ136" s="257"/>
      <c r="FK136" s="257"/>
      <c r="FL136" s="257"/>
      <c r="FM136" s="257"/>
      <c r="FN136" s="257"/>
      <c r="FO136" s="257"/>
      <c r="FP136" s="257"/>
      <c r="FQ136" s="257"/>
      <c r="FR136" s="257"/>
      <c r="FS136" s="257"/>
      <c r="FT136" s="257"/>
      <c r="FU136" s="257"/>
      <c r="FV136" s="257"/>
      <c r="FW136" s="257"/>
      <c r="FX136" s="257"/>
      <c r="FY136" s="257"/>
      <c r="FZ136" s="257"/>
      <c r="GA136" s="257"/>
      <c r="GB136" s="257"/>
      <c r="GC136" s="257"/>
      <c r="GD136" s="257"/>
      <c r="GE136" s="257"/>
      <c r="GF136" s="257"/>
      <c r="GG136" s="257"/>
      <c r="GH136" s="257"/>
      <c r="GI136" s="257"/>
      <c r="GJ136" s="257"/>
      <c r="GK136" s="257"/>
      <c r="GL136" s="257"/>
      <c r="GM136" s="257"/>
      <c r="GN136" s="257"/>
      <c r="GO136" s="257"/>
      <c r="GP136" s="257"/>
      <c r="GQ136" s="257"/>
      <c r="GR136" s="257"/>
      <c r="GS136" s="257"/>
      <c r="GT136" s="257"/>
      <c r="GU136" s="257"/>
      <c r="GV136" s="257"/>
      <c r="GW136" s="257"/>
      <c r="GX136" s="257"/>
      <c r="GY136" s="257"/>
      <c r="GZ136" s="257"/>
      <c r="HA136" s="257"/>
      <c r="HB136" s="257"/>
      <c r="HC136" s="257"/>
      <c r="HD136" s="257"/>
      <c r="HE136" s="257"/>
      <c r="HF136" s="257"/>
      <c r="HG136" s="257"/>
      <c r="HH136" s="257"/>
      <c r="HI136" s="257"/>
      <c r="HJ136" s="257"/>
      <c r="HK136" s="257"/>
      <c r="HL136" s="257"/>
      <c r="HM136" s="257"/>
      <c r="HN136" s="257"/>
      <c r="HO136" s="257"/>
      <c r="HP136" s="257"/>
      <c r="HQ136" s="257"/>
      <c r="HR136" s="257"/>
      <c r="HS136" s="257"/>
      <c r="HT136" s="257"/>
      <c r="HU136" s="257"/>
      <c r="HV136" s="257"/>
      <c r="HW136" s="257"/>
      <c r="HX136" s="257"/>
      <c r="HY136" s="257"/>
      <c r="HZ136" s="257"/>
      <c r="IA136" s="257"/>
      <c r="IB136" s="257"/>
      <c r="IC136" s="257"/>
      <c r="ID136" s="257"/>
      <c r="IE136" s="257"/>
      <c r="IF136" s="257"/>
      <c r="IG136" s="257"/>
      <c r="IH136" s="257"/>
      <c r="II136" s="257"/>
      <c r="IJ136" s="257"/>
      <c r="IK136" s="257"/>
      <c r="IL136" s="257"/>
      <c r="IM136" s="257"/>
      <c r="IN136" s="257"/>
      <c r="IO136" s="257"/>
      <c r="IP136" s="257"/>
      <c r="IQ136" s="257"/>
      <c r="IR136" s="257"/>
      <c r="IS136" s="257"/>
      <c r="IT136" s="257"/>
      <c r="IU136" s="257"/>
      <c r="IV136" s="257"/>
      <c r="IW136" s="257"/>
      <c r="IX136" s="257"/>
      <c r="IY136" s="257"/>
      <c r="IZ136" s="257"/>
      <c r="JA136" s="257"/>
      <c r="JB136" s="257"/>
      <c r="JC136" s="257"/>
      <c r="JD136" s="257"/>
      <c r="JE136" s="257"/>
    </row>
    <row r="137" spans="1:265" x14ac:dyDescent="0.2">
      <c r="A137" s="257"/>
      <c r="B137" s="257"/>
      <c r="C137" s="257"/>
      <c r="D137" s="257"/>
      <c r="E137" s="257"/>
      <c r="F137" s="257"/>
      <c r="G137" s="257"/>
      <c r="H137" s="257"/>
      <c r="I137" s="257"/>
      <c r="J137" s="257"/>
      <c r="K137" s="257"/>
      <c r="L137" s="257"/>
      <c r="M137" s="257"/>
      <c r="N137" s="257"/>
      <c r="O137" s="257"/>
      <c r="P137" s="257"/>
      <c r="Q137" s="257"/>
      <c r="R137" s="257"/>
      <c r="S137" s="257"/>
      <c r="T137" s="257"/>
      <c r="U137" s="257"/>
      <c r="V137" s="257"/>
      <c r="W137" s="257"/>
      <c r="X137" s="257"/>
      <c r="Y137" s="257"/>
      <c r="Z137" s="257"/>
      <c r="AA137" s="257"/>
      <c r="AB137" s="257"/>
      <c r="AC137" s="257"/>
      <c r="AD137" s="257"/>
      <c r="AE137" s="862"/>
      <c r="AF137" s="895"/>
      <c r="AG137" s="946"/>
      <c r="AH137" s="972"/>
      <c r="CG137" s="257"/>
      <c r="CH137" s="257"/>
      <c r="CI137" s="257"/>
      <c r="CJ137" s="257"/>
      <c r="CK137" s="257"/>
      <c r="CL137" s="257"/>
      <c r="CM137" s="257"/>
      <c r="CN137" s="257"/>
      <c r="CO137" s="257"/>
      <c r="CP137" s="257"/>
      <c r="CQ137" s="257"/>
      <c r="CR137" s="257"/>
      <c r="CS137" s="257"/>
      <c r="CT137" s="257"/>
      <c r="CU137" s="257"/>
      <c r="CV137" s="257"/>
      <c r="CW137" s="257"/>
      <c r="CX137" s="257"/>
      <c r="CY137" s="257"/>
      <c r="CZ137" s="257"/>
      <c r="DA137" s="257"/>
      <c r="DB137" s="257"/>
      <c r="DC137" s="257"/>
      <c r="DD137" s="257"/>
      <c r="DE137" s="257"/>
      <c r="DF137" s="257"/>
      <c r="DG137" s="257"/>
      <c r="DH137" s="257"/>
      <c r="DI137" s="257"/>
      <c r="DJ137" s="257"/>
      <c r="DK137" s="257"/>
      <c r="DL137" s="257"/>
      <c r="DM137" s="257"/>
      <c r="DN137" s="257"/>
      <c r="DO137" s="257"/>
      <c r="DP137" s="257"/>
      <c r="DQ137" s="257"/>
      <c r="DR137" s="257"/>
      <c r="DS137" s="257"/>
      <c r="DT137" s="257"/>
      <c r="DU137" s="257"/>
      <c r="DV137" s="257"/>
      <c r="DW137" s="257"/>
      <c r="DX137" s="257"/>
      <c r="DY137" s="257"/>
      <c r="DZ137" s="257"/>
      <c r="EA137" s="257"/>
      <c r="EB137" s="257"/>
      <c r="EC137" s="257"/>
      <c r="ED137" s="257"/>
      <c r="EE137" s="257"/>
      <c r="EF137" s="257"/>
      <c r="EG137" s="257"/>
      <c r="EH137" s="257"/>
      <c r="EI137" s="257"/>
      <c r="EJ137" s="257"/>
      <c r="EK137" s="257"/>
      <c r="EL137" s="257"/>
      <c r="EM137" s="257"/>
      <c r="EN137" s="257"/>
      <c r="EO137" s="257"/>
      <c r="EP137" s="257"/>
      <c r="EQ137" s="257"/>
      <c r="ER137" s="257"/>
      <c r="ES137" s="257"/>
      <c r="ET137" s="257"/>
      <c r="EU137" s="257"/>
      <c r="EV137" s="257"/>
      <c r="EW137" s="257"/>
      <c r="EX137" s="257"/>
      <c r="EY137" s="257"/>
      <c r="EZ137" s="257"/>
      <c r="FA137" s="257"/>
      <c r="FB137" s="257"/>
      <c r="FC137" s="257"/>
      <c r="FD137" s="257"/>
      <c r="FE137" s="257"/>
      <c r="FF137" s="257"/>
      <c r="FG137" s="257"/>
      <c r="FH137" s="257"/>
      <c r="FI137" s="257"/>
      <c r="FJ137" s="257"/>
      <c r="FK137" s="257"/>
      <c r="FL137" s="257"/>
      <c r="FM137" s="257"/>
      <c r="FN137" s="257"/>
      <c r="FO137" s="257"/>
      <c r="FP137" s="257"/>
      <c r="FQ137" s="257"/>
      <c r="FR137" s="257"/>
      <c r="FS137" s="257"/>
      <c r="FT137" s="257"/>
      <c r="FU137" s="257"/>
      <c r="FV137" s="257"/>
      <c r="FW137" s="257"/>
      <c r="FX137" s="257"/>
      <c r="FY137" s="257"/>
      <c r="FZ137" s="257"/>
      <c r="GA137" s="257"/>
      <c r="GB137" s="257"/>
      <c r="GC137" s="257"/>
      <c r="GD137" s="257"/>
      <c r="GE137" s="257"/>
      <c r="GF137" s="257"/>
      <c r="GG137" s="257"/>
      <c r="GH137" s="257"/>
      <c r="GI137" s="257"/>
      <c r="GJ137" s="257"/>
      <c r="GK137" s="257"/>
      <c r="GL137" s="257"/>
      <c r="GM137" s="257"/>
      <c r="GN137" s="257"/>
      <c r="GO137" s="257"/>
      <c r="GP137" s="257"/>
      <c r="GQ137" s="257"/>
      <c r="GR137" s="257"/>
      <c r="GS137" s="257"/>
      <c r="GT137" s="257"/>
      <c r="GU137" s="257"/>
      <c r="GV137" s="257"/>
      <c r="GW137" s="257"/>
      <c r="GX137" s="257"/>
      <c r="GY137" s="257"/>
      <c r="GZ137" s="257"/>
      <c r="HA137" s="257"/>
      <c r="HB137" s="257"/>
      <c r="HC137" s="257"/>
      <c r="HD137" s="257"/>
      <c r="HE137" s="257"/>
      <c r="HF137" s="257"/>
      <c r="HG137" s="257"/>
      <c r="HH137" s="257"/>
      <c r="HI137" s="257"/>
      <c r="HJ137" s="257"/>
      <c r="HK137" s="257"/>
      <c r="HL137" s="257"/>
      <c r="HM137" s="257"/>
      <c r="HN137" s="257"/>
      <c r="HO137" s="257"/>
      <c r="HP137" s="257"/>
      <c r="HQ137" s="257"/>
      <c r="HR137" s="257"/>
      <c r="HS137" s="257"/>
      <c r="HT137" s="257"/>
      <c r="HU137" s="257"/>
      <c r="HV137" s="257"/>
      <c r="HW137" s="257"/>
      <c r="HX137" s="257"/>
      <c r="HY137" s="257"/>
      <c r="HZ137" s="257"/>
      <c r="IA137" s="257"/>
      <c r="IB137" s="257"/>
      <c r="IC137" s="257"/>
      <c r="ID137" s="257"/>
      <c r="IE137" s="257"/>
      <c r="IF137" s="257"/>
      <c r="IG137" s="257"/>
      <c r="IH137" s="257"/>
      <c r="II137" s="257"/>
      <c r="IJ137" s="257"/>
      <c r="IK137" s="257"/>
      <c r="IL137" s="257"/>
      <c r="IM137" s="257"/>
      <c r="IN137" s="257"/>
      <c r="IO137" s="257"/>
      <c r="IP137" s="257"/>
      <c r="IQ137" s="257"/>
      <c r="IR137" s="257"/>
      <c r="IS137" s="257"/>
      <c r="IT137" s="257"/>
      <c r="IU137" s="257"/>
      <c r="IV137" s="257"/>
      <c r="IW137" s="257"/>
      <c r="IX137" s="257"/>
      <c r="IY137" s="257"/>
      <c r="IZ137" s="257"/>
      <c r="JA137" s="257"/>
      <c r="JB137" s="257"/>
      <c r="JC137" s="257"/>
      <c r="JD137" s="257"/>
      <c r="JE137" s="257"/>
    </row>
    <row r="138" spans="1:265" x14ac:dyDescent="0.2">
      <c r="A138" s="257"/>
      <c r="B138" s="257"/>
      <c r="C138" s="257"/>
      <c r="D138" s="257"/>
      <c r="E138" s="257"/>
      <c r="F138" s="257"/>
      <c r="G138" s="257"/>
      <c r="H138" s="257"/>
      <c r="I138" s="257"/>
      <c r="J138" s="257"/>
      <c r="K138" s="257"/>
      <c r="L138" s="257"/>
      <c r="M138" s="257"/>
      <c r="N138" s="257"/>
      <c r="O138" s="257"/>
      <c r="P138" s="257"/>
      <c r="Q138" s="257"/>
      <c r="R138" s="257"/>
      <c r="S138" s="257"/>
      <c r="T138" s="257"/>
      <c r="U138" s="257"/>
      <c r="V138" s="257"/>
      <c r="W138" s="257"/>
      <c r="X138" s="257"/>
      <c r="Y138" s="257"/>
      <c r="Z138" s="257"/>
      <c r="AA138" s="257"/>
      <c r="AB138" s="257"/>
      <c r="AC138" s="257"/>
      <c r="AD138" s="257"/>
      <c r="AE138" s="862"/>
      <c r="AF138" s="895"/>
      <c r="AG138" s="946"/>
      <c r="AH138" s="972"/>
      <c r="CG138" s="257"/>
      <c r="CH138" s="257"/>
      <c r="CI138" s="257"/>
      <c r="CJ138" s="257"/>
      <c r="CK138" s="257"/>
      <c r="CL138" s="257"/>
      <c r="CM138" s="257"/>
      <c r="CN138" s="257"/>
      <c r="CO138" s="257"/>
      <c r="CP138" s="257"/>
      <c r="CQ138" s="257"/>
      <c r="CR138" s="257"/>
      <c r="CS138" s="257"/>
      <c r="CT138" s="257"/>
      <c r="CU138" s="257"/>
      <c r="CV138" s="257"/>
      <c r="CW138" s="257"/>
      <c r="CX138" s="257"/>
      <c r="CY138" s="257"/>
      <c r="CZ138" s="257"/>
      <c r="DA138" s="257"/>
      <c r="DB138" s="257"/>
      <c r="DC138" s="257"/>
      <c r="DD138" s="257"/>
      <c r="DE138" s="257"/>
      <c r="DF138" s="257"/>
      <c r="DG138" s="257"/>
      <c r="DH138" s="257"/>
      <c r="DI138" s="257"/>
      <c r="DJ138" s="257"/>
      <c r="DK138" s="257"/>
      <c r="DL138" s="257"/>
      <c r="DM138" s="257"/>
      <c r="DN138" s="257"/>
      <c r="DO138" s="257"/>
      <c r="DP138" s="257"/>
      <c r="DQ138" s="257"/>
      <c r="DR138" s="257"/>
      <c r="DS138" s="257"/>
      <c r="DT138" s="257"/>
      <c r="DU138" s="257"/>
      <c r="DV138" s="257"/>
      <c r="DW138" s="257"/>
      <c r="DX138" s="257"/>
      <c r="DY138" s="257"/>
      <c r="DZ138" s="257"/>
      <c r="EA138" s="257"/>
      <c r="EB138" s="257"/>
      <c r="EC138" s="257"/>
      <c r="ED138" s="257"/>
      <c r="EE138" s="257"/>
      <c r="EF138" s="257"/>
      <c r="EG138" s="257"/>
      <c r="EH138" s="257"/>
      <c r="EI138" s="257"/>
      <c r="EJ138" s="257"/>
      <c r="EK138" s="257"/>
      <c r="EL138" s="257"/>
      <c r="EM138" s="257"/>
      <c r="EN138" s="257"/>
      <c r="EO138" s="257"/>
      <c r="EP138" s="257"/>
      <c r="EQ138" s="257"/>
      <c r="ER138" s="257"/>
      <c r="ES138" s="257"/>
      <c r="ET138" s="257"/>
      <c r="EU138" s="257"/>
      <c r="EV138" s="257"/>
      <c r="EW138" s="257"/>
      <c r="EX138" s="257"/>
      <c r="EY138" s="257"/>
      <c r="EZ138" s="257"/>
      <c r="FA138" s="257"/>
      <c r="FB138" s="257"/>
      <c r="FC138" s="257"/>
      <c r="FD138" s="257"/>
      <c r="FE138" s="257"/>
      <c r="FF138" s="257"/>
      <c r="FG138" s="257"/>
      <c r="FH138" s="257"/>
      <c r="FI138" s="257"/>
      <c r="FJ138" s="257"/>
      <c r="FK138" s="257"/>
      <c r="FL138" s="257"/>
      <c r="FM138" s="257"/>
      <c r="FN138" s="257"/>
      <c r="FO138" s="257"/>
      <c r="FP138" s="257"/>
      <c r="FQ138" s="257"/>
      <c r="FR138" s="257"/>
      <c r="FS138" s="257"/>
      <c r="FT138" s="257"/>
      <c r="FU138" s="257"/>
      <c r="FV138" s="257"/>
      <c r="FW138" s="257"/>
      <c r="FX138" s="257"/>
      <c r="FY138" s="257"/>
      <c r="FZ138" s="257"/>
      <c r="GA138" s="257"/>
      <c r="GB138" s="257"/>
      <c r="GC138" s="257"/>
      <c r="GD138" s="257"/>
      <c r="GE138" s="257"/>
      <c r="GF138" s="257"/>
      <c r="GG138" s="257"/>
      <c r="GH138" s="257"/>
      <c r="GI138" s="257"/>
      <c r="GJ138" s="257"/>
      <c r="GK138" s="257"/>
      <c r="GL138" s="257"/>
      <c r="GM138" s="257"/>
      <c r="GN138" s="257"/>
      <c r="GO138" s="257"/>
      <c r="GP138" s="257"/>
      <c r="GQ138" s="257"/>
      <c r="GR138" s="257"/>
      <c r="GS138" s="257"/>
      <c r="GT138" s="257"/>
      <c r="GU138" s="257"/>
      <c r="GV138" s="257"/>
      <c r="GW138" s="257"/>
      <c r="GX138" s="257"/>
      <c r="GY138" s="257"/>
      <c r="GZ138" s="257"/>
      <c r="HA138" s="257"/>
      <c r="HB138" s="257"/>
      <c r="HC138" s="257"/>
      <c r="HD138" s="257"/>
      <c r="HE138" s="257"/>
      <c r="HF138" s="257"/>
      <c r="HG138" s="257"/>
      <c r="HH138" s="257"/>
      <c r="HI138" s="257"/>
      <c r="HJ138" s="257"/>
      <c r="HK138" s="257"/>
      <c r="HL138" s="257"/>
      <c r="HM138" s="257"/>
      <c r="HN138" s="257"/>
      <c r="HO138" s="257"/>
      <c r="HP138" s="257"/>
      <c r="HQ138" s="257"/>
      <c r="HR138" s="257"/>
      <c r="HS138" s="257"/>
      <c r="HT138" s="257"/>
      <c r="HU138" s="257"/>
      <c r="HV138" s="257"/>
      <c r="HW138" s="257"/>
      <c r="HX138" s="257"/>
      <c r="HY138" s="257"/>
      <c r="HZ138" s="257"/>
      <c r="IA138" s="257"/>
      <c r="IB138" s="257"/>
      <c r="IC138" s="257"/>
      <c r="ID138" s="257"/>
      <c r="IE138" s="257"/>
      <c r="IF138" s="257"/>
      <c r="IG138" s="257"/>
      <c r="IH138" s="257"/>
      <c r="II138" s="257"/>
      <c r="IJ138" s="257"/>
      <c r="IK138" s="257"/>
      <c r="IL138" s="257"/>
      <c r="IM138" s="257"/>
      <c r="IN138" s="257"/>
      <c r="IO138" s="257"/>
      <c r="IP138" s="257"/>
      <c r="IQ138" s="257"/>
      <c r="IR138" s="257"/>
      <c r="IS138" s="257"/>
      <c r="IT138" s="257"/>
      <c r="IU138" s="257"/>
      <c r="IV138" s="257"/>
      <c r="IW138" s="257"/>
      <c r="IX138" s="257"/>
      <c r="IY138" s="257"/>
      <c r="IZ138" s="257"/>
      <c r="JA138" s="257"/>
      <c r="JB138" s="257"/>
      <c r="JC138" s="257"/>
      <c r="JD138" s="257"/>
      <c r="JE138" s="257"/>
    </row>
    <row r="139" spans="1:265" x14ac:dyDescent="0.2">
      <c r="A139" s="257"/>
      <c r="B139" s="257"/>
      <c r="C139" s="257"/>
      <c r="D139" s="257"/>
      <c r="E139" s="257"/>
      <c r="F139" s="257"/>
      <c r="G139" s="257"/>
      <c r="H139" s="257"/>
      <c r="I139" s="257"/>
      <c r="J139" s="257"/>
      <c r="K139" s="257"/>
      <c r="L139" s="257"/>
      <c r="M139" s="257"/>
      <c r="N139" s="257"/>
      <c r="O139" s="257"/>
      <c r="P139" s="257"/>
      <c r="Q139" s="257"/>
      <c r="R139" s="257"/>
      <c r="S139" s="257"/>
      <c r="T139" s="257"/>
      <c r="U139" s="257"/>
      <c r="V139" s="257"/>
      <c r="W139" s="257"/>
      <c r="X139" s="257"/>
      <c r="Y139" s="257"/>
      <c r="Z139" s="257"/>
      <c r="AA139" s="257"/>
      <c r="AB139" s="257"/>
      <c r="AC139" s="257"/>
      <c r="AD139" s="257"/>
      <c r="AE139" s="862"/>
      <c r="AF139" s="895"/>
      <c r="AG139" s="946"/>
      <c r="AH139" s="972"/>
      <c r="CG139" s="257"/>
      <c r="CH139" s="257"/>
      <c r="CI139" s="257"/>
      <c r="CJ139" s="257"/>
      <c r="CK139" s="257"/>
      <c r="CL139" s="257"/>
      <c r="CM139" s="257"/>
      <c r="CN139" s="257"/>
      <c r="CO139" s="257"/>
      <c r="CP139" s="257"/>
      <c r="CQ139" s="257"/>
      <c r="CR139" s="257"/>
      <c r="CS139" s="257"/>
      <c r="CT139" s="257"/>
      <c r="CU139" s="257"/>
      <c r="CV139" s="257"/>
      <c r="CW139" s="257"/>
      <c r="CX139" s="257"/>
      <c r="CY139" s="257"/>
      <c r="CZ139" s="257"/>
      <c r="DA139" s="257"/>
      <c r="DB139" s="257"/>
      <c r="DC139" s="257"/>
      <c r="DD139" s="257"/>
      <c r="DE139" s="257"/>
      <c r="DF139" s="257"/>
      <c r="DG139" s="257"/>
      <c r="DH139" s="257"/>
      <c r="DI139" s="257"/>
      <c r="DJ139" s="257"/>
      <c r="DK139" s="257"/>
      <c r="DL139" s="257"/>
      <c r="DM139" s="257"/>
      <c r="DN139" s="257"/>
      <c r="DO139" s="257"/>
      <c r="DP139" s="257"/>
      <c r="DQ139" s="257"/>
      <c r="DR139" s="257"/>
      <c r="DS139" s="257"/>
      <c r="DT139" s="257"/>
      <c r="DU139" s="257"/>
      <c r="DV139" s="257"/>
      <c r="DW139" s="257"/>
      <c r="DX139" s="257"/>
      <c r="DY139" s="257"/>
      <c r="DZ139" s="257"/>
      <c r="EA139" s="257"/>
      <c r="EB139" s="257"/>
      <c r="EC139" s="257"/>
      <c r="ED139" s="257"/>
      <c r="EE139" s="257"/>
      <c r="EF139" s="257"/>
      <c r="EG139" s="257"/>
      <c r="EH139" s="257"/>
      <c r="EI139" s="257"/>
      <c r="EJ139" s="257"/>
      <c r="EK139" s="257"/>
      <c r="EL139" s="257"/>
      <c r="EM139" s="257"/>
      <c r="EN139" s="257"/>
      <c r="EO139" s="257"/>
      <c r="EP139" s="257"/>
      <c r="EQ139" s="257"/>
      <c r="ER139" s="257"/>
      <c r="ES139" s="257"/>
      <c r="ET139" s="257"/>
      <c r="EU139" s="257"/>
      <c r="EV139" s="257"/>
      <c r="EW139" s="257"/>
      <c r="EX139" s="257"/>
      <c r="EY139" s="257"/>
      <c r="EZ139" s="257"/>
      <c r="FA139" s="257"/>
      <c r="FB139" s="257"/>
      <c r="FC139" s="257"/>
      <c r="FD139" s="257"/>
      <c r="FE139" s="257"/>
      <c r="FF139" s="257"/>
      <c r="FG139" s="257"/>
      <c r="FH139" s="257"/>
      <c r="FI139" s="257"/>
      <c r="FJ139" s="257"/>
      <c r="FK139" s="257"/>
      <c r="FL139" s="257"/>
      <c r="FM139" s="257"/>
      <c r="FN139" s="257"/>
      <c r="FO139" s="257"/>
      <c r="FP139" s="257"/>
      <c r="FQ139" s="257"/>
      <c r="FR139" s="257"/>
      <c r="FS139" s="257"/>
      <c r="FT139" s="257"/>
      <c r="FU139" s="257"/>
      <c r="FV139" s="257"/>
      <c r="FW139" s="257"/>
      <c r="FX139" s="257"/>
      <c r="FY139" s="257"/>
      <c r="FZ139" s="257"/>
      <c r="GA139" s="257"/>
      <c r="GB139" s="257"/>
      <c r="GC139" s="257"/>
      <c r="GD139" s="257"/>
      <c r="GE139" s="257"/>
      <c r="GF139" s="257"/>
      <c r="GG139" s="257"/>
      <c r="GH139" s="257"/>
      <c r="GI139" s="257"/>
      <c r="GJ139" s="257"/>
      <c r="GK139" s="257"/>
      <c r="GL139" s="257"/>
      <c r="GM139" s="257"/>
      <c r="GN139" s="257"/>
      <c r="GO139" s="257"/>
      <c r="GP139" s="257"/>
      <c r="GQ139" s="257"/>
      <c r="GR139" s="257"/>
      <c r="GS139" s="257"/>
      <c r="GT139" s="257"/>
      <c r="GU139" s="257"/>
      <c r="GV139" s="257"/>
      <c r="GW139" s="257"/>
      <c r="GX139" s="257"/>
      <c r="GY139" s="257"/>
      <c r="GZ139" s="257"/>
      <c r="HA139" s="257"/>
      <c r="HB139" s="257"/>
      <c r="HC139" s="257"/>
      <c r="HD139" s="257"/>
      <c r="HE139" s="257"/>
      <c r="HF139" s="257"/>
      <c r="HG139" s="257"/>
      <c r="HH139" s="257"/>
      <c r="HI139" s="257"/>
      <c r="HJ139" s="257"/>
      <c r="HK139" s="257"/>
      <c r="HL139" s="257"/>
      <c r="HM139" s="257"/>
      <c r="HN139" s="257"/>
      <c r="HO139" s="257"/>
      <c r="HP139" s="257"/>
      <c r="HQ139" s="257"/>
      <c r="HR139" s="257"/>
      <c r="HS139" s="257"/>
      <c r="HT139" s="257"/>
      <c r="HU139" s="257"/>
      <c r="HV139" s="257"/>
      <c r="HW139" s="257"/>
      <c r="HX139" s="257"/>
      <c r="HY139" s="257"/>
      <c r="HZ139" s="257"/>
      <c r="IA139" s="257"/>
      <c r="IB139" s="257"/>
      <c r="IC139" s="257"/>
      <c r="ID139" s="257"/>
      <c r="IE139" s="257"/>
      <c r="IF139" s="257"/>
      <c r="IG139" s="257"/>
      <c r="IH139" s="257"/>
      <c r="II139" s="257"/>
      <c r="IJ139" s="257"/>
      <c r="IK139" s="257"/>
      <c r="IL139" s="257"/>
      <c r="IM139" s="257"/>
      <c r="IN139" s="257"/>
      <c r="IO139" s="257"/>
      <c r="IP139" s="257"/>
      <c r="IQ139" s="257"/>
      <c r="IR139" s="257"/>
      <c r="IS139" s="257"/>
      <c r="IT139" s="257"/>
      <c r="IU139" s="257"/>
      <c r="IV139" s="257"/>
      <c r="IW139" s="257"/>
      <c r="IX139" s="257"/>
      <c r="IY139" s="257"/>
      <c r="IZ139" s="257"/>
      <c r="JA139" s="257"/>
      <c r="JB139" s="257"/>
      <c r="JC139" s="257"/>
      <c r="JD139" s="257"/>
      <c r="JE139" s="257"/>
    </row>
    <row r="140" spans="1:265" x14ac:dyDescent="0.2">
      <c r="A140" s="257"/>
      <c r="B140" s="257"/>
      <c r="C140" s="257"/>
      <c r="D140" s="257"/>
      <c r="E140" s="257"/>
      <c r="F140" s="257"/>
      <c r="G140" s="257"/>
      <c r="H140" s="257"/>
      <c r="I140" s="257"/>
      <c r="J140" s="257"/>
      <c r="K140" s="257"/>
      <c r="L140" s="257"/>
      <c r="M140" s="257"/>
      <c r="N140" s="257"/>
      <c r="O140" s="257"/>
      <c r="P140" s="257"/>
      <c r="Q140" s="257"/>
      <c r="R140" s="257"/>
      <c r="S140" s="257"/>
      <c r="T140" s="257"/>
      <c r="U140" s="257"/>
      <c r="V140" s="257"/>
      <c r="W140" s="257"/>
      <c r="X140" s="257"/>
      <c r="Y140" s="257"/>
      <c r="Z140" s="257"/>
      <c r="AA140" s="257"/>
      <c r="AB140" s="257"/>
      <c r="AC140" s="257"/>
      <c r="AD140" s="257"/>
      <c r="AE140" s="862"/>
      <c r="AF140" s="895"/>
      <c r="AG140" s="946"/>
      <c r="AH140" s="972"/>
      <c r="CG140" s="257"/>
      <c r="CH140" s="257"/>
      <c r="CI140" s="257"/>
      <c r="CJ140" s="257"/>
      <c r="CK140" s="257"/>
      <c r="CL140" s="257"/>
      <c r="CM140" s="257"/>
      <c r="CN140" s="257"/>
      <c r="CO140" s="257"/>
      <c r="CP140" s="257"/>
      <c r="CQ140" s="257"/>
      <c r="CR140" s="257"/>
      <c r="CS140" s="257"/>
      <c r="CT140" s="257"/>
      <c r="CU140" s="257"/>
      <c r="CV140" s="257"/>
      <c r="CW140" s="257"/>
      <c r="CX140" s="257"/>
      <c r="CY140" s="257"/>
      <c r="CZ140" s="257"/>
      <c r="DA140" s="257"/>
      <c r="DB140" s="257"/>
      <c r="DC140" s="257"/>
      <c r="DD140" s="257"/>
      <c r="DE140" s="257"/>
      <c r="DF140" s="257"/>
      <c r="DG140" s="257"/>
      <c r="DH140" s="257"/>
      <c r="DI140" s="257"/>
      <c r="DJ140" s="257"/>
      <c r="DK140" s="257"/>
      <c r="DL140" s="257"/>
      <c r="DM140" s="257"/>
      <c r="DN140" s="257"/>
      <c r="DO140" s="257"/>
      <c r="DP140" s="257"/>
      <c r="DQ140" s="257"/>
      <c r="DR140" s="257"/>
      <c r="DS140" s="257"/>
      <c r="DT140" s="257"/>
      <c r="DU140" s="257"/>
      <c r="DV140" s="257"/>
      <c r="DW140" s="257"/>
      <c r="DX140" s="257"/>
      <c r="DY140" s="257"/>
      <c r="DZ140" s="257"/>
      <c r="EA140" s="257"/>
      <c r="EB140" s="257"/>
      <c r="EC140" s="257"/>
      <c r="ED140" s="257"/>
      <c r="EE140" s="257"/>
      <c r="EF140" s="257"/>
      <c r="EG140" s="257"/>
      <c r="EH140" s="257"/>
      <c r="EI140" s="257"/>
      <c r="EJ140" s="257"/>
      <c r="EK140" s="257"/>
      <c r="EL140" s="257"/>
      <c r="EM140" s="257"/>
      <c r="EN140" s="257"/>
      <c r="EO140" s="257"/>
      <c r="EP140" s="257"/>
      <c r="EQ140" s="257"/>
      <c r="ER140" s="257"/>
      <c r="ES140" s="257"/>
      <c r="ET140" s="257"/>
      <c r="EU140" s="257"/>
      <c r="EV140" s="257"/>
      <c r="EW140" s="257"/>
      <c r="EX140" s="257"/>
      <c r="EY140" s="257"/>
      <c r="EZ140" s="257"/>
      <c r="FA140" s="257"/>
      <c r="FB140" s="257"/>
      <c r="FC140" s="257"/>
      <c r="FD140" s="257"/>
      <c r="FE140" s="257"/>
      <c r="FF140" s="257"/>
      <c r="FG140" s="257"/>
      <c r="FH140" s="257"/>
      <c r="FI140" s="257"/>
      <c r="FJ140" s="257"/>
      <c r="FK140" s="257"/>
      <c r="FL140" s="257"/>
      <c r="FM140" s="257"/>
      <c r="FN140" s="257"/>
      <c r="FO140" s="257"/>
      <c r="FP140" s="257"/>
      <c r="FQ140" s="257"/>
      <c r="FR140" s="257"/>
      <c r="FS140" s="257"/>
      <c r="FT140" s="257"/>
      <c r="FU140" s="257"/>
      <c r="FV140" s="257"/>
      <c r="FW140" s="257"/>
      <c r="FX140" s="257"/>
      <c r="FY140" s="257"/>
      <c r="FZ140" s="257"/>
      <c r="GA140" s="257"/>
      <c r="GB140" s="257"/>
      <c r="GC140" s="257"/>
      <c r="GD140" s="257"/>
      <c r="GE140" s="257"/>
      <c r="GF140" s="257"/>
      <c r="GG140" s="257"/>
      <c r="GH140" s="257"/>
      <c r="GI140" s="257"/>
      <c r="GJ140" s="257"/>
      <c r="GK140" s="257"/>
      <c r="GL140" s="257"/>
      <c r="GM140" s="257"/>
      <c r="GN140" s="257"/>
      <c r="GO140" s="257"/>
      <c r="GP140" s="257"/>
      <c r="GQ140" s="257"/>
      <c r="GR140" s="257"/>
      <c r="GS140" s="257"/>
      <c r="GT140" s="257"/>
      <c r="GU140" s="257"/>
      <c r="GV140" s="257"/>
      <c r="GW140" s="257"/>
      <c r="GX140" s="257"/>
      <c r="GY140" s="257"/>
      <c r="GZ140" s="257"/>
      <c r="HA140" s="257"/>
      <c r="HB140" s="257"/>
      <c r="HC140" s="257"/>
      <c r="HD140" s="257"/>
      <c r="HE140" s="257"/>
      <c r="HF140" s="257"/>
      <c r="HG140" s="257"/>
      <c r="HH140" s="257"/>
      <c r="HI140" s="257"/>
      <c r="HJ140" s="257"/>
      <c r="HK140" s="257"/>
      <c r="HL140" s="257"/>
      <c r="HM140" s="257"/>
      <c r="HN140" s="257"/>
      <c r="HO140" s="257"/>
      <c r="HP140" s="257"/>
      <c r="HQ140" s="257"/>
      <c r="HR140" s="257"/>
      <c r="HS140" s="257"/>
      <c r="HT140" s="257"/>
      <c r="HU140" s="257"/>
      <c r="HV140" s="257"/>
      <c r="HW140" s="257"/>
      <c r="HX140" s="257"/>
      <c r="HY140" s="257"/>
      <c r="HZ140" s="257"/>
      <c r="IA140" s="257"/>
      <c r="IB140" s="257"/>
      <c r="IC140" s="257"/>
      <c r="ID140" s="257"/>
      <c r="IE140" s="257"/>
      <c r="IF140" s="257"/>
      <c r="IG140" s="257"/>
      <c r="IH140" s="257"/>
      <c r="II140" s="257"/>
      <c r="IJ140" s="257"/>
      <c r="IK140" s="257"/>
      <c r="IL140" s="257"/>
      <c r="IM140" s="257"/>
      <c r="IN140" s="257"/>
      <c r="IO140" s="257"/>
      <c r="IP140" s="257"/>
      <c r="IQ140" s="257"/>
      <c r="IR140" s="257"/>
      <c r="IS140" s="257"/>
      <c r="IT140" s="257"/>
      <c r="IU140" s="257"/>
      <c r="IV140" s="257"/>
      <c r="IW140" s="257"/>
      <c r="IX140" s="257"/>
      <c r="IY140" s="257"/>
      <c r="IZ140" s="257"/>
      <c r="JA140" s="257"/>
      <c r="JB140" s="257"/>
      <c r="JC140" s="257"/>
      <c r="JD140" s="257"/>
      <c r="JE140" s="257"/>
    </row>
    <row r="141" spans="1:265" x14ac:dyDescent="0.2">
      <c r="A141" s="257"/>
      <c r="B141" s="257"/>
      <c r="C141" s="257"/>
      <c r="D141" s="257"/>
      <c r="E141" s="257"/>
      <c r="F141" s="257"/>
      <c r="G141" s="257"/>
      <c r="H141" s="257"/>
      <c r="I141" s="257"/>
      <c r="J141" s="257"/>
      <c r="K141" s="257"/>
      <c r="L141" s="257"/>
      <c r="M141" s="257"/>
      <c r="N141" s="257"/>
      <c r="O141" s="257"/>
      <c r="P141" s="257"/>
      <c r="Q141" s="257"/>
      <c r="R141" s="257"/>
      <c r="S141" s="257"/>
      <c r="T141" s="257"/>
      <c r="U141" s="257"/>
      <c r="V141" s="257"/>
      <c r="W141" s="257"/>
      <c r="X141" s="257"/>
      <c r="Y141" s="257"/>
      <c r="Z141" s="257"/>
      <c r="AA141" s="257"/>
      <c r="AB141" s="257"/>
      <c r="AC141" s="257"/>
      <c r="AD141" s="257"/>
      <c r="AE141" s="862"/>
      <c r="AF141" s="895"/>
      <c r="AG141" s="946"/>
      <c r="AH141" s="972"/>
      <c r="CG141" s="257"/>
      <c r="CH141" s="257"/>
      <c r="CI141" s="257"/>
      <c r="CJ141" s="257"/>
      <c r="CK141" s="257"/>
      <c r="CL141" s="257"/>
      <c r="CM141" s="257"/>
      <c r="CN141" s="257"/>
      <c r="CO141" s="257"/>
      <c r="CP141" s="257"/>
      <c r="CQ141" s="257"/>
      <c r="CR141" s="257"/>
      <c r="CS141" s="257"/>
      <c r="CT141" s="257"/>
      <c r="CU141" s="257"/>
      <c r="CV141" s="257"/>
      <c r="CW141" s="257"/>
      <c r="CX141" s="257"/>
      <c r="CY141" s="257"/>
      <c r="CZ141" s="257"/>
      <c r="DA141" s="257"/>
      <c r="DB141" s="257"/>
      <c r="DC141" s="257"/>
      <c r="DD141" s="257"/>
      <c r="DE141" s="257"/>
      <c r="DF141" s="257"/>
      <c r="DG141" s="257"/>
      <c r="DH141" s="257"/>
      <c r="DI141" s="257"/>
      <c r="DJ141" s="257"/>
      <c r="DK141" s="257"/>
      <c r="DL141" s="257"/>
      <c r="DM141" s="257"/>
      <c r="DN141" s="257"/>
      <c r="DO141" s="257"/>
      <c r="DP141" s="257"/>
      <c r="DQ141" s="257"/>
      <c r="DR141" s="257"/>
      <c r="DS141" s="257"/>
      <c r="DT141" s="257"/>
      <c r="DU141" s="257"/>
      <c r="DV141" s="257"/>
      <c r="DW141" s="257"/>
      <c r="DX141" s="257"/>
      <c r="DY141" s="257"/>
      <c r="DZ141" s="257"/>
      <c r="EA141" s="257"/>
      <c r="EB141" s="257"/>
      <c r="EC141" s="257"/>
      <c r="ED141" s="257"/>
      <c r="EE141" s="257"/>
      <c r="EF141" s="257"/>
      <c r="EG141" s="257"/>
      <c r="EH141" s="257"/>
      <c r="EI141" s="257"/>
      <c r="EJ141" s="257"/>
      <c r="EK141" s="257"/>
      <c r="EL141" s="257"/>
      <c r="EM141" s="257"/>
      <c r="EN141" s="257"/>
      <c r="EO141" s="257"/>
      <c r="EP141" s="257"/>
      <c r="EQ141" s="257"/>
      <c r="ER141" s="257"/>
      <c r="ES141" s="257"/>
      <c r="ET141" s="257"/>
      <c r="EU141" s="257"/>
      <c r="EV141" s="257"/>
      <c r="EW141" s="257"/>
      <c r="EX141" s="257"/>
      <c r="EY141" s="257"/>
      <c r="EZ141" s="257"/>
      <c r="FA141" s="257"/>
      <c r="FB141" s="257"/>
      <c r="FC141" s="257"/>
      <c r="FD141" s="257"/>
      <c r="FE141" s="257"/>
      <c r="FF141" s="257"/>
      <c r="FG141" s="257"/>
      <c r="FH141" s="257"/>
      <c r="FI141" s="257"/>
      <c r="FJ141" s="257"/>
      <c r="FK141" s="257"/>
      <c r="FL141" s="257"/>
      <c r="FM141" s="257"/>
      <c r="FN141" s="257"/>
      <c r="FO141" s="257"/>
      <c r="FP141" s="257"/>
      <c r="FQ141" s="257"/>
      <c r="FR141" s="257"/>
      <c r="FS141" s="257"/>
      <c r="FT141" s="257"/>
      <c r="FU141" s="257"/>
      <c r="FV141" s="257"/>
      <c r="FW141" s="257"/>
      <c r="FX141" s="257"/>
      <c r="FY141" s="257"/>
      <c r="FZ141" s="257"/>
      <c r="GA141" s="257"/>
      <c r="GB141" s="257"/>
      <c r="GC141" s="257"/>
      <c r="GD141" s="257"/>
      <c r="GE141" s="257"/>
      <c r="GF141" s="257"/>
      <c r="GG141" s="257"/>
      <c r="GH141" s="257"/>
      <c r="GI141" s="257"/>
      <c r="GJ141" s="257"/>
      <c r="GK141" s="257"/>
      <c r="GL141" s="257"/>
      <c r="GM141" s="257"/>
      <c r="GN141" s="257"/>
      <c r="GO141" s="257"/>
      <c r="GP141" s="257"/>
      <c r="GQ141" s="257"/>
      <c r="GR141" s="257"/>
      <c r="GS141" s="257"/>
      <c r="GT141" s="257"/>
      <c r="GU141" s="257"/>
      <c r="GV141" s="257"/>
      <c r="GW141" s="257"/>
      <c r="GX141" s="257"/>
      <c r="GY141" s="257"/>
      <c r="GZ141" s="257"/>
      <c r="HA141" s="257"/>
      <c r="HB141" s="257"/>
      <c r="HC141" s="257"/>
      <c r="HD141" s="257"/>
      <c r="HE141" s="257"/>
      <c r="HF141" s="257"/>
      <c r="HG141" s="257"/>
      <c r="HH141" s="257"/>
      <c r="HI141" s="257"/>
      <c r="HJ141" s="257"/>
      <c r="HK141" s="257"/>
      <c r="HL141" s="257"/>
      <c r="HM141" s="257"/>
      <c r="HN141" s="257"/>
      <c r="HO141" s="257"/>
      <c r="HP141" s="257"/>
      <c r="HQ141" s="257"/>
      <c r="HR141" s="257"/>
      <c r="HS141" s="257"/>
      <c r="HT141" s="257"/>
      <c r="HU141" s="257"/>
      <c r="HV141" s="257"/>
      <c r="HW141" s="257"/>
      <c r="HX141" s="257"/>
      <c r="HY141" s="257"/>
      <c r="HZ141" s="257"/>
      <c r="IA141" s="257"/>
      <c r="IB141" s="257"/>
      <c r="IC141" s="257"/>
      <c r="ID141" s="257"/>
      <c r="IE141" s="257"/>
      <c r="IF141" s="257"/>
      <c r="IG141" s="257"/>
      <c r="IH141" s="257"/>
      <c r="II141" s="257"/>
      <c r="IJ141" s="257"/>
      <c r="IK141" s="257"/>
      <c r="IL141" s="257"/>
      <c r="IM141" s="257"/>
      <c r="IN141" s="257"/>
      <c r="IO141" s="257"/>
      <c r="IP141" s="257"/>
      <c r="IQ141" s="257"/>
      <c r="IR141" s="257"/>
      <c r="IS141" s="257"/>
      <c r="IT141" s="257"/>
      <c r="IU141" s="257"/>
      <c r="IV141" s="257"/>
      <c r="IW141" s="257"/>
      <c r="IX141" s="257"/>
      <c r="IY141" s="257"/>
      <c r="IZ141" s="257"/>
      <c r="JA141" s="257"/>
      <c r="JB141" s="257"/>
      <c r="JC141" s="257"/>
      <c r="JD141" s="257"/>
      <c r="JE141" s="257"/>
    </row>
    <row r="142" spans="1:265" x14ac:dyDescent="0.2">
      <c r="A142" s="257"/>
      <c r="B142" s="257"/>
      <c r="C142" s="257"/>
      <c r="D142" s="257"/>
      <c r="E142" s="257"/>
      <c r="F142" s="257"/>
      <c r="G142" s="257"/>
      <c r="H142" s="257"/>
      <c r="I142" s="257"/>
      <c r="J142" s="257"/>
      <c r="K142" s="257"/>
      <c r="L142" s="257"/>
      <c r="M142" s="257"/>
      <c r="N142" s="257"/>
      <c r="O142" s="257"/>
      <c r="P142" s="257"/>
      <c r="Q142" s="257"/>
      <c r="R142" s="257"/>
      <c r="S142" s="257"/>
      <c r="T142" s="257"/>
      <c r="U142" s="257"/>
      <c r="V142" s="257"/>
      <c r="W142" s="257"/>
      <c r="X142" s="257"/>
      <c r="Y142" s="257"/>
      <c r="Z142" s="257"/>
      <c r="AA142" s="257"/>
      <c r="AB142" s="257"/>
      <c r="AC142" s="257"/>
      <c r="AD142" s="257"/>
      <c r="AE142" s="862"/>
      <c r="AF142" s="895"/>
      <c r="AG142" s="946"/>
      <c r="AH142" s="972"/>
      <c r="CG142" s="257"/>
      <c r="CH142" s="257"/>
      <c r="CI142" s="257"/>
      <c r="CJ142" s="257"/>
      <c r="CK142" s="257"/>
      <c r="CL142" s="257"/>
      <c r="CM142" s="257"/>
      <c r="CN142" s="257"/>
      <c r="CO142" s="257"/>
      <c r="CP142" s="257"/>
      <c r="CQ142" s="257"/>
      <c r="CR142" s="257"/>
      <c r="CS142" s="257"/>
      <c r="CT142" s="257"/>
      <c r="CU142" s="257"/>
      <c r="CV142" s="257"/>
      <c r="CW142" s="257"/>
      <c r="CX142" s="257"/>
      <c r="CY142" s="257"/>
      <c r="CZ142" s="257"/>
      <c r="DA142" s="257"/>
      <c r="DB142" s="257"/>
      <c r="DC142" s="257"/>
      <c r="DD142" s="257"/>
      <c r="DE142" s="257"/>
      <c r="DF142" s="257"/>
      <c r="DG142" s="257"/>
      <c r="DH142" s="257"/>
      <c r="DI142" s="257"/>
      <c r="DJ142" s="257"/>
      <c r="DK142" s="257"/>
      <c r="DL142" s="257"/>
      <c r="DM142" s="257"/>
      <c r="DN142" s="257"/>
      <c r="DO142" s="257"/>
      <c r="DP142" s="257"/>
      <c r="DQ142" s="257"/>
      <c r="DR142" s="257"/>
      <c r="DS142" s="257"/>
      <c r="DT142" s="257"/>
      <c r="DU142" s="257"/>
      <c r="DV142" s="257"/>
      <c r="DW142" s="257"/>
      <c r="DX142" s="257"/>
      <c r="DY142" s="257"/>
      <c r="DZ142" s="257"/>
      <c r="EA142" s="257"/>
      <c r="EB142" s="257"/>
      <c r="EC142" s="257"/>
      <c r="ED142" s="257"/>
      <c r="EE142" s="257"/>
      <c r="EF142" s="257"/>
      <c r="EG142" s="257"/>
      <c r="EH142" s="257"/>
      <c r="EI142" s="257"/>
      <c r="EJ142" s="257"/>
      <c r="EK142" s="257"/>
      <c r="EL142" s="257"/>
      <c r="EM142" s="257"/>
      <c r="EN142" s="257"/>
      <c r="EO142" s="257"/>
      <c r="EP142" s="257"/>
      <c r="EQ142" s="257"/>
      <c r="ER142" s="257"/>
      <c r="ES142" s="257"/>
      <c r="ET142" s="257"/>
      <c r="EU142" s="257"/>
      <c r="EV142" s="257"/>
      <c r="EW142" s="257"/>
      <c r="EX142" s="257"/>
      <c r="EY142" s="257"/>
      <c r="EZ142" s="257"/>
      <c r="FA142" s="257"/>
      <c r="FB142" s="257"/>
      <c r="FC142" s="257"/>
      <c r="FD142" s="257"/>
      <c r="FE142" s="257"/>
      <c r="FF142" s="257"/>
      <c r="FG142" s="257"/>
      <c r="FH142" s="257"/>
      <c r="FI142" s="257"/>
      <c r="FJ142" s="257"/>
      <c r="FK142" s="257"/>
      <c r="FL142" s="257"/>
      <c r="FM142" s="257"/>
      <c r="FN142" s="257"/>
      <c r="FO142" s="257"/>
      <c r="FP142" s="257"/>
      <c r="FQ142" s="257"/>
      <c r="FR142" s="257"/>
      <c r="FS142" s="257"/>
      <c r="FT142" s="257"/>
      <c r="FU142" s="257"/>
      <c r="FV142" s="257"/>
      <c r="FW142" s="257"/>
      <c r="FX142" s="257"/>
      <c r="FY142" s="257"/>
      <c r="FZ142" s="257"/>
      <c r="GA142" s="257"/>
      <c r="GB142" s="257"/>
      <c r="GC142" s="257"/>
      <c r="GD142" s="257"/>
      <c r="GE142" s="257"/>
      <c r="GF142" s="257"/>
      <c r="GG142" s="257"/>
      <c r="GH142" s="257"/>
      <c r="GI142" s="257"/>
      <c r="GJ142" s="257"/>
      <c r="GK142" s="257"/>
      <c r="GL142" s="257"/>
      <c r="GM142" s="257"/>
      <c r="GN142" s="257"/>
      <c r="GO142" s="257"/>
      <c r="GP142" s="257"/>
      <c r="GQ142" s="257"/>
      <c r="GR142" s="257"/>
      <c r="GS142" s="257"/>
      <c r="GT142" s="257"/>
      <c r="GU142" s="257"/>
      <c r="GV142" s="257"/>
      <c r="GW142" s="257"/>
      <c r="GX142" s="257"/>
      <c r="GY142" s="257"/>
      <c r="GZ142" s="257"/>
      <c r="HA142" s="257"/>
      <c r="HB142" s="257"/>
      <c r="HC142" s="257"/>
      <c r="HD142" s="257"/>
      <c r="HE142" s="257"/>
      <c r="HF142" s="257"/>
      <c r="HG142" s="257"/>
      <c r="HH142" s="257"/>
      <c r="HI142" s="257"/>
      <c r="HJ142" s="257"/>
      <c r="HK142" s="257"/>
      <c r="HL142" s="257"/>
      <c r="HM142" s="257"/>
      <c r="HN142" s="257"/>
      <c r="HO142" s="257"/>
      <c r="HP142" s="257"/>
      <c r="HQ142" s="257"/>
      <c r="HR142" s="257"/>
      <c r="HS142" s="257"/>
      <c r="HT142" s="257"/>
      <c r="HU142" s="257"/>
      <c r="HV142" s="257"/>
      <c r="HW142" s="257"/>
      <c r="HX142" s="257"/>
      <c r="HY142" s="257"/>
      <c r="HZ142" s="257"/>
      <c r="IA142" s="257"/>
      <c r="IB142" s="257"/>
      <c r="IC142" s="257"/>
      <c r="ID142" s="257"/>
      <c r="IE142" s="257"/>
      <c r="IF142" s="257"/>
      <c r="IG142" s="257"/>
      <c r="IH142" s="257"/>
      <c r="II142" s="257"/>
      <c r="IJ142" s="257"/>
      <c r="IK142" s="257"/>
      <c r="IL142" s="257"/>
      <c r="IM142" s="257"/>
      <c r="IN142" s="257"/>
      <c r="IO142" s="257"/>
      <c r="IP142" s="257"/>
      <c r="IQ142" s="257"/>
      <c r="IR142" s="257"/>
      <c r="IS142" s="257"/>
      <c r="IT142" s="257"/>
      <c r="IU142" s="257"/>
      <c r="IV142" s="257"/>
      <c r="IW142" s="257"/>
      <c r="IX142" s="257"/>
      <c r="IY142" s="257"/>
      <c r="IZ142" s="257"/>
      <c r="JA142" s="257"/>
      <c r="JB142" s="257"/>
      <c r="JC142" s="257"/>
      <c r="JD142" s="257"/>
      <c r="JE142" s="257"/>
    </row>
    <row r="143" spans="1:265" x14ac:dyDescent="0.2">
      <c r="A143" s="257"/>
      <c r="B143" s="257"/>
      <c r="C143" s="257"/>
      <c r="D143" s="257"/>
      <c r="E143" s="257"/>
      <c r="F143" s="257"/>
      <c r="G143" s="257"/>
      <c r="H143" s="257"/>
      <c r="I143" s="257"/>
      <c r="J143" s="257"/>
      <c r="K143" s="257"/>
      <c r="L143" s="257"/>
      <c r="M143" s="257"/>
      <c r="N143" s="257"/>
      <c r="O143" s="257"/>
      <c r="P143" s="257"/>
      <c r="Q143" s="257"/>
      <c r="R143" s="257"/>
      <c r="S143" s="257"/>
      <c r="T143" s="257"/>
      <c r="U143" s="257"/>
      <c r="V143" s="257"/>
      <c r="W143" s="257"/>
      <c r="X143" s="257"/>
      <c r="Y143" s="257"/>
      <c r="Z143" s="257"/>
      <c r="AA143" s="257"/>
      <c r="AB143" s="257"/>
      <c r="AC143" s="257"/>
      <c r="AD143" s="257"/>
      <c r="AE143" s="862"/>
      <c r="AF143" s="895"/>
      <c r="AG143" s="946"/>
      <c r="AH143" s="972"/>
      <c r="CG143" s="257"/>
      <c r="CH143" s="257"/>
      <c r="CI143" s="257"/>
      <c r="CJ143" s="257"/>
      <c r="CK143" s="257"/>
      <c r="CL143" s="257"/>
      <c r="CM143" s="257"/>
      <c r="CN143" s="257"/>
      <c r="CO143" s="257"/>
      <c r="CP143" s="257"/>
      <c r="CQ143" s="257"/>
      <c r="CR143" s="257"/>
      <c r="CS143" s="257"/>
      <c r="CT143" s="257"/>
      <c r="CU143" s="257"/>
      <c r="CV143" s="257"/>
      <c r="CW143" s="257"/>
      <c r="CX143" s="257"/>
      <c r="CY143" s="257"/>
      <c r="CZ143" s="257"/>
      <c r="DA143" s="257"/>
      <c r="DB143" s="257"/>
      <c r="DC143" s="257"/>
      <c r="DD143" s="257"/>
      <c r="DE143" s="257"/>
      <c r="DF143" s="257"/>
      <c r="DG143" s="257"/>
      <c r="DH143" s="257"/>
      <c r="DI143" s="257"/>
      <c r="DJ143" s="257"/>
      <c r="DK143" s="257"/>
      <c r="DL143" s="257"/>
      <c r="DM143" s="257"/>
      <c r="DN143" s="257"/>
      <c r="DO143" s="257"/>
      <c r="DP143" s="257"/>
      <c r="DQ143" s="257"/>
      <c r="DR143" s="257"/>
      <c r="DS143" s="257"/>
      <c r="DT143" s="257"/>
      <c r="DU143" s="257"/>
      <c r="DV143" s="257"/>
      <c r="DW143" s="257"/>
      <c r="DX143" s="257"/>
      <c r="DY143" s="257"/>
      <c r="DZ143" s="257"/>
      <c r="EA143" s="257"/>
      <c r="EB143" s="257"/>
      <c r="EC143" s="257"/>
      <c r="ED143" s="257"/>
      <c r="EE143" s="257"/>
      <c r="EF143" s="257"/>
      <c r="EG143" s="257"/>
      <c r="EH143" s="257"/>
      <c r="EI143" s="257"/>
      <c r="EJ143" s="257"/>
      <c r="EK143" s="257"/>
      <c r="EL143" s="257"/>
      <c r="EM143" s="257"/>
      <c r="EN143" s="257"/>
      <c r="EO143" s="257"/>
      <c r="EP143" s="257"/>
      <c r="EQ143" s="257"/>
      <c r="ER143" s="257"/>
      <c r="ES143" s="257"/>
      <c r="ET143" s="257"/>
      <c r="EU143" s="257"/>
      <c r="EV143" s="257"/>
      <c r="EW143" s="257"/>
      <c r="EX143" s="257"/>
      <c r="EY143" s="257"/>
      <c r="EZ143" s="257"/>
      <c r="FA143" s="257"/>
      <c r="FB143" s="257"/>
      <c r="FC143" s="257"/>
      <c r="FD143" s="257"/>
      <c r="FE143" s="257"/>
      <c r="FF143" s="257"/>
      <c r="FG143" s="257"/>
      <c r="FH143" s="257"/>
      <c r="FI143" s="257"/>
      <c r="FJ143" s="257"/>
      <c r="FK143" s="257"/>
      <c r="FL143" s="257"/>
      <c r="FM143" s="257"/>
      <c r="FN143" s="257"/>
      <c r="FO143" s="257"/>
      <c r="FP143" s="257"/>
      <c r="FQ143" s="257"/>
      <c r="FR143" s="257"/>
      <c r="FS143" s="257"/>
      <c r="FT143" s="257"/>
      <c r="FU143" s="257"/>
      <c r="FV143" s="257"/>
      <c r="FW143" s="257"/>
      <c r="FX143" s="257"/>
      <c r="FY143" s="257"/>
      <c r="FZ143" s="257"/>
      <c r="GA143" s="257"/>
      <c r="GB143" s="257"/>
      <c r="GC143" s="257"/>
      <c r="GD143" s="257"/>
      <c r="GE143" s="257"/>
      <c r="GF143" s="257"/>
      <c r="GG143" s="257"/>
      <c r="GH143" s="257"/>
      <c r="GI143" s="257"/>
      <c r="GJ143" s="257"/>
      <c r="GK143" s="257"/>
      <c r="GL143" s="257"/>
      <c r="GM143" s="257"/>
      <c r="GN143" s="257"/>
      <c r="GO143" s="257"/>
      <c r="GP143" s="257"/>
      <c r="GQ143" s="257"/>
      <c r="GR143" s="257"/>
      <c r="GS143" s="257"/>
      <c r="GT143" s="257"/>
      <c r="GU143" s="257"/>
      <c r="GV143" s="257"/>
      <c r="GW143" s="257"/>
      <c r="GX143" s="257"/>
      <c r="GY143" s="257"/>
      <c r="GZ143" s="257"/>
      <c r="HA143" s="257"/>
      <c r="HB143" s="257"/>
      <c r="HC143" s="257"/>
      <c r="HD143" s="257"/>
      <c r="HE143" s="257"/>
      <c r="HF143" s="257"/>
      <c r="HG143" s="257"/>
      <c r="HH143" s="257"/>
      <c r="HI143" s="257"/>
      <c r="HJ143" s="257"/>
      <c r="HK143" s="257"/>
      <c r="HL143" s="257"/>
      <c r="HM143" s="257"/>
      <c r="HN143" s="257"/>
      <c r="HO143" s="257"/>
      <c r="HP143" s="257"/>
      <c r="HQ143" s="257"/>
      <c r="HR143" s="257"/>
      <c r="HS143" s="257"/>
      <c r="HT143" s="257"/>
      <c r="HU143" s="257"/>
      <c r="HV143" s="257"/>
      <c r="HW143" s="257"/>
      <c r="HX143" s="257"/>
      <c r="HY143" s="257"/>
      <c r="HZ143" s="257"/>
      <c r="IA143" s="257"/>
      <c r="IB143" s="257"/>
      <c r="IC143" s="257"/>
      <c r="ID143" s="257"/>
      <c r="IE143" s="257"/>
      <c r="IF143" s="257"/>
      <c r="IG143" s="257"/>
      <c r="IH143" s="257"/>
      <c r="II143" s="257"/>
      <c r="IJ143" s="257"/>
      <c r="IK143" s="257"/>
      <c r="IL143" s="257"/>
      <c r="IM143" s="257"/>
      <c r="IN143" s="257"/>
      <c r="IO143" s="257"/>
      <c r="IP143" s="257"/>
      <c r="IQ143" s="257"/>
      <c r="IR143" s="257"/>
      <c r="IS143" s="257"/>
      <c r="IT143" s="257"/>
      <c r="IU143" s="257"/>
      <c r="IV143" s="257"/>
      <c r="IW143" s="257"/>
      <c r="IX143" s="257"/>
      <c r="IY143" s="257"/>
      <c r="IZ143" s="257"/>
      <c r="JA143" s="257"/>
      <c r="JB143" s="257"/>
      <c r="JC143" s="257"/>
      <c r="JD143" s="257"/>
      <c r="JE143" s="257"/>
    </row>
    <row r="144" spans="1:265" x14ac:dyDescent="0.2">
      <c r="A144" s="257"/>
      <c r="B144" s="257"/>
      <c r="C144" s="257"/>
      <c r="D144" s="257"/>
      <c r="E144" s="257"/>
      <c r="F144" s="257"/>
      <c r="G144" s="257"/>
      <c r="H144" s="257"/>
      <c r="I144" s="257"/>
      <c r="J144" s="257"/>
      <c r="K144" s="257"/>
      <c r="L144" s="257"/>
      <c r="M144" s="257"/>
      <c r="N144" s="257"/>
      <c r="O144" s="257"/>
      <c r="P144" s="257"/>
      <c r="Q144" s="257"/>
      <c r="R144" s="257"/>
      <c r="S144" s="257"/>
      <c r="T144" s="257"/>
      <c r="U144" s="257"/>
      <c r="V144" s="257"/>
      <c r="W144" s="257"/>
      <c r="X144" s="257"/>
      <c r="Y144" s="257"/>
      <c r="Z144" s="257"/>
      <c r="AA144" s="257"/>
      <c r="AB144" s="257"/>
      <c r="AC144" s="257"/>
      <c r="AD144" s="257"/>
      <c r="AE144" s="862"/>
      <c r="AF144" s="895"/>
      <c r="AG144" s="946"/>
      <c r="AH144" s="972"/>
      <c r="CG144" s="257"/>
      <c r="CH144" s="257"/>
      <c r="CI144" s="257"/>
      <c r="CJ144" s="257"/>
      <c r="CK144" s="257"/>
      <c r="CL144" s="257"/>
      <c r="CM144" s="257"/>
      <c r="CN144" s="257"/>
      <c r="CO144" s="257"/>
      <c r="CP144" s="257"/>
      <c r="CQ144" s="257"/>
      <c r="CR144" s="257"/>
      <c r="CS144" s="257"/>
      <c r="CT144" s="257"/>
      <c r="CU144" s="257"/>
      <c r="CV144" s="257"/>
      <c r="CW144" s="257"/>
      <c r="CX144" s="257"/>
      <c r="CY144" s="257"/>
      <c r="CZ144" s="257"/>
      <c r="DA144" s="257"/>
      <c r="DB144" s="257"/>
      <c r="DC144" s="257"/>
      <c r="DD144" s="257"/>
      <c r="DE144" s="257"/>
      <c r="DF144" s="257"/>
      <c r="DG144" s="257"/>
      <c r="DH144" s="257"/>
      <c r="DI144" s="257"/>
      <c r="DJ144" s="257"/>
      <c r="DK144" s="257"/>
      <c r="DL144" s="257"/>
      <c r="DM144" s="257"/>
      <c r="DN144" s="257"/>
      <c r="DO144" s="257"/>
      <c r="DP144" s="257"/>
      <c r="DQ144" s="257"/>
      <c r="DR144" s="257"/>
      <c r="DS144" s="257"/>
      <c r="DT144" s="257"/>
      <c r="DU144" s="257"/>
      <c r="DV144" s="257"/>
      <c r="DW144" s="257"/>
      <c r="DX144" s="257"/>
      <c r="DY144" s="257"/>
      <c r="DZ144" s="257"/>
      <c r="EA144" s="257"/>
      <c r="EB144" s="257"/>
      <c r="EC144" s="257"/>
      <c r="ED144" s="257"/>
      <c r="EE144" s="257"/>
      <c r="EF144" s="257"/>
      <c r="EG144" s="257"/>
      <c r="EH144" s="257"/>
      <c r="EI144" s="257"/>
      <c r="EJ144" s="257"/>
      <c r="EK144" s="257"/>
      <c r="EL144" s="257"/>
      <c r="EM144" s="257"/>
      <c r="EN144" s="257"/>
      <c r="EO144" s="257"/>
      <c r="EP144" s="257"/>
      <c r="EQ144" s="257"/>
      <c r="ER144" s="257"/>
      <c r="ES144" s="257"/>
      <c r="ET144" s="257"/>
      <c r="EU144" s="257"/>
      <c r="EV144" s="257"/>
      <c r="EW144" s="257"/>
      <c r="EX144" s="257"/>
      <c r="EY144" s="257"/>
      <c r="EZ144" s="257"/>
      <c r="FA144" s="257"/>
      <c r="FB144" s="257"/>
      <c r="FC144" s="257"/>
      <c r="FD144" s="257"/>
      <c r="FE144" s="257"/>
      <c r="FF144" s="257"/>
      <c r="FG144" s="257"/>
      <c r="FH144" s="257"/>
      <c r="FI144" s="257"/>
      <c r="FJ144" s="257"/>
      <c r="FK144" s="257"/>
      <c r="FL144" s="257"/>
      <c r="FM144" s="257"/>
      <c r="FN144" s="257"/>
      <c r="FO144" s="257"/>
      <c r="FP144" s="257"/>
      <c r="FQ144" s="257"/>
      <c r="FR144" s="257"/>
      <c r="FS144" s="257"/>
      <c r="FT144" s="257"/>
      <c r="FU144" s="257"/>
      <c r="FV144" s="257"/>
      <c r="FW144" s="257"/>
      <c r="FX144" s="257"/>
      <c r="FY144" s="257"/>
      <c r="FZ144" s="257"/>
      <c r="GA144" s="257"/>
      <c r="GB144" s="257"/>
      <c r="GC144" s="257"/>
      <c r="GD144" s="257"/>
      <c r="GE144" s="257"/>
      <c r="GF144" s="257"/>
      <c r="GG144" s="257"/>
      <c r="GH144" s="257"/>
      <c r="GI144" s="257"/>
      <c r="GJ144" s="257"/>
      <c r="GK144" s="257"/>
      <c r="GL144" s="257"/>
      <c r="GM144" s="257"/>
      <c r="GN144" s="257"/>
      <c r="GO144" s="257"/>
      <c r="GP144" s="257"/>
      <c r="GQ144" s="257"/>
      <c r="GR144" s="257"/>
      <c r="GS144" s="257"/>
      <c r="GT144" s="257"/>
      <c r="GU144" s="257"/>
      <c r="GV144" s="257"/>
      <c r="GW144" s="257"/>
      <c r="GX144" s="257"/>
      <c r="GY144" s="257"/>
      <c r="GZ144" s="257"/>
      <c r="HA144" s="257"/>
      <c r="HB144" s="257"/>
      <c r="HC144" s="257"/>
      <c r="HD144" s="257"/>
      <c r="HE144" s="257"/>
      <c r="HF144" s="257"/>
      <c r="HG144" s="257"/>
      <c r="HH144" s="257"/>
      <c r="HI144" s="257"/>
      <c r="HJ144" s="257"/>
      <c r="HK144" s="257"/>
      <c r="HL144" s="257"/>
      <c r="HM144" s="257"/>
      <c r="HN144" s="257"/>
      <c r="HO144" s="257"/>
      <c r="HP144" s="257"/>
      <c r="HQ144" s="257"/>
      <c r="HR144" s="257"/>
      <c r="HS144" s="257"/>
      <c r="HT144" s="257"/>
      <c r="HU144" s="257"/>
      <c r="HV144" s="257"/>
      <c r="HW144" s="257"/>
      <c r="HX144" s="257"/>
      <c r="HY144" s="257"/>
      <c r="HZ144" s="257"/>
      <c r="IA144" s="257"/>
      <c r="IB144" s="257"/>
      <c r="IC144" s="257"/>
      <c r="ID144" s="257"/>
      <c r="IE144" s="257"/>
      <c r="IF144" s="257"/>
      <c r="IG144" s="257"/>
      <c r="IH144" s="257"/>
      <c r="II144" s="257"/>
      <c r="IJ144" s="257"/>
      <c r="IK144" s="257"/>
      <c r="IL144" s="257"/>
      <c r="IM144" s="257"/>
      <c r="IN144" s="257"/>
      <c r="IO144" s="257"/>
      <c r="IP144" s="257"/>
      <c r="IQ144" s="257"/>
      <c r="IR144" s="257"/>
      <c r="IS144" s="257"/>
      <c r="IT144" s="257"/>
      <c r="IU144" s="257"/>
      <c r="IV144" s="257"/>
      <c r="IW144" s="257"/>
      <c r="IX144" s="257"/>
      <c r="IY144" s="257"/>
      <c r="IZ144" s="257"/>
      <c r="JA144" s="257"/>
      <c r="JB144" s="257"/>
      <c r="JC144" s="257"/>
      <c r="JD144" s="257"/>
      <c r="JE144" s="257"/>
    </row>
    <row r="145" spans="1:265" x14ac:dyDescent="0.2">
      <c r="A145" s="257"/>
      <c r="B145" s="257"/>
      <c r="C145" s="257"/>
      <c r="D145" s="257"/>
      <c r="E145" s="257"/>
      <c r="F145" s="257"/>
      <c r="G145" s="257"/>
      <c r="H145" s="257"/>
      <c r="I145" s="257"/>
      <c r="J145" s="257"/>
      <c r="K145" s="257"/>
      <c r="L145" s="257"/>
      <c r="M145" s="257"/>
      <c r="N145" s="257"/>
      <c r="O145" s="257"/>
      <c r="P145" s="257"/>
      <c r="Q145" s="257"/>
      <c r="R145" s="257"/>
      <c r="S145" s="257"/>
      <c r="T145" s="257"/>
      <c r="U145" s="257"/>
      <c r="V145" s="257"/>
      <c r="W145" s="257"/>
      <c r="X145" s="257"/>
      <c r="Y145" s="257"/>
      <c r="Z145" s="257"/>
      <c r="AA145" s="257"/>
      <c r="AB145" s="257"/>
      <c r="AC145" s="257"/>
      <c r="AD145" s="257"/>
      <c r="AE145" s="862"/>
      <c r="AF145" s="895"/>
      <c r="AG145" s="946"/>
      <c r="AH145" s="972"/>
      <c r="CG145" s="257"/>
      <c r="CH145" s="257"/>
      <c r="CI145" s="257"/>
      <c r="CJ145" s="257"/>
      <c r="CK145" s="257"/>
      <c r="CL145" s="257"/>
      <c r="CM145" s="257"/>
      <c r="CN145" s="257"/>
      <c r="CO145" s="257"/>
      <c r="CP145" s="257"/>
      <c r="CQ145" s="257"/>
      <c r="CR145" s="257"/>
      <c r="CS145" s="257"/>
      <c r="CT145" s="257"/>
      <c r="CU145" s="257"/>
      <c r="CV145" s="257"/>
      <c r="CW145" s="257"/>
      <c r="CX145" s="257"/>
      <c r="CY145" s="257"/>
      <c r="CZ145" s="257"/>
      <c r="DA145" s="257"/>
      <c r="DB145" s="257"/>
      <c r="DC145" s="257"/>
      <c r="DD145" s="257"/>
      <c r="DE145" s="257"/>
      <c r="DF145" s="257"/>
      <c r="DG145" s="257"/>
      <c r="DH145" s="257"/>
      <c r="DI145" s="257"/>
      <c r="DJ145" s="257"/>
      <c r="DK145" s="257"/>
      <c r="DL145" s="257"/>
      <c r="DM145" s="257"/>
      <c r="DN145" s="257"/>
      <c r="DO145" s="257"/>
      <c r="DP145" s="257"/>
      <c r="DQ145" s="257"/>
      <c r="DR145" s="257"/>
      <c r="DS145" s="257"/>
      <c r="DT145" s="257"/>
      <c r="DU145" s="257"/>
      <c r="DV145" s="257"/>
      <c r="DW145" s="257"/>
      <c r="DX145" s="257"/>
      <c r="DY145" s="257"/>
      <c r="DZ145" s="257"/>
      <c r="EA145" s="257"/>
      <c r="EB145" s="257"/>
      <c r="EC145" s="257"/>
      <c r="ED145" s="257"/>
      <c r="EE145" s="257"/>
      <c r="EF145" s="257"/>
      <c r="EG145" s="257"/>
      <c r="EH145" s="257"/>
      <c r="EI145" s="257"/>
      <c r="EJ145" s="257"/>
      <c r="EK145" s="257"/>
      <c r="EL145" s="257"/>
      <c r="EM145" s="257"/>
      <c r="EN145" s="257"/>
      <c r="EO145" s="257"/>
      <c r="EP145" s="257"/>
      <c r="EQ145" s="257"/>
      <c r="ER145" s="257"/>
      <c r="ES145" s="257"/>
      <c r="ET145" s="257"/>
      <c r="EU145" s="257"/>
      <c r="EV145" s="257"/>
      <c r="EW145" s="257"/>
      <c r="EX145" s="257"/>
      <c r="EY145" s="257"/>
      <c r="EZ145" s="257"/>
      <c r="FA145" s="257"/>
      <c r="FB145" s="257"/>
      <c r="FC145" s="257"/>
      <c r="FD145" s="257"/>
      <c r="FE145" s="257"/>
      <c r="FF145" s="257"/>
      <c r="FG145" s="257"/>
      <c r="FH145" s="257"/>
      <c r="FI145" s="257"/>
      <c r="FJ145" s="257"/>
      <c r="FK145" s="257"/>
      <c r="FL145" s="257"/>
      <c r="FM145" s="257"/>
      <c r="FN145" s="257"/>
      <c r="FO145" s="257"/>
      <c r="FP145" s="257"/>
      <c r="FQ145" s="257"/>
      <c r="FR145" s="257"/>
      <c r="FS145" s="257"/>
      <c r="FT145" s="257"/>
      <c r="FU145" s="257"/>
      <c r="FV145" s="257"/>
      <c r="FW145" s="257"/>
      <c r="FX145" s="257"/>
      <c r="FY145" s="257"/>
      <c r="FZ145" s="257"/>
      <c r="GA145" s="257"/>
      <c r="GB145" s="257"/>
      <c r="GC145" s="257"/>
      <c r="GD145" s="257"/>
      <c r="GE145" s="257"/>
      <c r="GF145" s="257"/>
      <c r="GG145" s="257"/>
      <c r="GH145" s="257"/>
      <c r="GI145" s="257"/>
      <c r="GJ145" s="257"/>
      <c r="GK145" s="257"/>
      <c r="GL145" s="257"/>
      <c r="GM145" s="257"/>
      <c r="GN145" s="257"/>
      <c r="GO145" s="257"/>
      <c r="GP145" s="257"/>
      <c r="GQ145" s="257"/>
      <c r="GR145" s="257"/>
      <c r="GS145" s="257"/>
      <c r="GT145" s="257"/>
      <c r="GU145" s="257"/>
      <c r="GV145" s="257"/>
      <c r="GW145" s="257"/>
      <c r="GX145" s="257"/>
      <c r="GY145" s="257"/>
      <c r="GZ145" s="257"/>
      <c r="HA145" s="257"/>
      <c r="HB145" s="257"/>
      <c r="HC145" s="257"/>
      <c r="HD145" s="257"/>
      <c r="HE145" s="257"/>
      <c r="HF145" s="257"/>
      <c r="HG145" s="257"/>
      <c r="HH145" s="257"/>
      <c r="HI145" s="257"/>
      <c r="HJ145" s="257"/>
      <c r="HK145" s="257"/>
      <c r="HL145" s="257"/>
      <c r="HM145" s="257"/>
      <c r="HN145" s="257"/>
      <c r="HO145" s="257"/>
      <c r="HP145" s="257"/>
      <c r="HQ145" s="257"/>
      <c r="HR145" s="257"/>
      <c r="HS145" s="257"/>
      <c r="HT145" s="257"/>
      <c r="HU145" s="257"/>
      <c r="HV145" s="257"/>
      <c r="HW145" s="257"/>
      <c r="HX145" s="257"/>
      <c r="HY145" s="257"/>
      <c r="HZ145" s="257"/>
      <c r="IA145" s="257"/>
      <c r="IB145" s="257"/>
      <c r="IC145" s="257"/>
      <c r="ID145" s="257"/>
      <c r="IE145" s="257"/>
      <c r="IF145" s="257"/>
      <c r="IG145" s="257"/>
      <c r="IH145" s="257"/>
      <c r="II145" s="257"/>
      <c r="IJ145" s="257"/>
      <c r="IK145" s="257"/>
      <c r="IL145" s="257"/>
      <c r="IM145" s="257"/>
      <c r="IN145" s="257"/>
      <c r="IO145" s="257"/>
      <c r="IP145" s="257"/>
      <c r="IQ145" s="257"/>
      <c r="IR145" s="257"/>
      <c r="IS145" s="257"/>
      <c r="IT145" s="257"/>
      <c r="IU145" s="257"/>
      <c r="IV145" s="257"/>
      <c r="IW145" s="257"/>
      <c r="IX145" s="257"/>
      <c r="IY145" s="257"/>
      <c r="IZ145" s="257"/>
      <c r="JA145" s="257"/>
      <c r="JB145" s="257"/>
      <c r="JC145" s="257"/>
      <c r="JD145" s="257"/>
      <c r="JE145" s="257"/>
    </row>
    <row r="146" spans="1:265" x14ac:dyDescent="0.2">
      <c r="A146" s="257"/>
      <c r="B146" s="257"/>
      <c r="C146" s="257"/>
      <c r="D146" s="257"/>
      <c r="E146" s="257"/>
      <c r="F146" s="257"/>
      <c r="G146" s="257"/>
      <c r="H146" s="257"/>
      <c r="I146" s="257"/>
      <c r="J146" s="257"/>
      <c r="K146" s="257"/>
      <c r="L146" s="257"/>
      <c r="M146" s="257"/>
      <c r="N146" s="257"/>
      <c r="O146" s="257"/>
      <c r="P146" s="257"/>
      <c r="Q146" s="257"/>
      <c r="R146" s="257"/>
      <c r="S146" s="257"/>
      <c r="T146" s="257"/>
      <c r="U146" s="257"/>
      <c r="V146" s="257"/>
      <c r="W146" s="257"/>
      <c r="X146" s="257"/>
      <c r="Y146" s="257"/>
      <c r="Z146" s="257"/>
      <c r="AA146" s="257"/>
      <c r="AB146" s="257"/>
      <c r="AC146" s="257"/>
      <c r="AD146" s="257"/>
      <c r="AE146" s="862"/>
      <c r="AF146" s="895"/>
      <c r="AG146" s="946"/>
      <c r="AH146" s="972"/>
      <c r="CG146" s="257"/>
      <c r="CH146" s="257"/>
      <c r="CI146" s="257"/>
      <c r="CJ146" s="257"/>
      <c r="CK146" s="257"/>
      <c r="CL146" s="257"/>
      <c r="CM146" s="257"/>
      <c r="CN146" s="257"/>
      <c r="CO146" s="257"/>
      <c r="CP146" s="257"/>
      <c r="CQ146" s="257"/>
      <c r="CR146" s="257"/>
      <c r="CS146" s="257"/>
      <c r="CT146" s="257"/>
      <c r="CU146" s="257"/>
      <c r="CV146" s="257"/>
      <c r="CW146" s="257"/>
      <c r="CX146" s="257"/>
      <c r="CY146" s="257"/>
      <c r="CZ146" s="257"/>
      <c r="DA146" s="257"/>
      <c r="DB146" s="257"/>
      <c r="DC146" s="257"/>
      <c r="DD146" s="257"/>
      <c r="DE146" s="257"/>
      <c r="DF146" s="257"/>
      <c r="DG146" s="257"/>
      <c r="DH146" s="257"/>
      <c r="DI146" s="257"/>
      <c r="DJ146" s="257"/>
      <c r="DK146" s="257"/>
      <c r="DL146" s="257"/>
      <c r="DM146" s="257"/>
      <c r="DN146" s="257"/>
      <c r="DO146" s="257"/>
      <c r="DP146" s="257"/>
      <c r="DQ146" s="257"/>
      <c r="DR146" s="257"/>
      <c r="DS146" s="257"/>
      <c r="DT146" s="257"/>
      <c r="DU146" s="257"/>
      <c r="DV146" s="257"/>
      <c r="DW146" s="257"/>
      <c r="DX146" s="257"/>
      <c r="DY146" s="257"/>
      <c r="DZ146" s="257"/>
      <c r="EA146" s="257"/>
      <c r="EB146" s="257"/>
      <c r="EC146" s="257"/>
      <c r="ED146" s="257"/>
      <c r="EE146" s="257"/>
      <c r="EF146" s="257"/>
      <c r="EG146" s="257"/>
      <c r="EH146" s="257"/>
      <c r="EI146" s="257"/>
      <c r="EJ146" s="257"/>
      <c r="EK146" s="257"/>
      <c r="EL146" s="257"/>
      <c r="EM146" s="257"/>
      <c r="EN146" s="257"/>
      <c r="EO146" s="257"/>
      <c r="EP146" s="257"/>
      <c r="EQ146" s="257"/>
      <c r="ER146" s="257"/>
      <c r="ES146" s="257"/>
      <c r="ET146" s="257"/>
      <c r="EU146" s="257"/>
      <c r="EV146" s="257"/>
      <c r="EW146" s="257"/>
      <c r="EX146" s="257"/>
      <c r="EY146" s="257"/>
      <c r="EZ146" s="257"/>
      <c r="FA146" s="257"/>
      <c r="FB146" s="257"/>
      <c r="FC146" s="257"/>
      <c r="FD146" s="257"/>
      <c r="FE146" s="257"/>
      <c r="FF146" s="257"/>
      <c r="FG146" s="257"/>
      <c r="FH146" s="257"/>
      <c r="FI146" s="257"/>
      <c r="FJ146" s="257"/>
      <c r="FK146" s="257"/>
      <c r="FL146" s="257"/>
      <c r="FM146" s="257"/>
      <c r="FN146" s="257"/>
      <c r="FO146" s="257"/>
      <c r="FP146" s="257"/>
      <c r="FQ146" s="257"/>
      <c r="FR146" s="257"/>
      <c r="FS146" s="257"/>
      <c r="FT146" s="257"/>
      <c r="FU146" s="257"/>
      <c r="FV146" s="257"/>
      <c r="FW146" s="257"/>
      <c r="FX146" s="257"/>
      <c r="FY146" s="257"/>
      <c r="FZ146" s="257"/>
      <c r="GA146" s="257"/>
      <c r="GB146" s="257"/>
      <c r="GC146" s="257"/>
      <c r="GD146" s="257"/>
      <c r="GE146" s="257"/>
      <c r="GF146" s="257"/>
      <c r="GG146" s="257"/>
      <c r="GH146" s="257"/>
      <c r="GI146" s="257"/>
      <c r="GJ146" s="257"/>
      <c r="GK146" s="257"/>
      <c r="GL146" s="257"/>
      <c r="GM146" s="257"/>
      <c r="GN146" s="257"/>
      <c r="GO146" s="257"/>
      <c r="GP146" s="257"/>
      <c r="GQ146" s="257"/>
      <c r="GR146" s="257"/>
      <c r="GS146" s="257"/>
      <c r="GT146" s="257"/>
      <c r="GU146" s="257"/>
      <c r="GV146" s="257"/>
      <c r="GW146" s="257"/>
      <c r="GX146" s="257"/>
      <c r="GY146" s="257"/>
      <c r="GZ146" s="257"/>
      <c r="HA146" s="257"/>
      <c r="HB146" s="257"/>
      <c r="HC146" s="257"/>
      <c r="HD146" s="257"/>
      <c r="HE146" s="257"/>
      <c r="HF146" s="257"/>
      <c r="HG146" s="257"/>
      <c r="HH146" s="257"/>
      <c r="HI146" s="257"/>
      <c r="HJ146" s="257"/>
      <c r="HK146" s="257"/>
      <c r="HL146" s="257"/>
      <c r="HM146" s="257"/>
      <c r="HN146" s="257"/>
      <c r="HO146" s="257"/>
      <c r="HP146" s="257"/>
      <c r="HQ146" s="257"/>
      <c r="HR146" s="257"/>
      <c r="HS146" s="257"/>
      <c r="HT146" s="257"/>
      <c r="HU146" s="257"/>
      <c r="HV146" s="257"/>
      <c r="HW146" s="257"/>
      <c r="HX146" s="257"/>
      <c r="HY146" s="257"/>
      <c r="HZ146" s="257"/>
      <c r="IA146" s="257"/>
      <c r="IB146" s="257"/>
      <c r="IC146" s="257"/>
      <c r="ID146" s="257"/>
      <c r="IE146" s="257"/>
      <c r="IF146" s="257"/>
      <c r="IG146" s="257"/>
      <c r="IH146" s="257"/>
      <c r="II146" s="257"/>
      <c r="IJ146" s="257"/>
      <c r="IK146" s="257"/>
      <c r="IL146" s="257"/>
      <c r="IM146" s="257"/>
      <c r="IN146" s="257"/>
      <c r="IO146" s="257"/>
      <c r="IP146" s="257"/>
      <c r="IQ146" s="257"/>
      <c r="IR146" s="257"/>
      <c r="IS146" s="257"/>
      <c r="IT146" s="257"/>
      <c r="IU146" s="257"/>
      <c r="IV146" s="257"/>
      <c r="IW146" s="257"/>
      <c r="IX146" s="257"/>
      <c r="IY146" s="257"/>
      <c r="IZ146" s="257"/>
      <c r="JA146" s="257"/>
      <c r="JB146" s="257"/>
      <c r="JC146" s="257"/>
      <c r="JD146" s="257"/>
      <c r="JE146" s="257"/>
    </row>
    <row r="147" spans="1:265" x14ac:dyDescent="0.2">
      <c r="A147" s="257"/>
      <c r="B147" s="257"/>
      <c r="C147" s="257"/>
      <c r="D147" s="257"/>
      <c r="E147" s="257"/>
      <c r="F147" s="257"/>
      <c r="G147" s="257"/>
      <c r="H147" s="257"/>
      <c r="I147" s="257"/>
      <c r="J147" s="257"/>
      <c r="K147" s="257"/>
      <c r="L147" s="257"/>
      <c r="M147" s="257"/>
      <c r="N147" s="257"/>
      <c r="O147" s="257"/>
      <c r="P147" s="257"/>
      <c r="Q147" s="257"/>
      <c r="R147" s="257"/>
      <c r="S147" s="257"/>
      <c r="T147" s="257"/>
      <c r="U147" s="257"/>
      <c r="V147" s="257"/>
      <c r="W147" s="257"/>
      <c r="X147" s="257"/>
      <c r="Y147" s="257"/>
      <c r="Z147" s="257"/>
      <c r="AA147" s="257"/>
      <c r="AB147" s="257"/>
      <c r="AC147" s="257"/>
      <c r="AD147" s="257"/>
      <c r="AE147" s="862"/>
      <c r="AF147" s="895"/>
      <c r="AG147" s="946"/>
      <c r="AH147" s="972"/>
      <c r="CG147" s="257"/>
      <c r="CH147" s="257"/>
      <c r="CI147" s="257"/>
      <c r="CJ147" s="257"/>
      <c r="CK147" s="257"/>
      <c r="CL147" s="257"/>
      <c r="CM147" s="257"/>
      <c r="CN147" s="257"/>
      <c r="CO147" s="257"/>
      <c r="CP147" s="257"/>
      <c r="CQ147" s="257"/>
      <c r="CR147" s="257"/>
      <c r="CS147" s="257"/>
      <c r="CT147" s="257"/>
      <c r="CU147" s="257"/>
      <c r="CV147" s="257"/>
      <c r="CW147" s="257"/>
      <c r="CX147" s="257"/>
      <c r="CY147" s="257"/>
      <c r="CZ147" s="257"/>
      <c r="DA147" s="257"/>
      <c r="DB147" s="257"/>
      <c r="DC147" s="257"/>
      <c r="DD147" s="257"/>
      <c r="DE147" s="257"/>
      <c r="DF147" s="257"/>
      <c r="DG147" s="257"/>
      <c r="DH147" s="257"/>
      <c r="DI147" s="257"/>
      <c r="DJ147" s="257"/>
      <c r="DK147" s="257"/>
      <c r="DL147" s="257"/>
      <c r="DM147" s="257"/>
      <c r="DN147" s="257"/>
      <c r="DO147" s="257"/>
      <c r="DP147" s="257"/>
      <c r="DQ147" s="257"/>
      <c r="DR147" s="257"/>
      <c r="DS147" s="257"/>
      <c r="DT147" s="257"/>
      <c r="DU147" s="257"/>
      <c r="DV147" s="257"/>
      <c r="DW147" s="257"/>
      <c r="DX147" s="257"/>
      <c r="DY147" s="257"/>
      <c r="DZ147" s="257"/>
      <c r="EA147" s="257"/>
      <c r="EB147" s="257"/>
      <c r="EC147" s="257"/>
      <c r="ED147" s="257"/>
      <c r="EE147" s="257"/>
      <c r="EF147" s="257"/>
      <c r="EG147" s="257"/>
      <c r="EH147" s="257"/>
      <c r="EI147" s="257"/>
      <c r="EJ147" s="257"/>
      <c r="EK147" s="257"/>
      <c r="EL147" s="257"/>
      <c r="EM147" s="257"/>
      <c r="EN147" s="257"/>
      <c r="EO147" s="257"/>
      <c r="EP147" s="257"/>
      <c r="EQ147" s="257"/>
      <c r="ER147" s="257"/>
      <c r="ES147" s="257"/>
      <c r="ET147" s="257"/>
      <c r="EU147" s="257"/>
      <c r="EV147" s="257"/>
      <c r="EW147" s="257"/>
      <c r="EX147" s="257"/>
      <c r="EY147" s="257"/>
      <c r="EZ147" s="257"/>
      <c r="FA147" s="257"/>
      <c r="FB147" s="257"/>
      <c r="FC147" s="257"/>
      <c r="FD147" s="257"/>
      <c r="FE147" s="257"/>
      <c r="FF147" s="257"/>
      <c r="FG147" s="257"/>
      <c r="FH147" s="257"/>
      <c r="FI147" s="257"/>
      <c r="FJ147" s="257"/>
      <c r="FK147" s="257"/>
      <c r="FL147" s="257"/>
      <c r="FM147" s="257"/>
      <c r="FN147" s="257"/>
      <c r="FO147" s="257"/>
      <c r="FP147" s="257"/>
      <c r="FQ147" s="257"/>
      <c r="FR147" s="257"/>
      <c r="FS147" s="257"/>
      <c r="FT147" s="257"/>
      <c r="FU147" s="257"/>
      <c r="FV147" s="257"/>
      <c r="FW147" s="257"/>
      <c r="FX147" s="257"/>
      <c r="FY147" s="257"/>
      <c r="FZ147" s="257"/>
      <c r="GA147" s="257"/>
      <c r="GB147" s="257"/>
      <c r="GC147" s="257"/>
      <c r="GD147" s="257"/>
      <c r="GE147" s="257"/>
      <c r="GF147" s="257"/>
      <c r="GG147" s="257"/>
      <c r="GH147" s="257"/>
      <c r="GI147" s="257"/>
      <c r="GJ147" s="257"/>
      <c r="GK147" s="257"/>
      <c r="GL147" s="257"/>
      <c r="GM147" s="257"/>
      <c r="GN147" s="257"/>
      <c r="GO147" s="257"/>
      <c r="GP147" s="257"/>
      <c r="GQ147" s="257"/>
      <c r="GR147" s="257"/>
      <c r="GS147" s="257"/>
      <c r="GT147" s="257"/>
      <c r="GU147" s="257"/>
      <c r="GV147" s="257"/>
      <c r="GW147" s="257"/>
      <c r="GX147" s="257"/>
      <c r="GY147" s="257"/>
      <c r="GZ147" s="257"/>
      <c r="HA147" s="257"/>
      <c r="HB147" s="257"/>
      <c r="HC147" s="257"/>
      <c r="HD147" s="257"/>
      <c r="HE147" s="257"/>
      <c r="HF147" s="257"/>
      <c r="HG147" s="257"/>
      <c r="HH147" s="257"/>
      <c r="HI147" s="257"/>
      <c r="HJ147" s="257"/>
      <c r="HK147" s="257"/>
      <c r="HL147" s="257"/>
      <c r="HM147" s="257"/>
      <c r="HN147" s="257"/>
      <c r="HO147" s="257"/>
      <c r="HP147" s="257"/>
      <c r="HQ147" s="257"/>
      <c r="HR147" s="257"/>
      <c r="HS147" s="257"/>
      <c r="HT147" s="257"/>
      <c r="HU147" s="257"/>
      <c r="HV147" s="257"/>
      <c r="HW147" s="257"/>
      <c r="HX147" s="257"/>
      <c r="HY147" s="257"/>
      <c r="HZ147" s="257"/>
      <c r="IA147" s="257"/>
      <c r="IB147" s="257"/>
      <c r="IC147" s="257"/>
      <c r="ID147" s="257"/>
      <c r="IE147" s="257"/>
      <c r="IF147" s="257"/>
      <c r="IG147" s="257"/>
      <c r="IH147" s="257"/>
      <c r="II147" s="257"/>
      <c r="IJ147" s="257"/>
      <c r="IK147" s="257"/>
      <c r="IL147" s="257"/>
      <c r="IM147" s="257"/>
      <c r="IN147" s="257"/>
      <c r="IO147" s="257"/>
      <c r="IP147" s="257"/>
      <c r="IQ147" s="257"/>
      <c r="IR147" s="257"/>
      <c r="IS147" s="257"/>
      <c r="IT147" s="257"/>
      <c r="IU147" s="257"/>
      <c r="IV147" s="257"/>
      <c r="IW147" s="257"/>
      <c r="IX147" s="257"/>
      <c r="IY147" s="257"/>
      <c r="IZ147" s="257"/>
      <c r="JA147" s="257"/>
      <c r="JB147" s="257"/>
      <c r="JC147" s="257"/>
      <c r="JD147" s="257"/>
      <c r="JE147" s="257"/>
    </row>
    <row r="148" spans="1:265" x14ac:dyDescent="0.2">
      <c r="A148" s="257"/>
      <c r="B148" s="257"/>
      <c r="C148" s="257"/>
      <c r="D148" s="257"/>
      <c r="E148" s="257"/>
      <c r="F148" s="257"/>
      <c r="G148" s="257"/>
      <c r="H148" s="257"/>
      <c r="I148" s="257"/>
      <c r="J148" s="257"/>
      <c r="K148" s="257"/>
      <c r="L148" s="257"/>
      <c r="M148" s="257"/>
      <c r="N148" s="257"/>
      <c r="O148" s="257"/>
      <c r="P148" s="257"/>
      <c r="Q148" s="257"/>
      <c r="R148" s="257"/>
      <c r="S148" s="257"/>
      <c r="T148" s="257"/>
      <c r="U148" s="257"/>
      <c r="V148" s="257"/>
      <c r="W148" s="257"/>
      <c r="X148" s="257"/>
      <c r="Y148" s="257"/>
      <c r="Z148" s="257"/>
      <c r="AA148" s="257"/>
      <c r="AB148" s="257"/>
      <c r="AC148" s="257"/>
      <c r="AD148" s="257"/>
      <c r="AE148" s="862"/>
      <c r="AF148" s="895"/>
      <c r="AG148" s="946"/>
      <c r="AH148" s="972"/>
      <c r="CG148" s="257"/>
      <c r="CH148" s="257"/>
      <c r="CI148" s="257"/>
      <c r="CJ148" s="257"/>
      <c r="CK148" s="257"/>
      <c r="CL148" s="257"/>
      <c r="CM148" s="257"/>
      <c r="CN148" s="257"/>
      <c r="CO148" s="257"/>
      <c r="CP148" s="257"/>
      <c r="CQ148" s="257"/>
      <c r="CR148" s="257"/>
      <c r="CS148" s="257"/>
      <c r="CT148" s="257"/>
      <c r="CU148" s="257"/>
      <c r="CV148" s="257"/>
      <c r="CW148" s="257"/>
      <c r="CX148" s="257"/>
      <c r="CY148" s="257"/>
      <c r="CZ148" s="257"/>
      <c r="DA148" s="257"/>
      <c r="DB148" s="257"/>
      <c r="DC148" s="257"/>
      <c r="DD148" s="257"/>
      <c r="DE148" s="257"/>
      <c r="DF148" s="257"/>
      <c r="DG148" s="257"/>
      <c r="DH148" s="257"/>
      <c r="DI148" s="257"/>
      <c r="DJ148" s="257"/>
      <c r="DK148" s="257"/>
      <c r="DL148" s="257"/>
      <c r="DM148" s="257"/>
      <c r="DN148" s="257"/>
      <c r="DO148" s="257"/>
      <c r="DP148" s="257"/>
      <c r="DQ148" s="257"/>
      <c r="DR148" s="257"/>
      <c r="DS148" s="257"/>
      <c r="DT148" s="257"/>
      <c r="DU148" s="257"/>
      <c r="DV148" s="257"/>
      <c r="DW148" s="257"/>
      <c r="DX148" s="257"/>
      <c r="DY148" s="257"/>
      <c r="DZ148" s="257"/>
      <c r="EA148" s="257"/>
      <c r="EB148" s="257"/>
      <c r="EC148" s="257"/>
      <c r="ED148" s="257"/>
      <c r="EE148" s="257"/>
      <c r="EF148" s="257"/>
      <c r="EG148" s="257"/>
      <c r="EH148" s="257"/>
      <c r="EI148" s="257"/>
      <c r="EJ148" s="257"/>
      <c r="EK148" s="257"/>
      <c r="EL148" s="257"/>
      <c r="EM148" s="257"/>
      <c r="EN148" s="257"/>
      <c r="EO148" s="257"/>
      <c r="EP148" s="257"/>
      <c r="EQ148" s="257"/>
      <c r="ER148" s="257"/>
      <c r="ES148" s="257"/>
      <c r="ET148" s="257"/>
      <c r="EU148" s="257"/>
      <c r="EV148" s="257"/>
      <c r="EW148" s="257"/>
      <c r="EX148" s="257"/>
      <c r="EY148" s="257"/>
      <c r="EZ148" s="257"/>
      <c r="FA148" s="257"/>
      <c r="FB148" s="257"/>
      <c r="FC148" s="257"/>
      <c r="FD148" s="257"/>
      <c r="FE148" s="257"/>
      <c r="FF148" s="257"/>
      <c r="FG148" s="257"/>
      <c r="FH148" s="257"/>
      <c r="FI148" s="257"/>
      <c r="FJ148" s="257"/>
      <c r="FK148" s="257"/>
      <c r="FL148" s="257"/>
      <c r="FM148" s="257"/>
      <c r="FN148" s="257"/>
      <c r="FO148" s="257"/>
      <c r="FP148" s="257"/>
      <c r="FQ148" s="257"/>
      <c r="FR148" s="257"/>
      <c r="FS148" s="257"/>
      <c r="FT148" s="257"/>
      <c r="FU148" s="257"/>
      <c r="FV148" s="257"/>
      <c r="FW148" s="257"/>
      <c r="FX148" s="257"/>
      <c r="FY148" s="257"/>
      <c r="FZ148" s="257"/>
      <c r="GA148" s="257"/>
      <c r="GB148" s="257"/>
      <c r="GC148" s="257"/>
      <c r="GD148" s="257"/>
      <c r="GE148" s="257"/>
      <c r="GF148" s="257"/>
      <c r="GG148" s="257"/>
      <c r="GH148" s="257"/>
      <c r="GI148" s="257"/>
      <c r="GJ148" s="257"/>
      <c r="GK148" s="257"/>
      <c r="GL148" s="257"/>
      <c r="GM148" s="257"/>
      <c r="GN148" s="257"/>
      <c r="GO148" s="257"/>
      <c r="GP148" s="257"/>
      <c r="GQ148" s="257"/>
      <c r="GR148" s="257"/>
      <c r="GS148" s="257"/>
      <c r="GT148" s="257"/>
      <c r="GU148" s="257"/>
      <c r="GV148" s="257"/>
      <c r="GW148" s="257"/>
      <c r="GX148" s="257"/>
      <c r="GY148" s="257"/>
      <c r="GZ148" s="257"/>
      <c r="HA148" s="257"/>
      <c r="HB148" s="257"/>
      <c r="HC148" s="257"/>
      <c r="HD148" s="257"/>
      <c r="HE148" s="257"/>
      <c r="HF148" s="257"/>
      <c r="HG148" s="257"/>
      <c r="HH148" s="257"/>
      <c r="HI148" s="257"/>
      <c r="HJ148" s="257"/>
      <c r="HK148" s="257"/>
      <c r="HL148" s="257"/>
      <c r="HM148" s="257"/>
      <c r="HN148" s="257"/>
      <c r="HO148" s="257"/>
      <c r="HP148" s="257"/>
      <c r="HQ148" s="257"/>
      <c r="HR148" s="257"/>
      <c r="HS148" s="257"/>
      <c r="HT148" s="257"/>
      <c r="HU148" s="257"/>
      <c r="HV148" s="257"/>
      <c r="HW148" s="257"/>
      <c r="HX148" s="257"/>
      <c r="HY148" s="257"/>
      <c r="HZ148" s="257"/>
      <c r="IA148" s="257"/>
      <c r="IB148" s="257"/>
      <c r="IC148" s="257"/>
      <c r="ID148" s="257"/>
      <c r="IE148" s="257"/>
      <c r="IF148" s="257"/>
      <c r="IG148" s="257"/>
      <c r="IH148" s="257"/>
      <c r="II148" s="257"/>
      <c r="IJ148" s="257"/>
      <c r="IK148" s="257"/>
      <c r="IL148" s="257"/>
      <c r="IM148" s="257"/>
      <c r="IN148" s="257"/>
      <c r="IO148" s="257"/>
      <c r="IP148" s="257"/>
      <c r="IQ148" s="257"/>
      <c r="IR148" s="257"/>
      <c r="IS148" s="257"/>
      <c r="IT148" s="257"/>
      <c r="IU148" s="257"/>
      <c r="IV148" s="257"/>
      <c r="IW148" s="257"/>
      <c r="IX148" s="257"/>
      <c r="IY148" s="257"/>
      <c r="IZ148" s="257"/>
      <c r="JA148" s="257"/>
      <c r="JB148" s="257"/>
      <c r="JC148" s="257"/>
      <c r="JD148" s="257"/>
      <c r="JE148" s="257"/>
    </row>
    <row r="149" spans="1:265" x14ac:dyDescent="0.2">
      <c r="A149" s="257"/>
      <c r="B149" s="257"/>
      <c r="C149" s="257"/>
      <c r="D149" s="257"/>
      <c r="E149" s="257"/>
      <c r="F149" s="257"/>
      <c r="G149" s="257"/>
      <c r="H149" s="257"/>
      <c r="I149" s="257"/>
      <c r="J149" s="257"/>
      <c r="K149" s="257"/>
      <c r="L149" s="257"/>
      <c r="M149" s="257"/>
      <c r="N149" s="257"/>
      <c r="O149" s="257"/>
      <c r="P149" s="257"/>
      <c r="Q149" s="257"/>
      <c r="R149" s="257"/>
      <c r="S149" s="257"/>
      <c r="T149" s="257"/>
      <c r="U149" s="257"/>
      <c r="V149" s="257"/>
      <c r="W149" s="257"/>
      <c r="X149" s="257"/>
      <c r="Y149" s="257"/>
      <c r="Z149" s="257"/>
      <c r="AA149" s="257"/>
      <c r="AB149" s="257"/>
      <c r="AC149" s="257"/>
      <c r="AD149" s="257"/>
      <c r="AE149" s="862"/>
      <c r="AF149" s="895"/>
      <c r="AG149" s="946"/>
      <c r="AH149" s="972"/>
      <c r="CG149" s="257"/>
      <c r="CH149" s="257"/>
      <c r="CI149" s="257"/>
      <c r="CJ149" s="257"/>
      <c r="CK149" s="257"/>
      <c r="CL149" s="257"/>
      <c r="CM149" s="257"/>
      <c r="CN149" s="257"/>
      <c r="CO149" s="257"/>
      <c r="CP149" s="257"/>
      <c r="CQ149" s="257"/>
      <c r="CR149" s="257"/>
      <c r="CS149" s="257"/>
      <c r="CT149" s="257"/>
      <c r="CU149" s="257"/>
      <c r="CV149" s="257"/>
      <c r="CW149" s="257"/>
      <c r="CX149" s="257"/>
      <c r="CY149" s="257"/>
      <c r="CZ149" s="257"/>
      <c r="DA149" s="257"/>
      <c r="DB149" s="257"/>
      <c r="DC149" s="257"/>
      <c r="DD149" s="257"/>
      <c r="DE149" s="257"/>
      <c r="DF149" s="257"/>
      <c r="DG149" s="257"/>
      <c r="DH149" s="257"/>
      <c r="DI149" s="257"/>
      <c r="DJ149" s="257"/>
      <c r="DK149" s="257"/>
      <c r="DL149" s="257"/>
      <c r="DM149" s="257"/>
      <c r="DN149" s="257"/>
      <c r="DO149" s="257"/>
      <c r="DP149" s="257"/>
      <c r="DQ149" s="257"/>
      <c r="DR149" s="257"/>
      <c r="DS149" s="257"/>
      <c r="DT149" s="257"/>
      <c r="DU149" s="257"/>
      <c r="DV149" s="257"/>
      <c r="DW149" s="257"/>
      <c r="DX149" s="257"/>
      <c r="DY149" s="257"/>
      <c r="DZ149" s="257"/>
      <c r="EA149" s="257"/>
      <c r="EB149" s="257"/>
      <c r="EC149" s="257"/>
      <c r="ED149" s="257"/>
      <c r="EE149" s="257"/>
      <c r="EF149" s="257"/>
      <c r="EG149" s="257"/>
      <c r="EH149" s="257"/>
      <c r="EI149" s="257"/>
      <c r="EJ149" s="257"/>
      <c r="EK149" s="257"/>
      <c r="EL149" s="257"/>
      <c r="EM149" s="257"/>
      <c r="EN149" s="257"/>
      <c r="EO149" s="257"/>
      <c r="EP149" s="257"/>
      <c r="EQ149" s="257"/>
      <c r="ER149" s="257"/>
      <c r="ES149" s="257"/>
      <c r="ET149" s="257"/>
      <c r="EU149" s="257"/>
      <c r="EV149" s="257"/>
      <c r="EW149" s="257"/>
      <c r="EX149" s="257"/>
      <c r="EY149" s="257"/>
      <c r="EZ149" s="257"/>
      <c r="FA149" s="257"/>
      <c r="FB149" s="257"/>
      <c r="FC149" s="257"/>
      <c r="FD149" s="257"/>
      <c r="FE149" s="257"/>
      <c r="FF149" s="257"/>
      <c r="FG149" s="257"/>
      <c r="FH149" s="257"/>
      <c r="FI149" s="257"/>
      <c r="FJ149" s="257"/>
      <c r="FK149" s="257"/>
      <c r="FL149" s="257"/>
      <c r="FM149" s="257"/>
      <c r="FN149" s="257"/>
      <c r="FO149" s="257"/>
      <c r="FP149" s="257"/>
      <c r="FQ149" s="257"/>
      <c r="FR149" s="257"/>
      <c r="FS149" s="257"/>
      <c r="FT149" s="257"/>
      <c r="FU149" s="257"/>
      <c r="FV149" s="257"/>
      <c r="FW149" s="257"/>
      <c r="FX149" s="257"/>
      <c r="FY149" s="257"/>
      <c r="FZ149" s="257"/>
      <c r="GA149" s="257"/>
      <c r="GB149" s="257"/>
      <c r="GC149" s="257"/>
      <c r="GD149" s="257"/>
      <c r="GE149" s="257"/>
      <c r="GF149" s="257"/>
      <c r="GG149" s="257"/>
      <c r="GH149" s="257"/>
      <c r="GI149" s="257"/>
      <c r="GJ149" s="257"/>
      <c r="GK149" s="257"/>
      <c r="GL149" s="257"/>
      <c r="GM149" s="257"/>
      <c r="GN149" s="257"/>
      <c r="GO149" s="257"/>
      <c r="GP149" s="257"/>
      <c r="GQ149" s="257"/>
      <c r="GR149" s="257"/>
      <c r="GS149" s="257"/>
      <c r="GT149" s="257"/>
      <c r="GU149" s="257"/>
      <c r="GV149" s="257"/>
      <c r="GW149" s="257"/>
      <c r="GX149" s="257"/>
      <c r="GY149" s="257"/>
      <c r="GZ149" s="257"/>
      <c r="HA149" s="257"/>
      <c r="HB149" s="257"/>
      <c r="HC149" s="257"/>
      <c r="HD149" s="257"/>
      <c r="HE149" s="257"/>
      <c r="HF149" s="257"/>
      <c r="HG149" s="257"/>
      <c r="HH149" s="257"/>
      <c r="HI149" s="257"/>
      <c r="HJ149" s="257"/>
      <c r="HK149" s="257"/>
      <c r="HL149" s="257"/>
      <c r="HM149" s="257"/>
      <c r="HN149" s="257"/>
      <c r="HO149" s="257"/>
      <c r="HP149" s="257"/>
      <c r="HQ149" s="257"/>
      <c r="HR149" s="257"/>
      <c r="HS149" s="257"/>
      <c r="HT149" s="257"/>
      <c r="HU149" s="257"/>
      <c r="HV149" s="257"/>
      <c r="HW149" s="257"/>
      <c r="HX149" s="257"/>
      <c r="HY149" s="257"/>
      <c r="HZ149" s="257"/>
      <c r="IA149" s="257"/>
      <c r="IB149" s="257"/>
      <c r="IC149" s="257"/>
      <c r="ID149" s="257"/>
      <c r="IE149" s="257"/>
      <c r="IF149" s="257"/>
      <c r="IG149" s="257"/>
      <c r="IH149" s="257"/>
      <c r="II149" s="257"/>
      <c r="IJ149" s="257"/>
      <c r="IK149" s="257"/>
      <c r="IL149" s="257"/>
      <c r="IM149" s="257"/>
      <c r="IN149" s="257"/>
      <c r="IO149" s="257"/>
      <c r="IP149" s="257"/>
      <c r="IQ149" s="257"/>
      <c r="IR149" s="257"/>
      <c r="IS149" s="257"/>
      <c r="IT149" s="257"/>
      <c r="IU149" s="257"/>
      <c r="IV149" s="257"/>
      <c r="IW149" s="257"/>
      <c r="IX149" s="257"/>
      <c r="IY149" s="257"/>
      <c r="IZ149" s="257"/>
      <c r="JA149" s="257"/>
      <c r="JB149" s="257"/>
      <c r="JC149" s="257"/>
      <c r="JD149" s="257"/>
      <c r="JE149" s="257"/>
    </row>
    <row r="150" spans="1:265" x14ac:dyDescent="0.2">
      <c r="A150" s="257"/>
      <c r="B150" s="257"/>
      <c r="C150" s="257"/>
      <c r="D150" s="257"/>
      <c r="E150" s="257"/>
      <c r="F150" s="257"/>
      <c r="G150" s="257"/>
      <c r="H150" s="257"/>
      <c r="I150" s="257"/>
      <c r="J150" s="257"/>
      <c r="K150" s="257"/>
      <c r="L150" s="257"/>
      <c r="M150" s="257"/>
      <c r="N150" s="257"/>
      <c r="O150" s="257"/>
      <c r="P150" s="257"/>
      <c r="Q150" s="257"/>
      <c r="R150" s="257"/>
      <c r="S150" s="257"/>
      <c r="T150" s="257"/>
      <c r="U150" s="257"/>
      <c r="V150" s="257"/>
      <c r="W150" s="257"/>
      <c r="X150" s="257"/>
      <c r="Y150" s="257"/>
      <c r="Z150" s="257"/>
      <c r="AA150" s="257"/>
      <c r="AB150" s="257"/>
      <c r="AC150" s="257"/>
      <c r="AD150" s="257"/>
      <c r="AE150" s="862"/>
      <c r="AF150" s="895"/>
      <c r="AG150" s="946"/>
      <c r="AH150" s="972"/>
      <c r="CG150" s="257"/>
      <c r="CH150" s="257"/>
      <c r="CI150" s="257"/>
      <c r="CJ150" s="257"/>
      <c r="CK150" s="257"/>
      <c r="CL150" s="257"/>
      <c r="CM150" s="257"/>
      <c r="CN150" s="257"/>
      <c r="CO150" s="257"/>
      <c r="CP150" s="257"/>
      <c r="CQ150" s="257"/>
      <c r="CR150" s="257"/>
      <c r="CS150" s="257"/>
      <c r="CT150" s="257"/>
      <c r="CU150" s="257"/>
      <c r="CV150" s="257"/>
      <c r="CW150" s="257"/>
      <c r="CX150" s="257"/>
      <c r="CY150" s="257"/>
      <c r="CZ150" s="257"/>
      <c r="DA150" s="257"/>
      <c r="DB150" s="257"/>
      <c r="DC150" s="257"/>
      <c r="DD150" s="257"/>
      <c r="DE150" s="257"/>
      <c r="DF150" s="257"/>
      <c r="DG150" s="257"/>
      <c r="DH150" s="257"/>
      <c r="DI150" s="257"/>
      <c r="DJ150" s="257"/>
      <c r="DK150" s="257"/>
      <c r="DL150" s="257"/>
      <c r="DM150" s="257"/>
      <c r="DN150" s="257"/>
      <c r="DO150" s="257"/>
      <c r="DP150" s="257"/>
      <c r="DQ150" s="257"/>
      <c r="DR150" s="257"/>
      <c r="DS150" s="257"/>
      <c r="DT150" s="257"/>
      <c r="DU150" s="257"/>
      <c r="DV150" s="257"/>
      <c r="DW150" s="257"/>
      <c r="DX150" s="257"/>
      <c r="DY150" s="257"/>
      <c r="DZ150" s="257"/>
      <c r="EA150" s="257"/>
      <c r="EB150" s="257"/>
      <c r="EC150" s="257"/>
      <c r="ED150" s="257"/>
      <c r="EE150" s="257"/>
      <c r="EF150" s="257"/>
      <c r="EG150" s="257"/>
      <c r="EH150" s="257"/>
      <c r="EI150" s="257"/>
      <c r="EJ150" s="257"/>
      <c r="EK150" s="257"/>
      <c r="EL150" s="257"/>
      <c r="EM150" s="257"/>
      <c r="EN150" s="257"/>
      <c r="EO150" s="257"/>
      <c r="EP150" s="257"/>
      <c r="EQ150" s="257"/>
      <c r="ER150" s="257"/>
      <c r="ES150" s="257"/>
      <c r="ET150" s="257"/>
      <c r="EU150" s="257"/>
      <c r="EV150" s="257"/>
      <c r="EW150" s="257"/>
      <c r="EX150" s="257"/>
      <c r="EY150" s="257"/>
      <c r="EZ150" s="257"/>
      <c r="FA150" s="257"/>
      <c r="FB150" s="257"/>
      <c r="FC150" s="257"/>
      <c r="FD150" s="257"/>
      <c r="FE150" s="257"/>
      <c r="FF150" s="257"/>
      <c r="FG150" s="257"/>
      <c r="FH150" s="257"/>
      <c r="FI150" s="257"/>
      <c r="FJ150" s="257"/>
      <c r="FK150" s="257"/>
      <c r="FL150" s="257"/>
      <c r="FM150" s="257"/>
      <c r="FN150" s="257"/>
      <c r="FO150" s="257"/>
      <c r="FP150" s="257"/>
      <c r="FQ150" s="257"/>
      <c r="FR150" s="257"/>
      <c r="FS150" s="257"/>
      <c r="FT150" s="257"/>
      <c r="FU150" s="257"/>
      <c r="FV150" s="257"/>
      <c r="FW150" s="257"/>
      <c r="FX150" s="257"/>
      <c r="FY150" s="257"/>
      <c r="FZ150" s="257"/>
      <c r="GA150" s="257"/>
      <c r="GB150" s="257"/>
      <c r="GC150" s="257"/>
      <c r="GD150" s="257"/>
      <c r="GE150" s="257"/>
      <c r="GF150" s="257"/>
      <c r="GG150" s="257"/>
      <c r="GH150" s="257"/>
      <c r="GI150" s="257"/>
      <c r="GJ150" s="257"/>
      <c r="GK150" s="257"/>
      <c r="GL150" s="257"/>
      <c r="GM150" s="257"/>
      <c r="GN150" s="257"/>
      <c r="GO150" s="257"/>
      <c r="GP150" s="257"/>
      <c r="GQ150" s="257"/>
      <c r="GR150" s="257"/>
      <c r="GS150" s="257"/>
      <c r="GT150" s="257"/>
      <c r="GU150" s="257"/>
      <c r="GV150" s="257"/>
      <c r="GW150" s="257"/>
      <c r="GX150" s="257"/>
      <c r="GY150" s="257"/>
      <c r="GZ150" s="257"/>
      <c r="HA150" s="257"/>
      <c r="HB150" s="257"/>
      <c r="HC150" s="257"/>
      <c r="HD150" s="257"/>
      <c r="HE150" s="257"/>
      <c r="HF150" s="257"/>
      <c r="HG150" s="257"/>
      <c r="HH150" s="257"/>
      <c r="HI150" s="257"/>
      <c r="HJ150" s="257"/>
      <c r="HK150" s="257"/>
      <c r="HL150" s="257"/>
      <c r="HM150" s="257"/>
      <c r="HN150" s="257"/>
      <c r="HO150" s="257"/>
      <c r="HP150" s="257"/>
      <c r="HQ150" s="257"/>
      <c r="HR150" s="257"/>
      <c r="HS150" s="257"/>
      <c r="HT150" s="257"/>
      <c r="HU150" s="257"/>
      <c r="HV150" s="257"/>
      <c r="HW150" s="257"/>
      <c r="HX150" s="257"/>
      <c r="HY150" s="257"/>
      <c r="HZ150" s="257"/>
      <c r="IA150" s="257"/>
      <c r="IB150" s="257"/>
      <c r="IC150" s="257"/>
      <c r="ID150" s="257"/>
      <c r="IE150" s="257"/>
      <c r="IF150" s="257"/>
      <c r="IG150" s="257"/>
      <c r="IH150" s="257"/>
      <c r="II150" s="257"/>
      <c r="IJ150" s="257"/>
      <c r="IK150" s="257"/>
      <c r="IL150" s="257"/>
      <c r="IM150" s="257"/>
      <c r="IN150" s="257"/>
      <c r="IO150" s="257"/>
      <c r="IP150" s="257"/>
      <c r="IQ150" s="257"/>
      <c r="IR150" s="257"/>
      <c r="IS150" s="257"/>
      <c r="IT150" s="257"/>
      <c r="IU150" s="257"/>
      <c r="IV150" s="257"/>
      <c r="IW150" s="257"/>
      <c r="IX150" s="257"/>
      <c r="IY150" s="257"/>
      <c r="IZ150" s="257"/>
      <c r="JA150" s="257"/>
      <c r="JB150" s="257"/>
      <c r="JC150" s="257"/>
      <c r="JD150" s="257"/>
      <c r="JE150" s="257"/>
    </row>
    <row r="151" spans="1:265" x14ac:dyDescent="0.2">
      <c r="A151" s="257"/>
      <c r="B151" s="257"/>
      <c r="C151" s="257"/>
      <c r="D151" s="257"/>
      <c r="E151" s="257"/>
      <c r="F151" s="257"/>
      <c r="G151" s="257"/>
      <c r="H151" s="257"/>
      <c r="I151" s="257"/>
      <c r="J151" s="257"/>
      <c r="K151" s="257"/>
      <c r="L151" s="257"/>
      <c r="M151" s="257"/>
      <c r="N151" s="257"/>
      <c r="O151" s="257"/>
      <c r="P151" s="257"/>
      <c r="Q151" s="257"/>
      <c r="R151" s="257"/>
      <c r="S151" s="257"/>
      <c r="T151" s="257"/>
      <c r="U151" s="257"/>
      <c r="V151" s="257"/>
      <c r="W151" s="257"/>
      <c r="X151" s="257"/>
      <c r="Y151" s="257"/>
      <c r="Z151" s="257"/>
      <c r="AA151" s="257"/>
      <c r="AB151" s="257"/>
      <c r="AC151" s="257"/>
      <c r="AD151" s="257"/>
      <c r="AE151" s="862"/>
      <c r="AF151" s="895"/>
      <c r="AG151" s="946"/>
      <c r="AH151" s="972"/>
      <c r="CG151" s="257"/>
      <c r="CH151" s="257"/>
      <c r="CI151" s="257"/>
      <c r="CJ151" s="257"/>
      <c r="CK151" s="257"/>
      <c r="CL151" s="257"/>
      <c r="CM151" s="257"/>
      <c r="CN151" s="257"/>
      <c r="CO151" s="257"/>
      <c r="CP151" s="257"/>
      <c r="CQ151" s="257"/>
      <c r="CR151" s="257"/>
      <c r="CS151" s="257"/>
      <c r="CT151" s="257"/>
      <c r="CU151" s="257"/>
      <c r="CV151" s="257"/>
      <c r="CW151" s="257"/>
      <c r="CX151" s="257"/>
      <c r="CY151" s="257"/>
      <c r="CZ151" s="257"/>
      <c r="DA151" s="257"/>
      <c r="DB151" s="257"/>
      <c r="DC151" s="257"/>
      <c r="DD151" s="257"/>
      <c r="DE151" s="257"/>
      <c r="DF151" s="257"/>
      <c r="DG151" s="257"/>
      <c r="DH151" s="257"/>
      <c r="DI151" s="257"/>
      <c r="DJ151" s="257"/>
      <c r="DK151" s="257"/>
      <c r="DL151" s="257"/>
      <c r="DM151" s="257"/>
      <c r="DN151" s="257"/>
      <c r="DO151" s="257"/>
      <c r="DP151" s="257"/>
      <c r="DQ151" s="257"/>
      <c r="DR151" s="257"/>
      <c r="DS151" s="257"/>
      <c r="DT151" s="257"/>
      <c r="DU151" s="257"/>
      <c r="DV151" s="257"/>
      <c r="DW151" s="257"/>
      <c r="DX151" s="257"/>
      <c r="DY151" s="257"/>
      <c r="DZ151" s="257"/>
      <c r="EA151" s="257"/>
      <c r="EB151" s="257"/>
      <c r="EC151" s="257"/>
      <c r="ED151" s="257"/>
      <c r="EE151" s="257"/>
      <c r="EF151" s="257"/>
      <c r="EG151" s="257"/>
      <c r="EH151" s="257"/>
      <c r="EI151" s="257"/>
      <c r="EJ151" s="257"/>
      <c r="EK151" s="257"/>
      <c r="EL151" s="257"/>
      <c r="EM151" s="257"/>
      <c r="EN151" s="257"/>
      <c r="EO151" s="257"/>
      <c r="EP151" s="257"/>
      <c r="EQ151" s="257"/>
      <c r="ER151" s="257"/>
      <c r="ES151" s="257"/>
      <c r="ET151" s="257"/>
      <c r="EU151" s="257"/>
      <c r="EV151" s="257"/>
      <c r="EW151" s="257"/>
      <c r="EX151" s="257"/>
      <c r="EY151" s="257"/>
      <c r="EZ151" s="257"/>
      <c r="FA151" s="257"/>
      <c r="FB151" s="257"/>
      <c r="FC151" s="257"/>
      <c r="FD151" s="257"/>
      <c r="FE151" s="257"/>
      <c r="FF151" s="257"/>
      <c r="FG151" s="257"/>
      <c r="FH151" s="257"/>
      <c r="FI151" s="257"/>
      <c r="FJ151" s="257"/>
      <c r="FK151" s="257"/>
      <c r="FL151" s="257"/>
      <c r="FM151" s="257"/>
      <c r="FN151" s="257"/>
      <c r="FO151" s="257"/>
      <c r="FP151" s="257"/>
      <c r="FQ151" s="257"/>
      <c r="FR151" s="257"/>
      <c r="FS151" s="257"/>
      <c r="FT151" s="257"/>
      <c r="FU151" s="257"/>
      <c r="FV151" s="257"/>
      <c r="FW151" s="257"/>
      <c r="FX151" s="257"/>
      <c r="FY151" s="257"/>
      <c r="FZ151" s="257"/>
      <c r="GA151" s="257"/>
      <c r="GB151" s="257"/>
      <c r="GC151" s="257"/>
      <c r="GD151" s="257"/>
      <c r="GE151" s="257"/>
      <c r="GF151" s="257"/>
      <c r="GG151" s="257"/>
      <c r="GH151" s="257"/>
      <c r="GI151" s="257"/>
      <c r="GJ151" s="257"/>
      <c r="GK151" s="257"/>
      <c r="GL151" s="257"/>
      <c r="GM151" s="257"/>
      <c r="GN151" s="257"/>
      <c r="GO151" s="257"/>
      <c r="GP151" s="257"/>
      <c r="GQ151" s="257"/>
      <c r="GR151" s="257"/>
      <c r="GS151" s="257"/>
      <c r="GT151" s="257"/>
      <c r="GU151" s="257"/>
      <c r="GV151" s="257"/>
      <c r="GW151" s="257"/>
      <c r="GX151" s="257"/>
      <c r="GY151" s="257"/>
      <c r="GZ151" s="257"/>
      <c r="HA151" s="257"/>
      <c r="HB151" s="257"/>
      <c r="HC151" s="257"/>
      <c r="HD151" s="257"/>
      <c r="HE151" s="257"/>
      <c r="HF151" s="257"/>
      <c r="HG151" s="257"/>
      <c r="HH151" s="257"/>
      <c r="HI151" s="257"/>
      <c r="HJ151" s="257"/>
      <c r="HK151" s="257"/>
      <c r="HL151" s="257"/>
      <c r="HM151" s="257"/>
      <c r="HN151" s="257"/>
      <c r="HO151" s="257"/>
      <c r="HP151" s="257"/>
      <c r="HQ151" s="257"/>
      <c r="HR151" s="257"/>
      <c r="HS151" s="257"/>
      <c r="HT151" s="257"/>
      <c r="HU151" s="257"/>
      <c r="HV151" s="257"/>
      <c r="HW151" s="257"/>
      <c r="HX151" s="257"/>
      <c r="HY151" s="257"/>
      <c r="HZ151" s="257"/>
      <c r="IA151" s="257"/>
      <c r="IB151" s="257"/>
      <c r="IC151" s="257"/>
      <c r="ID151" s="257"/>
      <c r="IE151" s="257"/>
      <c r="IF151" s="257"/>
      <c r="IG151" s="257"/>
      <c r="IH151" s="257"/>
      <c r="II151" s="257"/>
      <c r="IJ151" s="257"/>
      <c r="IK151" s="257"/>
      <c r="IL151" s="257"/>
      <c r="IM151" s="257"/>
      <c r="IN151" s="257"/>
      <c r="IO151" s="257"/>
      <c r="IP151" s="257"/>
      <c r="IQ151" s="257"/>
      <c r="IR151" s="257"/>
      <c r="IS151" s="257"/>
      <c r="IT151" s="257"/>
      <c r="IU151" s="257"/>
      <c r="IV151" s="257"/>
      <c r="IW151" s="257"/>
      <c r="IX151" s="257"/>
      <c r="IY151" s="257"/>
      <c r="IZ151" s="257"/>
      <c r="JA151" s="257"/>
      <c r="JB151" s="257"/>
      <c r="JC151" s="257"/>
      <c r="JD151" s="257"/>
      <c r="JE151" s="257"/>
    </row>
    <row r="152" spans="1:265" x14ac:dyDescent="0.2">
      <c r="A152" s="257"/>
      <c r="B152" s="257"/>
      <c r="C152" s="257"/>
      <c r="D152" s="257"/>
      <c r="E152" s="257"/>
      <c r="F152" s="257"/>
      <c r="G152" s="257"/>
      <c r="H152" s="257"/>
      <c r="I152" s="257"/>
      <c r="J152" s="257"/>
      <c r="K152" s="257"/>
      <c r="L152" s="257"/>
      <c r="M152" s="257"/>
      <c r="N152" s="257"/>
      <c r="O152" s="257"/>
      <c r="P152" s="257"/>
      <c r="Q152" s="257"/>
      <c r="R152" s="257"/>
      <c r="S152" s="257"/>
      <c r="T152" s="257"/>
      <c r="U152" s="257"/>
      <c r="V152" s="257"/>
      <c r="W152" s="257"/>
      <c r="X152" s="257"/>
      <c r="Y152" s="257"/>
      <c r="Z152" s="257"/>
      <c r="AA152" s="257"/>
      <c r="AB152" s="257"/>
      <c r="AC152" s="257"/>
      <c r="AD152" s="257"/>
      <c r="AE152" s="862"/>
      <c r="AF152" s="895"/>
      <c r="AG152" s="946"/>
      <c r="AH152" s="972"/>
      <c r="CG152" s="257"/>
      <c r="CH152" s="257"/>
      <c r="CI152" s="257"/>
      <c r="CJ152" s="257"/>
      <c r="CK152" s="257"/>
      <c r="CL152" s="257"/>
      <c r="CM152" s="257"/>
      <c r="CN152" s="257"/>
      <c r="CO152" s="257"/>
      <c r="CP152" s="257"/>
      <c r="CQ152" s="257"/>
      <c r="CR152" s="257"/>
      <c r="CS152" s="257"/>
      <c r="CT152" s="257"/>
      <c r="CU152" s="257"/>
      <c r="CV152" s="257"/>
      <c r="CW152" s="257"/>
      <c r="CX152" s="257"/>
      <c r="CY152" s="257"/>
      <c r="CZ152" s="257"/>
      <c r="DA152" s="257"/>
      <c r="DB152" s="257"/>
      <c r="DC152" s="257"/>
      <c r="DD152" s="257"/>
      <c r="DE152" s="257"/>
      <c r="DF152" s="257"/>
      <c r="DG152" s="257"/>
      <c r="DH152" s="257"/>
      <c r="DI152" s="257"/>
      <c r="DJ152" s="257"/>
      <c r="DK152" s="257"/>
      <c r="DL152" s="257"/>
      <c r="DM152" s="257"/>
      <c r="DN152" s="257"/>
      <c r="DO152" s="257"/>
      <c r="DP152" s="257"/>
      <c r="DQ152" s="257"/>
      <c r="DR152" s="257"/>
      <c r="DS152" s="257"/>
      <c r="DT152" s="257"/>
      <c r="DU152" s="257"/>
      <c r="DV152" s="257"/>
      <c r="DW152" s="257"/>
      <c r="DX152" s="257"/>
      <c r="DY152" s="257"/>
      <c r="DZ152" s="257"/>
      <c r="EA152" s="257"/>
      <c r="EB152" s="257"/>
      <c r="EC152" s="257"/>
      <c r="ED152" s="257"/>
      <c r="EE152" s="257"/>
      <c r="EF152" s="257"/>
      <c r="EG152" s="257"/>
      <c r="EH152" s="257"/>
      <c r="EI152" s="257"/>
      <c r="EJ152" s="257"/>
      <c r="EK152" s="257"/>
      <c r="EL152" s="257"/>
      <c r="EM152" s="257"/>
      <c r="EN152" s="257"/>
      <c r="EO152" s="257"/>
      <c r="EP152" s="257"/>
      <c r="EQ152" s="257"/>
      <c r="ER152" s="257"/>
      <c r="ES152" s="257"/>
      <c r="ET152" s="257"/>
      <c r="EU152" s="257"/>
      <c r="EV152" s="257"/>
      <c r="EW152" s="257"/>
      <c r="EX152" s="257"/>
      <c r="EY152" s="257"/>
      <c r="EZ152" s="257"/>
      <c r="FA152" s="257"/>
      <c r="FB152" s="257"/>
      <c r="FC152" s="257"/>
      <c r="FD152" s="257"/>
      <c r="FE152" s="257"/>
      <c r="FF152" s="257"/>
      <c r="FG152" s="257"/>
      <c r="FH152" s="257"/>
      <c r="FI152" s="257"/>
      <c r="FJ152" s="257"/>
      <c r="FK152" s="257"/>
      <c r="FL152" s="257"/>
      <c r="FM152" s="257"/>
      <c r="FN152" s="257"/>
      <c r="FO152" s="257"/>
      <c r="FP152" s="257"/>
      <c r="FQ152" s="257"/>
      <c r="FR152" s="257"/>
      <c r="FS152" s="257"/>
      <c r="FT152" s="257"/>
      <c r="FU152" s="257"/>
      <c r="FV152" s="257"/>
      <c r="FW152" s="257"/>
      <c r="FX152" s="257"/>
      <c r="FY152" s="257"/>
      <c r="FZ152" s="257"/>
      <c r="GA152" s="257"/>
      <c r="GB152" s="257"/>
      <c r="GC152" s="257"/>
      <c r="GD152" s="257"/>
      <c r="GE152" s="257"/>
      <c r="GF152" s="257"/>
      <c r="GG152" s="257"/>
      <c r="GH152" s="257"/>
      <c r="GI152" s="257"/>
      <c r="GJ152" s="257"/>
      <c r="GK152" s="257"/>
      <c r="GL152" s="257"/>
      <c r="GM152" s="257"/>
      <c r="GN152" s="257"/>
      <c r="GO152" s="257"/>
      <c r="GP152" s="257"/>
      <c r="GQ152" s="257"/>
      <c r="GR152" s="257"/>
      <c r="GS152" s="257"/>
      <c r="GT152" s="257"/>
      <c r="GU152" s="257"/>
      <c r="GV152" s="257"/>
      <c r="GW152" s="257"/>
      <c r="GX152" s="257"/>
      <c r="GY152" s="257"/>
      <c r="GZ152" s="257"/>
      <c r="HA152" s="257"/>
      <c r="HB152" s="257"/>
      <c r="HC152" s="257"/>
      <c r="HD152" s="257"/>
      <c r="HE152" s="257"/>
      <c r="HF152" s="257"/>
      <c r="HG152" s="257"/>
      <c r="HH152" s="257"/>
      <c r="HI152" s="257"/>
      <c r="HJ152" s="257"/>
      <c r="HK152" s="257"/>
      <c r="HL152" s="257"/>
      <c r="HM152" s="257"/>
      <c r="HN152" s="257"/>
      <c r="HO152" s="257"/>
      <c r="HP152" s="257"/>
      <c r="HQ152" s="257"/>
      <c r="HR152" s="257"/>
      <c r="HS152" s="257"/>
      <c r="HT152" s="257"/>
      <c r="HU152" s="257"/>
      <c r="HV152" s="257"/>
      <c r="HW152" s="257"/>
      <c r="HX152" s="257"/>
      <c r="HY152" s="257"/>
      <c r="HZ152" s="257"/>
      <c r="IA152" s="257"/>
      <c r="IB152" s="257"/>
      <c r="IC152" s="257"/>
      <c r="ID152" s="257"/>
      <c r="IE152" s="257"/>
      <c r="IF152" s="257"/>
      <c r="IG152" s="257"/>
      <c r="IH152" s="257"/>
      <c r="II152" s="257"/>
      <c r="IJ152" s="257"/>
      <c r="IK152" s="257"/>
      <c r="IL152" s="257"/>
      <c r="IM152" s="257"/>
      <c r="IN152" s="257"/>
      <c r="IO152" s="257"/>
      <c r="IP152" s="257"/>
      <c r="IQ152" s="257"/>
      <c r="IR152" s="257"/>
      <c r="IS152" s="257"/>
      <c r="IT152" s="257"/>
      <c r="IU152" s="257"/>
      <c r="IV152" s="257"/>
      <c r="IW152" s="257"/>
      <c r="IX152" s="257"/>
      <c r="IY152" s="257"/>
      <c r="IZ152" s="257"/>
      <c r="JA152" s="257"/>
      <c r="JB152" s="257"/>
      <c r="JC152" s="257"/>
      <c r="JD152" s="257"/>
      <c r="JE152" s="257"/>
    </row>
    <row r="153" spans="1:265" x14ac:dyDescent="0.2">
      <c r="A153" s="257"/>
      <c r="B153" s="257"/>
      <c r="C153" s="257"/>
      <c r="D153" s="257"/>
      <c r="E153" s="257"/>
      <c r="F153" s="257"/>
      <c r="G153" s="257"/>
      <c r="H153" s="257"/>
      <c r="I153" s="257"/>
      <c r="J153" s="257"/>
      <c r="K153" s="257"/>
      <c r="L153" s="257"/>
      <c r="M153" s="257"/>
      <c r="N153" s="257"/>
      <c r="O153" s="257"/>
      <c r="P153" s="257"/>
      <c r="Q153" s="257"/>
      <c r="R153" s="257"/>
      <c r="S153" s="257"/>
      <c r="T153" s="257"/>
      <c r="U153" s="257"/>
      <c r="V153" s="257"/>
      <c r="W153" s="257"/>
      <c r="X153" s="257"/>
      <c r="Y153" s="257"/>
      <c r="Z153" s="257"/>
      <c r="AA153" s="257"/>
      <c r="AB153" s="257"/>
      <c r="AC153" s="257"/>
      <c r="AD153" s="257"/>
      <c r="AE153" s="862"/>
      <c r="AF153" s="895"/>
      <c r="AG153" s="946"/>
      <c r="AH153" s="972"/>
      <c r="CG153" s="257"/>
      <c r="CH153" s="257"/>
      <c r="CI153" s="257"/>
      <c r="CJ153" s="257"/>
      <c r="CK153" s="257"/>
      <c r="CL153" s="257"/>
      <c r="CM153" s="257"/>
      <c r="CN153" s="257"/>
      <c r="CO153" s="257"/>
      <c r="CP153" s="257"/>
      <c r="CQ153" s="257"/>
      <c r="CR153" s="257"/>
      <c r="CS153" s="257"/>
      <c r="CT153" s="257"/>
      <c r="CU153" s="257"/>
      <c r="CV153" s="257"/>
      <c r="CW153" s="257"/>
      <c r="CX153" s="257"/>
      <c r="CY153" s="257"/>
      <c r="CZ153" s="257"/>
      <c r="DA153" s="257"/>
      <c r="DB153" s="257"/>
      <c r="DC153" s="257"/>
      <c r="DD153" s="257"/>
      <c r="DE153" s="257"/>
      <c r="DF153" s="257"/>
      <c r="DG153" s="257"/>
      <c r="DH153" s="257"/>
      <c r="DI153" s="257"/>
      <c r="DJ153" s="257"/>
      <c r="DK153" s="257"/>
      <c r="DL153" s="257"/>
      <c r="DM153" s="257"/>
      <c r="DN153" s="257"/>
      <c r="DO153" s="257"/>
      <c r="DP153" s="257"/>
      <c r="DQ153" s="257"/>
      <c r="DR153" s="257"/>
      <c r="DS153" s="257"/>
      <c r="DT153" s="257"/>
      <c r="DU153" s="257"/>
      <c r="DV153" s="257"/>
      <c r="DW153" s="257"/>
      <c r="DX153" s="257"/>
      <c r="DY153" s="257"/>
      <c r="DZ153" s="257"/>
      <c r="EA153" s="257"/>
      <c r="EB153" s="257"/>
      <c r="EC153" s="257"/>
      <c r="ED153" s="257"/>
      <c r="EE153" s="257"/>
      <c r="EF153" s="257"/>
      <c r="EG153" s="257"/>
      <c r="EH153" s="257"/>
      <c r="EI153" s="257"/>
      <c r="EJ153" s="257"/>
      <c r="EK153" s="257"/>
      <c r="EL153" s="257"/>
      <c r="EM153" s="257"/>
      <c r="EN153" s="257"/>
      <c r="EO153" s="257"/>
      <c r="EP153" s="257"/>
      <c r="EQ153" s="257"/>
      <c r="ER153" s="257"/>
      <c r="ES153" s="257"/>
      <c r="ET153" s="257"/>
      <c r="EU153" s="257"/>
      <c r="EV153" s="257"/>
      <c r="EW153" s="257"/>
      <c r="EX153" s="257"/>
      <c r="EY153" s="257"/>
      <c r="EZ153" s="257"/>
      <c r="FA153" s="257"/>
      <c r="FB153" s="257"/>
      <c r="FC153" s="257"/>
      <c r="FD153" s="257"/>
      <c r="FE153" s="257"/>
      <c r="FF153" s="257"/>
      <c r="FG153" s="257"/>
      <c r="FH153" s="257"/>
      <c r="FI153" s="257"/>
      <c r="FJ153" s="257"/>
      <c r="FK153" s="257"/>
      <c r="FL153" s="257"/>
      <c r="FM153" s="257"/>
      <c r="FN153" s="257"/>
      <c r="FO153" s="257"/>
      <c r="FP153" s="257"/>
      <c r="FQ153" s="257"/>
      <c r="FR153" s="257"/>
      <c r="FS153" s="257"/>
      <c r="FT153" s="257"/>
      <c r="FU153" s="257"/>
      <c r="FV153" s="257"/>
      <c r="FW153" s="257"/>
      <c r="FX153" s="257"/>
      <c r="FY153" s="257"/>
      <c r="FZ153" s="257"/>
      <c r="GA153" s="257"/>
      <c r="GB153" s="257"/>
      <c r="GC153" s="257"/>
      <c r="GD153" s="257"/>
      <c r="GE153" s="257"/>
      <c r="GF153" s="257"/>
      <c r="GG153" s="257"/>
      <c r="GH153" s="257"/>
      <c r="GI153" s="257"/>
      <c r="GJ153" s="257"/>
      <c r="GK153" s="257"/>
      <c r="GL153" s="257"/>
      <c r="GM153" s="257"/>
      <c r="GN153" s="257"/>
      <c r="GO153" s="257"/>
      <c r="GP153" s="257"/>
      <c r="GQ153" s="257"/>
      <c r="GR153" s="257"/>
      <c r="GS153" s="257"/>
      <c r="GT153" s="257"/>
      <c r="GU153" s="257"/>
      <c r="GV153" s="257"/>
      <c r="GW153" s="257"/>
      <c r="GX153" s="257"/>
      <c r="GY153" s="257"/>
      <c r="GZ153" s="257"/>
      <c r="HA153" s="257"/>
      <c r="HB153" s="257"/>
      <c r="HC153" s="257"/>
      <c r="HD153" s="257"/>
      <c r="HE153" s="257"/>
      <c r="HF153" s="257"/>
      <c r="HG153" s="257"/>
      <c r="HH153" s="257"/>
      <c r="HI153" s="257"/>
      <c r="HJ153" s="257"/>
      <c r="HK153" s="257"/>
      <c r="HL153" s="257"/>
      <c r="HM153" s="257"/>
      <c r="HN153" s="257"/>
      <c r="HO153" s="257"/>
      <c r="HP153" s="257"/>
      <c r="HQ153" s="257"/>
      <c r="HR153" s="257"/>
      <c r="HS153" s="257"/>
      <c r="HT153" s="257"/>
      <c r="HU153" s="257"/>
      <c r="HV153" s="257"/>
      <c r="HW153" s="257"/>
      <c r="HX153" s="257"/>
      <c r="HY153" s="257"/>
      <c r="HZ153" s="257"/>
      <c r="IA153" s="257"/>
      <c r="IB153" s="257"/>
      <c r="IC153" s="257"/>
      <c r="ID153" s="257"/>
      <c r="IE153" s="257"/>
      <c r="IF153" s="257"/>
      <c r="IG153" s="257"/>
      <c r="IH153" s="257"/>
      <c r="II153" s="257"/>
      <c r="IJ153" s="257"/>
      <c r="IK153" s="257"/>
      <c r="IL153" s="257"/>
      <c r="IM153" s="257"/>
      <c r="IN153" s="257"/>
      <c r="IO153" s="257"/>
      <c r="IP153" s="257"/>
      <c r="IQ153" s="257"/>
      <c r="IR153" s="257"/>
      <c r="IS153" s="257"/>
      <c r="IT153" s="257"/>
      <c r="IU153" s="257"/>
      <c r="IV153" s="257"/>
      <c r="IW153" s="257"/>
      <c r="IX153" s="257"/>
      <c r="IY153" s="257"/>
      <c r="IZ153" s="257"/>
      <c r="JA153" s="257"/>
      <c r="JB153" s="257"/>
      <c r="JC153" s="257"/>
      <c r="JD153" s="257"/>
      <c r="JE153" s="257"/>
    </row>
    <row r="154" spans="1:265" x14ac:dyDescent="0.2">
      <c r="A154" s="257"/>
      <c r="B154" s="257"/>
      <c r="C154" s="257"/>
      <c r="D154" s="257"/>
      <c r="E154" s="257"/>
      <c r="F154" s="257"/>
      <c r="G154" s="257"/>
      <c r="H154" s="257"/>
      <c r="I154" s="257"/>
      <c r="J154" s="257"/>
      <c r="K154" s="257"/>
      <c r="L154" s="257"/>
      <c r="M154" s="257"/>
      <c r="N154" s="257"/>
      <c r="O154" s="257"/>
      <c r="P154" s="257"/>
      <c r="Q154" s="257"/>
      <c r="R154" s="257"/>
      <c r="S154" s="257"/>
      <c r="T154" s="257"/>
      <c r="U154" s="257"/>
      <c r="V154" s="257"/>
      <c r="W154" s="257"/>
      <c r="X154" s="257"/>
      <c r="Y154" s="257"/>
      <c r="Z154" s="257"/>
      <c r="AA154" s="257"/>
      <c r="AB154" s="257"/>
      <c r="AC154" s="257"/>
      <c r="AD154" s="257"/>
      <c r="AE154" s="862"/>
      <c r="AF154" s="895"/>
      <c r="AG154" s="946"/>
      <c r="AH154" s="972"/>
      <c r="CG154" s="257"/>
      <c r="CH154" s="257"/>
      <c r="CI154" s="257"/>
      <c r="CJ154" s="257"/>
      <c r="CK154" s="257"/>
      <c r="CL154" s="257"/>
      <c r="CM154" s="257"/>
      <c r="CN154" s="257"/>
      <c r="CO154" s="257"/>
      <c r="CP154" s="257"/>
      <c r="CQ154" s="257"/>
      <c r="CR154" s="257"/>
      <c r="CS154" s="257"/>
      <c r="CT154" s="257"/>
      <c r="CU154" s="257"/>
      <c r="CV154" s="257"/>
      <c r="CW154" s="257"/>
      <c r="CX154" s="257"/>
      <c r="CY154" s="257"/>
      <c r="CZ154" s="257"/>
      <c r="DA154" s="257"/>
      <c r="DB154" s="257"/>
      <c r="DC154" s="257"/>
      <c r="DD154" s="257"/>
      <c r="DE154" s="257"/>
      <c r="DF154" s="257"/>
      <c r="DG154" s="257"/>
      <c r="DH154" s="257"/>
      <c r="DI154" s="257"/>
      <c r="DJ154" s="257"/>
      <c r="DK154" s="257"/>
      <c r="DL154" s="257"/>
      <c r="DM154" s="257"/>
      <c r="DN154" s="257"/>
      <c r="DO154" s="257"/>
      <c r="DP154" s="257"/>
      <c r="DQ154" s="257"/>
      <c r="DR154" s="257"/>
      <c r="DS154" s="257"/>
      <c r="DT154" s="257"/>
      <c r="DU154" s="257"/>
      <c r="DV154" s="257"/>
      <c r="DW154" s="257"/>
      <c r="DX154" s="257"/>
      <c r="DY154" s="257"/>
      <c r="DZ154" s="257"/>
      <c r="EA154" s="257"/>
      <c r="EB154" s="257"/>
      <c r="EC154" s="257"/>
      <c r="ED154" s="257"/>
      <c r="EE154" s="257"/>
      <c r="EF154" s="257"/>
      <c r="EG154" s="257"/>
      <c r="EH154" s="257"/>
      <c r="EI154" s="257"/>
      <c r="EJ154" s="257"/>
      <c r="EK154" s="257"/>
      <c r="EL154" s="257"/>
      <c r="EM154" s="257"/>
      <c r="EN154" s="257"/>
      <c r="EO154" s="257"/>
      <c r="EP154" s="257"/>
      <c r="EQ154" s="257"/>
      <c r="ER154" s="257"/>
      <c r="ES154" s="257"/>
      <c r="ET154" s="257"/>
      <c r="EU154" s="257"/>
      <c r="EV154" s="257"/>
      <c r="EW154" s="257"/>
      <c r="EX154" s="257"/>
      <c r="EY154" s="257"/>
      <c r="EZ154" s="257"/>
      <c r="FA154" s="257"/>
      <c r="FB154" s="257"/>
      <c r="FC154" s="257"/>
      <c r="FD154" s="257"/>
      <c r="FE154" s="257"/>
      <c r="FF154" s="257"/>
      <c r="FG154" s="257"/>
      <c r="FH154" s="257"/>
      <c r="FI154" s="257"/>
      <c r="FJ154" s="257"/>
      <c r="FK154" s="257"/>
      <c r="FL154" s="257"/>
      <c r="FM154" s="257"/>
      <c r="FN154" s="257"/>
      <c r="FO154" s="257"/>
      <c r="FP154" s="257"/>
      <c r="FQ154" s="257"/>
      <c r="FR154" s="257"/>
      <c r="FS154" s="257"/>
      <c r="FT154" s="257"/>
      <c r="FU154" s="257"/>
      <c r="FV154" s="257"/>
      <c r="FW154" s="257"/>
      <c r="FX154" s="257"/>
      <c r="FY154" s="257"/>
      <c r="FZ154" s="257"/>
      <c r="GA154" s="257"/>
      <c r="GB154" s="257"/>
      <c r="GC154" s="257"/>
      <c r="GD154" s="257"/>
      <c r="GE154" s="257"/>
      <c r="GF154" s="257"/>
      <c r="GG154" s="257"/>
      <c r="GH154" s="257"/>
      <c r="GI154" s="257"/>
      <c r="GJ154" s="257"/>
      <c r="GK154" s="257"/>
      <c r="GL154" s="257"/>
      <c r="GM154" s="257"/>
      <c r="GN154" s="257"/>
      <c r="GO154" s="257"/>
      <c r="GP154" s="257"/>
      <c r="GQ154" s="257"/>
      <c r="GR154" s="257"/>
      <c r="GS154" s="257"/>
      <c r="GT154" s="257"/>
      <c r="GU154" s="257"/>
      <c r="GV154" s="257"/>
      <c r="GW154" s="257"/>
      <c r="GX154" s="257"/>
      <c r="GY154" s="257"/>
      <c r="GZ154" s="257"/>
      <c r="HA154" s="257"/>
      <c r="HB154" s="257"/>
      <c r="HC154" s="257"/>
      <c r="HD154" s="257"/>
      <c r="HE154" s="257"/>
      <c r="HF154" s="257"/>
      <c r="HG154" s="257"/>
      <c r="HH154" s="257"/>
      <c r="HI154" s="257"/>
      <c r="HJ154" s="257"/>
      <c r="HK154" s="257"/>
      <c r="HL154" s="257"/>
      <c r="HM154" s="257"/>
      <c r="HN154" s="257"/>
      <c r="HO154" s="257"/>
      <c r="HP154" s="257"/>
      <c r="HQ154" s="257"/>
      <c r="HR154" s="257"/>
      <c r="HS154" s="257"/>
      <c r="HT154" s="257"/>
      <c r="HU154" s="257"/>
      <c r="HV154" s="257"/>
      <c r="HW154" s="257"/>
      <c r="HX154" s="257"/>
      <c r="HY154" s="257"/>
      <c r="HZ154" s="257"/>
      <c r="IA154" s="257"/>
      <c r="IB154" s="257"/>
      <c r="IC154" s="257"/>
      <c r="ID154" s="257"/>
      <c r="IE154" s="257"/>
      <c r="IF154" s="257"/>
      <c r="IG154" s="257"/>
      <c r="IH154" s="257"/>
      <c r="II154" s="257"/>
      <c r="IJ154" s="257"/>
      <c r="IK154" s="257"/>
      <c r="IL154" s="257"/>
      <c r="IM154" s="257"/>
      <c r="IN154" s="257"/>
      <c r="IO154" s="257"/>
      <c r="IP154" s="257"/>
      <c r="IQ154" s="257"/>
      <c r="IR154" s="257"/>
      <c r="IS154" s="257"/>
      <c r="IT154" s="257"/>
      <c r="IU154" s="257"/>
      <c r="IV154" s="257"/>
      <c r="IW154" s="257"/>
      <c r="IX154" s="257"/>
      <c r="IY154" s="257"/>
      <c r="IZ154" s="257"/>
      <c r="JA154" s="257"/>
      <c r="JB154" s="257"/>
      <c r="JC154" s="257"/>
      <c r="JD154" s="257"/>
      <c r="JE154" s="257"/>
    </row>
    <row r="155" spans="1:265" x14ac:dyDescent="0.2">
      <c r="A155" s="257"/>
      <c r="B155" s="257"/>
      <c r="C155" s="257"/>
      <c r="D155" s="257"/>
      <c r="E155" s="257"/>
      <c r="F155" s="257"/>
      <c r="G155" s="257"/>
      <c r="H155" s="257"/>
      <c r="I155" s="257"/>
      <c r="J155" s="257"/>
      <c r="K155" s="257"/>
      <c r="L155" s="257"/>
      <c r="M155" s="257"/>
      <c r="N155" s="257"/>
      <c r="O155" s="257"/>
      <c r="P155" s="257"/>
      <c r="Q155" s="257"/>
      <c r="R155" s="257"/>
      <c r="S155" s="257"/>
      <c r="T155" s="257"/>
      <c r="U155" s="257"/>
      <c r="V155" s="257"/>
      <c r="W155" s="257"/>
      <c r="X155" s="257"/>
      <c r="Y155" s="257"/>
      <c r="Z155" s="257"/>
      <c r="AA155" s="257"/>
      <c r="AB155" s="257"/>
      <c r="AC155" s="257"/>
      <c r="AD155" s="257"/>
      <c r="AE155" s="862"/>
      <c r="AF155" s="895"/>
      <c r="AG155" s="946"/>
      <c r="AH155" s="972"/>
      <c r="CG155" s="257"/>
      <c r="CH155" s="257"/>
      <c r="CI155" s="257"/>
      <c r="CJ155" s="257"/>
      <c r="CK155" s="257"/>
      <c r="CL155" s="257"/>
      <c r="CM155" s="257"/>
      <c r="CN155" s="257"/>
      <c r="CO155" s="257"/>
      <c r="CP155" s="257"/>
      <c r="CQ155" s="257"/>
      <c r="CR155" s="257"/>
      <c r="CS155" s="257"/>
      <c r="CT155" s="257"/>
      <c r="CU155" s="257"/>
      <c r="CV155" s="257"/>
      <c r="CW155" s="257"/>
      <c r="CX155" s="257"/>
      <c r="CY155" s="257"/>
      <c r="CZ155" s="257"/>
      <c r="DA155" s="257"/>
      <c r="DB155" s="257"/>
      <c r="DC155" s="257"/>
      <c r="DD155" s="257"/>
      <c r="DE155" s="257"/>
      <c r="DF155" s="257"/>
      <c r="DG155" s="257"/>
      <c r="DH155" s="257"/>
      <c r="DI155" s="257"/>
      <c r="DJ155" s="257"/>
      <c r="DK155" s="257"/>
      <c r="DL155" s="257"/>
      <c r="DM155" s="257"/>
      <c r="DN155" s="257"/>
      <c r="DO155" s="257"/>
      <c r="DP155" s="257"/>
      <c r="DQ155" s="257"/>
      <c r="DR155" s="257"/>
      <c r="DS155" s="257"/>
      <c r="DT155" s="257"/>
      <c r="DU155" s="257"/>
      <c r="DV155" s="257"/>
      <c r="DW155" s="257"/>
      <c r="DX155" s="257"/>
      <c r="DY155" s="257"/>
      <c r="DZ155" s="257"/>
      <c r="EA155" s="257"/>
      <c r="EB155" s="257"/>
      <c r="EC155" s="257"/>
      <c r="ED155" s="257"/>
      <c r="EE155" s="257"/>
      <c r="EF155" s="257"/>
      <c r="EG155" s="257"/>
      <c r="EH155" s="257"/>
      <c r="EI155" s="257"/>
      <c r="EJ155" s="257"/>
      <c r="EK155" s="257"/>
      <c r="EL155" s="257"/>
      <c r="EM155" s="257"/>
      <c r="EN155" s="257"/>
      <c r="EO155" s="257"/>
      <c r="EP155" s="257"/>
      <c r="EQ155" s="257"/>
      <c r="ER155" s="257"/>
      <c r="ES155" s="257"/>
      <c r="ET155" s="257"/>
      <c r="EU155" s="257"/>
      <c r="EV155" s="257"/>
      <c r="EW155" s="257"/>
      <c r="EX155" s="257"/>
      <c r="EY155" s="257"/>
      <c r="EZ155" s="257"/>
      <c r="FA155" s="257"/>
      <c r="FB155" s="257"/>
      <c r="FC155" s="257"/>
      <c r="FD155" s="257"/>
      <c r="FE155" s="257"/>
      <c r="FF155" s="257"/>
      <c r="FG155" s="257"/>
      <c r="FH155" s="257"/>
      <c r="FI155" s="257"/>
      <c r="FJ155" s="257"/>
      <c r="FK155" s="257"/>
      <c r="FL155" s="257"/>
      <c r="FM155" s="257"/>
      <c r="FN155" s="257"/>
      <c r="FO155" s="257"/>
      <c r="FP155" s="257"/>
      <c r="FQ155" s="257"/>
      <c r="FR155" s="257"/>
      <c r="FS155" s="257"/>
      <c r="FT155" s="257"/>
      <c r="FU155" s="257"/>
      <c r="FV155" s="257"/>
      <c r="FW155" s="257"/>
      <c r="FX155" s="257"/>
      <c r="FY155" s="257"/>
      <c r="FZ155" s="257"/>
      <c r="GA155" s="257"/>
      <c r="GB155" s="257"/>
      <c r="GC155" s="257"/>
      <c r="GD155" s="257"/>
      <c r="GE155" s="257"/>
      <c r="GF155" s="257"/>
      <c r="GG155" s="257"/>
      <c r="GH155" s="257"/>
      <c r="GI155" s="257"/>
      <c r="GJ155" s="257"/>
      <c r="GK155" s="257"/>
      <c r="GL155" s="257"/>
      <c r="GM155" s="257"/>
      <c r="GN155" s="257"/>
      <c r="GO155" s="257"/>
      <c r="GP155" s="257"/>
      <c r="GQ155" s="257"/>
      <c r="GR155" s="257"/>
      <c r="GS155" s="257"/>
      <c r="GT155" s="257"/>
      <c r="GU155" s="257"/>
      <c r="GV155" s="257"/>
      <c r="GW155" s="257"/>
      <c r="GX155" s="257"/>
      <c r="GY155" s="257"/>
      <c r="GZ155" s="257"/>
      <c r="HA155" s="257"/>
      <c r="HB155" s="257"/>
      <c r="HC155" s="257"/>
      <c r="HD155" s="257"/>
      <c r="HE155" s="257"/>
      <c r="HF155" s="257"/>
      <c r="HG155" s="257"/>
      <c r="HH155" s="257"/>
      <c r="HI155" s="257"/>
      <c r="HJ155" s="257"/>
      <c r="HK155" s="257"/>
      <c r="HL155" s="257"/>
      <c r="HM155" s="257"/>
      <c r="HN155" s="257"/>
      <c r="HO155" s="257"/>
      <c r="HP155" s="257"/>
      <c r="HQ155" s="257"/>
      <c r="HR155" s="257"/>
      <c r="HS155" s="257"/>
      <c r="HT155" s="257"/>
      <c r="HU155" s="257"/>
      <c r="HV155" s="257"/>
      <c r="HW155" s="257"/>
      <c r="HX155" s="257"/>
      <c r="HY155" s="257"/>
      <c r="HZ155" s="257"/>
      <c r="IA155" s="257"/>
      <c r="IB155" s="257"/>
      <c r="IC155" s="257"/>
      <c r="ID155" s="257"/>
      <c r="IE155" s="257"/>
      <c r="IF155" s="257"/>
      <c r="IG155" s="257"/>
      <c r="IH155" s="257"/>
      <c r="II155" s="257"/>
      <c r="IJ155" s="257"/>
      <c r="IK155" s="257"/>
      <c r="IL155" s="257"/>
      <c r="IM155" s="257"/>
      <c r="IN155" s="257"/>
      <c r="IO155" s="257"/>
      <c r="IP155" s="257"/>
      <c r="IQ155" s="257"/>
      <c r="IR155" s="257"/>
      <c r="IS155" s="257"/>
      <c r="IT155" s="257"/>
      <c r="IU155" s="257"/>
      <c r="IV155" s="257"/>
      <c r="IW155" s="257"/>
      <c r="IX155" s="257"/>
      <c r="IY155" s="257"/>
      <c r="IZ155" s="257"/>
      <c r="JA155" s="257"/>
      <c r="JB155" s="257"/>
      <c r="JC155" s="257"/>
      <c r="JD155" s="257"/>
      <c r="JE155" s="257"/>
    </row>
    <row r="156" spans="1:265" x14ac:dyDescent="0.2">
      <c r="A156" s="257"/>
      <c r="B156" s="257"/>
      <c r="C156" s="257"/>
      <c r="D156" s="257"/>
      <c r="E156" s="257"/>
      <c r="F156" s="257"/>
      <c r="G156" s="257"/>
      <c r="H156" s="257"/>
      <c r="I156" s="257"/>
      <c r="J156" s="257"/>
      <c r="K156" s="257"/>
      <c r="L156" s="257"/>
      <c r="M156" s="257"/>
      <c r="N156" s="257"/>
      <c r="O156" s="257"/>
      <c r="P156" s="257"/>
      <c r="Q156" s="257"/>
      <c r="R156" s="257"/>
      <c r="S156" s="257"/>
      <c r="T156" s="257"/>
      <c r="U156" s="257"/>
      <c r="V156" s="257"/>
      <c r="W156" s="257"/>
      <c r="X156" s="257"/>
      <c r="Y156" s="257"/>
      <c r="Z156" s="257"/>
      <c r="AA156" s="257"/>
      <c r="AB156" s="257"/>
      <c r="AC156" s="257"/>
      <c r="AD156" s="257"/>
      <c r="AE156" s="862"/>
      <c r="AF156" s="895"/>
      <c r="AG156" s="946"/>
      <c r="AH156" s="972"/>
      <c r="CG156" s="257"/>
      <c r="CH156" s="257"/>
      <c r="CI156" s="257"/>
      <c r="CJ156" s="257"/>
      <c r="CK156" s="257"/>
      <c r="CL156" s="257"/>
      <c r="CM156" s="257"/>
      <c r="CN156" s="257"/>
      <c r="CO156" s="257"/>
      <c r="CP156" s="257"/>
      <c r="CQ156" s="257"/>
      <c r="CR156" s="257"/>
      <c r="CS156" s="257"/>
      <c r="CT156" s="257"/>
      <c r="CU156" s="257"/>
      <c r="CV156" s="257"/>
      <c r="CW156" s="257"/>
      <c r="CX156" s="257"/>
      <c r="CY156" s="257"/>
      <c r="CZ156" s="257"/>
      <c r="DA156" s="257"/>
      <c r="DB156" s="257"/>
      <c r="DC156" s="257"/>
      <c r="DD156" s="257"/>
      <c r="DE156" s="257"/>
      <c r="DF156" s="257"/>
      <c r="DG156" s="257"/>
      <c r="DH156" s="257"/>
      <c r="DI156" s="257"/>
      <c r="DJ156" s="257"/>
      <c r="DK156" s="257"/>
      <c r="DL156" s="257"/>
      <c r="DM156" s="257"/>
      <c r="DN156" s="257"/>
      <c r="DO156" s="257"/>
      <c r="DP156" s="257"/>
      <c r="DQ156" s="257"/>
      <c r="DR156" s="257"/>
      <c r="DS156" s="257"/>
      <c r="DT156" s="257"/>
      <c r="DU156" s="257"/>
      <c r="DV156" s="257"/>
      <c r="DW156" s="257"/>
      <c r="DX156" s="257"/>
      <c r="DY156" s="257"/>
      <c r="DZ156" s="257"/>
      <c r="EA156" s="257"/>
      <c r="EB156" s="257"/>
      <c r="EC156" s="257"/>
      <c r="ED156" s="257"/>
      <c r="EE156" s="257"/>
      <c r="EF156" s="257"/>
      <c r="EG156" s="257"/>
      <c r="EH156" s="257"/>
      <c r="EI156" s="257"/>
      <c r="EJ156" s="257"/>
      <c r="EK156" s="257"/>
      <c r="EL156" s="257"/>
      <c r="EM156" s="257"/>
      <c r="EN156" s="257"/>
      <c r="EO156" s="257"/>
      <c r="EP156" s="257"/>
      <c r="EQ156" s="257"/>
      <c r="ER156" s="257"/>
      <c r="ES156" s="257"/>
      <c r="ET156" s="257"/>
      <c r="EU156" s="257"/>
      <c r="EV156" s="257"/>
      <c r="EW156" s="257"/>
      <c r="EX156" s="257"/>
      <c r="EY156" s="257"/>
      <c r="EZ156" s="257"/>
      <c r="FA156" s="257"/>
      <c r="FB156" s="257"/>
      <c r="FC156" s="257"/>
      <c r="FD156" s="257"/>
      <c r="FE156" s="257"/>
      <c r="FF156" s="257"/>
      <c r="FG156" s="257"/>
      <c r="FH156" s="257"/>
      <c r="FI156" s="257"/>
      <c r="FJ156" s="257"/>
      <c r="FK156" s="257"/>
      <c r="FL156" s="257"/>
      <c r="FM156" s="257"/>
      <c r="FN156" s="257"/>
      <c r="FO156" s="257"/>
      <c r="FP156" s="257"/>
      <c r="FQ156" s="257"/>
      <c r="FR156" s="257"/>
      <c r="FS156" s="257"/>
      <c r="FT156" s="257"/>
      <c r="FU156" s="257"/>
      <c r="FV156" s="257"/>
      <c r="FW156" s="257"/>
      <c r="FX156" s="257"/>
      <c r="FY156" s="257"/>
      <c r="FZ156" s="257"/>
      <c r="GA156" s="257"/>
      <c r="GB156" s="257"/>
      <c r="GC156" s="257"/>
      <c r="GD156" s="257"/>
      <c r="GE156" s="257"/>
      <c r="GF156" s="257"/>
      <c r="GG156" s="257"/>
      <c r="GH156" s="257"/>
      <c r="GI156" s="257"/>
      <c r="GJ156" s="257"/>
      <c r="GK156" s="257"/>
      <c r="GL156" s="257"/>
      <c r="GM156" s="257"/>
      <c r="GN156" s="257"/>
      <c r="GO156" s="257"/>
      <c r="GP156" s="257"/>
      <c r="GQ156" s="257"/>
      <c r="GR156" s="257"/>
      <c r="GS156" s="257"/>
      <c r="GT156" s="257"/>
      <c r="GU156" s="257"/>
      <c r="GV156" s="257"/>
      <c r="GW156" s="257"/>
      <c r="GX156" s="257"/>
      <c r="GY156" s="257"/>
      <c r="GZ156" s="257"/>
      <c r="HA156" s="257"/>
      <c r="HB156" s="257"/>
      <c r="HC156" s="257"/>
      <c r="HD156" s="257"/>
      <c r="HE156" s="257"/>
      <c r="HF156" s="257"/>
      <c r="HG156" s="257"/>
      <c r="HH156" s="257"/>
      <c r="HI156" s="257"/>
      <c r="HJ156" s="257"/>
      <c r="HK156" s="257"/>
      <c r="HL156" s="257"/>
      <c r="HM156" s="257"/>
      <c r="HN156" s="257"/>
      <c r="HO156" s="257"/>
      <c r="HP156" s="257"/>
      <c r="HQ156" s="257"/>
      <c r="HR156" s="257"/>
      <c r="HS156" s="257"/>
      <c r="HT156" s="257"/>
      <c r="HU156" s="257"/>
      <c r="HV156" s="257"/>
      <c r="HW156" s="257"/>
      <c r="HX156" s="257"/>
      <c r="HY156" s="257"/>
      <c r="HZ156" s="257"/>
      <c r="IA156" s="257"/>
      <c r="IB156" s="257"/>
      <c r="IC156" s="257"/>
      <c r="ID156" s="257"/>
      <c r="IE156" s="257"/>
      <c r="IF156" s="257"/>
      <c r="IG156" s="257"/>
      <c r="IH156" s="257"/>
      <c r="II156" s="257"/>
      <c r="IJ156" s="257"/>
      <c r="IK156" s="257"/>
      <c r="IL156" s="257"/>
      <c r="IM156" s="257"/>
      <c r="IN156" s="257"/>
      <c r="IO156" s="257"/>
      <c r="IP156" s="257"/>
      <c r="IQ156" s="257"/>
      <c r="IR156" s="257"/>
      <c r="IS156" s="257"/>
      <c r="IT156" s="257"/>
      <c r="IU156" s="257"/>
      <c r="IV156" s="257"/>
      <c r="IW156" s="257"/>
      <c r="IX156" s="257"/>
      <c r="IY156" s="257"/>
      <c r="IZ156" s="257"/>
      <c r="JA156" s="257"/>
      <c r="JB156" s="257"/>
      <c r="JC156" s="257"/>
      <c r="JD156" s="257"/>
      <c r="JE156" s="257"/>
    </row>
    <row r="157" spans="1:265" x14ac:dyDescent="0.2">
      <c r="A157" s="257"/>
      <c r="B157" s="257"/>
      <c r="C157" s="257"/>
      <c r="D157" s="257"/>
      <c r="E157" s="257"/>
      <c r="F157" s="257"/>
      <c r="G157" s="257"/>
      <c r="H157" s="257"/>
      <c r="I157" s="257"/>
      <c r="J157" s="257"/>
      <c r="K157" s="257"/>
      <c r="L157" s="257"/>
      <c r="M157" s="257"/>
      <c r="N157" s="257"/>
      <c r="O157" s="257"/>
      <c r="P157" s="257"/>
      <c r="Q157" s="257"/>
      <c r="R157" s="257"/>
      <c r="S157" s="257"/>
      <c r="T157" s="257"/>
      <c r="U157" s="257"/>
      <c r="V157" s="257"/>
      <c r="W157" s="257"/>
      <c r="X157" s="257"/>
      <c r="Y157" s="257"/>
      <c r="Z157" s="257"/>
      <c r="AA157" s="257"/>
      <c r="AB157" s="257"/>
      <c r="AC157" s="257"/>
      <c r="AD157" s="257"/>
      <c r="AE157" s="862"/>
      <c r="AF157" s="895"/>
      <c r="AG157" s="946"/>
      <c r="AH157" s="972"/>
      <c r="CG157" s="257"/>
      <c r="CH157" s="257"/>
      <c r="CI157" s="257"/>
      <c r="CJ157" s="257"/>
      <c r="CK157" s="257"/>
      <c r="CL157" s="257"/>
      <c r="CM157" s="257"/>
      <c r="CN157" s="257"/>
      <c r="CO157" s="257"/>
      <c r="CP157" s="257"/>
      <c r="CQ157" s="257"/>
      <c r="CR157" s="257"/>
      <c r="CS157" s="257"/>
      <c r="CT157" s="257"/>
      <c r="CU157" s="257"/>
      <c r="CV157" s="257"/>
      <c r="CW157" s="257"/>
      <c r="CX157" s="257"/>
      <c r="CY157" s="257"/>
      <c r="CZ157" s="257"/>
      <c r="DA157" s="257"/>
      <c r="DB157" s="257"/>
      <c r="DC157" s="257"/>
      <c r="DD157" s="257"/>
      <c r="DE157" s="257"/>
      <c r="DF157" s="257"/>
      <c r="DG157" s="257"/>
      <c r="DH157" s="257"/>
      <c r="DI157" s="257"/>
      <c r="DJ157" s="257"/>
      <c r="DK157" s="257"/>
      <c r="DL157" s="257"/>
      <c r="DM157" s="257"/>
      <c r="DN157" s="257"/>
      <c r="DO157" s="257"/>
      <c r="DP157" s="257"/>
      <c r="DQ157" s="257"/>
      <c r="DR157" s="257"/>
      <c r="DS157" s="257"/>
      <c r="DT157" s="257"/>
      <c r="DU157" s="257"/>
      <c r="DV157" s="257"/>
      <c r="DW157" s="257"/>
      <c r="DX157" s="257"/>
      <c r="DY157" s="257"/>
      <c r="DZ157" s="257"/>
      <c r="EA157" s="257"/>
      <c r="EB157" s="257"/>
      <c r="EC157" s="257"/>
      <c r="ED157" s="257"/>
      <c r="EE157" s="257"/>
      <c r="EF157" s="257"/>
      <c r="EG157" s="257"/>
      <c r="EH157" s="257"/>
      <c r="EI157" s="257"/>
      <c r="EJ157" s="257"/>
      <c r="EK157" s="257"/>
      <c r="EL157" s="257"/>
      <c r="EM157" s="257"/>
      <c r="EN157" s="257"/>
      <c r="EO157" s="257"/>
      <c r="EP157" s="257"/>
      <c r="EQ157" s="257"/>
      <c r="ER157" s="257"/>
      <c r="ES157" s="257"/>
      <c r="ET157" s="257"/>
      <c r="EU157" s="257"/>
      <c r="EV157" s="257"/>
      <c r="EW157" s="257"/>
      <c r="EX157" s="257"/>
      <c r="EY157" s="257"/>
      <c r="EZ157" s="257"/>
      <c r="FA157" s="257"/>
      <c r="FB157" s="257"/>
      <c r="FC157" s="257"/>
      <c r="FD157" s="257"/>
      <c r="FE157" s="257"/>
      <c r="FF157" s="257"/>
      <c r="FG157" s="257"/>
      <c r="FH157" s="257"/>
      <c r="FI157" s="257"/>
      <c r="FJ157" s="257"/>
      <c r="FK157" s="257"/>
      <c r="FL157" s="257"/>
      <c r="FM157" s="257"/>
      <c r="FN157" s="257"/>
      <c r="FO157" s="257"/>
      <c r="FP157" s="257"/>
      <c r="FQ157" s="257"/>
      <c r="FR157" s="257"/>
      <c r="FS157" s="257"/>
      <c r="FT157" s="257"/>
      <c r="FU157" s="257"/>
      <c r="FV157" s="257"/>
      <c r="FW157" s="257"/>
      <c r="FX157" s="257"/>
      <c r="FY157" s="257"/>
      <c r="FZ157" s="257"/>
      <c r="GA157" s="257"/>
      <c r="GB157" s="257"/>
      <c r="GC157" s="257"/>
      <c r="GD157" s="257"/>
      <c r="GE157" s="257"/>
      <c r="GF157" s="257"/>
      <c r="GG157" s="257"/>
      <c r="GH157" s="257"/>
      <c r="GI157" s="257"/>
      <c r="GJ157" s="257"/>
      <c r="GK157" s="257"/>
      <c r="GL157" s="257"/>
      <c r="GM157" s="257"/>
      <c r="GN157" s="257"/>
      <c r="GO157" s="257"/>
      <c r="GP157" s="257"/>
      <c r="GQ157" s="257"/>
      <c r="GR157" s="257"/>
      <c r="GS157" s="257"/>
      <c r="GT157" s="257"/>
      <c r="GU157" s="257"/>
      <c r="GV157" s="257"/>
      <c r="GW157" s="257"/>
      <c r="GX157" s="257"/>
      <c r="GY157" s="257"/>
      <c r="GZ157" s="257"/>
      <c r="HA157" s="257"/>
      <c r="HB157" s="257"/>
      <c r="HC157" s="257"/>
      <c r="HD157" s="257"/>
      <c r="HE157" s="257"/>
      <c r="HF157" s="257"/>
      <c r="HG157" s="257"/>
      <c r="HH157" s="257"/>
      <c r="HI157" s="257"/>
      <c r="HJ157" s="257"/>
      <c r="HK157" s="257"/>
      <c r="HL157" s="257"/>
      <c r="HM157" s="257"/>
      <c r="HN157" s="257"/>
      <c r="HO157" s="257"/>
      <c r="HP157" s="257"/>
      <c r="HQ157" s="257"/>
      <c r="HR157" s="257"/>
      <c r="HS157" s="257"/>
      <c r="HT157" s="257"/>
      <c r="HU157" s="257"/>
      <c r="HV157" s="257"/>
      <c r="HW157" s="257"/>
      <c r="HX157" s="257"/>
      <c r="HY157" s="257"/>
      <c r="HZ157" s="257"/>
      <c r="IA157" s="257"/>
      <c r="IB157" s="257"/>
      <c r="IC157" s="257"/>
      <c r="ID157" s="257"/>
      <c r="IE157" s="257"/>
      <c r="IF157" s="257"/>
      <c r="IG157" s="257"/>
      <c r="IH157" s="257"/>
      <c r="II157" s="257"/>
      <c r="IJ157" s="257"/>
      <c r="IK157" s="257"/>
      <c r="IL157" s="257"/>
      <c r="IM157" s="257"/>
      <c r="IN157" s="257"/>
      <c r="IO157" s="257"/>
      <c r="IP157" s="257"/>
      <c r="IQ157" s="257"/>
      <c r="IR157" s="257"/>
      <c r="IS157" s="257"/>
      <c r="IT157" s="257"/>
      <c r="IU157" s="257"/>
      <c r="IV157" s="257"/>
      <c r="IW157" s="257"/>
      <c r="IX157" s="257"/>
      <c r="IY157" s="257"/>
      <c r="IZ157" s="257"/>
      <c r="JA157" s="257"/>
      <c r="JB157" s="257"/>
      <c r="JC157" s="257"/>
      <c r="JD157" s="257"/>
      <c r="JE157" s="257"/>
    </row>
    <row r="158" spans="1:265" x14ac:dyDescent="0.2">
      <c r="A158" s="257"/>
      <c r="B158" s="257"/>
      <c r="C158" s="257"/>
      <c r="D158" s="257"/>
      <c r="E158" s="257"/>
      <c r="F158" s="257"/>
      <c r="G158" s="257"/>
      <c r="H158" s="257"/>
      <c r="I158" s="257"/>
      <c r="J158" s="257"/>
      <c r="K158" s="257"/>
      <c r="L158" s="257"/>
      <c r="M158" s="257"/>
      <c r="N158" s="257"/>
      <c r="O158" s="257"/>
      <c r="P158" s="257"/>
      <c r="Q158" s="257"/>
      <c r="R158" s="257"/>
      <c r="S158" s="257"/>
      <c r="T158" s="257"/>
      <c r="U158" s="257"/>
      <c r="V158" s="257"/>
      <c r="W158" s="257"/>
      <c r="X158" s="257"/>
      <c r="Y158" s="257"/>
      <c r="Z158" s="257"/>
      <c r="AA158" s="257"/>
      <c r="AB158" s="257"/>
      <c r="AC158" s="257"/>
      <c r="AD158" s="257"/>
      <c r="AE158" s="862"/>
      <c r="AF158" s="895"/>
      <c r="AG158" s="946"/>
      <c r="AH158" s="972"/>
      <c r="CG158" s="257"/>
      <c r="CH158" s="257"/>
      <c r="CI158" s="257"/>
      <c r="CJ158" s="257"/>
      <c r="CK158" s="257"/>
      <c r="CL158" s="257"/>
      <c r="CM158" s="257"/>
      <c r="CN158" s="257"/>
      <c r="CO158" s="257"/>
      <c r="CP158" s="257"/>
      <c r="CQ158" s="257"/>
      <c r="CR158" s="257"/>
      <c r="CS158" s="257"/>
      <c r="CT158" s="257"/>
      <c r="CU158" s="257"/>
      <c r="CV158" s="257"/>
      <c r="CW158" s="257"/>
      <c r="CX158" s="257"/>
      <c r="CY158" s="257"/>
      <c r="CZ158" s="257"/>
      <c r="DA158" s="257"/>
      <c r="DB158" s="257"/>
      <c r="DC158" s="257"/>
      <c r="DD158" s="257"/>
      <c r="DE158" s="257"/>
      <c r="DF158" s="257"/>
      <c r="DG158" s="257"/>
      <c r="DH158" s="257"/>
      <c r="DI158" s="257"/>
      <c r="DJ158" s="257"/>
      <c r="DK158" s="257"/>
      <c r="DL158" s="257"/>
      <c r="DM158" s="257"/>
      <c r="DN158" s="257"/>
      <c r="DO158" s="257"/>
      <c r="DP158" s="257"/>
      <c r="DQ158" s="257"/>
      <c r="DR158" s="257"/>
      <c r="DS158" s="257"/>
      <c r="DT158" s="257"/>
      <c r="DU158" s="257"/>
      <c r="DV158" s="257"/>
      <c r="DW158" s="257"/>
      <c r="DX158" s="257"/>
      <c r="DY158" s="257"/>
      <c r="DZ158" s="257"/>
      <c r="EA158" s="257"/>
      <c r="EB158" s="257"/>
      <c r="EC158" s="257"/>
      <c r="ED158" s="257"/>
      <c r="EE158" s="257"/>
      <c r="EF158" s="257"/>
      <c r="EG158" s="257"/>
      <c r="EH158" s="257"/>
      <c r="EI158" s="257"/>
      <c r="EJ158" s="257"/>
      <c r="EK158" s="257"/>
      <c r="EL158" s="257"/>
      <c r="EM158" s="257"/>
      <c r="EN158" s="257"/>
      <c r="EO158" s="257"/>
      <c r="EP158" s="257"/>
      <c r="EQ158" s="257"/>
      <c r="ER158" s="257"/>
      <c r="ES158" s="257"/>
      <c r="ET158" s="257"/>
      <c r="EU158" s="257"/>
      <c r="EV158" s="257"/>
      <c r="EW158" s="257"/>
      <c r="EX158" s="257"/>
      <c r="EY158" s="257"/>
      <c r="EZ158" s="257"/>
      <c r="FA158" s="257"/>
      <c r="FB158" s="257"/>
      <c r="FC158" s="257"/>
      <c r="FD158" s="257"/>
      <c r="FE158" s="257"/>
      <c r="FF158" s="257"/>
      <c r="FG158" s="257"/>
      <c r="FH158" s="257"/>
      <c r="FI158" s="257"/>
      <c r="FJ158" s="257"/>
      <c r="FK158" s="257"/>
      <c r="FL158" s="257"/>
      <c r="FM158" s="257"/>
      <c r="FN158" s="257"/>
      <c r="FO158" s="257"/>
      <c r="FP158" s="257"/>
      <c r="FQ158" s="257"/>
      <c r="FR158" s="257"/>
      <c r="FS158" s="257"/>
      <c r="FT158" s="257"/>
      <c r="FU158" s="257"/>
      <c r="FV158" s="257"/>
      <c r="FW158" s="257"/>
      <c r="FX158" s="257"/>
      <c r="FY158" s="257"/>
      <c r="FZ158" s="257"/>
      <c r="GA158" s="257"/>
      <c r="GB158" s="257"/>
      <c r="GC158" s="257"/>
      <c r="GD158" s="257"/>
      <c r="GE158" s="257"/>
      <c r="GF158" s="257"/>
      <c r="GG158" s="257"/>
      <c r="GH158" s="257"/>
      <c r="GI158" s="257"/>
      <c r="GJ158" s="257"/>
      <c r="GK158" s="257"/>
      <c r="GL158" s="257"/>
      <c r="GM158" s="257"/>
      <c r="GN158" s="257"/>
      <c r="GO158" s="257"/>
      <c r="GP158" s="257"/>
      <c r="GQ158" s="257"/>
      <c r="GR158" s="257"/>
      <c r="GS158" s="257"/>
      <c r="GT158" s="257"/>
      <c r="GU158" s="257"/>
      <c r="GV158" s="257"/>
      <c r="GW158" s="257"/>
      <c r="GX158" s="257"/>
      <c r="GY158" s="257"/>
      <c r="GZ158" s="257"/>
      <c r="HA158" s="257"/>
      <c r="HB158" s="257"/>
      <c r="HC158" s="257"/>
      <c r="HD158" s="257"/>
      <c r="HE158" s="257"/>
      <c r="HF158" s="257"/>
      <c r="HG158" s="257"/>
      <c r="HH158" s="257"/>
      <c r="HI158" s="257"/>
      <c r="HJ158" s="257"/>
      <c r="HK158" s="257"/>
      <c r="HL158" s="257"/>
      <c r="HM158" s="257"/>
      <c r="HN158" s="257"/>
      <c r="HO158" s="257"/>
      <c r="HP158" s="257"/>
      <c r="HQ158" s="257"/>
      <c r="HR158" s="257"/>
      <c r="HS158" s="257"/>
      <c r="HT158" s="257"/>
      <c r="HU158" s="257"/>
      <c r="HV158" s="257"/>
      <c r="HW158" s="257"/>
      <c r="HX158" s="257"/>
      <c r="HY158" s="257"/>
      <c r="HZ158" s="257"/>
      <c r="IA158" s="257"/>
      <c r="IB158" s="257"/>
      <c r="IC158" s="257"/>
      <c r="ID158" s="257"/>
      <c r="IE158" s="257"/>
      <c r="IF158" s="257"/>
      <c r="IG158" s="257"/>
      <c r="IH158" s="257"/>
      <c r="II158" s="257"/>
      <c r="IJ158" s="257"/>
      <c r="IK158" s="257"/>
      <c r="IL158" s="257"/>
      <c r="IM158" s="257"/>
      <c r="IN158" s="257"/>
      <c r="IO158" s="257"/>
      <c r="IP158" s="257"/>
      <c r="IQ158" s="257"/>
      <c r="IR158" s="257"/>
      <c r="IS158" s="257"/>
      <c r="IT158" s="257"/>
      <c r="IU158" s="257"/>
      <c r="IV158" s="257"/>
      <c r="IW158" s="257"/>
      <c r="IX158" s="257"/>
      <c r="IY158" s="257"/>
      <c r="IZ158" s="257"/>
      <c r="JA158" s="257"/>
      <c r="JB158" s="257"/>
      <c r="JC158" s="257"/>
      <c r="JD158" s="257"/>
      <c r="JE158" s="257"/>
    </row>
    <row r="159" spans="1:265" x14ac:dyDescent="0.2">
      <c r="A159" s="257"/>
      <c r="B159" s="257"/>
      <c r="C159" s="257"/>
      <c r="D159" s="257"/>
      <c r="E159" s="257"/>
      <c r="F159" s="257"/>
      <c r="G159" s="257"/>
      <c r="H159" s="257"/>
      <c r="I159" s="257"/>
      <c r="J159" s="257"/>
      <c r="K159" s="257"/>
      <c r="L159" s="257"/>
      <c r="M159" s="257"/>
      <c r="N159" s="257"/>
      <c r="O159" s="257"/>
      <c r="P159" s="257"/>
      <c r="Q159" s="257"/>
      <c r="R159" s="257"/>
      <c r="S159" s="257"/>
      <c r="T159" s="257"/>
      <c r="U159" s="257"/>
      <c r="V159" s="257"/>
      <c r="W159" s="257"/>
      <c r="X159" s="257"/>
      <c r="Y159" s="257"/>
      <c r="Z159" s="257"/>
      <c r="AA159" s="257"/>
      <c r="AB159" s="257"/>
      <c r="AC159" s="257"/>
      <c r="AD159" s="257"/>
      <c r="AE159" s="862"/>
      <c r="AF159" s="895"/>
      <c r="AG159" s="946"/>
      <c r="AH159" s="972"/>
      <c r="CG159" s="257"/>
      <c r="CH159" s="257"/>
      <c r="CI159" s="257"/>
      <c r="CJ159" s="257"/>
      <c r="CK159" s="257"/>
      <c r="CL159" s="257"/>
      <c r="CM159" s="257"/>
      <c r="CN159" s="257"/>
      <c r="CO159" s="257"/>
      <c r="CP159" s="257"/>
      <c r="CQ159" s="257"/>
      <c r="CR159" s="257"/>
      <c r="CS159" s="257"/>
      <c r="CT159" s="257"/>
      <c r="CU159" s="257"/>
      <c r="CV159" s="257"/>
      <c r="CW159" s="257"/>
      <c r="CX159" s="257"/>
      <c r="CY159" s="257"/>
      <c r="CZ159" s="257"/>
      <c r="DA159" s="257"/>
      <c r="DB159" s="257"/>
      <c r="DC159" s="257"/>
      <c r="DD159" s="257"/>
      <c r="DE159" s="257"/>
      <c r="DF159" s="257"/>
      <c r="DG159" s="257"/>
      <c r="DH159" s="257"/>
      <c r="DI159" s="257"/>
      <c r="DJ159" s="257"/>
      <c r="DK159" s="257"/>
      <c r="DL159" s="257"/>
      <c r="DM159" s="257"/>
      <c r="DN159" s="257"/>
      <c r="DO159" s="257"/>
      <c r="DP159" s="257"/>
      <c r="DQ159" s="257"/>
      <c r="DR159" s="257"/>
      <c r="DS159" s="257"/>
      <c r="DT159" s="257"/>
      <c r="DU159" s="257"/>
      <c r="DV159" s="257"/>
      <c r="DW159" s="257"/>
      <c r="DX159" s="257"/>
      <c r="DY159" s="257"/>
      <c r="DZ159" s="257"/>
      <c r="EA159" s="257"/>
      <c r="EB159" s="257"/>
      <c r="EC159" s="257"/>
      <c r="ED159" s="257"/>
      <c r="EE159" s="257"/>
      <c r="EF159" s="257"/>
      <c r="EG159" s="257"/>
      <c r="EH159" s="257"/>
      <c r="EI159" s="257"/>
      <c r="EJ159" s="257"/>
      <c r="EK159" s="257"/>
      <c r="EL159" s="257"/>
      <c r="EM159" s="257"/>
      <c r="EN159" s="257"/>
      <c r="EO159" s="257"/>
      <c r="EP159" s="257"/>
      <c r="EQ159" s="257"/>
      <c r="ER159" s="257"/>
      <c r="ES159" s="257"/>
      <c r="ET159" s="257"/>
      <c r="EU159" s="257"/>
      <c r="EV159" s="257"/>
      <c r="EW159" s="257"/>
      <c r="EX159" s="257"/>
      <c r="EY159" s="257"/>
      <c r="EZ159" s="257"/>
      <c r="FA159" s="257"/>
      <c r="FB159" s="257"/>
      <c r="FC159" s="257"/>
      <c r="FD159" s="257"/>
      <c r="FE159" s="257"/>
      <c r="FF159" s="257"/>
      <c r="FG159" s="257"/>
      <c r="FH159" s="257"/>
      <c r="FI159" s="257"/>
      <c r="FJ159" s="257"/>
      <c r="FK159" s="257"/>
      <c r="FL159" s="257"/>
      <c r="FM159" s="257"/>
      <c r="FN159" s="257"/>
      <c r="FO159" s="257"/>
      <c r="FP159" s="257"/>
      <c r="FQ159" s="257"/>
      <c r="FR159" s="257"/>
      <c r="FS159" s="257"/>
      <c r="FT159" s="257"/>
      <c r="FU159" s="257"/>
      <c r="FV159" s="257"/>
      <c r="FW159" s="257"/>
      <c r="FX159" s="257"/>
      <c r="FY159" s="257"/>
      <c r="FZ159" s="257"/>
      <c r="GA159" s="257"/>
      <c r="GB159" s="257"/>
      <c r="GC159" s="257"/>
      <c r="GD159" s="257"/>
      <c r="GE159" s="257"/>
      <c r="GF159" s="257"/>
      <c r="GG159" s="257"/>
      <c r="GH159" s="257"/>
      <c r="GI159" s="257"/>
      <c r="GJ159" s="257"/>
      <c r="GK159" s="257"/>
      <c r="GL159" s="257"/>
      <c r="GM159" s="257"/>
      <c r="GN159" s="257"/>
      <c r="GO159" s="257"/>
      <c r="GP159" s="257"/>
      <c r="GQ159" s="257"/>
      <c r="GR159" s="257"/>
      <c r="GS159" s="257"/>
      <c r="GT159" s="257"/>
      <c r="GU159" s="257"/>
      <c r="GV159" s="257"/>
      <c r="GW159" s="257"/>
      <c r="GX159" s="257"/>
      <c r="GY159" s="257"/>
      <c r="GZ159" s="257"/>
      <c r="HA159" s="257"/>
      <c r="HB159" s="257"/>
      <c r="HC159" s="257"/>
      <c r="HD159" s="257"/>
      <c r="HE159" s="257"/>
      <c r="HF159" s="257"/>
      <c r="HG159" s="257"/>
      <c r="HH159" s="257"/>
      <c r="HI159" s="257"/>
      <c r="HJ159" s="257"/>
      <c r="HK159" s="257"/>
      <c r="HL159" s="257"/>
      <c r="HM159" s="257"/>
      <c r="HN159" s="257"/>
      <c r="HO159" s="257"/>
      <c r="HP159" s="257"/>
      <c r="HQ159" s="257"/>
      <c r="HR159" s="257"/>
      <c r="HS159" s="257"/>
      <c r="HT159" s="257"/>
      <c r="HU159" s="257"/>
      <c r="HV159" s="257"/>
      <c r="HW159" s="257"/>
      <c r="HX159" s="257"/>
      <c r="HY159" s="257"/>
      <c r="HZ159" s="257"/>
      <c r="IA159" s="257"/>
      <c r="IB159" s="257"/>
      <c r="IC159" s="257"/>
      <c r="ID159" s="257"/>
      <c r="IE159" s="257"/>
      <c r="IF159" s="257"/>
      <c r="IG159" s="257"/>
      <c r="IH159" s="257"/>
      <c r="II159" s="257"/>
      <c r="IJ159" s="257"/>
      <c r="IK159" s="257"/>
      <c r="IL159" s="257"/>
      <c r="IM159" s="257"/>
      <c r="IN159" s="257"/>
      <c r="IO159" s="257"/>
      <c r="IP159" s="257"/>
      <c r="IQ159" s="257"/>
      <c r="IR159" s="257"/>
      <c r="IS159" s="257"/>
      <c r="IT159" s="257"/>
      <c r="IU159" s="257"/>
      <c r="IV159" s="257"/>
      <c r="IW159" s="257"/>
      <c r="IX159" s="257"/>
      <c r="IY159" s="257"/>
      <c r="IZ159" s="257"/>
      <c r="JA159" s="257"/>
      <c r="JB159" s="257"/>
      <c r="JC159" s="257"/>
      <c r="JD159" s="257"/>
      <c r="JE159" s="257"/>
    </row>
    <row r="160" spans="1:265" x14ac:dyDescent="0.2">
      <c r="A160" s="257"/>
      <c r="B160" s="257"/>
      <c r="C160" s="257"/>
      <c r="D160" s="257"/>
      <c r="E160" s="257"/>
      <c r="F160" s="257"/>
      <c r="G160" s="257"/>
      <c r="H160" s="257"/>
      <c r="I160" s="257"/>
      <c r="J160" s="257"/>
      <c r="K160" s="257"/>
      <c r="L160" s="257"/>
      <c r="M160" s="257"/>
      <c r="N160" s="257"/>
      <c r="O160" s="257"/>
      <c r="P160" s="257"/>
      <c r="Q160" s="257"/>
      <c r="R160" s="257"/>
      <c r="S160" s="257"/>
      <c r="T160" s="257"/>
      <c r="U160" s="257"/>
      <c r="V160" s="257"/>
      <c r="W160" s="257"/>
      <c r="X160" s="257"/>
      <c r="Y160" s="257"/>
      <c r="Z160" s="257"/>
      <c r="AA160" s="257"/>
      <c r="AB160" s="257"/>
      <c r="AC160" s="257"/>
      <c r="AD160" s="257"/>
      <c r="AE160" s="862"/>
      <c r="AF160" s="895"/>
      <c r="AG160" s="946"/>
      <c r="AH160" s="972"/>
      <c r="CG160" s="257"/>
      <c r="CH160" s="257"/>
      <c r="CI160" s="257"/>
      <c r="CJ160" s="257"/>
      <c r="CK160" s="257"/>
      <c r="CL160" s="257"/>
      <c r="CM160" s="257"/>
      <c r="CN160" s="257"/>
      <c r="CO160" s="257"/>
      <c r="CP160" s="257"/>
      <c r="CQ160" s="257"/>
      <c r="CR160" s="257"/>
      <c r="CS160" s="257"/>
      <c r="CT160" s="257"/>
      <c r="CU160" s="257"/>
      <c r="CV160" s="257"/>
      <c r="CW160" s="257"/>
      <c r="CX160" s="257"/>
      <c r="CY160" s="257"/>
      <c r="CZ160" s="257"/>
      <c r="DA160" s="257"/>
      <c r="DB160" s="257"/>
      <c r="DC160" s="257"/>
      <c r="DD160" s="257"/>
      <c r="DE160" s="257"/>
      <c r="DF160" s="257"/>
      <c r="DG160" s="257"/>
      <c r="DH160" s="257"/>
      <c r="DI160" s="257"/>
      <c r="DJ160" s="257"/>
      <c r="DK160" s="257"/>
      <c r="DL160" s="257"/>
      <c r="DM160" s="257"/>
      <c r="DN160" s="257"/>
      <c r="DO160" s="257"/>
      <c r="DP160" s="257"/>
      <c r="DQ160" s="257"/>
      <c r="DR160" s="257"/>
      <c r="DS160" s="257"/>
      <c r="DT160" s="257"/>
      <c r="DU160" s="257"/>
      <c r="DV160" s="257"/>
      <c r="DW160" s="257"/>
      <c r="DX160" s="257"/>
      <c r="DY160" s="257"/>
      <c r="DZ160" s="257"/>
      <c r="EA160" s="257"/>
      <c r="EB160" s="257"/>
      <c r="EC160" s="257"/>
      <c r="ED160" s="257"/>
      <c r="EE160" s="257"/>
      <c r="EF160" s="257"/>
      <c r="EG160" s="257"/>
      <c r="EH160" s="257"/>
      <c r="EI160" s="257"/>
      <c r="EJ160" s="257"/>
      <c r="EK160" s="257"/>
      <c r="EL160" s="257"/>
      <c r="EM160" s="257"/>
      <c r="EN160" s="257"/>
      <c r="EO160" s="257"/>
      <c r="EP160" s="257"/>
      <c r="EQ160" s="257"/>
      <c r="ER160" s="257"/>
      <c r="ES160" s="257"/>
      <c r="ET160" s="257"/>
      <c r="EU160" s="257"/>
      <c r="EV160" s="257"/>
      <c r="EW160" s="257"/>
      <c r="EX160" s="257"/>
      <c r="EY160" s="257"/>
      <c r="EZ160" s="257"/>
      <c r="FA160" s="257"/>
      <c r="FB160" s="257"/>
      <c r="FC160" s="257"/>
      <c r="FD160" s="257"/>
      <c r="FE160" s="257"/>
      <c r="FF160" s="257"/>
      <c r="FG160" s="257"/>
      <c r="FH160" s="257"/>
      <c r="FI160" s="257"/>
      <c r="FJ160" s="257"/>
      <c r="FK160" s="257"/>
      <c r="FL160" s="257"/>
      <c r="FM160" s="257"/>
      <c r="FN160" s="257"/>
      <c r="FO160" s="257"/>
      <c r="FP160" s="257"/>
      <c r="FQ160" s="257"/>
      <c r="FR160" s="257"/>
      <c r="FS160" s="257"/>
      <c r="FT160" s="257"/>
      <c r="FU160" s="257"/>
      <c r="FV160" s="257"/>
      <c r="FW160" s="257"/>
      <c r="FX160" s="257"/>
      <c r="FY160" s="257"/>
      <c r="FZ160" s="257"/>
      <c r="GA160" s="257"/>
      <c r="GB160" s="257"/>
      <c r="GC160" s="257"/>
      <c r="GD160" s="257"/>
      <c r="GE160" s="257"/>
      <c r="GF160" s="257"/>
      <c r="GG160" s="257"/>
      <c r="GH160" s="257"/>
      <c r="GI160" s="257"/>
      <c r="GJ160" s="257"/>
      <c r="GK160" s="257"/>
      <c r="GL160" s="257"/>
      <c r="GM160" s="257"/>
      <c r="GN160" s="257"/>
      <c r="GO160" s="257"/>
      <c r="GP160" s="257"/>
      <c r="GQ160" s="257"/>
      <c r="GR160" s="257"/>
      <c r="GS160" s="257"/>
      <c r="GT160" s="257"/>
      <c r="GU160" s="257"/>
      <c r="GV160" s="257"/>
      <c r="GW160" s="257"/>
      <c r="GX160" s="257"/>
      <c r="GY160" s="257"/>
      <c r="GZ160" s="257"/>
      <c r="HA160" s="257"/>
      <c r="HB160" s="257"/>
      <c r="HC160" s="257"/>
      <c r="HD160" s="257"/>
      <c r="HE160" s="257"/>
      <c r="HF160" s="257"/>
      <c r="HG160" s="257"/>
      <c r="HH160" s="257"/>
      <c r="HI160" s="257"/>
      <c r="HJ160" s="257"/>
      <c r="HK160" s="257"/>
      <c r="HL160" s="257"/>
      <c r="HM160" s="257"/>
      <c r="HN160" s="257"/>
      <c r="HO160" s="257"/>
      <c r="HP160" s="257"/>
      <c r="HQ160" s="257"/>
      <c r="HR160" s="257"/>
      <c r="HS160" s="257"/>
      <c r="HT160" s="257"/>
      <c r="HU160" s="257"/>
      <c r="HV160" s="257"/>
      <c r="HW160" s="257"/>
      <c r="HX160" s="257"/>
      <c r="HY160" s="257"/>
      <c r="HZ160" s="257"/>
      <c r="IA160" s="257"/>
      <c r="IB160" s="257"/>
      <c r="IC160" s="257"/>
      <c r="ID160" s="257"/>
      <c r="IE160" s="257"/>
      <c r="IF160" s="257"/>
      <c r="IG160" s="257"/>
      <c r="IH160" s="257"/>
      <c r="II160" s="257"/>
      <c r="IJ160" s="257"/>
      <c r="IK160" s="257"/>
      <c r="IL160" s="257"/>
      <c r="IM160" s="257"/>
      <c r="IN160" s="257"/>
      <c r="IO160" s="257"/>
      <c r="IP160" s="257"/>
      <c r="IQ160" s="257"/>
      <c r="IR160" s="257"/>
      <c r="IS160" s="257"/>
      <c r="IT160" s="257"/>
      <c r="IU160" s="257"/>
      <c r="IV160" s="257"/>
      <c r="IW160" s="257"/>
      <c r="IX160" s="257"/>
      <c r="IY160" s="257"/>
      <c r="IZ160" s="257"/>
      <c r="JA160" s="257"/>
      <c r="JB160" s="257"/>
      <c r="JC160" s="257"/>
      <c r="JD160" s="257"/>
      <c r="JE160" s="257"/>
    </row>
    <row r="161" spans="1:265" x14ac:dyDescent="0.2">
      <c r="A161" s="257"/>
      <c r="B161" s="257"/>
      <c r="C161" s="257"/>
      <c r="D161" s="257"/>
      <c r="E161" s="257"/>
      <c r="F161" s="257"/>
      <c r="G161" s="257"/>
      <c r="H161" s="257"/>
      <c r="I161" s="257"/>
      <c r="J161" s="257"/>
      <c r="K161" s="257"/>
      <c r="L161" s="257"/>
      <c r="M161" s="257"/>
      <c r="N161" s="257"/>
      <c r="O161" s="257"/>
      <c r="P161" s="257"/>
      <c r="Q161" s="257"/>
      <c r="R161" s="257"/>
      <c r="S161" s="257"/>
      <c r="T161" s="257"/>
      <c r="U161" s="257"/>
      <c r="V161" s="257"/>
      <c r="W161" s="257"/>
      <c r="X161" s="257"/>
      <c r="Y161" s="257"/>
      <c r="Z161" s="257"/>
      <c r="AA161" s="257"/>
      <c r="AB161" s="257"/>
      <c r="AC161" s="257"/>
      <c r="AD161" s="257"/>
      <c r="AE161" s="862"/>
      <c r="AF161" s="895"/>
      <c r="AG161" s="946"/>
      <c r="AH161" s="972"/>
      <c r="CG161" s="257"/>
      <c r="CH161" s="257"/>
      <c r="CI161" s="257"/>
      <c r="CJ161" s="257"/>
      <c r="CK161" s="257"/>
      <c r="CL161" s="257"/>
      <c r="CM161" s="257"/>
      <c r="CN161" s="257"/>
      <c r="CO161" s="257"/>
      <c r="CP161" s="257"/>
      <c r="CQ161" s="257"/>
      <c r="CR161" s="257"/>
      <c r="CS161" s="257"/>
      <c r="CT161" s="257"/>
      <c r="CU161" s="257"/>
      <c r="CV161" s="257"/>
      <c r="CW161" s="257"/>
      <c r="CX161" s="257"/>
      <c r="CY161" s="257"/>
      <c r="CZ161" s="257"/>
      <c r="DA161" s="257"/>
      <c r="DB161" s="257"/>
      <c r="DC161" s="257"/>
      <c r="DD161" s="257"/>
      <c r="DE161" s="257"/>
      <c r="DF161" s="257"/>
      <c r="DG161" s="257"/>
      <c r="DH161" s="257"/>
      <c r="DI161" s="257"/>
      <c r="DJ161" s="257"/>
      <c r="DK161" s="257"/>
      <c r="DL161" s="257"/>
      <c r="DM161" s="257"/>
      <c r="DN161" s="257"/>
      <c r="DO161" s="257"/>
      <c r="DP161" s="257"/>
      <c r="DQ161" s="257"/>
      <c r="DR161" s="257"/>
      <c r="DS161" s="257"/>
      <c r="DT161" s="257"/>
      <c r="DU161" s="257"/>
      <c r="DV161" s="257"/>
      <c r="DW161" s="257"/>
      <c r="DX161" s="257"/>
      <c r="DY161" s="257"/>
      <c r="DZ161" s="257"/>
      <c r="EA161" s="257"/>
      <c r="EB161" s="257"/>
      <c r="EC161" s="257"/>
      <c r="ED161" s="257"/>
      <c r="EE161" s="257"/>
      <c r="EF161" s="257"/>
      <c r="EG161" s="257"/>
      <c r="EH161" s="257"/>
      <c r="EI161" s="257"/>
      <c r="EJ161" s="257"/>
      <c r="EK161" s="257"/>
      <c r="EL161" s="257"/>
      <c r="EM161" s="257"/>
      <c r="EN161" s="257"/>
      <c r="EO161" s="257"/>
      <c r="EP161" s="257"/>
      <c r="EQ161" s="257"/>
      <c r="ER161" s="257"/>
      <c r="ES161" s="257"/>
      <c r="ET161" s="257"/>
      <c r="EU161" s="257"/>
      <c r="EV161" s="257"/>
      <c r="EW161" s="257"/>
      <c r="EX161" s="257"/>
      <c r="EY161" s="257"/>
      <c r="EZ161" s="257"/>
      <c r="FA161" s="257"/>
      <c r="FB161" s="257"/>
      <c r="FC161" s="257"/>
      <c r="FD161" s="257"/>
      <c r="FE161" s="257"/>
      <c r="FF161" s="257"/>
      <c r="FG161" s="257"/>
      <c r="FH161" s="257"/>
      <c r="FI161" s="257"/>
      <c r="FJ161" s="257"/>
      <c r="FK161" s="257"/>
      <c r="FL161" s="257"/>
      <c r="FM161" s="257"/>
      <c r="FN161" s="257"/>
      <c r="FO161" s="257"/>
      <c r="FP161" s="257"/>
      <c r="FQ161" s="257"/>
      <c r="FR161" s="257"/>
      <c r="FS161" s="257"/>
      <c r="FT161" s="257"/>
      <c r="FU161" s="257"/>
      <c r="FV161" s="257"/>
      <c r="FW161" s="257"/>
      <c r="FX161" s="257"/>
      <c r="FY161" s="257"/>
      <c r="FZ161" s="257"/>
      <c r="GA161" s="257"/>
      <c r="GB161" s="257"/>
      <c r="GC161" s="257"/>
      <c r="GD161" s="257"/>
      <c r="GE161" s="257"/>
      <c r="GF161" s="257"/>
      <c r="GG161" s="257"/>
      <c r="GH161" s="257"/>
      <c r="GI161" s="257"/>
      <c r="GJ161" s="257"/>
      <c r="GK161" s="257"/>
      <c r="GL161" s="257"/>
      <c r="GM161" s="257"/>
      <c r="GN161" s="257"/>
      <c r="GO161" s="257"/>
      <c r="GP161" s="257"/>
      <c r="GQ161" s="257"/>
      <c r="GR161" s="257"/>
      <c r="GS161" s="257"/>
      <c r="GT161" s="257"/>
      <c r="GU161" s="257"/>
      <c r="GV161" s="257"/>
      <c r="GW161" s="257"/>
      <c r="GX161" s="257"/>
      <c r="GY161" s="257"/>
      <c r="GZ161" s="257"/>
      <c r="HA161" s="257"/>
      <c r="HB161" s="257"/>
      <c r="HC161" s="257"/>
      <c r="HD161" s="257"/>
      <c r="HE161" s="257"/>
      <c r="HF161" s="257"/>
      <c r="HG161" s="257"/>
      <c r="HH161" s="257"/>
      <c r="HI161" s="257"/>
      <c r="HJ161" s="257"/>
      <c r="HK161" s="257"/>
      <c r="HL161" s="257"/>
      <c r="HM161" s="257"/>
      <c r="HN161" s="257"/>
      <c r="HO161" s="257"/>
      <c r="HP161" s="257"/>
      <c r="HQ161" s="257"/>
      <c r="HR161" s="257"/>
      <c r="HS161" s="257"/>
      <c r="HT161" s="257"/>
      <c r="HU161" s="257"/>
      <c r="HV161" s="257"/>
      <c r="HW161" s="257"/>
      <c r="HX161" s="257"/>
      <c r="HY161" s="257"/>
      <c r="HZ161" s="257"/>
      <c r="IA161" s="257"/>
      <c r="IB161" s="257"/>
      <c r="IC161" s="257"/>
      <c r="ID161" s="257"/>
      <c r="IE161" s="257"/>
      <c r="IF161" s="257"/>
      <c r="IG161" s="257"/>
      <c r="IH161" s="257"/>
      <c r="II161" s="257"/>
      <c r="IJ161" s="257"/>
      <c r="IK161" s="257"/>
      <c r="IL161" s="257"/>
      <c r="IM161" s="257"/>
      <c r="IN161" s="257"/>
      <c r="IO161" s="257"/>
      <c r="IP161" s="257"/>
      <c r="IQ161" s="257"/>
      <c r="IR161" s="257"/>
      <c r="IS161" s="257"/>
      <c r="IT161" s="257"/>
      <c r="IU161" s="257"/>
      <c r="IV161" s="257"/>
      <c r="IW161" s="257"/>
      <c r="IX161" s="257"/>
      <c r="IY161" s="257"/>
      <c r="IZ161" s="257"/>
      <c r="JA161" s="257"/>
      <c r="JB161" s="257"/>
      <c r="JC161" s="257"/>
      <c r="JD161" s="257"/>
      <c r="JE161" s="257"/>
    </row>
    <row r="162" spans="1:265" x14ac:dyDescent="0.2">
      <c r="A162" s="257"/>
      <c r="B162" s="257"/>
      <c r="C162" s="257"/>
      <c r="D162" s="257"/>
      <c r="E162" s="257"/>
      <c r="F162" s="257"/>
      <c r="G162" s="257"/>
      <c r="H162" s="257"/>
      <c r="I162" s="257"/>
      <c r="J162" s="257"/>
      <c r="K162" s="257"/>
      <c r="L162" s="257"/>
      <c r="M162" s="257"/>
      <c r="N162" s="257"/>
      <c r="O162" s="257"/>
      <c r="P162" s="257"/>
      <c r="Q162" s="257"/>
      <c r="R162" s="257"/>
      <c r="S162" s="257"/>
      <c r="T162" s="257"/>
      <c r="U162" s="257"/>
      <c r="V162" s="257"/>
      <c r="W162" s="257"/>
      <c r="X162" s="257"/>
      <c r="Y162" s="257"/>
      <c r="Z162" s="257"/>
      <c r="AA162" s="257"/>
      <c r="AB162" s="257"/>
      <c r="AC162" s="257"/>
      <c r="AD162" s="257"/>
      <c r="AE162" s="862"/>
      <c r="AF162" s="895"/>
      <c r="AG162" s="946"/>
      <c r="AH162" s="972"/>
      <c r="CG162" s="257"/>
      <c r="CH162" s="257"/>
      <c r="CI162" s="257"/>
      <c r="CJ162" s="257"/>
      <c r="CK162" s="257"/>
      <c r="CL162" s="257"/>
      <c r="CM162" s="257"/>
      <c r="CN162" s="257"/>
      <c r="CO162" s="257"/>
      <c r="CP162" s="257"/>
      <c r="CQ162" s="257"/>
      <c r="CR162" s="257"/>
      <c r="CS162" s="257"/>
      <c r="CT162" s="257"/>
      <c r="CU162" s="257"/>
      <c r="CV162" s="257"/>
      <c r="CW162" s="257"/>
      <c r="CX162" s="257"/>
      <c r="CY162" s="257"/>
      <c r="CZ162" s="257"/>
      <c r="DA162" s="257"/>
      <c r="DB162" s="257"/>
      <c r="DC162" s="257"/>
      <c r="DD162" s="257"/>
      <c r="DE162" s="257"/>
      <c r="DF162" s="257"/>
      <c r="DG162" s="257"/>
      <c r="DH162" s="257"/>
      <c r="DI162" s="257"/>
      <c r="DJ162" s="257"/>
      <c r="DK162" s="257"/>
      <c r="DL162" s="257"/>
      <c r="DM162" s="257"/>
      <c r="DN162" s="257"/>
      <c r="DO162" s="257"/>
      <c r="DP162" s="257"/>
      <c r="DQ162" s="257"/>
      <c r="DR162" s="257"/>
      <c r="DS162" s="257"/>
      <c r="DT162" s="257"/>
      <c r="DU162" s="257"/>
      <c r="DV162" s="257"/>
      <c r="DW162" s="257"/>
      <c r="DX162" s="257"/>
      <c r="DY162" s="257"/>
      <c r="DZ162" s="257"/>
      <c r="EA162" s="257"/>
      <c r="EB162" s="257"/>
      <c r="EC162" s="257"/>
      <c r="ED162" s="257"/>
      <c r="EE162" s="257"/>
      <c r="EF162" s="257"/>
      <c r="EG162" s="257"/>
      <c r="EH162" s="257"/>
      <c r="EI162" s="257"/>
      <c r="EJ162" s="257"/>
      <c r="EK162" s="257"/>
      <c r="EL162" s="257"/>
      <c r="EM162" s="257"/>
      <c r="EN162" s="257"/>
      <c r="EO162" s="257"/>
      <c r="EP162" s="257"/>
      <c r="EQ162" s="257"/>
      <c r="ER162" s="257"/>
      <c r="ES162" s="257"/>
      <c r="ET162" s="257"/>
      <c r="EU162" s="257"/>
      <c r="EV162" s="257"/>
      <c r="EW162" s="257"/>
      <c r="EX162" s="257"/>
      <c r="EY162" s="257"/>
      <c r="EZ162" s="257"/>
      <c r="FA162" s="257"/>
      <c r="FB162" s="257"/>
      <c r="FC162" s="257"/>
      <c r="FD162" s="257"/>
      <c r="FE162" s="257"/>
      <c r="FF162" s="257"/>
      <c r="FG162" s="257"/>
      <c r="FH162" s="257"/>
      <c r="FI162" s="257"/>
      <c r="FJ162" s="257"/>
      <c r="FK162" s="257"/>
      <c r="FL162" s="257"/>
      <c r="FM162" s="257"/>
      <c r="FN162" s="257"/>
      <c r="FO162" s="257"/>
      <c r="FP162" s="257"/>
      <c r="FQ162" s="257"/>
      <c r="FR162" s="257"/>
      <c r="FS162" s="257"/>
      <c r="FT162" s="257"/>
      <c r="FU162" s="257"/>
      <c r="FV162" s="257"/>
      <c r="FW162" s="257"/>
      <c r="FX162" s="257"/>
      <c r="FY162" s="257"/>
      <c r="FZ162" s="257"/>
      <c r="GA162" s="257"/>
      <c r="GB162" s="257"/>
      <c r="GC162" s="257"/>
      <c r="GD162" s="257"/>
      <c r="GE162" s="257"/>
      <c r="GF162" s="257"/>
      <c r="GG162" s="257"/>
      <c r="GH162" s="257"/>
      <c r="GI162" s="257"/>
      <c r="GJ162" s="257"/>
      <c r="GK162" s="257"/>
      <c r="GL162" s="257"/>
      <c r="GM162" s="257"/>
      <c r="GN162" s="257"/>
      <c r="GO162" s="257"/>
      <c r="GP162" s="257"/>
      <c r="GQ162" s="257"/>
      <c r="GR162" s="257"/>
      <c r="GS162" s="257"/>
      <c r="GT162" s="257"/>
      <c r="GU162" s="257"/>
      <c r="GV162" s="257"/>
      <c r="GW162" s="257"/>
      <c r="GX162" s="257"/>
      <c r="GY162" s="257"/>
      <c r="GZ162" s="257"/>
      <c r="HA162" s="257"/>
      <c r="HB162" s="257"/>
      <c r="HC162" s="257"/>
      <c r="HD162" s="257"/>
      <c r="HE162" s="257"/>
      <c r="HF162" s="257"/>
      <c r="HG162" s="257"/>
      <c r="HH162" s="257"/>
      <c r="HI162" s="257"/>
      <c r="HJ162" s="257"/>
      <c r="HK162" s="257"/>
      <c r="HL162" s="257"/>
      <c r="HM162" s="257"/>
      <c r="HN162" s="257"/>
      <c r="HO162" s="257"/>
      <c r="HP162" s="257"/>
      <c r="HQ162" s="257"/>
      <c r="HR162" s="257"/>
      <c r="HS162" s="257"/>
      <c r="HT162" s="257"/>
      <c r="HU162" s="257"/>
      <c r="HV162" s="257"/>
      <c r="HW162" s="257"/>
      <c r="HX162" s="257"/>
      <c r="HY162" s="257"/>
      <c r="HZ162" s="257"/>
      <c r="IA162" s="257"/>
      <c r="IB162" s="257"/>
      <c r="IC162" s="257"/>
      <c r="ID162" s="257"/>
      <c r="IE162" s="257"/>
      <c r="IF162" s="257"/>
      <c r="IG162" s="257"/>
      <c r="IH162" s="257"/>
      <c r="II162" s="257"/>
      <c r="IJ162" s="257"/>
      <c r="IK162" s="257"/>
      <c r="IL162" s="257"/>
      <c r="IM162" s="257"/>
      <c r="IN162" s="257"/>
      <c r="IO162" s="257"/>
      <c r="IP162" s="257"/>
      <c r="IQ162" s="257"/>
      <c r="IR162" s="257"/>
      <c r="IS162" s="257"/>
      <c r="IT162" s="257"/>
      <c r="IU162" s="257"/>
      <c r="IV162" s="257"/>
      <c r="IW162" s="257"/>
      <c r="IX162" s="257"/>
      <c r="IY162" s="257"/>
      <c r="IZ162" s="257"/>
      <c r="JA162" s="257"/>
      <c r="JB162" s="257"/>
      <c r="JC162" s="257"/>
      <c r="JD162" s="257"/>
      <c r="JE162" s="257"/>
    </row>
    <row r="163" spans="1:265" x14ac:dyDescent="0.2">
      <c r="A163" s="257"/>
      <c r="B163" s="257"/>
      <c r="C163" s="257"/>
      <c r="D163" s="257"/>
      <c r="E163" s="257"/>
      <c r="F163" s="257"/>
      <c r="G163" s="257"/>
      <c r="H163" s="257"/>
      <c r="I163" s="257"/>
      <c r="J163" s="257"/>
      <c r="K163" s="257"/>
      <c r="L163" s="257"/>
      <c r="M163" s="257"/>
      <c r="N163" s="257"/>
      <c r="O163" s="257"/>
      <c r="P163" s="257"/>
      <c r="Q163" s="257"/>
      <c r="R163" s="257"/>
      <c r="S163" s="257"/>
      <c r="T163" s="257"/>
      <c r="U163" s="257"/>
      <c r="V163" s="257"/>
      <c r="W163" s="257"/>
      <c r="X163" s="257"/>
      <c r="Y163" s="257"/>
      <c r="Z163" s="257"/>
      <c r="AA163" s="257"/>
      <c r="AB163" s="257"/>
      <c r="AC163" s="257"/>
      <c r="AD163" s="257"/>
      <c r="AE163" s="862"/>
      <c r="AF163" s="895"/>
      <c r="AG163" s="946"/>
      <c r="AH163" s="972"/>
      <c r="CG163" s="257"/>
      <c r="CH163" s="257"/>
      <c r="CI163" s="257"/>
      <c r="CJ163" s="257"/>
      <c r="CK163" s="257"/>
      <c r="CL163" s="257"/>
      <c r="CM163" s="257"/>
      <c r="CN163" s="257"/>
      <c r="CO163" s="257"/>
      <c r="CP163" s="257"/>
      <c r="CQ163" s="257"/>
      <c r="CR163" s="257"/>
      <c r="CS163" s="257"/>
      <c r="CT163" s="257"/>
      <c r="CU163" s="257"/>
      <c r="CV163" s="257"/>
      <c r="CW163" s="257"/>
      <c r="CX163" s="257"/>
      <c r="CY163" s="257"/>
      <c r="CZ163" s="257"/>
      <c r="DA163" s="257"/>
      <c r="DB163" s="257"/>
      <c r="DC163" s="257"/>
      <c r="DD163" s="257"/>
      <c r="DE163" s="257"/>
      <c r="DF163" s="257"/>
      <c r="DG163" s="257"/>
      <c r="DH163" s="257"/>
      <c r="DI163" s="257"/>
      <c r="DJ163" s="257"/>
      <c r="DK163" s="257"/>
      <c r="DL163" s="257"/>
      <c r="DM163" s="257"/>
      <c r="DN163" s="257"/>
      <c r="DO163" s="257"/>
      <c r="DP163" s="257"/>
      <c r="DQ163" s="257"/>
      <c r="DR163" s="257"/>
      <c r="DS163" s="257"/>
      <c r="DT163" s="257"/>
      <c r="DU163" s="257"/>
      <c r="DV163" s="257"/>
      <c r="DW163" s="257"/>
      <c r="DX163" s="257"/>
      <c r="DY163" s="257"/>
      <c r="DZ163" s="257"/>
      <c r="EA163" s="257"/>
      <c r="EB163" s="257"/>
      <c r="EC163" s="257"/>
      <c r="ED163" s="257"/>
      <c r="EE163" s="257"/>
      <c r="EF163" s="257"/>
      <c r="EG163" s="257"/>
      <c r="EH163" s="257"/>
      <c r="EI163" s="257"/>
      <c r="EJ163" s="257"/>
      <c r="EK163" s="257"/>
      <c r="EL163" s="257"/>
      <c r="EM163" s="257"/>
      <c r="EN163" s="257"/>
      <c r="EO163" s="257"/>
      <c r="EP163" s="257"/>
      <c r="EQ163" s="257"/>
      <c r="ER163" s="257"/>
      <c r="ES163" s="257"/>
      <c r="ET163" s="257"/>
      <c r="EU163" s="257"/>
      <c r="EV163" s="257"/>
      <c r="EW163" s="257"/>
      <c r="EX163" s="257"/>
      <c r="EY163" s="257"/>
      <c r="EZ163" s="257"/>
      <c r="FA163" s="257"/>
      <c r="FB163" s="257"/>
      <c r="FC163" s="257"/>
      <c r="FD163" s="257"/>
      <c r="FE163" s="257"/>
      <c r="FF163" s="257"/>
      <c r="FG163" s="257"/>
      <c r="FH163" s="257"/>
      <c r="FI163" s="257"/>
      <c r="FJ163" s="257"/>
      <c r="FK163" s="257"/>
      <c r="FL163" s="257"/>
      <c r="FM163" s="257"/>
      <c r="FN163" s="257"/>
      <c r="FO163" s="257"/>
      <c r="FP163" s="257"/>
      <c r="FQ163" s="257"/>
      <c r="FR163" s="257"/>
      <c r="FS163" s="257"/>
      <c r="FT163" s="257"/>
      <c r="FU163" s="257"/>
      <c r="FV163" s="257"/>
      <c r="FW163" s="257"/>
      <c r="FX163" s="257"/>
      <c r="FY163" s="257"/>
      <c r="FZ163" s="257"/>
      <c r="GA163" s="257"/>
      <c r="GB163" s="257"/>
      <c r="GC163" s="257"/>
      <c r="GD163" s="257"/>
      <c r="GE163" s="257"/>
      <c r="GF163" s="257"/>
      <c r="GG163" s="257"/>
      <c r="GH163" s="257"/>
      <c r="GI163" s="257"/>
      <c r="GJ163" s="257"/>
      <c r="GK163" s="257"/>
      <c r="GL163" s="257"/>
      <c r="GM163" s="257"/>
      <c r="GN163" s="257"/>
      <c r="GO163" s="257"/>
      <c r="GP163" s="257"/>
      <c r="GQ163" s="257"/>
      <c r="GR163" s="257"/>
      <c r="GS163" s="257"/>
      <c r="GT163" s="257"/>
      <c r="GU163" s="257"/>
      <c r="GV163" s="257"/>
      <c r="GW163" s="257"/>
      <c r="GX163" s="257"/>
      <c r="GY163" s="257"/>
      <c r="GZ163" s="257"/>
      <c r="HA163" s="257"/>
      <c r="HB163" s="257"/>
      <c r="HC163" s="257"/>
      <c r="HD163" s="257"/>
      <c r="HE163" s="257"/>
      <c r="HF163" s="257"/>
      <c r="HG163" s="257"/>
      <c r="HH163" s="257"/>
      <c r="HI163" s="257"/>
      <c r="HJ163" s="257"/>
      <c r="HK163" s="257"/>
      <c r="HL163" s="257"/>
      <c r="HM163" s="257"/>
      <c r="HN163" s="257"/>
      <c r="HO163" s="257"/>
      <c r="HP163" s="257"/>
      <c r="HQ163" s="257"/>
      <c r="HR163" s="257"/>
      <c r="HS163" s="257"/>
      <c r="HT163" s="257"/>
      <c r="HU163" s="257"/>
      <c r="HV163" s="257"/>
      <c r="HW163" s="257"/>
      <c r="HX163" s="257"/>
      <c r="HY163" s="257"/>
      <c r="HZ163" s="257"/>
      <c r="IA163" s="257"/>
      <c r="IB163" s="257"/>
      <c r="IC163" s="257"/>
      <c r="ID163" s="257"/>
      <c r="IE163" s="257"/>
      <c r="IF163" s="257"/>
      <c r="IG163" s="257"/>
      <c r="IH163" s="257"/>
      <c r="II163" s="257"/>
      <c r="IJ163" s="257"/>
      <c r="IK163" s="257"/>
      <c r="IL163" s="257"/>
      <c r="IM163" s="257"/>
      <c r="IN163" s="257"/>
      <c r="IO163" s="257"/>
      <c r="IP163" s="257"/>
      <c r="IQ163" s="257"/>
      <c r="IR163" s="257"/>
      <c r="IS163" s="257"/>
      <c r="IT163" s="257"/>
      <c r="IU163" s="257"/>
      <c r="IV163" s="257"/>
      <c r="IW163" s="257"/>
      <c r="IX163" s="257"/>
      <c r="IY163" s="257"/>
      <c r="IZ163" s="257"/>
      <c r="JA163" s="257"/>
      <c r="JB163" s="257"/>
      <c r="JC163" s="257"/>
      <c r="JD163" s="257"/>
      <c r="JE163" s="257"/>
    </row>
    <row r="164" spans="1:265" x14ac:dyDescent="0.2">
      <c r="A164" s="257"/>
      <c r="B164" s="257"/>
      <c r="C164" s="257"/>
      <c r="D164" s="257"/>
      <c r="E164" s="257"/>
      <c r="F164" s="257"/>
      <c r="G164" s="257"/>
      <c r="H164" s="257"/>
      <c r="I164" s="257"/>
      <c r="J164" s="257"/>
      <c r="K164" s="257"/>
      <c r="L164" s="257"/>
      <c r="M164" s="257"/>
      <c r="N164" s="257"/>
      <c r="O164" s="257"/>
      <c r="P164" s="257"/>
      <c r="Q164" s="257"/>
      <c r="R164" s="257"/>
      <c r="S164" s="257"/>
      <c r="T164" s="257"/>
      <c r="U164" s="257"/>
      <c r="V164" s="257"/>
      <c r="W164" s="257"/>
      <c r="X164" s="257"/>
      <c r="Y164" s="257"/>
      <c r="Z164" s="257"/>
      <c r="AA164" s="257"/>
      <c r="AB164" s="257"/>
      <c r="AC164" s="257"/>
      <c r="AD164" s="257"/>
      <c r="AE164" s="862"/>
      <c r="AF164" s="895"/>
      <c r="AG164" s="946"/>
      <c r="AH164" s="972"/>
      <c r="CG164" s="257"/>
      <c r="CH164" s="257"/>
      <c r="CI164" s="257"/>
      <c r="CJ164" s="257"/>
      <c r="CK164" s="257"/>
      <c r="CL164" s="257"/>
      <c r="CM164" s="257"/>
      <c r="CN164" s="257"/>
      <c r="CO164" s="257"/>
      <c r="CP164" s="257"/>
      <c r="CQ164" s="257"/>
      <c r="CR164" s="257"/>
      <c r="CS164" s="257"/>
      <c r="CT164" s="257"/>
      <c r="CU164" s="257"/>
      <c r="CV164" s="257"/>
      <c r="CW164" s="257"/>
      <c r="CX164" s="257"/>
      <c r="CY164" s="257"/>
      <c r="CZ164" s="257"/>
      <c r="DA164" s="257"/>
      <c r="DB164" s="257"/>
      <c r="DC164" s="257"/>
      <c r="DD164" s="257"/>
      <c r="DE164" s="257"/>
      <c r="DF164" s="257"/>
      <c r="DG164" s="257"/>
      <c r="DH164" s="257"/>
      <c r="DI164" s="257"/>
      <c r="DJ164" s="257"/>
      <c r="DK164" s="257"/>
      <c r="DL164" s="257"/>
      <c r="DM164" s="257"/>
      <c r="DN164" s="257"/>
      <c r="DO164" s="257"/>
      <c r="DP164" s="257"/>
      <c r="DQ164" s="257"/>
      <c r="DR164" s="257"/>
      <c r="DS164" s="257"/>
      <c r="DT164" s="257"/>
      <c r="DU164" s="257"/>
      <c r="DV164" s="257"/>
      <c r="DW164" s="257"/>
      <c r="DX164" s="257"/>
      <c r="DY164" s="257"/>
      <c r="DZ164" s="257"/>
      <c r="EA164" s="257"/>
      <c r="EB164" s="257"/>
      <c r="EC164" s="257"/>
      <c r="ED164" s="257"/>
      <c r="EE164" s="257"/>
      <c r="EF164" s="257"/>
      <c r="EG164" s="257"/>
      <c r="EH164" s="257"/>
      <c r="EI164" s="257"/>
      <c r="EJ164" s="257"/>
      <c r="EK164" s="257"/>
      <c r="EL164" s="257"/>
      <c r="EM164" s="257"/>
      <c r="EN164" s="257"/>
      <c r="EO164" s="257"/>
      <c r="EP164" s="257"/>
      <c r="EQ164" s="257"/>
      <c r="ER164" s="257"/>
      <c r="ES164" s="257"/>
      <c r="ET164" s="257"/>
      <c r="EU164" s="257"/>
      <c r="EV164" s="257"/>
      <c r="EW164" s="257"/>
      <c r="EX164" s="257"/>
      <c r="EY164" s="257"/>
      <c r="EZ164" s="257"/>
      <c r="FA164" s="257"/>
      <c r="FB164" s="257"/>
      <c r="FC164" s="257"/>
      <c r="FD164" s="257"/>
      <c r="FE164" s="257"/>
      <c r="FF164" s="257"/>
      <c r="FG164" s="257"/>
      <c r="FH164" s="257"/>
      <c r="FI164" s="257"/>
      <c r="FJ164" s="257"/>
      <c r="FK164" s="257"/>
      <c r="FL164" s="257"/>
      <c r="FM164" s="257"/>
      <c r="FN164" s="257"/>
      <c r="FO164" s="257"/>
      <c r="FP164" s="257"/>
      <c r="FQ164" s="257"/>
      <c r="FR164" s="257"/>
      <c r="FS164" s="257"/>
      <c r="FT164" s="257"/>
      <c r="FU164" s="257"/>
      <c r="FV164" s="257"/>
      <c r="FW164" s="257"/>
      <c r="FX164" s="257"/>
      <c r="FY164" s="257"/>
      <c r="FZ164" s="257"/>
      <c r="GA164" s="257"/>
      <c r="GB164" s="257"/>
      <c r="GC164" s="257"/>
      <c r="GD164" s="257"/>
      <c r="GE164" s="257"/>
      <c r="GF164" s="257"/>
      <c r="GG164" s="257"/>
      <c r="GH164" s="257"/>
      <c r="GI164" s="257"/>
      <c r="GJ164" s="257"/>
      <c r="GK164" s="257"/>
      <c r="GL164" s="257"/>
      <c r="GM164" s="257"/>
      <c r="GN164" s="257"/>
      <c r="GO164" s="257"/>
      <c r="GP164" s="257"/>
      <c r="GQ164" s="257"/>
      <c r="GR164" s="257"/>
      <c r="GS164" s="257"/>
      <c r="GT164" s="257"/>
      <c r="GU164" s="257"/>
      <c r="GV164" s="257"/>
      <c r="GW164" s="257"/>
      <c r="GX164" s="257"/>
      <c r="GY164" s="257"/>
      <c r="GZ164" s="257"/>
      <c r="HA164" s="257"/>
      <c r="HB164" s="257"/>
      <c r="HC164" s="257"/>
      <c r="HD164" s="257"/>
      <c r="HE164" s="257"/>
      <c r="HF164" s="257"/>
      <c r="HG164" s="257"/>
      <c r="HH164" s="257"/>
      <c r="HI164" s="257"/>
      <c r="HJ164" s="257"/>
      <c r="HK164" s="257"/>
      <c r="HL164" s="257"/>
      <c r="HM164" s="257"/>
      <c r="HN164" s="257"/>
      <c r="HO164" s="257"/>
      <c r="HP164" s="257"/>
      <c r="HQ164" s="257"/>
      <c r="HR164" s="257"/>
      <c r="HS164" s="257"/>
      <c r="HT164" s="257"/>
      <c r="HU164" s="257"/>
      <c r="HV164" s="257"/>
      <c r="HW164" s="257"/>
      <c r="HX164" s="257"/>
      <c r="HY164" s="257"/>
      <c r="HZ164" s="257"/>
      <c r="IA164" s="257"/>
      <c r="IB164" s="257"/>
      <c r="IC164" s="257"/>
      <c r="ID164" s="257"/>
      <c r="IE164" s="257"/>
      <c r="IF164" s="257"/>
      <c r="IG164" s="257"/>
      <c r="IH164" s="257"/>
      <c r="II164" s="257"/>
      <c r="IJ164" s="257"/>
      <c r="IK164" s="257"/>
      <c r="IL164" s="257"/>
      <c r="IM164" s="257"/>
      <c r="IN164" s="257"/>
      <c r="IO164" s="257"/>
      <c r="IP164" s="257"/>
      <c r="IQ164" s="257"/>
      <c r="IR164" s="257"/>
      <c r="IS164" s="257"/>
      <c r="IT164" s="257"/>
      <c r="IU164" s="257"/>
      <c r="IV164" s="257"/>
      <c r="IW164" s="257"/>
      <c r="IX164" s="257"/>
      <c r="IY164" s="257"/>
      <c r="IZ164" s="257"/>
      <c r="JA164" s="257"/>
      <c r="JB164" s="257"/>
      <c r="JC164" s="257"/>
      <c r="JD164" s="257"/>
      <c r="JE164" s="257"/>
    </row>
    <row r="165" spans="1:265" x14ac:dyDescent="0.2">
      <c r="A165" s="257"/>
      <c r="B165" s="257"/>
      <c r="C165" s="257"/>
      <c r="D165" s="257"/>
      <c r="E165" s="257"/>
      <c r="F165" s="257"/>
      <c r="G165" s="257"/>
      <c r="H165" s="257"/>
      <c r="I165" s="257"/>
      <c r="J165" s="257"/>
      <c r="K165" s="257"/>
      <c r="L165" s="257"/>
      <c r="M165" s="257"/>
      <c r="N165" s="257"/>
      <c r="O165" s="257"/>
      <c r="P165" s="257"/>
      <c r="Q165" s="257"/>
      <c r="R165" s="257"/>
      <c r="S165" s="257"/>
      <c r="T165" s="257"/>
      <c r="U165" s="257"/>
      <c r="V165" s="257"/>
      <c r="W165" s="257"/>
      <c r="X165" s="257"/>
      <c r="Y165" s="257"/>
      <c r="Z165" s="257"/>
      <c r="AA165" s="257"/>
      <c r="AB165" s="257"/>
      <c r="AC165" s="257"/>
      <c r="AD165" s="257"/>
      <c r="AE165" s="862"/>
      <c r="AF165" s="895"/>
      <c r="AG165" s="946"/>
      <c r="AH165" s="972"/>
      <c r="CG165" s="257"/>
      <c r="CH165" s="257"/>
      <c r="CI165" s="257"/>
      <c r="CJ165" s="257"/>
      <c r="CK165" s="257"/>
      <c r="CL165" s="257"/>
      <c r="CM165" s="257"/>
      <c r="CN165" s="257"/>
      <c r="CO165" s="257"/>
      <c r="CP165" s="257"/>
      <c r="CQ165" s="257"/>
      <c r="CR165" s="257"/>
      <c r="CS165" s="257"/>
      <c r="CT165" s="257"/>
      <c r="CU165" s="257"/>
      <c r="CV165" s="257"/>
      <c r="CW165" s="257"/>
      <c r="CX165" s="257"/>
      <c r="CY165" s="257"/>
      <c r="CZ165" s="257"/>
      <c r="DA165" s="257"/>
      <c r="DB165" s="257"/>
      <c r="DC165" s="257"/>
      <c r="DD165" s="257"/>
      <c r="DE165" s="257"/>
      <c r="DF165" s="257"/>
      <c r="DG165" s="257"/>
      <c r="DH165" s="257"/>
      <c r="DI165" s="257"/>
      <c r="DJ165" s="257"/>
      <c r="DK165" s="257"/>
      <c r="DL165" s="257"/>
      <c r="DM165" s="257"/>
      <c r="DN165" s="257"/>
      <c r="DO165" s="257"/>
      <c r="DP165" s="257"/>
      <c r="DQ165" s="257"/>
      <c r="DR165" s="257"/>
      <c r="DS165" s="257"/>
      <c r="DT165" s="257"/>
      <c r="DU165" s="257"/>
      <c r="DV165" s="257"/>
      <c r="DW165" s="257"/>
      <c r="DX165" s="257"/>
      <c r="DY165" s="257"/>
      <c r="DZ165" s="257"/>
      <c r="EA165" s="257"/>
      <c r="EB165" s="257"/>
      <c r="EC165" s="257"/>
      <c r="ED165" s="257"/>
      <c r="EE165" s="257"/>
      <c r="EF165" s="257"/>
      <c r="EG165" s="257"/>
      <c r="EH165" s="257"/>
      <c r="EI165" s="257"/>
      <c r="EJ165" s="257"/>
      <c r="EK165" s="257"/>
      <c r="EL165" s="257"/>
      <c r="EM165" s="257"/>
      <c r="EN165" s="257"/>
      <c r="EO165" s="257"/>
      <c r="EP165" s="257"/>
      <c r="EQ165" s="257"/>
      <c r="ER165" s="257"/>
      <c r="ES165" s="257"/>
      <c r="ET165" s="257"/>
      <c r="EU165" s="257"/>
      <c r="EV165" s="257"/>
      <c r="EW165" s="257"/>
      <c r="EX165" s="257"/>
      <c r="EY165" s="257"/>
      <c r="EZ165" s="257"/>
      <c r="FA165" s="257"/>
      <c r="FB165" s="257"/>
      <c r="FC165" s="257"/>
      <c r="FD165" s="257"/>
      <c r="FE165" s="257"/>
      <c r="FF165" s="257"/>
      <c r="FG165" s="257"/>
      <c r="FH165" s="257"/>
      <c r="FI165" s="257"/>
      <c r="FJ165" s="257"/>
      <c r="FK165" s="257"/>
      <c r="FL165" s="257"/>
      <c r="FM165" s="257"/>
      <c r="FN165" s="257"/>
      <c r="FO165" s="257"/>
      <c r="FP165" s="257"/>
      <c r="FQ165" s="257"/>
      <c r="FR165" s="257"/>
      <c r="FS165" s="257"/>
      <c r="FT165" s="257"/>
      <c r="FU165" s="257"/>
      <c r="FV165" s="257"/>
      <c r="FW165" s="257"/>
      <c r="FX165" s="257"/>
      <c r="FY165" s="257"/>
      <c r="FZ165" s="257"/>
      <c r="GA165" s="257"/>
      <c r="GB165" s="257"/>
      <c r="GC165" s="257"/>
      <c r="GD165" s="257"/>
      <c r="GE165" s="257"/>
      <c r="GF165" s="257"/>
      <c r="GG165" s="257"/>
      <c r="GH165" s="257"/>
      <c r="GI165" s="257"/>
      <c r="GJ165" s="257"/>
      <c r="GK165" s="257"/>
      <c r="GL165" s="257"/>
      <c r="GM165" s="257"/>
      <c r="GN165" s="257"/>
      <c r="GO165" s="257"/>
      <c r="GP165" s="257"/>
      <c r="GQ165" s="257"/>
      <c r="GR165" s="257"/>
      <c r="GS165" s="257"/>
      <c r="GT165" s="257"/>
      <c r="GU165" s="257"/>
      <c r="GV165" s="257"/>
      <c r="GW165" s="257"/>
      <c r="GX165" s="257"/>
      <c r="GY165" s="257"/>
      <c r="GZ165" s="257"/>
      <c r="HA165" s="257"/>
      <c r="HB165" s="257"/>
      <c r="HC165" s="257"/>
      <c r="HD165" s="257"/>
      <c r="HE165" s="257"/>
      <c r="HF165" s="257"/>
      <c r="HG165" s="257"/>
      <c r="HH165" s="257"/>
      <c r="HI165" s="257"/>
      <c r="HJ165" s="257"/>
      <c r="HK165" s="257"/>
      <c r="HL165" s="257"/>
      <c r="HM165" s="257"/>
      <c r="HN165" s="257"/>
      <c r="HO165" s="257"/>
      <c r="HP165" s="257"/>
      <c r="HQ165" s="257"/>
      <c r="HR165" s="257"/>
      <c r="HS165" s="257"/>
      <c r="HT165" s="257"/>
      <c r="HU165" s="257"/>
      <c r="HV165" s="257"/>
      <c r="HW165" s="257"/>
      <c r="HX165" s="257"/>
      <c r="HY165" s="257"/>
      <c r="HZ165" s="257"/>
      <c r="IA165" s="257"/>
      <c r="IB165" s="257"/>
      <c r="IC165" s="257"/>
      <c r="ID165" s="257"/>
      <c r="IE165" s="257"/>
      <c r="IF165" s="257"/>
      <c r="IG165" s="257"/>
      <c r="IH165" s="257"/>
      <c r="II165" s="257"/>
      <c r="IJ165" s="257"/>
      <c r="IK165" s="257"/>
      <c r="IL165" s="257"/>
      <c r="IM165" s="257"/>
      <c r="IN165" s="257"/>
      <c r="IO165" s="257"/>
      <c r="IP165" s="257"/>
      <c r="IQ165" s="257"/>
      <c r="IR165" s="257"/>
      <c r="IS165" s="257"/>
      <c r="IT165" s="257"/>
      <c r="IU165" s="257"/>
      <c r="IV165" s="257"/>
      <c r="IW165" s="257"/>
      <c r="IX165" s="257"/>
      <c r="IY165" s="257"/>
      <c r="IZ165" s="257"/>
      <c r="JA165" s="257"/>
      <c r="JB165" s="257"/>
      <c r="JC165" s="257"/>
      <c r="JD165" s="257"/>
      <c r="JE165" s="257"/>
    </row>
    <row r="166" spans="1:265" x14ac:dyDescent="0.2">
      <c r="A166" s="257"/>
      <c r="B166" s="257"/>
      <c r="C166" s="257"/>
      <c r="D166" s="257"/>
      <c r="E166" s="257"/>
      <c r="F166" s="257"/>
      <c r="G166" s="257"/>
      <c r="H166" s="257"/>
      <c r="I166" s="257"/>
      <c r="J166" s="257"/>
      <c r="K166" s="257"/>
      <c r="L166" s="257"/>
      <c r="M166" s="257"/>
      <c r="N166" s="257"/>
      <c r="O166" s="257"/>
      <c r="P166" s="257"/>
      <c r="Q166" s="257"/>
      <c r="R166" s="257"/>
      <c r="S166" s="257"/>
      <c r="T166" s="257"/>
      <c r="U166" s="257"/>
      <c r="V166" s="257"/>
      <c r="W166" s="257"/>
      <c r="X166" s="257"/>
      <c r="Y166" s="257"/>
      <c r="Z166" s="257"/>
      <c r="AA166" s="257"/>
      <c r="AB166" s="257"/>
      <c r="AC166" s="257"/>
      <c r="AD166" s="257"/>
      <c r="AE166" s="862"/>
      <c r="AF166" s="895"/>
      <c r="AG166" s="946"/>
      <c r="AH166" s="972"/>
      <c r="CG166" s="257"/>
      <c r="CH166" s="257"/>
      <c r="CI166" s="257"/>
      <c r="CJ166" s="257"/>
      <c r="CK166" s="257"/>
      <c r="CL166" s="257"/>
      <c r="CM166" s="257"/>
      <c r="CN166" s="257"/>
      <c r="CO166" s="257"/>
      <c r="CP166" s="257"/>
      <c r="CQ166" s="257"/>
      <c r="CR166" s="257"/>
      <c r="CS166" s="257"/>
      <c r="CT166" s="257"/>
      <c r="CU166" s="257"/>
      <c r="CV166" s="257"/>
      <c r="CW166" s="257"/>
      <c r="CX166" s="257"/>
      <c r="CY166" s="257"/>
      <c r="CZ166" s="257"/>
      <c r="DA166" s="257"/>
      <c r="DB166" s="257"/>
      <c r="DC166" s="257"/>
      <c r="DD166" s="257"/>
      <c r="DE166" s="257"/>
      <c r="DF166" s="257"/>
      <c r="DG166" s="257"/>
      <c r="DH166" s="257"/>
      <c r="DI166" s="257"/>
      <c r="DJ166" s="257"/>
      <c r="DK166" s="257"/>
      <c r="DL166" s="257"/>
      <c r="DM166" s="257"/>
      <c r="DN166" s="257"/>
      <c r="DO166" s="257"/>
      <c r="DP166" s="257"/>
      <c r="DQ166" s="257"/>
      <c r="DR166" s="257"/>
      <c r="DS166" s="257"/>
      <c r="DT166" s="257"/>
      <c r="DU166" s="257"/>
      <c r="DV166" s="257"/>
      <c r="DW166" s="257"/>
      <c r="DX166" s="257"/>
      <c r="DY166" s="257"/>
      <c r="DZ166" s="257"/>
      <c r="EA166" s="257"/>
      <c r="EB166" s="257"/>
      <c r="EC166" s="257"/>
      <c r="ED166" s="257"/>
      <c r="EE166" s="257"/>
      <c r="EF166" s="257"/>
      <c r="EG166" s="257"/>
      <c r="EH166" s="257"/>
      <c r="EI166" s="257"/>
      <c r="EJ166" s="257"/>
      <c r="EK166" s="257"/>
      <c r="EL166" s="257"/>
      <c r="EM166" s="257"/>
      <c r="EN166" s="257"/>
      <c r="EO166" s="257"/>
      <c r="EP166" s="257"/>
      <c r="EQ166" s="257"/>
      <c r="ER166" s="257"/>
      <c r="ES166" s="257"/>
      <c r="ET166" s="257"/>
      <c r="EU166" s="257"/>
      <c r="EV166" s="257"/>
      <c r="EW166" s="257"/>
      <c r="EX166" s="257"/>
      <c r="EY166" s="257"/>
      <c r="EZ166" s="257"/>
      <c r="FA166" s="257"/>
      <c r="FB166" s="257"/>
      <c r="FC166" s="257"/>
      <c r="FD166" s="257"/>
      <c r="FE166" s="257"/>
      <c r="FF166" s="257"/>
      <c r="FG166" s="257"/>
      <c r="FH166" s="257"/>
      <c r="FI166" s="257"/>
      <c r="FJ166" s="257"/>
      <c r="FK166" s="257"/>
      <c r="FL166" s="257"/>
      <c r="FM166" s="257"/>
      <c r="FN166" s="257"/>
      <c r="FO166" s="257"/>
      <c r="FP166" s="257"/>
      <c r="FQ166" s="257"/>
      <c r="FR166" s="257"/>
      <c r="FS166" s="257"/>
      <c r="FT166" s="257"/>
      <c r="FU166" s="257"/>
      <c r="FV166" s="257"/>
      <c r="FW166" s="257"/>
      <c r="FX166" s="257"/>
      <c r="FY166" s="257"/>
      <c r="FZ166" s="257"/>
      <c r="GA166" s="257"/>
      <c r="GB166" s="257"/>
      <c r="GC166" s="257"/>
      <c r="GD166" s="257"/>
      <c r="GE166" s="257"/>
      <c r="GF166" s="257"/>
      <c r="GG166" s="257"/>
      <c r="GH166" s="257"/>
      <c r="GI166" s="257"/>
      <c r="GJ166" s="257"/>
      <c r="GK166" s="257"/>
      <c r="GL166" s="257"/>
      <c r="GM166" s="257"/>
      <c r="GN166" s="257"/>
      <c r="GO166" s="257"/>
      <c r="GP166" s="257"/>
      <c r="GQ166" s="257"/>
      <c r="GR166" s="257"/>
      <c r="GS166" s="257"/>
      <c r="GT166" s="257"/>
      <c r="GU166" s="257"/>
      <c r="GV166" s="257"/>
      <c r="GW166" s="257"/>
      <c r="GX166" s="257"/>
      <c r="GY166" s="257"/>
      <c r="GZ166" s="257"/>
      <c r="HA166" s="257"/>
      <c r="HB166" s="257"/>
      <c r="HC166" s="257"/>
      <c r="HD166" s="257"/>
      <c r="HE166" s="257"/>
      <c r="HF166" s="257"/>
      <c r="HG166" s="257"/>
      <c r="HH166" s="257"/>
      <c r="HI166" s="257"/>
      <c r="HJ166" s="257"/>
      <c r="HK166" s="257"/>
      <c r="HL166" s="257"/>
      <c r="HM166" s="257"/>
      <c r="HN166" s="257"/>
      <c r="HO166" s="257"/>
      <c r="HP166" s="257"/>
      <c r="HQ166" s="257"/>
      <c r="HR166" s="257"/>
      <c r="HS166" s="257"/>
      <c r="HT166" s="257"/>
      <c r="HU166" s="257"/>
      <c r="HV166" s="257"/>
      <c r="HW166" s="257"/>
      <c r="HX166" s="257"/>
      <c r="HY166" s="257"/>
      <c r="HZ166" s="257"/>
      <c r="IA166" s="257"/>
      <c r="IB166" s="257"/>
      <c r="IC166" s="257"/>
      <c r="ID166" s="257"/>
      <c r="IE166" s="257"/>
      <c r="IF166" s="257"/>
      <c r="IG166" s="257"/>
      <c r="IH166" s="257"/>
      <c r="II166" s="257"/>
      <c r="IJ166" s="257"/>
      <c r="IK166" s="257"/>
      <c r="IL166" s="257"/>
      <c r="IM166" s="257"/>
      <c r="IN166" s="257"/>
      <c r="IO166" s="257"/>
      <c r="IP166" s="257"/>
      <c r="IQ166" s="257"/>
      <c r="IR166" s="257"/>
      <c r="IS166" s="257"/>
      <c r="IT166" s="257"/>
      <c r="IU166" s="257"/>
      <c r="IV166" s="257"/>
      <c r="IW166" s="257"/>
      <c r="IX166" s="257"/>
      <c r="IY166" s="257"/>
      <c r="IZ166" s="257"/>
      <c r="JA166" s="257"/>
      <c r="JB166" s="257"/>
      <c r="JC166" s="257"/>
      <c r="JD166" s="257"/>
      <c r="JE166" s="257"/>
    </row>
    <row r="167" spans="1:265" x14ac:dyDescent="0.2">
      <c r="A167" s="257"/>
      <c r="B167" s="257"/>
      <c r="C167" s="257"/>
      <c r="D167" s="257"/>
      <c r="E167" s="257"/>
      <c r="F167" s="257"/>
      <c r="G167" s="257"/>
      <c r="H167" s="257"/>
      <c r="I167" s="257"/>
      <c r="J167" s="257"/>
      <c r="K167" s="257"/>
      <c r="L167" s="257"/>
      <c r="M167" s="257"/>
      <c r="N167" s="257"/>
      <c r="O167" s="257"/>
      <c r="P167" s="257"/>
      <c r="Q167" s="257"/>
      <c r="R167" s="257"/>
      <c r="S167" s="257"/>
      <c r="T167" s="257"/>
      <c r="U167" s="257"/>
      <c r="V167" s="257"/>
      <c r="W167" s="257"/>
      <c r="X167" s="257"/>
      <c r="Y167" s="257"/>
      <c r="Z167" s="257"/>
      <c r="AA167" s="257"/>
      <c r="AB167" s="257"/>
      <c r="AC167" s="257"/>
      <c r="AD167" s="257"/>
      <c r="AE167" s="862"/>
      <c r="AF167" s="895"/>
      <c r="AG167" s="946"/>
      <c r="AH167" s="972"/>
      <c r="CG167" s="257"/>
      <c r="CH167" s="257"/>
      <c r="CI167" s="257"/>
      <c r="CJ167" s="257"/>
      <c r="CK167" s="257"/>
      <c r="CL167" s="257"/>
      <c r="CM167" s="257"/>
      <c r="CN167" s="257"/>
      <c r="CO167" s="257"/>
      <c r="CP167" s="257"/>
      <c r="CQ167" s="257"/>
      <c r="CR167" s="257"/>
      <c r="CS167" s="257"/>
      <c r="CT167" s="257"/>
      <c r="CU167" s="257"/>
      <c r="CV167" s="257"/>
      <c r="CW167" s="257"/>
      <c r="CX167" s="257"/>
      <c r="CY167" s="257"/>
      <c r="CZ167" s="257"/>
      <c r="DA167" s="257"/>
      <c r="DB167" s="257"/>
      <c r="DC167" s="257"/>
      <c r="DD167" s="257"/>
      <c r="DE167" s="257"/>
      <c r="DF167" s="257"/>
      <c r="DG167" s="257"/>
      <c r="DH167" s="257"/>
      <c r="DI167" s="257"/>
      <c r="DJ167" s="257"/>
      <c r="DK167" s="257"/>
      <c r="DL167" s="257"/>
      <c r="DM167" s="257"/>
      <c r="DN167" s="257"/>
      <c r="DO167" s="257"/>
      <c r="DP167" s="257"/>
      <c r="DQ167" s="257"/>
      <c r="DR167" s="257"/>
      <c r="DS167" s="257"/>
      <c r="DT167" s="257"/>
      <c r="DU167" s="257"/>
      <c r="DV167" s="257"/>
      <c r="DW167" s="257"/>
      <c r="DX167" s="257"/>
      <c r="DY167" s="257"/>
      <c r="DZ167" s="257"/>
      <c r="EA167" s="257"/>
      <c r="EB167" s="257"/>
      <c r="EC167" s="257"/>
      <c r="ED167" s="257"/>
      <c r="EE167" s="257"/>
      <c r="EF167" s="257"/>
      <c r="EG167" s="257"/>
      <c r="EH167" s="257"/>
      <c r="EI167" s="257"/>
      <c r="EJ167" s="257"/>
      <c r="EK167" s="257"/>
      <c r="EL167" s="257"/>
      <c r="EM167" s="257"/>
      <c r="EN167" s="257"/>
      <c r="EO167" s="257"/>
      <c r="EP167" s="257"/>
      <c r="EQ167" s="257"/>
      <c r="ER167" s="257"/>
      <c r="ES167" s="257"/>
      <c r="ET167" s="257"/>
      <c r="EU167" s="257"/>
      <c r="EV167" s="257"/>
      <c r="EW167" s="257"/>
      <c r="EX167" s="257"/>
      <c r="EY167" s="257"/>
      <c r="EZ167" s="257"/>
      <c r="FA167" s="257"/>
      <c r="FB167" s="257"/>
      <c r="FC167" s="257"/>
      <c r="FD167" s="257"/>
      <c r="FE167" s="257"/>
      <c r="FF167" s="257"/>
      <c r="FG167" s="257"/>
      <c r="FH167" s="257"/>
      <c r="FI167" s="257"/>
      <c r="FJ167" s="257"/>
      <c r="FK167" s="257"/>
      <c r="FL167" s="257"/>
      <c r="FM167" s="257"/>
      <c r="FN167" s="257"/>
      <c r="FO167" s="257"/>
      <c r="FP167" s="257"/>
      <c r="FQ167" s="257"/>
      <c r="FR167" s="257"/>
      <c r="FS167" s="257"/>
      <c r="FT167" s="257"/>
      <c r="FU167" s="257"/>
      <c r="FV167" s="257"/>
      <c r="FW167" s="257"/>
      <c r="FX167" s="257"/>
      <c r="FY167" s="257"/>
      <c r="FZ167" s="257"/>
      <c r="GA167" s="257"/>
      <c r="GB167" s="257"/>
      <c r="GC167" s="257"/>
      <c r="GD167" s="257"/>
      <c r="GE167" s="257"/>
      <c r="GF167" s="257"/>
      <c r="GG167" s="257"/>
      <c r="GH167" s="257"/>
      <c r="GI167" s="257"/>
      <c r="GJ167" s="257"/>
      <c r="GK167" s="257"/>
      <c r="GL167" s="257"/>
      <c r="GM167" s="257"/>
      <c r="GN167" s="257"/>
      <c r="GO167" s="257"/>
      <c r="GP167" s="257"/>
      <c r="GQ167" s="257"/>
      <c r="GR167" s="257"/>
      <c r="GS167" s="257"/>
      <c r="GT167" s="257"/>
      <c r="GU167" s="257"/>
      <c r="GV167" s="257"/>
      <c r="GW167" s="257"/>
      <c r="GX167" s="257"/>
      <c r="GY167" s="257"/>
      <c r="GZ167" s="257"/>
      <c r="HA167" s="257"/>
      <c r="HB167" s="257"/>
      <c r="HC167" s="257"/>
      <c r="HD167" s="257"/>
      <c r="HE167" s="257"/>
      <c r="HF167" s="257"/>
      <c r="HG167" s="257"/>
      <c r="HH167" s="257"/>
      <c r="HI167" s="257"/>
      <c r="HJ167" s="257"/>
      <c r="HK167" s="257"/>
      <c r="HL167" s="257"/>
      <c r="HM167" s="257"/>
      <c r="HN167" s="257"/>
      <c r="HO167" s="257"/>
      <c r="HP167" s="257"/>
      <c r="HQ167" s="257"/>
      <c r="HR167" s="257"/>
      <c r="HS167" s="257"/>
      <c r="HT167" s="257"/>
      <c r="HU167" s="257"/>
      <c r="HV167" s="257"/>
      <c r="HW167" s="257"/>
      <c r="HX167" s="257"/>
      <c r="HY167" s="257"/>
      <c r="HZ167" s="257"/>
      <c r="IA167" s="257"/>
      <c r="IB167" s="257"/>
      <c r="IC167" s="257"/>
      <c r="ID167" s="257"/>
      <c r="IE167" s="257"/>
      <c r="IF167" s="257"/>
      <c r="IG167" s="257"/>
      <c r="IH167" s="257"/>
      <c r="II167" s="257"/>
      <c r="IJ167" s="257"/>
      <c r="IK167" s="257"/>
      <c r="IL167" s="257"/>
      <c r="IM167" s="257"/>
      <c r="IN167" s="257"/>
      <c r="IO167" s="257"/>
      <c r="IP167" s="257"/>
      <c r="IQ167" s="257"/>
      <c r="IR167" s="257"/>
      <c r="IS167" s="257"/>
      <c r="IT167" s="257"/>
      <c r="IU167" s="257"/>
      <c r="IV167" s="257"/>
      <c r="IW167" s="257"/>
      <c r="IX167" s="257"/>
      <c r="IY167" s="257"/>
      <c r="IZ167" s="257"/>
      <c r="JA167" s="257"/>
      <c r="JB167" s="257"/>
      <c r="JC167" s="257"/>
      <c r="JD167" s="257"/>
      <c r="JE167" s="257"/>
    </row>
    <row r="168" spans="1:265" x14ac:dyDescent="0.2">
      <c r="A168" s="257"/>
      <c r="B168" s="257"/>
      <c r="C168" s="257"/>
      <c r="D168" s="257"/>
      <c r="E168" s="257"/>
      <c r="F168" s="257"/>
      <c r="G168" s="257"/>
      <c r="H168" s="257"/>
      <c r="I168" s="257"/>
      <c r="J168" s="257"/>
      <c r="K168" s="257"/>
      <c r="L168" s="257"/>
      <c r="M168" s="257"/>
      <c r="N168" s="257"/>
      <c r="O168" s="257"/>
      <c r="P168" s="257"/>
      <c r="Q168" s="257"/>
      <c r="R168" s="257"/>
      <c r="S168" s="257"/>
      <c r="T168" s="257"/>
      <c r="U168" s="257"/>
      <c r="V168" s="257"/>
      <c r="W168" s="257"/>
      <c r="X168" s="257"/>
      <c r="Y168" s="257"/>
      <c r="Z168" s="257"/>
      <c r="AA168" s="257"/>
      <c r="AB168" s="257"/>
      <c r="AC168" s="257"/>
      <c r="AD168" s="257"/>
      <c r="AE168" s="862"/>
      <c r="AF168" s="895"/>
      <c r="AG168" s="946"/>
      <c r="AH168" s="972"/>
      <c r="CG168" s="257"/>
      <c r="CH168" s="257"/>
      <c r="CI168" s="257"/>
      <c r="CJ168" s="257"/>
      <c r="CK168" s="257"/>
      <c r="CL168" s="257"/>
      <c r="CM168" s="257"/>
      <c r="CN168" s="257"/>
      <c r="CO168" s="257"/>
      <c r="CP168" s="257"/>
      <c r="CQ168" s="257"/>
      <c r="CR168" s="257"/>
      <c r="CS168" s="257"/>
      <c r="CT168" s="257"/>
      <c r="CU168" s="257"/>
      <c r="CV168" s="257"/>
      <c r="CW168" s="257"/>
      <c r="CX168" s="257"/>
      <c r="CY168" s="257"/>
      <c r="CZ168" s="257"/>
      <c r="DA168" s="257"/>
      <c r="DB168" s="257"/>
      <c r="DC168" s="257"/>
      <c r="DD168" s="257"/>
      <c r="DE168" s="257"/>
      <c r="DF168" s="257"/>
      <c r="DG168" s="257"/>
      <c r="DH168" s="257"/>
      <c r="DI168" s="257"/>
      <c r="DJ168" s="257"/>
      <c r="DK168" s="257"/>
      <c r="DL168" s="257"/>
      <c r="DM168" s="257"/>
      <c r="DN168" s="257"/>
      <c r="DO168" s="257"/>
      <c r="DP168" s="257"/>
      <c r="DQ168" s="257"/>
      <c r="DR168" s="257"/>
      <c r="DS168" s="257"/>
      <c r="DT168" s="257"/>
      <c r="DU168" s="257"/>
      <c r="DV168" s="257"/>
      <c r="DW168" s="257"/>
      <c r="DX168" s="257"/>
      <c r="DY168" s="257"/>
      <c r="DZ168" s="257"/>
      <c r="EA168" s="257"/>
      <c r="EB168" s="257"/>
      <c r="EC168" s="257"/>
      <c r="ED168" s="257"/>
      <c r="EE168" s="257"/>
      <c r="EF168" s="257"/>
      <c r="EG168" s="257"/>
      <c r="EH168" s="257"/>
      <c r="EI168" s="257"/>
      <c r="EJ168" s="257"/>
      <c r="EK168" s="257"/>
      <c r="EL168" s="257"/>
      <c r="EM168" s="257"/>
      <c r="EN168" s="257"/>
      <c r="EO168" s="257"/>
      <c r="EP168" s="257"/>
      <c r="EQ168" s="257"/>
      <c r="ER168" s="257"/>
      <c r="ES168" s="257"/>
      <c r="ET168" s="257"/>
      <c r="EU168" s="257"/>
      <c r="EV168" s="257"/>
      <c r="EW168" s="257"/>
      <c r="EX168" s="257"/>
      <c r="EY168" s="257"/>
      <c r="EZ168" s="257"/>
      <c r="FA168" s="257"/>
      <c r="FB168" s="257"/>
      <c r="FC168" s="257"/>
      <c r="FD168" s="257"/>
      <c r="FE168" s="257"/>
      <c r="FF168" s="257"/>
      <c r="FG168" s="257"/>
      <c r="FH168" s="257"/>
      <c r="FI168" s="257"/>
      <c r="FJ168" s="257"/>
      <c r="FK168" s="257"/>
      <c r="FL168" s="257"/>
      <c r="FM168" s="257"/>
      <c r="FN168" s="257"/>
      <c r="FO168" s="257"/>
      <c r="FP168" s="257"/>
      <c r="FQ168" s="257"/>
      <c r="FR168" s="257"/>
      <c r="FS168" s="257"/>
      <c r="FT168" s="257"/>
      <c r="FU168" s="257"/>
      <c r="FV168" s="257"/>
      <c r="FW168" s="257"/>
      <c r="FX168" s="257"/>
      <c r="FY168" s="257"/>
      <c r="FZ168" s="257"/>
      <c r="GA168" s="257"/>
      <c r="GB168" s="257"/>
      <c r="GC168" s="257"/>
      <c r="GD168" s="257"/>
      <c r="GE168" s="257"/>
      <c r="GF168" s="257"/>
      <c r="GG168" s="257"/>
      <c r="GH168" s="257"/>
      <c r="GI168" s="257"/>
      <c r="GJ168" s="257"/>
      <c r="GK168" s="257"/>
      <c r="GL168" s="257"/>
      <c r="GM168" s="257"/>
      <c r="GN168" s="257"/>
      <c r="GO168" s="257"/>
      <c r="GP168" s="257"/>
      <c r="GQ168" s="257"/>
      <c r="GR168" s="257"/>
      <c r="GS168" s="257"/>
      <c r="GT168" s="257"/>
      <c r="GU168" s="257"/>
      <c r="GV168" s="257"/>
      <c r="GW168" s="257"/>
      <c r="GX168" s="257"/>
      <c r="GY168" s="257"/>
      <c r="GZ168" s="257"/>
      <c r="HA168" s="257"/>
      <c r="HB168" s="257"/>
      <c r="HC168" s="257"/>
      <c r="HD168" s="257"/>
      <c r="HE168" s="257"/>
      <c r="HF168" s="257"/>
      <c r="HG168" s="257"/>
      <c r="HH168" s="257"/>
      <c r="HI168" s="257"/>
      <c r="HJ168" s="257"/>
      <c r="HK168" s="257"/>
      <c r="HL168" s="257"/>
      <c r="HM168" s="257"/>
      <c r="HN168" s="257"/>
      <c r="HO168" s="257"/>
      <c r="HP168" s="257"/>
      <c r="HQ168" s="257"/>
      <c r="HR168" s="257"/>
      <c r="HS168" s="257"/>
      <c r="HT168" s="257"/>
      <c r="HU168" s="257"/>
      <c r="HV168" s="257"/>
      <c r="HW168" s="257"/>
      <c r="HX168" s="257"/>
      <c r="HY168" s="257"/>
      <c r="HZ168" s="257"/>
      <c r="IA168" s="257"/>
      <c r="IB168" s="257"/>
      <c r="IC168" s="257"/>
      <c r="ID168" s="257"/>
      <c r="IE168" s="257"/>
      <c r="IF168" s="257"/>
      <c r="IG168" s="257"/>
      <c r="IH168" s="257"/>
      <c r="II168" s="257"/>
      <c r="IJ168" s="257"/>
      <c r="IK168" s="257"/>
      <c r="IL168" s="257"/>
      <c r="IM168" s="257"/>
      <c r="IN168" s="257"/>
      <c r="IO168" s="257"/>
      <c r="IP168" s="257"/>
      <c r="IQ168" s="257"/>
      <c r="IR168" s="257"/>
      <c r="IS168" s="257"/>
      <c r="IT168" s="257"/>
      <c r="IU168" s="257"/>
      <c r="IV168" s="257"/>
      <c r="IW168" s="257"/>
      <c r="IX168" s="257"/>
      <c r="IY168" s="257"/>
      <c r="IZ168" s="257"/>
      <c r="JA168" s="257"/>
      <c r="JB168" s="257"/>
      <c r="JC168" s="257"/>
      <c r="JD168" s="257"/>
      <c r="JE168" s="257"/>
    </row>
    <row r="169" spans="1:265" x14ac:dyDescent="0.2">
      <c r="A169" s="257"/>
      <c r="B169" s="257"/>
      <c r="C169" s="257"/>
      <c r="D169" s="257"/>
      <c r="E169" s="257"/>
      <c r="F169" s="257"/>
      <c r="G169" s="257"/>
      <c r="H169" s="257"/>
      <c r="I169" s="257"/>
      <c r="J169" s="257"/>
      <c r="K169" s="257"/>
      <c r="L169" s="257"/>
      <c r="M169" s="257"/>
      <c r="N169" s="257"/>
      <c r="O169" s="257"/>
      <c r="P169" s="257"/>
      <c r="Q169" s="257"/>
      <c r="R169" s="257"/>
      <c r="S169" s="257"/>
      <c r="T169" s="257"/>
      <c r="U169" s="257"/>
      <c r="V169" s="257"/>
      <c r="W169" s="257"/>
      <c r="X169" s="257"/>
      <c r="Y169" s="257"/>
      <c r="Z169" s="257"/>
      <c r="AA169" s="257"/>
      <c r="AB169" s="257"/>
      <c r="AC169" s="257"/>
      <c r="AD169" s="257"/>
      <c r="AE169" s="862"/>
      <c r="AF169" s="895"/>
      <c r="AG169" s="946"/>
      <c r="AH169" s="972"/>
      <c r="CG169" s="257"/>
      <c r="CH169" s="257"/>
      <c r="CI169" s="257"/>
      <c r="CJ169" s="257"/>
      <c r="CK169" s="257"/>
      <c r="CL169" s="257"/>
      <c r="CM169" s="257"/>
      <c r="CN169" s="257"/>
      <c r="CO169" s="257"/>
      <c r="CP169" s="257"/>
      <c r="CQ169" s="257"/>
      <c r="CR169" s="257"/>
      <c r="CS169" s="257"/>
      <c r="CT169" s="257"/>
      <c r="CU169" s="257"/>
      <c r="CV169" s="257"/>
      <c r="CW169" s="257"/>
      <c r="CX169" s="257"/>
      <c r="CY169" s="257"/>
      <c r="CZ169" s="257"/>
      <c r="DA169" s="257"/>
      <c r="DB169" s="257"/>
      <c r="DC169" s="257"/>
      <c r="DD169" s="257"/>
      <c r="DE169" s="257"/>
      <c r="DF169" s="257"/>
      <c r="DG169" s="257"/>
      <c r="DH169" s="257"/>
      <c r="DI169" s="257"/>
      <c r="DJ169" s="257"/>
      <c r="DK169" s="257"/>
      <c r="DL169" s="257"/>
      <c r="DM169" s="257"/>
      <c r="DN169" s="257"/>
      <c r="DO169" s="257"/>
      <c r="DP169" s="257"/>
      <c r="DQ169" s="257"/>
      <c r="DR169" s="257"/>
      <c r="DS169" s="257"/>
      <c r="DT169" s="257"/>
      <c r="DU169" s="257"/>
      <c r="DV169" s="257"/>
      <c r="DW169" s="257"/>
      <c r="DX169" s="257"/>
      <c r="DY169" s="257"/>
      <c r="DZ169" s="257"/>
      <c r="EA169" s="257"/>
      <c r="EB169" s="257"/>
      <c r="EC169" s="257"/>
      <c r="ED169" s="257"/>
      <c r="EE169" s="257"/>
      <c r="EF169" s="257"/>
      <c r="EG169" s="257"/>
      <c r="EH169" s="257"/>
      <c r="EI169" s="257"/>
      <c r="EJ169" s="257"/>
      <c r="EK169" s="257"/>
      <c r="EL169" s="257"/>
      <c r="EM169" s="257"/>
      <c r="EN169" s="257"/>
      <c r="EO169" s="257"/>
      <c r="EP169" s="257"/>
      <c r="EQ169" s="257"/>
      <c r="ER169" s="257"/>
      <c r="ES169" s="257"/>
      <c r="ET169" s="257"/>
      <c r="EU169" s="257"/>
      <c r="EV169" s="257"/>
      <c r="EW169" s="257"/>
      <c r="EX169" s="257"/>
      <c r="EY169" s="257"/>
      <c r="EZ169" s="257"/>
      <c r="FA169" s="257"/>
      <c r="FB169" s="257"/>
      <c r="FC169" s="257"/>
      <c r="FD169" s="257"/>
      <c r="FE169" s="257"/>
      <c r="FF169" s="257"/>
      <c r="FG169" s="257"/>
      <c r="FH169" s="257"/>
      <c r="FI169" s="257"/>
      <c r="FJ169" s="257"/>
      <c r="FK169" s="257"/>
      <c r="FL169" s="257"/>
      <c r="FM169" s="257"/>
      <c r="FN169" s="257"/>
      <c r="FO169" s="257"/>
      <c r="FP169" s="257"/>
      <c r="FQ169" s="257"/>
      <c r="FR169" s="257"/>
      <c r="FS169" s="257"/>
      <c r="FT169" s="257"/>
      <c r="FU169" s="257"/>
      <c r="FV169" s="257"/>
      <c r="FW169" s="257"/>
      <c r="FX169" s="257"/>
      <c r="FY169" s="257"/>
      <c r="FZ169" s="257"/>
      <c r="GA169" s="257"/>
      <c r="GB169" s="257"/>
      <c r="GC169" s="257"/>
      <c r="GD169" s="257"/>
      <c r="GE169" s="257"/>
      <c r="GF169" s="257"/>
      <c r="GG169" s="257"/>
      <c r="GH169" s="257"/>
      <c r="GI169" s="257"/>
      <c r="GJ169" s="257"/>
      <c r="GK169" s="257"/>
      <c r="GL169" s="257"/>
      <c r="GM169" s="257"/>
      <c r="GN169" s="257"/>
      <c r="GO169" s="257"/>
      <c r="GP169" s="257"/>
      <c r="GQ169" s="257"/>
      <c r="GR169" s="257"/>
      <c r="GS169" s="257"/>
      <c r="GT169" s="257"/>
      <c r="GU169" s="257"/>
      <c r="GV169" s="257"/>
      <c r="GW169" s="257"/>
      <c r="GX169" s="257"/>
      <c r="GY169" s="257"/>
      <c r="GZ169" s="257"/>
      <c r="HA169" s="257"/>
      <c r="HB169" s="257"/>
      <c r="HC169" s="257"/>
      <c r="HD169" s="257"/>
      <c r="HE169" s="257"/>
      <c r="HF169" s="257"/>
      <c r="HG169" s="257"/>
      <c r="HH169" s="257"/>
      <c r="HI169" s="257"/>
      <c r="HJ169" s="257"/>
      <c r="HK169" s="257"/>
      <c r="HL169" s="257"/>
      <c r="HM169" s="257"/>
      <c r="HN169" s="257"/>
      <c r="HO169" s="257"/>
      <c r="HP169" s="257"/>
      <c r="HQ169" s="257"/>
      <c r="HR169" s="257"/>
      <c r="HS169" s="257"/>
      <c r="HT169" s="257"/>
      <c r="HU169" s="257"/>
      <c r="HV169" s="257"/>
      <c r="HW169" s="257"/>
      <c r="HX169" s="257"/>
      <c r="HY169" s="257"/>
      <c r="HZ169" s="257"/>
      <c r="IA169" s="257"/>
      <c r="IB169" s="257"/>
      <c r="IC169" s="257"/>
      <c r="ID169" s="257"/>
      <c r="IE169" s="257"/>
      <c r="IF169" s="257"/>
      <c r="IG169" s="257"/>
      <c r="IH169" s="257"/>
      <c r="II169" s="257"/>
      <c r="IJ169" s="257"/>
      <c r="IK169" s="257"/>
      <c r="IL169" s="257"/>
      <c r="IM169" s="257"/>
      <c r="IN169" s="257"/>
      <c r="IO169" s="257"/>
      <c r="IP169" s="257"/>
      <c r="IQ169" s="257"/>
      <c r="IR169" s="257"/>
      <c r="IS169" s="257"/>
      <c r="IT169" s="257"/>
      <c r="IU169" s="257"/>
      <c r="IV169" s="257"/>
      <c r="IW169" s="257"/>
      <c r="IX169" s="257"/>
      <c r="IY169" s="257"/>
      <c r="IZ169" s="257"/>
      <c r="JA169" s="257"/>
      <c r="JB169" s="257"/>
      <c r="JC169" s="257"/>
      <c r="JD169" s="257"/>
      <c r="JE169" s="257"/>
    </row>
    <row r="170" spans="1:265" x14ac:dyDescent="0.2">
      <c r="A170" s="257"/>
      <c r="B170" s="257"/>
      <c r="C170" s="257"/>
      <c r="D170" s="257"/>
      <c r="E170" s="257"/>
      <c r="F170" s="257"/>
      <c r="G170" s="257"/>
      <c r="H170" s="257"/>
      <c r="I170" s="257"/>
      <c r="J170" s="257"/>
      <c r="K170" s="257"/>
      <c r="L170" s="257"/>
      <c r="M170" s="257"/>
      <c r="N170" s="257"/>
      <c r="O170" s="257"/>
      <c r="P170" s="257"/>
      <c r="Q170" s="257"/>
      <c r="R170" s="257"/>
      <c r="S170" s="257"/>
      <c r="T170" s="257"/>
      <c r="U170" s="257"/>
      <c r="V170" s="257"/>
      <c r="W170" s="257"/>
      <c r="X170" s="257"/>
      <c r="Y170" s="257"/>
      <c r="Z170" s="257"/>
      <c r="AA170" s="257"/>
      <c r="AB170" s="257"/>
      <c r="AC170" s="257"/>
      <c r="AD170" s="257"/>
      <c r="AE170" s="862"/>
      <c r="AF170" s="895"/>
      <c r="AG170" s="946"/>
      <c r="AH170" s="972"/>
      <c r="CG170" s="257"/>
      <c r="CH170" s="257"/>
      <c r="CI170" s="257"/>
      <c r="CJ170" s="257"/>
      <c r="CK170" s="257"/>
      <c r="CL170" s="257"/>
      <c r="CM170" s="257"/>
      <c r="CN170" s="257"/>
      <c r="CO170" s="257"/>
      <c r="CP170" s="257"/>
      <c r="CQ170" s="257"/>
      <c r="CR170" s="257"/>
      <c r="CS170" s="257"/>
      <c r="CT170" s="257"/>
      <c r="CU170" s="257"/>
      <c r="CV170" s="257"/>
      <c r="CW170" s="257"/>
      <c r="CX170" s="257"/>
      <c r="CY170" s="257"/>
      <c r="CZ170" s="257"/>
      <c r="DA170" s="257"/>
      <c r="DB170" s="257"/>
      <c r="DC170" s="257"/>
      <c r="DD170" s="257"/>
      <c r="DE170" s="257"/>
      <c r="DF170" s="257"/>
      <c r="DG170" s="257"/>
      <c r="DH170" s="257"/>
      <c r="DI170" s="257"/>
      <c r="DJ170" s="257"/>
      <c r="DK170" s="257"/>
      <c r="DL170" s="257"/>
      <c r="DM170" s="257"/>
      <c r="DN170" s="257"/>
      <c r="DO170" s="257"/>
      <c r="DP170" s="257"/>
      <c r="DQ170" s="257"/>
      <c r="DR170" s="257"/>
      <c r="DS170" s="257"/>
      <c r="DT170" s="257"/>
      <c r="DU170" s="257"/>
      <c r="DV170" s="257"/>
      <c r="DW170" s="257"/>
      <c r="DX170" s="257"/>
      <c r="DY170" s="257"/>
      <c r="DZ170" s="257"/>
      <c r="EA170" s="257"/>
      <c r="EB170" s="257"/>
      <c r="EC170" s="257"/>
      <c r="ED170" s="257"/>
      <c r="EE170" s="257"/>
      <c r="EF170" s="257"/>
      <c r="EG170" s="257"/>
      <c r="EH170" s="257"/>
      <c r="EI170" s="257"/>
      <c r="EJ170" s="257"/>
      <c r="EK170" s="257"/>
      <c r="EL170" s="257"/>
      <c r="EM170" s="257"/>
      <c r="EN170" s="257"/>
      <c r="EO170" s="257"/>
      <c r="EP170" s="257"/>
      <c r="EQ170" s="257"/>
      <c r="ER170" s="257"/>
      <c r="ES170" s="257"/>
      <c r="ET170" s="257"/>
      <c r="EU170" s="257"/>
      <c r="EV170" s="257"/>
      <c r="EW170" s="257"/>
      <c r="EX170" s="257"/>
      <c r="EY170" s="257"/>
      <c r="EZ170" s="257"/>
      <c r="FA170" s="257"/>
      <c r="FB170" s="257"/>
      <c r="FC170" s="257"/>
      <c r="FD170" s="257"/>
      <c r="FE170" s="257"/>
      <c r="FF170" s="257"/>
      <c r="FG170" s="257"/>
      <c r="FH170" s="257"/>
      <c r="FI170" s="257"/>
      <c r="FJ170" s="257"/>
      <c r="FK170" s="257"/>
      <c r="FL170" s="257"/>
      <c r="FM170" s="257"/>
      <c r="FN170" s="257"/>
      <c r="FO170" s="257"/>
      <c r="FP170" s="257"/>
      <c r="FQ170" s="257"/>
      <c r="FR170" s="257"/>
      <c r="FS170" s="257"/>
      <c r="FT170" s="257"/>
      <c r="FU170" s="257"/>
      <c r="FV170" s="257"/>
      <c r="FW170" s="257"/>
      <c r="FX170" s="257"/>
      <c r="FY170" s="257"/>
      <c r="FZ170" s="257"/>
      <c r="GA170" s="257"/>
      <c r="GB170" s="257"/>
      <c r="GC170" s="257"/>
      <c r="GD170" s="257"/>
      <c r="GE170" s="257"/>
      <c r="GF170" s="257"/>
      <c r="GG170" s="257"/>
      <c r="GH170" s="257"/>
      <c r="GI170" s="257"/>
      <c r="GJ170" s="257"/>
      <c r="GK170" s="257"/>
      <c r="GL170" s="257"/>
      <c r="GM170" s="257"/>
      <c r="GN170" s="257"/>
      <c r="GO170" s="257"/>
      <c r="GP170" s="257"/>
      <c r="GQ170" s="257"/>
      <c r="GR170" s="257"/>
      <c r="GS170" s="257"/>
      <c r="GT170" s="257"/>
      <c r="GU170" s="257"/>
      <c r="GV170" s="257"/>
      <c r="GW170" s="257"/>
      <c r="GX170" s="257"/>
      <c r="GY170" s="257"/>
      <c r="GZ170" s="257"/>
      <c r="HA170" s="257"/>
      <c r="HB170" s="257"/>
      <c r="HC170" s="257"/>
      <c r="HD170" s="257"/>
      <c r="HE170" s="257"/>
      <c r="HF170" s="257"/>
      <c r="HG170" s="257"/>
      <c r="HH170" s="257"/>
      <c r="HI170" s="257"/>
      <c r="HJ170" s="257"/>
      <c r="HK170" s="257"/>
      <c r="HL170" s="257"/>
      <c r="HM170" s="257"/>
      <c r="HN170" s="257"/>
      <c r="HO170" s="257"/>
      <c r="HP170" s="257"/>
      <c r="HQ170" s="257"/>
      <c r="HR170" s="257"/>
      <c r="HS170" s="257"/>
      <c r="HT170" s="257"/>
      <c r="HU170" s="257"/>
      <c r="HV170" s="257"/>
      <c r="HW170" s="257"/>
      <c r="HX170" s="257"/>
      <c r="HY170" s="257"/>
      <c r="HZ170" s="257"/>
      <c r="IA170" s="257"/>
      <c r="IB170" s="257"/>
      <c r="IC170" s="257"/>
      <c r="ID170" s="257"/>
      <c r="IE170" s="257"/>
      <c r="IF170" s="257"/>
      <c r="IG170" s="257"/>
      <c r="IH170" s="257"/>
      <c r="II170" s="257"/>
      <c r="IJ170" s="257"/>
      <c r="IK170" s="257"/>
      <c r="IL170" s="257"/>
      <c r="IM170" s="257"/>
      <c r="IN170" s="257"/>
      <c r="IO170" s="257"/>
      <c r="IP170" s="257"/>
      <c r="IQ170" s="257"/>
      <c r="IR170" s="257"/>
      <c r="IS170" s="257"/>
      <c r="IT170" s="257"/>
      <c r="IU170" s="257"/>
      <c r="IV170" s="257"/>
      <c r="IW170" s="257"/>
      <c r="IX170" s="257"/>
      <c r="IY170" s="257"/>
      <c r="IZ170" s="257"/>
      <c r="JA170" s="257"/>
      <c r="JB170" s="257"/>
      <c r="JC170" s="257"/>
      <c r="JD170" s="257"/>
      <c r="JE170" s="257"/>
    </row>
    <row r="171" spans="1:265" x14ac:dyDescent="0.2">
      <c r="A171" s="257"/>
      <c r="B171" s="257"/>
      <c r="C171" s="257"/>
      <c r="D171" s="257"/>
      <c r="E171" s="257"/>
      <c r="F171" s="257"/>
      <c r="G171" s="257"/>
      <c r="H171" s="257"/>
      <c r="I171" s="257"/>
      <c r="J171" s="257"/>
      <c r="K171" s="257"/>
      <c r="L171" s="257"/>
      <c r="M171" s="257"/>
      <c r="N171" s="257"/>
      <c r="O171" s="257"/>
      <c r="P171" s="257"/>
      <c r="Q171" s="257"/>
      <c r="R171" s="257"/>
      <c r="S171" s="257"/>
      <c r="T171" s="257"/>
      <c r="U171" s="257"/>
      <c r="V171" s="257"/>
      <c r="W171" s="257"/>
      <c r="X171" s="257"/>
      <c r="Y171" s="257"/>
      <c r="Z171" s="257"/>
      <c r="AA171" s="257"/>
      <c r="AB171" s="257"/>
      <c r="AC171" s="257"/>
      <c r="AD171" s="257"/>
      <c r="AE171" s="862"/>
      <c r="AF171" s="895"/>
      <c r="AG171" s="946"/>
      <c r="AH171" s="972"/>
      <c r="CG171" s="257"/>
      <c r="CH171" s="257"/>
      <c r="CI171" s="257"/>
      <c r="CJ171" s="257"/>
      <c r="CK171" s="257"/>
      <c r="CL171" s="257"/>
      <c r="CM171" s="257"/>
      <c r="CN171" s="257"/>
      <c r="CO171" s="257"/>
      <c r="CP171" s="257"/>
      <c r="CQ171" s="257"/>
      <c r="CR171" s="257"/>
      <c r="CS171" s="257"/>
      <c r="CT171" s="257"/>
      <c r="CU171" s="257"/>
      <c r="CV171" s="257"/>
      <c r="CW171" s="257"/>
      <c r="CX171" s="257"/>
      <c r="CY171" s="257"/>
      <c r="CZ171" s="257"/>
      <c r="DA171" s="257"/>
      <c r="DB171" s="257"/>
      <c r="DC171" s="257"/>
      <c r="DD171" s="257"/>
      <c r="DE171" s="257"/>
      <c r="DF171" s="257"/>
      <c r="DG171" s="257"/>
      <c r="DH171" s="257"/>
      <c r="DI171" s="257"/>
      <c r="DJ171" s="257"/>
      <c r="DK171" s="257"/>
      <c r="DL171" s="257"/>
      <c r="DM171" s="257"/>
      <c r="DN171" s="257"/>
      <c r="DO171" s="257"/>
      <c r="DP171" s="257"/>
      <c r="DQ171" s="257"/>
      <c r="DR171" s="257"/>
      <c r="DS171" s="257"/>
      <c r="DT171" s="257"/>
      <c r="DU171" s="257"/>
      <c r="DV171" s="257"/>
      <c r="DW171" s="257"/>
      <c r="DX171" s="257"/>
      <c r="DY171" s="257"/>
      <c r="DZ171" s="257"/>
      <c r="EA171" s="257"/>
      <c r="EB171" s="257"/>
      <c r="EC171" s="257"/>
      <c r="ED171" s="257"/>
      <c r="EE171" s="257"/>
      <c r="EF171" s="257"/>
      <c r="EG171" s="257"/>
      <c r="EH171" s="257"/>
      <c r="EI171" s="257"/>
      <c r="EJ171" s="257"/>
      <c r="EK171" s="257"/>
      <c r="EL171" s="257"/>
      <c r="EM171" s="257"/>
      <c r="EN171" s="257"/>
      <c r="EO171" s="257"/>
      <c r="EP171" s="257"/>
      <c r="EQ171" s="257"/>
      <c r="ER171" s="257"/>
      <c r="ES171" s="257"/>
      <c r="ET171" s="257"/>
      <c r="EU171" s="257"/>
      <c r="EV171" s="257"/>
      <c r="EW171" s="257"/>
      <c r="EX171" s="257"/>
      <c r="EY171" s="257"/>
      <c r="EZ171" s="257"/>
      <c r="FA171" s="257"/>
      <c r="FB171" s="257"/>
      <c r="FC171" s="257"/>
      <c r="FD171" s="257"/>
      <c r="FE171" s="257"/>
      <c r="FF171" s="257"/>
      <c r="FG171" s="257"/>
      <c r="FH171" s="257"/>
      <c r="FI171" s="257"/>
      <c r="FJ171" s="257"/>
      <c r="FK171" s="257"/>
      <c r="FL171" s="257"/>
      <c r="FM171" s="257"/>
      <c r="FN171" s="257"/>
      <c r="FO171" s="257"/>
      <c r="FP171" s="257"/>
      <c r="FQ171" s="257"/>
      <c r="FR171" s="257"/>
      <c r="FS171" s="257"/>
      <c r="FT171" s="257"/>
      <c r="FU171" s="257"/>
      <c r="FV171" s="257"/>
      <c r="FW171" s="257"/>
      <c r="FX171" s="257"/>
      <c r="FY171" s="257"/>
      <c r="FZ171" s="257"/>
      <c r="GA171" s="257"/>
      <c r="GB171" s="257"/>
      <c r="GC171" s="257"/>
      <c r="GD171" s="257"/>
      <c r="GE171" s="257"/>
      <c r="GF171" s="257"/>
      <c r="GG171" s="257"/>
      <c r="GH171" s="257"/>
      <c r="GI171" s="257"/>
      <c r="GJ171" s="257"/>
      <c r="GK171" s="257"/>
      <c r="GL171" s="257"/>
      <c r="GM171" s="257"/>
      <c r="GN171" s="257"/>
      <c r="GO171" s="257"/>
      <c r="GP171" s="257"/>
      <c r="GQ171" s="257"/>
      <c r="GR171" s="257"/>
      <c r="GS171" s="257"/>
      <c r="GT171" s="257"/>
      <c r="GU171" s="257"/>
      <c r="GV171" s="257"/>
      <c r="GW171" s="257"/>
      <c r="GX171" s="257"/>
      <c r="GY171" s="257"/>
      <c r="GZ171" s="257"/>
      <c r="HA171" s="257"/>
      <c r="HB171" s="257"/>
      <c r="HC171" s="257"/>
      <c r="HD171" s="257"/>
      <c r="HE171" s="257"/>
      <c r="HF171" s="257"/>
      <c r="HG171" s="257"/>
      <c r="HH171" s="257"/>
      <c r="HI171" s="257"/>
      <c r="HJ171" s="257"/>
      <c r="HK171" s="257"/>
      <c r="HL171" s="257"/>
      <c r="HM171" s="257"/>
      <c r="HN171" s="257"/>
      <c r="HO171" s="257"/>
      <c r="HP171" s="257"/>
      <c r="HQ171" s="257"/>
      <c r="HR171" s="257"/>
      <c r="HS171" s="257"/>
      <c r="HT171" s="257"/>
      <c r="HU171" s="257"/>
      <c r="HV171" s="257"/>
      <c r="HW171" s="257"/>
      <c r="HX171" s="257"/>
      <c r="HY171" s="257"/>
      <c r="HZ171" s="257"/>
      <c r="IA171" s="257"/>
      <c r="IB171" s="257"/>
      <c r="IC171" s="257"/>
      <c r="ID171" s="257"/>
      <c r="IE171" s="257"/>
      <c r="IF171" s="257"/>
      <c r="IG171" s="257"/>
      <c r="IH171" s="257"/>
      <c r="II171" s="257"/>
      <c r="IJ171" s="257"/>
      <c r="IK171" s="257"/>
      <c r="IL171" s="257"/>
      <c r="IM171" s="257"/>
      <c r="IN171" s="257"/>
      <c r="IO171" s="257"/>
      <c r="IP171" s="257"/>
      <c r="IQ171" s="257"/>
      <c r="IR171" s="257"/>
      <c r="IS171" s="257"/>
      <c r="IT171" s="257"/>
      <c r="IU171" s="257"/>
      <c r="IV171" s="257"/>
      <c r="IW171" s="257"/>
      <c r="IX171" s="257"/>
      <c r="IY171" s="257"/>
      <c r="IZ171" s="257"/>
      <c r="JA171" s="257"/>
      <c r="JB171" s="257"/>
      <c r="JC171" s="257"/>
      <c r="JD171" s="257"/>
      <c r="JE171" s="257"/>
    </row>
    <row r="172" spans="1:265" x14ac:dyDescent="0.2">
      <c r="A172" s="257"/>
      <c r="B172" s="257"/>
      <c r="C172" s="257"/>
      <c r="D172" s="257"/>
      <c r="E172" s="257"/>
      <c r="F172" s="257"/>
      <c r="G172" s="257"/>
      <c r="H172" s="257"/>
      <c r="I172" s="257"/>
      <c r="J172" s="257"/>
      <c r="K172" s="257"/>
      <c r="L172" s="257"/>
      <c r="M172" s="257"/>
      <c r="N172" s="257"/>
      <c r="O172" s="257"/>
      <c r="P172" s="257"/>
      <c r="Q172" s="257"/>
      <c r="R172" s="257"/>
      <c r="S172" s="257"/>
      <c r="T172" s="257"/>
      <c r="U172" s="257"/>
      <c r="V172" s="257"/>
      <c r="W172" s="257"/>
      <c r="X172" s="257"/>
      <c r="Y172" s="257"/>
      <c r="Z172" s="257"/>
      <c r="AA172" s="257"/>
      <c r="AB172" s="257"/>
      <c r="AC172" s="257"/>
      <c r="AD172" s="257"/>
      <c r="AE172" s="862"/>
      <c r="AF172" s="895"/>
      <c r="AG172" s="946"/>
      <c r="AH172" s="972"/>
      <c r="CG172" s="257"/>
      <c r="CH172" s="257"/>
      <c r="CI172" s="257"/>
      <c r="CJ172" s="257"/>
      <c r="CK172" s="257"/>
      <c r="CL172" s="257"/>
      <c r="CM172" s="257"/>
      <c r="CN172" s="257"/>
      <c r="CO172" s="257"/>
      <c r="CP172" s="257"/>
      <c r="CQ172" s="257"/>
      <c r="CR172" s="257"/>
      <c r="CS172" s="257"/>
      <c r="CT172" s="257"/>
      <c r="CU172" s="257"/>
      <c r="CV172" s="257"/>
      <c r="CW172" s="257"/>
      <c r="CX172" s="257"/>
      <c r="CY172" s="257"/>
      <c r="CZ172" s="257"/>
      <c r="DA172" s="257"/>
      <c r="DB172" s="257"/>
      <c r="DC172" s="257"/>
      <c r="DD172" s="257"/>
      <c r="DE172" s="257"/>
      <c r="DF172" s="257"/>
      <c r="DG172" s="257"/>
      <c r="DH172" s="257"/>
      <c r="DI172" s="257"/>
      <c r="DJ172" s="257"/>
      <c r="DK172" s="257"/>
      <c r="DL172" s="257"/>
      <c r="DM172" s="257"/>
      <c r="DN172" s="257"/>
      <c r="DO172" s="257"/>
      <c r="DP172" s="257"/>
      <c r="DQ172" s="257"/>
      <c r="DR172" s="257"/>
      <c r="DS172" s="257"/>
      <c r="DT172" s="257"/>
      <c r="DU172" s="257"/>
      <c r="DV172" s="257"/>
      <c r="DW172" s="257"/>
      <c r="DX172" s="257"/>
      <c r="DY172" s="257"/>
      <c r="DZ172" s="257"/>
      <c r="EA172" s="257"/>
      <c r="EB172" s="257"/>
      <c r="EC172" s="257"/>
      <c r="ED172" s="257"/>
      <c r="EE172" s="257"/>
      <c r="EF172" s="257"/>
      <c r="EG172" s="257"/>
      <c r="EH172" s="257"/>
      <c r="EI172" s="257"/>
      <c r="EJ172" s="257"/>
      <c r="EK172" s="257"/>
      <c r="EL172" s="257"/>
      <c r="EM172" s="257"/>
      <c r="EN172" s="257"/>
      <c r="EO172" s="257"/>
      <c r="EP172" s="257"/>
      <c r="EQ172" s="257"/>
      <c r="ER172" s="257"/>
      <c r="ES172" s="257"/>
      <c r="ET172" s="257"/>
      <c r="EU172" s="257"/>
      <c r="EV172" s="257"/>
      <c r="EW172" s="257"/>
      <c r="EX172" s="257"/>
      <c r="EY172" s="257"/>
      <c r="EZ172" s="257"/>
      <c r="FA172" s="257"/>
      <c r="FB172" s="257"/>
      <c r="FC172" s="257"/>
      <c r="FD172" s="257"/>
      <c r="FE172" s="257"/>
      <c r="FF172" s="257"/>
      <c r="FG172" s="257"/>
      <c r="FH172" s="257"/>
      <c r="FI172" s="257"/>
      <c r="FJ172" s="257"/>
      <c r="FK172" s="257"/>
      <c r="FL172" s="257"/>
      <c r="FM172" s="257"/>
      <c r="FN172" s="257"/>
      <c r="FO172" s="257"/>
      <c r="FP172" s="257"/>
      <c r="FQ172" s="257"/>
      <c r="FR172" s="257"/>
      <c r="FS172" s="257"/>
      <c r="FT172" s="257"/>
      <c r="FU172" s="257"/>
      <c r="FV172" s="257"/>
      <c r="FW172" s="257"/>
      <c r="FX172" s="257"/>
      <c r="FY172" s="257"/>
      <c r="FZ172" s="257"/>
      <c r="GA172" s="257"/>
      <c r="GB172" s="257"/>
      <c r="GC172" s="257"/>
      <c r="GD172" s="257"/>
      <c r="GE172" s="257"/>
      <c r="GF172" s="257"/>
      <c r="GG172" s="257"/>
      <c r="GH172" s="257"/>
      <c r="GI172" s="257"/>
      <c r="GJ172" s="257"/>
      <c r="GK172" s="257"/>
      <c r="GL172" s="257"/>
      <c r="GM172" s="257"/>
      <c r="GN172" s="257"/>
      <c r="GO172" s="257"/>
      <c r="GP172" s="257"/>
      <c r="GQ172" s="257"/>
      <c r="GR172" s="257"/>
      <c r="GS172" s="257"/>
      <c r="GT172" s="257"/>
      <c r="GU172" s="257"/>
      <c r="GV172" s="257"/>
      <c r="GW172" s="257"/>
      <c r="GX172" s="257"/>
      <c r="GY172" s="257"/>
      <c r="GZ172" s="257"/>
      <c r="HA172" s="257"/>
      <c r="HB172" s="257"/>
      <c r="HC172" s="257"/>
      <c r="HD172" s="257"/>
      <c r="HE172" s="257"/>
      <c r="HF172" s="257"/>
      <c r="HG172" s="257"/>
      <c r="HH172" s="257"/>
      <c r="HI172" s="257"/>
      <c r="HJ172" s="257"/>
      <c r="HK172" s="257"/>
      <c r="HL172" s="257"/>
      <c r="HM172" s="257"/>
      <c r="HN172" s="257"/>
      <c r="HO172" s="257"/>
      <c r="HP172" s="257"/>
      <c r="HQ172" s="257"/>
      <c r="HR172" s="257"/>
      <c r="HS172" s="257"/>
      <c r="HT172" s="257"/>
      <c r="HU172" s="257"/>
      <c r="HV172" s="257"/>
      <c r="HW172" s="257"/>
      <c r="HX172" s="257"/>
      <c r="HY172" s="257"/>
      <c r="HZ172" s="257"/>
      <c r="IA172" s="257"/>
      <c r="IB172" s="257"/>
      <c r="IC172" s="257"/>
      <c r="ID172" s="257"/>
      <c r="IE172" s="257"/>
      <c r="IF172" s="257"/>
      <c r="IG172" s="257"/>
      <c r="IH172" s="257"/>
      <c r="II172" s="257"/>
      <c r="IJ172" s="257"/>
      <c r="IK172" s="257"/>
      <c r="IL172" s="257"/>
      <c r="IM172" s="257"/>
      <c r="IN172" s="257"/>
      <c r="IO172" s="257"/>
      <c r="IP172" s="257"/>
      <c r="IQ172" s="257"/>
      <c r="IR172" s="257"/>
      <c r="IS172" s="257"/>
      <c r="IT172" s="257"/>
      <c r="IU172" s="257"/>
      <c r="IV172" s="257"/>
      <c r="IW172" s="257"/>
      <c r="IX172" s="257"/>
      <c r="IY172" s="257"/>
      <c r="IZ172" s="257"/>
      <c r="JA172" s="257"/>
      <c r="JB172" s="257"/>
      <c r="JC172" s="257"/>
      <c r="JD172" s="257"/>
      <c r="JE172" s="257"/>
    </row>
    <row r="173" spans="1:265" x14ac:dyDescent="0.2">
      <c r="A173" s="257"/>
      <c r="B173" s="257"/>
      <c r="C173" s="257"/>
      <c r="D173" s="257"/>
      <c r="E173" s="257"/>
      <c r="F173" s="257"/>
      <c r="G173" s="257"/>
      <c r="H173" s="257"/>
      <c r="I173" s="257"/>
      <c r="J173" s="257"/>
      <c r="K173" s="257"/>
      <c r="L173" s="257"/>
      <c r="M173" s="257"/>
      <c r="N173" s="257"/>
      <c r="O173" s="257"/>
      <c r="P173" s="257"/>
      <c r="Q173" s="257"/>
      <c r="R173" s="257"/>
      <c r="S173" s="257"/>
      <c r="T173" s="257"/>
      <c r="U173" s="257"/>
      <c r="V173" s="257"/>
      <c r="W173" s="257"/>
      <c r="X173" s="257"/>
      <c r="Y173" s="257"/>
      <c r="Z173" s="257"/>
      <c r="AA173" s="257"/>
      <c r="AB173" s="257"/>
      <c r="AC173" s="257"/>
      <c r="AD173" s="257"/>
      <c r="AE173" s="862"/>
      <c r="AF173" s="895"/>
      <c r="AG173" s="946"/>
      <c r="AH173" s="972"/>
      <c r="CG173" s="257"/>
      <c r="CH173" s="257"/>
      <c r="CI173" s="257"/>
      <c r="CJ173" s="257"/>
      <c r="CK173" s="257"/>
      <c r="CL173" s="257"/>
      <c r="CM173" s="257"/>
      <c r="CN173" s="257"/>
      <c r="CO173" s="257"/>
      <c r="CP173" s="257"/>
      <c r="CQ173" s="257"/>
      <c r="CR173" s="257"/>
      <c r="CS173" s="257"/>
      <c r="CT173" s="257"/>
      <c r="CU173" s="257"/>
      <c r="CV173" s="257"/>
      <c r="CW173" s="257"/>
      <c r="CX173" s="257"/>
      <c r="CY173" s="257"/>
      <c r="CZ173" s="257"/>
      <c r="DA173" s="257"/>
      <c r="DB173" s="257"/>
      <c r="DC173" s="257"/>
      <c r="DD173" s="257"/>
      <c r="DE173" s="257"/>
      <c r="DF173" s="257"/>
      <c r="DG173" s="257"/>
      <c r="DH173" s="257"/>
      <c r="DI173" s="257"/>
      <c r="DJ173" s="257"/>
      <c r="DK173" s="257"/>
      <c r="DL173" s="257"/>
      <c r="DM173" s="257"/>
      <c r="DN173" s="257"/>
      <c r="DO173" s="257"/>
      <c r="DP173" s="257"/>
      <c r="DQ173" s="257"/>
      <c r="DR173" s="257"/>
      <c r="DS173" s="257"/>
      <c r="DT173" s="257"/>
      <c r="DU173" s="257"/>
      <c r="DV173" s="257"/>
      <c r="DW173" s="257"/>
      <c r="DX173" s="257"/>
      <c r="DY173" s="257"/>
      <c r="DZ173" s="257"/>
      <c r="EA173" s="257"/>
      <c r="EB173" s="257"/>
      <c r="EC173" s="257"/>
      <c r="ED173" s="257"/>
      <c r="EE173" s="257"/>
      <c r="EF173" s="257"/>
      <c r="EG173" s="257"/>
      <c r="EH173" s="257"/>
      <c r="EI173" s="257"/>
      <c r="EJ173" s="257"/>
      <c r="EK173" s="257"/>
      <c r="EL173" s="257"/>
      <c r="EM173" s="257"/>
      <c r="EN173" s="257"/>
      <c r="EO173" s="257"/>
      <c r="EP173" s="257"/>
      <c r="EQ173" s="257"/>
      <c r="ER173" s="257"/>
      <c r="ES173" s="257"/>
      <c r="ET173" s="257"/>
      <c r="EU173" s="257"/>
      <c r="EV173" s="257"/>
      <c r="EW173" s="257"/>
      <c r="EX173" s="257"/>
      <c r="EY173" s="257"/>
      <c r="EZ173" s="257"/>
      <c r="FA173" s="257"/>
      <c r="FB173" s="257"/>
      <c r="FC173" s="257"/>
      <c r="FD173" s="257"/>
      <c r="FE173" s="257"/>
      <c r="FF173" s="257"/>
      <c r="FG173" s="257"/>
      <c r="FH173" s="257"/>
      <c r="FI173" s="257"/>
      <c r="FJ173" s="257"/>
      <c r="FK173" s="257"/>
      <c r="FL173" s="257"/>
      <c r="FM173" s="257"/>
      <c r="FN173" s="257"/>
      <c r="FO173" s="257"/>
      <c r="FP173" s="257"/>
      <c r="FQ173" s="257"/>
      <c r="FR173" s="257"/>
      <c r="FS173" s="257"/>
      <c r="FT173" s="257"/>
      <c r="FU173" s="257"/>
      <c r="FV173" s="257"/>
      <c r="FW173" s="257"/>
      <c r="FX173" s="257"/>
      <c r="FY173" s="257"/>
      <c r="FZ173" s="257"/>
      <c r="GA173" s="257"/>
      <c r="GB173" s="257"/>
      <c r="GC173" s="257"/>
      <c r="GD173" s="257"/>
      <c r="GE173" s="257"/>
      <c r="GF173" s="257"/>
      <c r="GG173" s="257"/>
      <c r="GH173" s="257"/>
      <c r="GI173" s="257"/>
      <c r="GJ173" s="257"/>
      <c r="GK173" s="257"/>
      <c r="GL173" s="257"/>
      <c r="GM173" s="257"/>
      <c r="GN173" s="257"/>
      <c r="GO173" s="257"/>
      <c r="GP173" s="257"/>
      <c r="GQ173" s="257"/>
      <c r="GR173" s="257"/>
      <c r="GS173" s="257"/>
      <c r="GT173" s="257"/>
      <c r="GU173" s="257"/>
      <c r="GV173" s="257"/>
      <c r="GW173" s="257"/>
      <c r="GX173" s="257"/>
      <c r="GY173" s="257"/>
      <c r="GZ173" s="257"/>
      <c r="HA173" s="257"/>
      <c r="HB173" s="257"/>
      <c r="HC173" s="257"/>
      <c r="HD173" s="257"/>
      <c r="HE173" s="257"/>
      <c r="HF173" s="257"/>
      <c r="HG173" s="257"/>
      <c r="HH173" s="257"/>
      <c r="HI173" s="257"/>
      <c r="HJ173" s="257"/>
      <c r="HK173" s="257"/>
      <c r="HL173" s="257"/>
      <c r="HM173" s="257"/>
      <c r="HN173" s="257"/>
      <c r="HO173" s="257"/>
      <c r="HP173" s="257"/>
      <c r="HQ173" s="257"/>
      <c r="HR173" s="257"/>
      <c r="HS173" s="257"/>
      <c r="HT173" s="257"/>
      <c r="HU173" s="257"/>
      <c r="HV173" s="257"/>
      <c r="HW173" s="257"/>
      <c r="HX173" s="257"/>
      <c r="HY173" s="257"/>
      <c r="HZ173" s="257"/>
      <c r="IA173" s="257"/>
      <c r="IB173" s="257"/>
      <c r="IC173" s="257"/>
      <c r="ID173" s="257"/>
      <c r="IE173" s="257"/>
      <c r="IF173" s="257"/>
      <c r="IG173" s="257"/>
      <c r="IH173" s="257"/>
      <c r="II173" s="257"/>
      <c r="IJ173" s="257"/>
      <c r="IK173" s="257"/>
      <c r="IL173" s="257"/>
      <c r="IM173" s="257"/>
      <c r="IN173" s="257"/>
      <c r="IO173" s="257"/>
      <c r="IP173" s="257"/>
      <c r="IQ173" s="257"/>
      <c r="IR173" s="257"/>
      <c r="IS173" s="257"/>
      <c r="IT173" s="257"/>
      <c r="IU173" s="257"/>
      <c r="IV173" s="257"/>
      <c r="IW173" s="257"/>
      <c r="IX173" s="257"/>
      <c r="IY173" s="257"/>
      <c r="IZ173" s="257"/>
      <c r="JA173" s="257"/>
      <c r="JB173" s="257"/>
      <c r="JC173" s="257"/>
      <c r="JD173" s="257"/>
      <c r="JE173" s="257"/>
    </row>
    <row r="174" spans="1:265" x14ac:dyDescent="0.2">
      <c r="A174" s="257"/>
      <c r="B174" s="257"/>
      <c r="C174" s="257"/>
      <c r="D174" s="257"/>
      <c r="E174" s="257"/>
      <c r="F174" s="257"/>
      <c r="G174" s="257"/>
      <c r="H174" s="257"/>
      <c r="I174" s="257"/>
      <c r="J174" s="257"/>
      <c r="K174" s="257"/>
      <c r="L174" s="257"/>
      <c r="M174" s="257"/>
      <c r="N174" s="257"/>
      <c r="O174" s="257"/>
      <c r="P174" s="257"/>
      <c r="Q174" s="257"/>
      <c r="R174" s="257"/>
      <c r="S174" s="257"/>
      <c r="T174" s="257"/>
      <c r="U174" s="257"/>
      <c r="V174" s="257"/>
      <c r="W174" s="257"/>
      <c r="X174" s="257"/>
      <c r="Y174" s="257"/>
      <c r="Z174" s="257"/>
      <c r="AA174" s="257"/>
      <c r="AB174" s="257"/>
      <c r="AC174" s="257"/>
      <c r="AD174" s="257"/>
      <c r="AE174" s="862"/>
      <c r="AF174" s="895"/>
      <c r="AG174" s="946"/>
      <c r="AH174" s="972"/>
      <c r="CG174" s="257"/>
      <c r="CH174" s="257"/>
      <c r="CI174" s="257"/>
      <c r="CJ174" s="257"/>
      <c r="CK174" s="257"/>
      <c r="CL174" s="257"/>
      <c r="CM174" s="257"/>
      <c r="CN174" s="257"/>
      <c r="CO174" s="257"/>
      <c r="CP174" s="257"/>
      <c r="CQ174" s="257"/>
      <c r="CR174" s="257"/>
      <c r="CS174" s="257"/>
      <c r="CT174" s="257"/>
      <c r="CU174" s="257"/>
      <c r="CV174" s="257"/>
      <c r="CW174" s="257"/>
      <c r="CX174" s="257"/>
      <c r="CY174" s="257"/>
      <c r="CZ174" s="257"/>
      <c r="DA174" s="257"/>
      <c r="DB174" s="257"/>
      <c r="DC174" s="257"/>
      <c r="DD174" s="257"/>
      <c r="DE174" s="257"/>
      <c r="DF174" s="257"/>
      <c r="DG174" s="257"/>
      <c r="DH174" s="257"/>
      <c r="DI174" s="257"/>
      <c r="DJ174" s="257"/>
      <c r="DK174" s="257"/>
      <c r="DL174" s="257"/>
      <c r="DM174" s="257"/>
      <c r="DN174" s="257"/>
      <c r="DO174" s="257"/>
      <c r="DP174" s="257"/>
      <c r="DQ174" s="257"/>
      <c r="DR174" s="257"/>
      <c r="DS174" s="257"/>
      <c r="DT174" s="257"/>
      <c r="DU174" s="257"/>
      <c r="DV174" s="257"/>
      <c r="DW174" s="257"/>
      <c r="DX174" s="257"/>
      <c r="DY174" s="257"/>
      <c r="DZ174" s="257"/>
      <c r="EA174" s="257"/>
      <c r="EB174" s="257"/>
      <c r="EC174" s="257"/>
      <c r="ED174" s="257"/>
      <c r="EE174" s="257"/>
      <c r="EF174" s="257"/>
      <c r="EG174" s="257"/>
      <c r="EH174" s="257"/>
      <c r="EI174" s="257"/>
      <c r="EJ174" s="257"/>
      <c r="EK174" s="257"/>
      <c r="EL174" s="257"/>
      <c r="EM174" s="257"/>
      <c r="EN174" s="257"/>
      <c r="EO174" s="257"/>
      <c r="EP174" s="257"/>
      <c r="EQ174" s="257"/>
      <c r="ER174" s="257"/>
      <c r="ES174" s="257"/>
      <c r="ET174" s="257"/>
      <c r="EU174" s="257"/>
      <c r="EV174" s="257"/>
      <c r="EW174" s="257"/>
      <c r="EX174" s="257"/>
      <c r="EY174" s="257"/>
      <c r="EZ174" s="257"/>
      <c r="FA174" s="257"/>
      <c r="FB174" s="257"/>
      <c r="FC174" s="257"/>
      <c r="FD174" s="257"/>
      <c r="FE174" s="257"/>
      <c r="FF174" s="257"/>
      <c r="FG174" s="257"/>
      <c r="FH174" s="257"/>
      <c r="FI174" s="257"/>
      <c r="FJ174" s="257"/>
      <c r="FK174" s="257"/>
      <c r="FL174" s="257"/>
      <c r="FM174" s="257"/>
      <c r="FN174" s="257"/>
      <c r="FO174" s="257"/>
      <c r="FP174" s="257"/>
      <c r="FQ174" s="257"/>
      <c r="FR174" s="257"/>
      <c r="FS174" s="257"/>
      <c r="FT174" s="257"/>
      <c r="FU174" s="257"/>
      <c r="FV174" s="257"/>
      <c r="FW174" s="257"/>
      <c r="FX174" s="257"/>
      <c r="FY174" s="257"/>
      <c r="FZ174" s="257"/>
      <c r="GA174" s="257"/>
      <c r="GB174" s="257"/>
      <c r="GC174" s="257"/>
      <c r="GD174" s="257"/>
      <c r="GE174" s="257"/>
      <c r="GF174" s="257"/>
      <c r="GG174" s="257"/>
      <c r="GH174" s="257"/>
      <c r="GI174" s="257"/>
      <c r="GJ174" s="257"/>
      <c r="GK174" s="257"/>
      <c r="GL174" s="257"/>
      <c r="GM174" s="257"/>
      <c r="GN174" s="257"/>
      <c r="GO174" s="257"/>
      <c r="GP174" s="257"/>
      <c r="GQ174" s="257"/>
      <c r="GR174" s="257"/>
      <c r="GS174" s="257"/>
      <c r="GT174" s="257"/>
      <c r="GU174" s="257"/>
      <c r="GV174" s="257"/>
      <c r="GW174" s="257"/>
      <c r="GX174" s="257"/>
      <c r="GY174" s="257"/>
      <c r="GZ174" s="257"/>
      <c r="HA174" s="257"/>
      <c r="HB174" s="257"/>
      <c r="HC174" s="257"/>
      <c r="HD174" s="257"/>
      <c r="HE174" s="257"/>
      <c r="HF174" s="257"/>
      <c r="HG174" s="257"/>
      <c r="HH174" s="257"/>
      <c r="HI174" s="257"/>
      <c r="HJ174" s="257"/>
      <c r="HK174" s="257"/>
      <c r="HL174" s="257"/>
      <c r="HM174" s="257"/>
      <c r="HN174" s="257"/>
      <c r="HO174" s="257"/>
      <c r="HP174" s="257"/>
      <c r="HQ174" s="257"/>
      <c r="HR174" s="257"/>
      <c r="HS174" s="257"/>
      <c r="HT174" s="257"/>
      <c r="HU174" s="257"/>
      <c r="HV174" s="257"/>
      <c r="HW174" s="257"/>
      <c r="HX174" s="257"/>
      <c r="HY174" s="257"/>
      <c r="HZ174" s="257"/>
      <c r="IA174" s="257"/>
      <c r="IB174" s="257"/>
      <c r="IC174" s="257"/>
      <c r="ID174" s="257"/>
      <c r="IE174" s="257"/>
      <c r="IF174" s="257"/>
      <c r="IG174" s="257"/>
      <c r="IH174" s="257"/>
      <c r="II174" s="257"/>
      <c r="IJ174" s="257"/>
      <c r="IK174" s="257"/>
      <c r="IL174" s="257"/>
      <c r="IM174" s="257"/>
      <c r="IN174" s="257"/>
      <c r="IO174" s="257"/>
      <c r="IP174" s="257"/>
      <c r="IQ174" s="257"/>
      <c r="IR174" s="257"/>
      <c r="IS174" s="257"/>
      <c r="IT174" s="257"/>
      <c r="IU174" s="257"/>
      <c r="IV174" s="257"/>
      <c r="IW174" s="257"/>
      <c r="IX174" s="257"/>
      <c r="IY174" s="257"/>
      <c r="IZ174" s="257"/>
      <c r="JA174" s="257"/>
      <c r="JB174" s="257"/>
      <c r="JC174" s="257"/>
      <c r="JD174" s="257"/>
      <c r="JE174" s="257"/>
    </row>
    <row r="175" spans="1:265" x14ac:dyDescent="0.2">
      <c r="A175" s="257"/>
      <c r="B175" s="257"/>
      <c r="C175" s="257"/>
      <c r="D175" s="257"/>
      <c r="E175" s="257"/>
      <c r="F175" s="257"/>
      <c r="G175" s="257"/>
      <c r="H175" s="257"/>
      <c r="I175" s="257"/>
      <c r="J175" s="257"/>
      <c r="K175" s="257"/>
      <c r="L175" s="257"/>
      <c r="M175" s="257"/>
      <c r="N175" s="257"/>
      <c r="O175" s="257"/>
      <c r="P175" s="257"/>
      <c r="Q175" s="257"/>
      <c r="R175" s="257"/>
      <c r="S175" s="257"/>
      <c r="T175" s="257"/>
      <c r="U175" s="257"/>
      <c r="V175" s="257"/>
      <c r="W175" s="257"/>
      <c r="X175" s="257"/>
      <c r="Y175" s="257"/>
      <c r="Z175" s="257"/>
      <c r="AA175" s="257"/>
      <c r="AB175" s="257"/>
      <c r="AC175" s="257"/>
      <c r="AD175" s="257"/>
      <c r="AE175" s="862"/>
      <c r="AF175" s="895"/>
      <c r="AG175" s="946"/>
      <c r="AH175" s="972"/>
      <c r="CG175" s="257"/>
      <c r="CH175" s="257"/>
      <c r="CI175" s="257"/>
      <c r="CJ175" s="257"/>
      <c r="CK175" s="257"/>
      <c r="CL175" s="257"/>
      <c r="CM175" s="257"/>
      <c r="CN175" s="257"/>
      <c r="CO175" s="257"/>
      <c r="CP175" s="257"/>
      <c r="CQ175" s="257"/>
      <c r="CR175" s="257"/>
      <c r="CS175" s="257"/>
      <c r="CT175" s="257"/>
      <c r="CU175" s="257"/>
      <c r="CV175" s="257"/>
      <c r="CW175" s="257"/>
      <c r="CX175" s="257"/>
      <c r="CY175" s="257"/>
      <c r="CZ175" s="257"/>
      <c r="DA175" s="257"/>
      <c r="DB175" s="257"/>
      <c r="DC175" s="257"/>
      <c r="DD175" s="257"/>
      <c r="DE175" s="257"/>
      <c r="DF175" s="257"/>
      <c r="DG175" s="257"/>
      <c r="DH175" s="257"/>
      <c r="DI175" s="257"/>
      <c r="DJ175" s="257"/>
      <c r="DK175" s="257"/>
      <c r="DL175" s="257"/>
      <c r="DM175" s="257"/>
      <c r="DN175" s="257"/>
      <c r="DO175" s="257"/>
      <c r="DP175" s="257"/>
      <c r="DQ175" s="257"/>
      <c r="DR175" s="257"/>
      <c r="DS175" s="257"/>
      <c r="DT175" s="257"/>
      <c r="DU175" s="257"/>
      <c r="DV175" s="257"/>
      <c r="DW175" s="257"/>
      <c r="DX175" s="257"/>
      <c r="DY175" s="257"/>
      <c r="DZ175" s="257"/>
      <c r="EA175" s="257"/>
      <c r="EB175" s="257"/>
      <c r="EC175" s="257"/>
      <c r="ED175" s="257"/>
      <c r="EE175" s="257"/>
      <c r="EF175" s="257"/>
      <c r="EG175" s="257"/>
      <c r="EH175" s="257"/>
      <c r="EI175" s="257"/>
      <c r="EJ175" s="257"/>
      <c r="EK175" s="257"/>
      <c r="EL175" s="257"/>
      <c r="EM175" s="257"/>
      <c r="EN175" s="257"/>
      <c r="EO175" s="257"/>
      <c r="EP175" s="257"/>
      <c r="EQ175" s="257"/>
      <c r="ER175" s="257"/>
      <c r="ES175" s="257"/>
      <c r="ET175" s="257"/>
      <c r="EU175" s="257"/>
      <c r="EV175" s="257"/>
      <c r="EW175" s="257"/>
      <c r="EX175" s="257"/>
      <c r="EY175" s="257"/>
      <c r="EZ175" s="257"/>
      <c r="FA175" s="257"/>
      <c r="FB175" s="257"/>
      <c r="FC175" s="257"/>
      <c r="FD175" s="257"/>
      <c r="FE175" s="257"/>
      <c r="FF175" s="257"/>
      <c r="FG175" s="257"/>
      <c r="FH175" s="257"/>
      <c r="FI175" s="257"/>
      <c r="FJ175" s="257"/>
      <c r="FK175" s="257"/>
      <c r="FL175" s="257"/>
      <c r="FM175" s="257"/>
      <c r="FN175" s="257"/>
      <c r="FO175" s="257"/>
      <c r="FP175" s="257"/>
      <c r="FQ175" s="257"/>
      <c r="FR175" s="257"/>
      <c r="FS175" s="257"/>
      <c r="FT175" s="257"/>
      <c r="FU175" s="257"/>
      <c r="FV175" s="257"/>
      <c r="FW175" s="257"/>
      <c r="FX175" s="257"/>
      <c r="FY175" s="257"/>
      <c r="FZ175" s="257"/>
      <c r="GA175" s="257"/>
      <c r="GB175" s="257"/>
      <c r="GC175" s="257"/>
      <c r="GD175" s="257"/>
      <c r="GE175" s="257"/>
      <c r="GF175" s="257"/>
      <c r="GG175" s="257"/>
      <c r="GH175" s="257"/>
      <c r="GI175" s="257"/>
      <c r="GJ175" s="257"/>
      <c r="GK175" s="257"/>
      <c r="GL175" s="257"/>
      <c r="GM175" s="257"/>
      <c r="GN175" s="257"/>
      <c r="GO175" s="257"/>
      <c r="GP175" s="257"/>
      <c r="GQ175" s="257"/>
      <c r="GR175" s="257"/>
      <c r="GS175" s="257"/>
      <c r="GT175" s="257"/>
      <c r="GU175" s="257"/>
      <c r="GV175" s="257"/>
      <c r="GW175" s="257"/>
      <c r="GX175" s="257"/>
      <c r="GY175" s="257"/>
      <c r="GZ175" s="257"/>
      <c r="HA175" s="257"/>
      <c r="HB175" s="257"/>
      <c r="HC175" s="257"/>
      <c r="HD175" s="257"/>
      <c r="HE175" s="257"/>
      <c r="HF175" s="257"/>
      <c r="HG175" s="257"/>
      <c r="HH175" s="257"/>
      <c r="HI175" s="257"/>
      <c r="HJ175" s="257"/>
      <c r="HK175" s="257"/>
      <c r="HL175" s="257"/>
      <c r="HM175" s="257"/>
      <c r="HN175" s="257"/>
      <c r="HO175" s="257"/>
      <c r="HP175" s="257"/>
      <c r="HQ175" s="257"/>
      <c r="HR175" s="257"/>
      <c r="HS175" s="257"/>
      <c r="HT175" s="257"/>
      <c r="HU175" s="257"/>
      <c r="HV175" s="257"/>
      <c r="HW175" s="257"/>
      <c r="HX175" s="257"/>
      <c r="HY175" s="257"/>
      <c r="HZ175" s="257"/>
      <c r="IA175" s="257"/>
      <c r="IB175" s="257"/>
      <c r="IC175" s="257"/>
      <c r="ID175" s="257"/>
      <c r="IE175" s="257"/>
      <c r="IF175" s="257"/>
      <c r="IG175" s="257"/>
      <c r="IH175" s="257"/>
      <c r="II175" s="257"/>
      <c r="IJ175" s="257"/>
      <c r="IK175" s="257"/>
      <c r="IL175" s="257"/>
      <c r="IM175" s="257"/>
      <c r="IN175" s="257"/>
      <c r="IO175" s="257"/>
      <c r="IP175" s="257"/>
      <c r="IQ175" s="257"/>
      <c r="IR175" s="257"/>
      <c r="IS175" s="257"/>
      <c r="IT175" s="257"/>
      <c r="IU175" s="257"/>
      <c r="IV175" s="257"/>
      <c r="IW175" s="257"/>
      <c r="IX175" s="257"/>
      <c r="IY175" s="257"/>
      <c r="IZ175" s="257"/>
      <c r="JA175" s="257"/>
      <c r="JB175" s="257"/>
      <c r="JC175" s="257"/>
      <c r="JD175" s="257"/>
      <c r="JE175" s="257"/>
    </row>
    <row r="176" spans="1:265" x14ac:dyDescent="0.2">
      <c r="A176" s="257"/>
      <c r="B176" s="257"/>
      <c r="C176" s="257"/>
      <c r="D176" s="257"/>
      <c r="E176" s="257"/>
      <c r="F176" s="257"/>
      <c r="G176" s="257"/>
      <c r="H176" s="257"/>
      <c r="I176" s="257"/>
      <c r="J176" s="257"/>
      <c r="K176" s="257"/>
      <c r="L176" s="257"/>
      <c r="M176" s="257"/>
      <c r="N176" s="257"/>
      <c r="O176" s="257"/>
      <c r="P176" s="257"/>
      <c r="Q176" s="257"/>
      <c r="R176" s="257"/>
      <c r="S176" s="257"/>
      <c r="T176" s="257"/>
      <c r="U176" s="257"/>
      <c r="V176" s="257"/>
      <c r="W176" s="257"/>
      <c r="X176" s="257"/>
      <c r="Y176" s="257"/>
      <c r="Z176" s="257"/>
      <c r="AA176" s="257"/>
      <c r="AB176" s="257"/>
      <c r="AC176" s="257"/>
      <c r="AD176" s="257"/>
      <c r="AE176" s="862"/>
      <c r="AF176" s="895"/>
      <c r="AG176" s="946"/>
      <c r="AH176" s="972"/>
      <c r="CG176" s="257"/>
      <c r="CH176" s="257"/>
      <c r="CI176" s="257"/>
      <c r="CJ176" s="257"/>
      <c r="CK176" s="257"/>
      <c r="CL176" s="257"/>
      <c r="CM176" s="257"/>
      <c r="CN176" s="257"/>
      <c r="CO176" s="257"/>
      <c r="CP176" s="257"/>
      <c r="CQ176" s="257"/>
      <c r="CR176" s="257"/>
      <c r="CS176" s="257"/>
      <c r="CT176" s="257"/>
      <c r="CU176" s="257"/>
      <c r="CV176" s="257"/>
      <c r="CW176" s="257"/>
      <c r="CX176" s="257"/>
      <c r="CY176" s="257"/>
      <c r="CZ176" s="257"/>
      <c r="DA176" s="257"/>
      <c r="DB176" s="257"/>
      <c r="DC176" s="257"/>
      <c r="DD176" s="257"/>
      <c r="DE176" s="257"/>
      <c r="DF176" s="257"/>
      <c r="DG176" s="257"/>
      <c r="DH176" s="257"/>
      <c r="DI176" s="257"/>
      <c r="DJ176" s="257"/>
      <c r="DK176" s="257"/>
      <c r="DL176" s="257"/>
      <c r="DM176" s="257"/>
      <c r="DN176" s="257"/>
      <c r="DO176" s="257"/>
      <c r="DP176" s="257"/>
      <c r="DQ176" s="257"/>
      <c r="DR176" s="257"/>
      <c r="DS176" s="257"/>
      <c r="DT176" s="257"/>
      <c r="DU176" s="257"/>
      <c r="DV176" s="257"/>
      <c r="DW176" s="257"/>
      <c r="DX176" s="257"/>
      <c r="DY176" s="257"/>
      <c r="DZ176" s="257"/>
      <c r="EA176" s="257"/>
      <c r="EB176" s="257"/>
      <c r="EC176" s="257"/>
      <c r="ED176" s="257"/>
      <c r="EE176" s="257"/>
      <c r="EF176" s="257"/>
      <c r="EG176" s="257"/>
      <c r="EH176" s="257"/>
      <c r="EI176" s="257"/>
      <c r="EJ176" s="257"/>
      <c r="EK176" s="257"/>
      <c r="EL176" s="257"/>
      <c r="EM176" s="257"/>
      <c r="EN176" s="257"/>
      <c r="EO176" s="257"/>
      <c r="EP176" s="257"/>
      <c r="EQ176" s="257"/>
      <c r="ER176" s="257"/>
      <c r="ES176" s="257"/>
      <c r="ET176" s="257"/>
      <c r="EU176" s="257"/>
      <c r="EV176" s="257"/>
      <c r="EW176" s="257"/>
      <c r="EX176" s="257"/>
      <c r="EY176" s="257"/>
      <c r="EZ176" s="257"/>
      <c r="FA176" s="257"/>
      <c r="FB176" s="257"/>
      <c r="FC176" s="257"/>
      <c r="FD176" s="257"/>
      <c r="FE176" s="257"/>
      <c r="FF176" s="257"/>
      <c r="FG176" s="257"/>
      <c r="FH176" s="257"/>
      <c r="FI176" s="257"/>
      <c r="FJ176" s="257"/>
      <c r="FK176" s="257"/>
      <c r="FL176" s="257"/>
      <c r="FM176" s="257"/>
      <c r="FN176" s="257"/>
      <c r="FO176" s="257"/>
      <c r="FP176" s="257"/>
      <c r="FQ176" s="257"/>
      <c r="FR176" s="257"/>
      <c r="FS176" s="257"/>
      <c r="FT176" s="257"/>
      <c r="FU176" s="257"/>
      <c r="FV176" s="257"/>
      <c r="FW176" s="257"/>
      <c r="FX176" s="257"/>
      <c r="FY176" s="257"/>
      <c r="FZ176" s="257"/>
      <c r="GA176" s="257"/>
      <c r="GB176" s="257"/>
      <c r="GC176" s="257"/>
      <c r="GD176" s="257"/>
      <c r="GE176" s="257"/>
      <c r="GF176" s="257"/>
      <c r="GG176" s="257"/>
      <c r="GH176" s="257"/>
      <c r="GI176" s="257"/>
      <c r="GJ176" s="257"/>
      <c r="GK176" s="257"/>
      <c r="GL176" s="257"/>
      <c r="GM176" s="257"/>
      <c r="GN176" s="257"/>
      <c r="GO176" s="257"/>
      <c r="GP176" s="257"/>
      <c r="GQ176" s="257"/>
      <c r="GR176" s="257"/>
      <c r="GS176" s="257"/>
      <c r="GT176" s="257"/>
      <c r="GU176" s="257"/>
      <c r="GV176" s="257"/>
      <c r="GW176" s="257"/>
      <c r="GX176" s="257"/>
      <c r="GY176" s="257"/>
      <c r="GZ176" s="257"/>
      <c r="HA176" s="257"/>
      <c r="HB176" s="257"/>
      <c r="HC176" s="257"/>
      <c r="HD176" s="257"/>
      <c r="HE176" s="257"/>
      <c r="HF176" s="257"/>
      <c r="HG176" s="257"/>
      <c r="HH176" s="257"/>
      <c r="HI176" s="257"/>
      <c r="HJ176" s="257"/>
      <c r="HK176" s="257"/>
      <c r="HL176" s="257"/>
      <c r="HM176" s="257"/>
      <c r="HN176" s="257"/>
      <c r="HO176" s="257"/>
      <c r="HP176" s="257"/>
      <c r="HQ176" s="257"/>
      <c r="HR176" s="257"/>
      <c r="HS176" s="257"/>
      <c r="HT176" s="257"/>
      <c r="HU176" s="257"/>
      <c r="HV176" s="257"/>
      <c r="HW176" s="257"/>
      <c r="HX176" s="257"/>
      <c r="HY176" s="257"/>
      <c r="HZ176" s="257"/>
      <c r="IA176" s="257"/>
      <c r="IB176" s="257"/>
      <c r="IC176" s="257"/>
      <c r="ID176" s="257"/>
      <c r="IE176" s="257"/>
      <c r="IF176" s="257"/>
      <c r="IG176" s="257"/>
      <c r="IH176" s="257"/>
      <c r="II176" s="257"/>
      <c r="IJ176" s="257"/>
      <c r="IK176" s="257"/>
      <c r="IL176" s="257"/>
      <c r="IM176" s="257"/>
      <c r="IN176" s="257"/>
      <c r="IO176" s="257"/>
      <c r="IP176" s="257"/>
      <c r="IQ176" s="257"/>
      <c r="IR176" s="257"/>
      <c r="IS176" s="257"/>
      <c r="IT176" s="257"/>
      <c r="IU176" s="257"/>
      <c r="IV176" s="257"/>
      <c r="IW176" s="257"/>
      <c r="IX176" s="257"/>
      <c r="IY176" s="257"/>
      <c r="IZ176" s="257"/>
      <c r="JA176" s="257"/>
      <c r="JB176" s="257"/>
      <c r="JC176" s="257"/>
      <c r="JD176" s="257"/>
      <c r="JE176" s="257"/>
    </row>
    <row r="177" spans="1:265" x14ac:dyDescent="0.2">
      <c r="A177" s="257"/>
      <c r="B177" s="257"/>
      <c r="C177" s="257"/>
      <c r="D177" s="257"/>
      <c r="E177" s="257"/>
      <c r="F177" s="257"/>
      <c r="G177" s="257"/>
      <c r="H177" s="257"/>
      <c r="I177" s="257"/>
      <c r="J177" s="257"/>
      <c r="K177" s="257"/>
      <c r="L177" s="257"/>
      <c r="M177" s="257"/>
      <c r="N177" s="257"/>
      <c r="O177" s="257"/>
      <c r="P177" s="257"/>
      <c r="Q177" s="257"/>
      <c r="R177" s="257"/>
      <c r="S177" s="257"/>
      <c r="T177" s="257"/>
      <c r="U177" s="257"/>
      <c r="V177" s="257"/>
      <c r="W177" s="257"/>
      <c r="X177" s="257"/>
      <c r="Y177" s="257"/>
      <c r="Z177" s="257"/>
      <c r="AA177" s="257"/>
      <c r="AB177" s="257"/>
      <c r="AC177" s="257"/>
      <c r="AD177" s="257"/>
      <c r="AE177" s="862"/>
      <c r="AF177" s="895"/>
      <c r="AG177" s="946"/>
      <c r="AH177" s="972"/>
      <c r="CG177" s="257"/>
      <c r="CH177" s="257"/>
      <c r="CI177" s="257"/>
      <c r="CJ177" s="257"/>
      <c r="CK177" s="257"/>
      <c r="CL177" s="257"/>
      <c r="CM177" s="257"/>
      <c r="CN177" s="257"/>
      <c r="CO177" s="257"/>
      <c r="CP177" s="257"/>
      <c r="CQ177" s="257"/>
      <c r="CR177" s="257"/>
      <c r="CS177" s="257"/>
      <c r="CT177" s="257"/>
      <c r="CU177" s="257"/>
      <c r="CV177" s="257"/>
      <c r="CW177" s="257"/>
      <c r="CX177" s="257"/>
      <c r="CY177" s="257"/>
      <c r="CZ177" s="257"/>
      <c r="DA177" s="257"/>
      <c r="DB177" s="257"/>
      <c r="DC177" s="257"/>
      <c r="DD177" s="257"/>
      <c r="DE177" s="257"/>
      <c r="DF177" s="257"/>
      <c r="DG177" s="257"/>
      <c r="DH177" s="257"/>
      <c r="DI177" s="257"/>
      <c r="DJ177" s="257"/>
      <c r="DK177" s="257"/>
      <c r="DL177" s="257"/>
      <c r="DM177" s="257"/>
      <c r="DN177" s="257"/>
      <c r="DO177" s="257"/>
      <c r="DP177" s="257"/>
      <c r="DQ177" s="257"/>
      <c r="DR177" s="257"/>
      <c r="DS177" s="257"/>
      <c r="DT177" s="257"/>
      <c r="DU177" s="257"/>
      <c r="DV177" s="257"/>
      <c r="DW177" s="257"/>
      <c r="DX177" s="257"/>
      <c r="DY177" s="257"/>
      <c r="DZ177" s="257"/>
      <c r="EA177" s="257"/>
      <c r="EB177" s="257"/>
      <c r="EC177" s="257"/>
      <c r="ED177" s="257"/>
      <c r="EE177" s="257"/>
      <c r="EF177" s="257"/>
      <c r="EG177" s="257"/>
      <c r="EH177" s="257"/>
      <c r="EI177" s="257"/>
      <c r="EJ177" s="257"/>
      <c r="EK177" s="257"/>
      <c r="EL177" s="257"/>
      <c r="EM177" s="257"/>
      <c r="EN177" s="257"/>
      <c r="EO177" s="257"/>
      <c r="EP177" s="257"/>
      <c r="EQ177" s="257"/>
      <c r="ER177" s="257"/>
      <c r="ES177" s="257"/>
      <c r="ET177" s="257"/>
      <c r="EU177" s="257"/>
      <c r="EV177" s="257"/>
      <c r="EW177" s="257"/>
      <c r="EX177" s="257"/>
      <c r="EY177" s="257"/>
      <c r="EZ177" s="257"/>
      <c r="FA177" s="257"/>
      <c r="FB177" s="257"/>
      <c r="FC177" s="257"/>
      <c r="FD177" s="257"/>
      <c r="FE177" s="257"/>
      <c r="FF177" s="257"/>
      <c r="FG177" s="257"/>
      <c r="FH177" s="257"/>
      <c r="FI177" s="257"/>
      <c r="FJ177" s="257"/>
      <c r="FK177" s="257"/>
      <c r="FL177" s="257"/>
      <c r="FM177" s="257"/>
      <c r="FN177" s="257"/>
      <c r="FO177" s="257"/>
      <c r="FP177" s="257"/>
      <c r="FQ177" s="257"/>
      <c r="FR177" s="257"/>
      <c r="FS177" s="257"/>
      <c r="FT177" s="257"/>
      <c r="FU177" s="257"/>
      <c r="FV177" s="257"/>
      <c r="FW177" s="257"/>
      <c r="FX177" s="257"/>
      <c r="FY177" s="257"/>
      <c r="FZ177" s="257"/>
      <c r="GA177" s="257"/>
      <c r="GB177" s="257"/>
      <c r="GC177" s="257"/>
      <c r="GD177" s="257"/>
      <c r="GE177" s="257"/>
      <c r="GF177" s="257"/>
      <c r="GG177" s="257"/>
      <c r="GH177" s="257"/>
      <c r="GI177" s="257"/>
      <c r="GJ177" s="257"/>
      <c r="GK177" s="257"/>
      <c r="GL177" s="257"/>
      <c r="GM177" s="257"/>
      <c r="GN177" s="257"/>
      <c r="GO177" s="257"/>
      <c r="GP177" s="257"/>
      <c r="GQ177" s="257"/>
      <c r="GR177" s="257"/>
      <c r="GS177" s="257"/>
      <c r="GT177" s="257"/>
      <c r="GU177" s="257"/>
      <c r="GV177" s="257"/>
      <c r="GW177" s="257"/>
      <c r="GX177" s="257"/>
      <c r="GY177" s="257"/>
      <c r="GZ177" s="257"/>
      <c r="HA177" s="257"/>
      <c r="HB177" s="257"/>
      <c r="HC177" s="257"/>
      <c r="HD177" s="257"/>
      <c r="HE177" s="257"/>
      <c r="HF177" s="257"/>
      <c r="HG177" s="257"/>
      <c r="HH177" s="257"/>
      <c r="HI177" s="257"/>
      <c r="HJ177" s="257"/>
      <c r="HK177" s="257"/>
      <c r="HL177" s="257"/>
      <c r="HM177" s="257"/>
      <c r="HN177" s="257"/>
      <c r="HO177" s="257"/>
      <c r="HP177" s="257"/>
      <c r="HQ177" s="257"/>
      <c r="HR177" s="257"/>
      <c r="HS177" s="257"/>
      <c r="HT177" s="257"/>
      <c r="HU177" s="257"/>
      <c r="HV177" s="257"/>
      <c r="HW177" s="257"/>
      <c r="HX177" s="257"/>
      <c r="HY177" s="257"/>
      <c r="HZ177" s="257"/>
      <c r="IA177" s="257"/>
      <c r="IB177" s="257"/>
      <c r="IC177" s="257"/>
      <c r="ID177" s="257"/>
      <c r="IE177" s="257"/>
      <c r="IF177" s="257"/>
      <c r="IG177" s="257"/>
      <c r="IH177" s="257"/>
      <c r="II177" s="257"/>
      <c r="IJ177" s="257"/>
      <c r="IK177" s="257"/>
      <c r="IL177" s="257"/>
      <c r="IM177" s="257"/>
      <c r="IN177" s="257"/>
      <c r="IO177" s="257"/>
      <c r="IP177" s="257"/>
      <c r="IQ177" s="257"/>
      <c r="IR177" s="257"/>
      <c r="IS177" s="257"/>
      <c r="IT177" s="257"/>
      <c r="IU177" s="257"/>
      <c r="IV177" s="257"/>
      <c r="IW177" s="257"/>
      <c r="IX177" s="257"/>
      <c r="IY177" s="257"/>
      <c r="IZ177" s="257"/>
      <c r="JA177" s="257"/>
      <c r="JB177" s="257"/>
      <c r="JC177" s="257"/>
      <c r="JD177" s="257"/>
      <c r="JE177" s="257"/>
    </row>
    <row r="178" spans="1:265" x14ac:dyDescent="0.2">
      <c r="A178" s="257"/>
      <c r="B178" s="257"/>
      <c r="C178" s="257"/>
      <c r="D178" s="257"/>
      <c r="E178" s="257"/>
      <c r="F178" s="257"/>
      <c r="G178" s="257"/>
      <c r="H178" s="257"/>
      <c r="I178" s="257"/>
      <c r="J178" s="257"/>
      <c r="K178" s="257"/>
      <c r="L178" s="257"/>
      <c r="M178" s="257"/>
      <c r="N178" s="257"/>
      <c r="O178" s="257"/>
      <c r="P178" s="257"/>
      <c r="Q178" s="257"/>
      <c r="R178" s="257"/>
      <c r="S178" s="257"/>
      <c r="T178" s="257"/>
      <c r="U178" s="257"/>
      <c r="V178" s="257"/>
      <c r="W178" s="257"/>
      <c r="X178" s="257"/>
      <c r="Y178" s="257"/>
      <c r="Z178" s="257"/>
      <c r="AA178" s="257"/>
      <c r="AB178" s="257"/>
      <c r="AC178" s="257"/>
      <c r="AD178" s="257"/>
      <c r="AE178" s="862"/>
      <c r="AF178" s="895"/>
      <c r="AG178" s="946"/>
      <c r="AH178" s="972"/>
      <c r="CG178" s="257"/>
      <c r="CH178" s="257"/>
      <c r="CI178" s="257"/>
      <c r="CJ178" s="257"/>
      <c r="CK178" s="257"/>
      <c r="CL178" s="257"/>
      <c r="CM178" s="257"/>
      <c r="CN178" s="257"/>
      <c r="CO178" s="257"/>
      <c r="CP178" s="257"/>
      <c r="CQ178" s="257"/>
      <c r="CR178" s="257"/>
      <c r="CS178" s="257"/>
      <c r="CT178" s="257"/>
      <c r="CU178" s="257"/>
      <c r="CV178" s="257"/>
      <c r="CW178" s="257"/>
      <c r="CX178" s="257"/>
      <c r="CY178" s="257"/>
      <c r="CZ178" s="257"/>
      <c r="DA178" s="257"/>
      <c r="DB178" s="257"/>
      <c r="DC178" s="257"/>
      <c r="DD178" s="257"/>
      <c r="DE178" s="257"/>
      <c r="DF178" s="257"/>
      <c r="DG178" s="257"/>
      <c r="DH178" s="257"/>
      <c r="DI178" s="257"/>
      <c r="DJ178" s="257"/>
      <c r="DK178" s="257"/>
      <c r="DL178" s="257"/>
      <c r="DM178" s="257"/>
      <c r="DN178" s="257"/>
      <c r="DO178" s="257"/>
      <c r="DP178" s="257"/>
      <c r="DQ178" s="257"/>
      <c r="DR178" s="257"/>
      <c r="DS178" s="257"/>
      <c r="DT178" s="257"/>
      <c r="DU178" s="257"/>
      <c r="DV178" s="257"/>
      <c r="DW178" s="257"/>
      <c r="DX178" s="257"/>
      <c r="DY178" s="257"/>
      <c r="DZ178" s="257"/>
      <c r="EA178" s="257"/>
      <c r="EB178" s="257"/>
      <c r="EC178" s="257"/>
      <c r="ED178" s="257"/>
      <c r="EE178" s="257"/>
      <c r="EF178" s="257"/>
      <c r="EG178" s="257"/>
      <c r="EH178" s="257"/>
      <c r="EI178" s="257"/>
      <c r="EJ178" s="257"/>
      <c r="EK178" s="257"/>
      <c r="EL178" s="257"/>
      <c r="EM178" s="257"/>
      <c r="EN178" s="257"/>
      <c r="EO178" s="257"/>
      <c r="EP178" s="257"/>
      <c r="EQ178" s="257"/>
      <c r="ER178" s="257"/>
      <c r="ES178" s="257"/>
      <c r="ET178" s="257"/>
      <c r="EU178" s="257"/>
      <c r="EV178" s="257"/>
      <c r="EW178" s="257"/>
      <c r="EX178" s="257"/>
      <c r="EY178" s="257"/>
      <c r="EZ178" s="257"/>
      <c r="FA178" s="257"/>
      <c r="FB178" s="257"/>
      <c r="FC178" s="257"/>
      <c r="FD178" s="257"/>
      <c r="FE178" s="257"/>
      <c r="FF178" s="257"/>
      <c r="FG178" s="257"/>
      <c r="FH178" s="257"/>
      <c r="FI178" s="257"/>
      <c r="FJ178" s="257"/>
      <c r="FK178" s="257"/>
      <c r="FL178" s="257"/>
      <c r="FM178" s="257"/>
      <c r="FN178" s="257"/>
      <c r="FO178" s="257"/>
      <c r="FP178" s="257"/>
      <c r="FQ178" s="257"/>
      <c r="FR178" s="257"/>
      <c r="FS178" s="257"/>
      <c r="FT178" s="257"/>
      <c r="FU178" s="257"/>
      <c r="FV178" s="257"/>
      <c r="FW178" s="257"/>
      <c r="FX178" s="257"/>
      <c r="FY178" s="257"/>
      <c r="FZ178" s="257"/>
      <c r="GA178" s="257"/>
      <c r="GB178" s="257"/>
      <c r="GC178" s="257"/>
      <c r="GD178" s="257"/>
      <c r="GE178" s="257"/>
      <c r="GF178" s="257"/>
      <c r="GG178" s="257"/>
      <c r="GH178" s="257"/>
      <c r="GI178" s="257"/>
      <c r="GJ178" s="257"/>
      <c r="GK178" s="257"/>
      <c r="GL178" s="257"/>
      <c r="GM178" s="257"/>
      <c r="GN178" s="257"/>
      <c r="GO178" s="257"/>
      <c r="GP178" s="257"/>
      <c r="GQ178" s="257"/>
      <c r="GR178" s="257"/>
      <c r="GS178" s="257"/>
      <c r="GT178" s="257"/>
      <c r="GU178" s="257"/>
      <c r="GV178" s="257"/>
      <c r="GW178" s="257"/>
      <c r="GX178" s="257"/>
      <c r="GY178" s="257"/>
      <c r="GZ178" s="257"/>
      <c r="HA178" s="257"/>
      <c r="HB178" s="257"/>
      <c r="HC178" s="257"/>
      <c r="HD178" s="257"/>
      <c r="HE178" s="257"/>
      <c r="HF178" s="257"/>
      <c r="HG178" s="257"/>
      <c r="HH178" s="257"/>
      <c r="HI178" s="257"/>
      <c r="HJ178" s="257"/>
      <c r="HK178" s="257"/>
      <c r="HL178" s="257"/>
      <c r="HM178" s="257"/>
      <c r="HN178" s="257"/>
      <c r="HO178" s="257"/>
      <c r="HP178" s="257"/>
      <c r="HQ178" s="257"/>
      <c r="HR178" s="257"/>
      <c r="HS178" s="257"/>
      <c r="HT178" s="257"/>
      <c r="HU178" s="257"/>
      <c r="HV178" s="257"/>
      <c r="HW178" s="257"/>
      <c r="HX178" s="257"/>
      <c r="HY178" s="257"/>
      <c r="HZ178" s="257"/>
      <c r="IA178" s="257"/>
      <c r="IB178" s="257"/>
      <c r="IC178" s="257"/>
      <c r="ID178" s="257"/>
      <c r="IE178" s="257"/>
      <c r="IF178" s="257"/>
      <c r="IG178" s="257"/>
      <c r="IH178" s="257"/>
      <c r="II178" s="257"/>
      <c r="IJ178" s="257"/>
      <c r="IK178" s="257"/>
      <c r="IL178" s="257"/>
      <c r="IM178" s="257"/>
      <c r="IN178" s="257"/>
      <c r="IO178" s="257"/>
      <c r="IP178" s="257"/>
      <c r="IQ178" s="257"/>
      <c r="IR178" s="257"/>
      <c r="IS178" s="257"/>
      <c r="IT178" s="257"/>
      <c r="IU178" s="257"/>
      <c r="IV178" s="257"/>
      <c r="IW178" s="257"/>
      <c r="IX178" s="257"/>
      <c r="IY178" s="257"/>
      <c r="IZ178" s="257"/>
      <c r="JA178" s="257"/>
      <c r="JB178" s="257"/>
      <c r="JC178" s="257"/>
      <c r="JD178" s="257"/>
      <c r="JE178" s="257"/>
    </row>
    <row r="179" spans="1:265" x14ac:dyDescent="0.2">
      <c r="A179" s="257"/>
      <c r="B179" s="257"/>
      <c r="C179" s="257"/>
      <c r="D179" s="257"/>
      <c r="E179" s="257"/>
      <c r="F179" s="257"/>
      <c r="G179" s="257"/>
      <c r="H179" s="257"/>
      <c r="I179" s="257"/>
      <c r="J179" s="257"/>
      <c r="K179" s="257"/>
      <c r="L179" s="257"/>
      <c r="M179" s="257"/>
      <c r="N179" s="257"/>
      <c r="O179" s="257"/>
      <c r="P179" s="257"/>
      <c r="Q179" s="257"/>
      <c r="R179" s="257"/>
      <c r="S179" s="257"/>
      <c r="T179" s="257"/>
      <c r="U179" s="257"/>
      <c r="V179" s="257"/>
      <c r="W179" s="257"/>
      <c r="X179" s="257"/>
      <c r="Y179" s="257"/>
      <c r="Z179" s="257"/>
      <c r="AA179" s="257"/>
      <c r="AB179" s="257"/>
      <c r="AC179" s="257"/>
      <c r="AD179" s="257"/>
      <c r="AE179" s="862"/>
      <c r="AF179" s="895"/>
      <c r="AG179" s="946"/>
      <c r="AH179" s="972"/>
      <c r="CG179" s="257"/>
      <c r="CH179" s="257"/>
      <c r="CI179" s="257"/>
      <c r="CJ179" s="257"/>
      <c r="CK179" s="257"/>
      <c r="CL179" s="257"/>
      <c r="CM179" s="257"/>
      <c r="CN179" s="257"/>
      <c r="CO179" s="257"/>
      <c r="CP179" s="257"/>
      <c r="CQ179" s="257"/>
      <c r="CR179" s="257"/>
      <c r="CS179" s="257"/>
      <c r="CT179" s="257"/>
      <c r="CU179" s="257"/>
      <c r="CV179" s="257"/>
      <c r="CW179" s="257"/>
      <c r="CX179" s="257"/>
      <c r="CY179" s="257"/>
      <c r="CZ179" s="257"/>
      <c r="DA179" s="257"/>
      <c r="DB179" s="257"/>
      <c r="DC179" s="257"/>
      <c r="DD179" s="257"/>
      <c r="DE179" s="257"/>
      <c r="DF179" s="257"/>
      <c r="DG179" s="257"/>
      <c r="DH179" s="257"/>
      <c r="DI179" s="257"/>
      <c r="DJ179" s="257"/>
      <c r="DK179" s="257"/>
      <c r="DL179" s="257"/>
      <c r="DM179" s="257"/>
      <c r="DN179" s="257"/>
      <c r="DO179" s="257"/>
      <c r="DP179" s="257"/>
      <c r="DQ179" s="257"/>
      <c r="DR179" s="257"/>
      <c r="DS179" s="257"/>
      <c r="DT179" s="257"/>
      <c r="DU179" s="257"/>
      <c r="DV179" s="257"/>
      <c r="DW179" s="257"/>
      <c r="DX179" s="257"/>
      <c r="DY179" s="257"/>
      <c r="DZ179" s="257"/>
      <c r="EA179" s="257"/>
      <c r="EB179" s="257"/>
      <c r="EC179" s="257"/>
      <c r="ED179" s="257"/>
      <c r="EE179" s="257"/>
      <c r="EF179" s="257"/>
      <c r="EG179" s="257"/>
      <c r="EH179" s="257"/>
      <c r="EI179" s="257"/>
      <c r="EJ179" s="257"/>
      <c r="EK179" s="257"/>
      <c r="EL179" s="257"/>
      <c r="EM179" s="257"/>
      <c r="EN179" s="257"/>
      <c r="EO179" s="257"/>
      <c r="EP179" s="257"/>
      <c r="EQ179" s="257"/>
      <c r="ER179" s="257"/>
      <c r="ES179" s="257"/>
      <c r="ET179" s="257"/>
      <c r="EU179" s="257"/>
      <c r="EV179" s="257"/>
      <c r="EW179" s="257"/>
      <c r="EX179" s="257"/>
      <c r="EY179" s="257"/>
      <c r="EZ179" s="257"/>
      <c r="FA179" s="257"/>
      <c r="FB179" s="257"/>
      <c r="FC179" s="257"/>
      <c r="FD179" s="257"/>
      <c r="FE179" s="257"/>
      <c r="FF179" s="257"/>
      <c r="FG179" s="257"/>
      <c r="FH179" s="257"/>
      <c r="FI179" s="257"/>
      <c r="FJ179" s="257"/>
      <c r="FK179" s="257"/>
      <c r="FL179" s="257"/>
      <c r="FM179" s="257"/>
      <c r="FN179" s="257"/>
      <c r="FO179" s="257"/>
      <c r="FP179" s="257"/>
      <c r="FQ179" s="257"/>
      <c r="FR179" s="257"/>
      <c r="FS179" s="257"/>
      <c r="FT179" s="257"/>
      <c r="FU179" s="257"/>
      <c r="FV179" s="257"/>
      <c r="FW179" s="257"/>
      <c r="FX179" s="257"/>
      <c r="FY179" s="257"/>
      <c r="FZ179" s="257"/>
      <c r="GA179" s="257"/>
      <c r="GB179" s="257"/>
      <c r="GC179" s="257"/>
      <c r="GD179" s="257"/>
      <c r="GE179" s="257"/>
      <c r="GF179" s="257"/>
      <c r="GG179" s="257"/>
      <c r="GH179" s="257"/>
      <c r="GI179" s="257"/>
      <c r="GJ179" s="257"/>
      <c r="GK179" s="257"/>
      <c r="GL179" s="257"/>
      <c r="GM179" s="257"/>
      <c r="GN179" s="257"/>
      <c r="GO179" s="257"/>
      <c r="GP179" s="257"/>
      <c r="GQ179" s="257"/>
      <c r="GR179" s="257"/>
      <c r="GS179" s="257"/>
      <c r="GT179" s="257"/>
      <c r="GU179" s="257"/>
      <c r="GV179" s="257"/>
      <c r="GW179" s="257"/>
      <c r="GX179" s="257"/>
      <c r="GY179" s="257"/>
      <c r="GZ179" s="257"/>
      <c r="HA179" s="257"/>
      <c r="HB179" s="257"/>
      <c r="HC179" s="257"/>
      <c r="HD179" s="257"/>
      <c r="HE179" s="257"/>
      <c r="HF179" s="257"/>
      <c r="HG179" s="257"/>
      <c r="HH179" s="257"/>
      <c r="HI179" s="257"/>
      <c r="HJ179" s="257"/>
      <c r="HK179" s="257"/>
      <c r="HL179" s="257"/>
      <c r="HM179" s="257"/>
      <c r="HN179" s="257"/>
      <c r="HO179" s="257"/>
      <c r="HP179" s="257"/>
      <c r="HQ179" s="257"/>
      <c r="HR179" s="257"/>
      <c r="HS179" s="257"/>
      <c r="HT179" s="257"/>
      <c r="HU179" s="257"/>
      <c r="HV179" s="257"/>
      <c r="HW179" s="257"/>
      <c r="HX179" s="257"/>
      <c r="HY179" s="257"/>
      <c r="HZ179" s="257"/>
      <c r="IA179" s="257"/>
      <c r="IB179" s="257"/>
      <c r="IC179" s="257"/>
      <c r="ID179" s="257"/>
      <c r="IE179" s="257"/>
      <c r="IF179" s="257"/>
      <c r="IG179" s="257"/>
      <c r="IH179" s="257"/>
      <c r="II179" s="257"/>
      <c r="IJ179" s="257"/>
      <c r="IK179" s="257"/>
      <c r="IL179" s="257"/>
      <c r="IM179" s="257"/>
      <c r="IN179" s="257"/>
      <c r="IO179" s="257"/>
      <c r="IP179" s="257"/>
      <c r="IQ179" s="257"/>
      <c r="IR179" s="257"/>
      <c r="IS179" s="257"/>
      <c r="IT179" s="257"/>
      <c r="IU179" s="257"/>
      <c r="IV179" s="257"/>
      <c r="IW179" s="257"/>
      <c r="IX179" s="257"/>
      <c r="IY179" s="257"/>
      <c r="IZ179" s="257"/>
      <c r="JA179" s="257"/>
      <c r="JB179" s="257"/>
      <c r="JC179" s="257"/>
      <c r="JD179" s="257"/>
      <c r="JE179" s="257"/>
    </row>
    <row r="180" spans="1:265" x14ac:dyDescent="0.2">
      <c r="A180" s="257"/>
      <c r="B180" s="257"/>
      <c r="C180" s="257"/>
      <c r="D180" s="257"/>
      <c r="E180" s="257"/>
      <c r="F180" s="257"/>
      <c r="G180" s="257"/>
      <c r="H180" s="257"/>
      <c r="I180" s="257"/>
      <c r="J180" s="257"/>
      <c r="K180" s="257"/>
      <c r="L180" s="257"/>
      <c r="M180" s="257"/>
      <c r="N180" s="257"/>
      <c r="O180" s="257"/>
      <c r="P180" s="257"/>
      <c r="Q180" s="257"/>
      <c r="R180" s="257"/>
      <c r="S180" s="257"/>
      <c r="T180" s="257"/>
      <c r="U180" s="257"/>
      <c r="V180" s="257"/>
      <c r="W180" s="257"/>
      <c r="X180" s="257"/>
      <c r="Y180" s="257"/>
      <c r="Z180" s="257"/>
      <c r="AA180" s="257"/>
      <c r="AB180" s="257"/>
      <c r="AC180" s="257"/>
      <c r="AD180" s="257"/>
      <c r="AE180" s="862"/>
      <c r="AF180" s="895"/>
      <c r="AG180" s="946"/>
      <c r="AH180" s="972"/>
      <c r="CG180" s="257"/>
      <c r="CH180" s="257"/>
      <c r="CI180" s="257"/>
      <c r="CJ180" s="257"/>
      <c r="CK180" s="257"/>
      <c r="CL180" s="257"/>
      <c r="CM180" s="257"/>
      <c r="CN180" s="257"/>
      <c r="CO180" s="257"/>
      <c r="CP180" s="257"/>
      <c r="CQ180" s="257"/>
      <c r="CR180" s="257"/>
      <c r="CS180" s="257"/>
      <c r="CT180" s="257"/>
      <c r="CU180" s="257"/>
      <c r="CV180" s="257"/>
      <c r="CW180" s="257"/>
      <c r="CX180" s="257"/>
      <c r="CY180" s="257"/>
      <c r="CZ180" s="257"/>
      <c r="DA180" s="257"/>
      <c r="DB180" s="257"/>
      <c r="DC180" s="257"/>
      <c r="DD180" s="257"/>
      <c r="DE180" s="257"/>
      <c r="DF180" s="257"/>
      <c r="DG180" s="257"/>
      <c r="DH180" s="257"/>
      <c r="DI180" s="257"/>
      <c r="DJ180" s="257"/>
      <c r="DK180" s="257"/>
      <c r="DL180" s="257"/>
      <c r="DM180" s="257"/>
      <c r="DN180" s="257"/>
      <c r="DO180" s="257"/>
      <c r="DP180" s="257"/>
      <c r="DQ180" s="257"/>
      <c r="DR180" s="257"/>
      <c r="DS180" s="257"/>
      <c r="DT180" s="257"/>
      <c r="DU180" s="257"/>
      <c r="DV180" s="257"/>
      <c r="DW180" s="257"/>
      <c r="DX180" s="257"/>
      <c r="DY180" s="257"/>
      <c r="DZ180" s="257"/>
      <c r="EA180" s="257"/>
      <c r="EB180" s="257"/>
      <c r="EC180" s="257"/>
      <c r="ED180" s="257"/>
      <c r="EE180" s="257"/>
      <c r="EF180" s="257"/>
      <c r="EG180" s="257"/>
      <c r="EH180" s="257"/>
      <c r="EI180" s="257"/>
      <c r="EJ180" s="257"/>
      <c r="EK180" s="257"/>
      <c r="EL180" s="257"/>
      <c r="EM180" s="257"/>
      <c r="EN180" s="257"/>
      <c r="EO180" s="257"/>
      <c r="EP180" s="257"/>
      <c r="EQ180" s="257"/>
      <c r="ER180" s="257"/>
      <c r="ES180" s="257"/>
      <c r="ET180" s="257"/>
      <c r="EU180" s="257"/>
      <c r="EV180" s="257"/>
      <c r="EW180" s="257"/>
      <c r="EX180" s="257"/>
      <c r="EY180" s="257"/>
      <c r="EZ180" s="257"/>
      <c r="FA180" s="257"/>
      <c r="FB180" s="257"/>
      <c r="FC180" s="257"/>
      <c r="FD180" s="257"/>
      <c r="FE180" s="257"/>
      <c r="FF180" s="257"/>
      <c r="FG180" s="257"/>
      <c r="FH180" s="257"/>
      <c r="FI180" s="257"/>
      <c r="FJ180" s="257"/>
      <c r="FK180" s="257"/>
      <c r="FL180" s="257"/>
      <c r="FM180" s="257"/>
      <c r="FN180" s="257"/>
      <c r="FO180" s="257"/>
      <c r="FP180" s="257"/>
      <c r="FQ180" s="257"/>
      <c r="FR180" s="257"/>
      <c r="FS180" s="257"/>
      <c r="FT180" s="257"/>
      <c r="FU180" s="257"/>
      <c r="FV180" s="257"/>
      <c r="FW180" s="257"/>
      <c r="FX180" s="257"/>
      <c r="FY180" s="257"/>
      <c r="FZ180" s="257"/>
      <c r="GA180" s="257"/>
      <c r="GB180" s="257"/>
      <c r="GC180" s="257"/>
      <c r="GD180" s="257"/>
      <c r="GE180" s="257"/>
      <c r="GF180" s="257"/>
      <c r="GG180" s="257"/>
      <c r="GH180" s="257"/>
      <c r="GI180" s="257"/>
      <c r="GJ180" s="257"/>
      <c r="GK180" s="257"/>
      <c r="GL180" s="257"/>
      <c r="GM180" s="257"/>
      <c r="GN180" s="257"/>
      <c r="GO180" s="257"/>
      <c r="GP180" s="257"/>
      <c r="GQ180" s="257"/>
      <c r="GR180" s="257"/>
      <c r="GS180" s="257"/>
      <c r="GT180" s="257"/>
      <c r="GU180" s="257"/>
      <c r="GV180" s="257"/>
      <c r="GW180" s="257"/>
      <c r="GX180" s="257"/>
      <c r="GY180" s="257"/>
      <c r="GZ180" s="257"/>
      <c r="HA180" s="257"/>
      <c r="HB180" s="257"/>
      <c r="HC180" s="257"/>
      <c r="HD180" s="257"/>
      <c r="HE180" s="257"/>
      <c r="HF180" s="257"/>
      <c r="HG180" s="257"/>
      <c r="HH180" s="257"/>
      <c r="HI180" s="257"/>
      <c r="HJ180" s="257"/>
      <c r="HK180" s="257"/>
      <c r="HL180" s="257"/>
      <c r="HM180" s="257"/>
      <c r="HN180" s="257"/>
      <c r="HO180" s="257"/>
      <c r="HP180" s="257"/>
      <c r="HQ180" s="257"/>
      <c r="HR180" s="257"/>
      <c r="HS180" s="257"/>
      <c r="HT180" s="257"/>
      <c r="HU180" s="257"/>
      <c r="HV180" s="257"/>
      <c r="HW180" s="257"/>
      <c r="HX180" s="257"/>
      <c r="HY180" s="257"/>
      <c r="HZ180" s="257"/>
      <c r="IA180" s="257"/>
      <c r="IB180" s="257"/>
      <c r="IC180" s="257"/>
      <c r="ID180" s="257"/>
      <c r="IE180" s="257"/>
      <c r="IF180" s="257"/>
      <c r="IG180" s="257"/>
      <c r="IH180" s="257"/>
      <c r="II180" s="257"/>
      <c r="IJ180" s="257"/>
      <c r="IK180" s="257"/>
      <c r="IL180" s="257"/>
      <c r="IM180" s="257"/>
      <c r="IN180" s="257"/>
      <c r="IO180" s="257"/>
      <c r="IP180" s="257"/>
      <c r="IQ180" s="257"/>
      <c r="IR180" s="257"/>
      <c r="IS180" s="257"/>
      <c r="IT180" s="257"/>
      <c r="IU180" s="257"/>
      <c r="IV180" s="257"/>
      <c r="IW180" s="257"/>
      <c r="IX180" s="257"/>
      <c r="IY180" s="257"/>
      <c r="IZ180" s="257"/>
      <c r="JA180" s="257"/>
      <c r="JB180" s="257"/>
      <c r="JC180" s="257"/>
      <c r="JD180" s="257"/>
      <c r="JE180" s="257"/>
    </row>
    <row r="181" spans="1:265" x14ac:dyDescent="0.2">
      <c r="A181" s="257"/>
      <c r="B181" s="257"/>
      <c r="C181" s="257"/>
      <c r="D181" s="257"/>
      <c r="E181" s="257"/>
      <c r="F181" s="257"/>
      <c r="G181" s="257"/>
      <c r="H181" s="257"/>
      <c r="I181" s="257"/>
      <c r="J181" s="257"/>
      <c r="K181" s="257"/>
      <c r="L181" s="257"/>
      <c r="M181" s="257"/>
      <c r="N181" s="257"/>
      <c r="O181" s="257"/>
      <c r="P181" s="257"/>
      <c r="Q181" s="257"/>
      <c r="R181" s="257"/>
      <c r="S181" s="257"/>
      <c r="T181" s="257"/>
      <c r="U181" s="257"/>
      <c r="V181" s="257"/>
      <c r="W181" s="257"/>
      <c r="X181" s="257"/>
      <c r="Y181" s="257"/>
      <c r="Z181" s="257"/>
      <c r="AA181" s="257"/>
      <c r="AB181" s="257"/>
      <c r="AC181" s="257"/>
      <c r="AD181" s="257"/>
      <c r="AE181" s="862"/>
      <c r="AF181" s="895"/>
      <c r="AG181" s="946"/>
      <c r="AH181" s="972"/>
      <c r="CG181" s="257"/>
      <c r="CH181" s="257"/>
      <c r="CI181" s="257"/>
      <c r="CJ181" s="257"/>
      <c r="CK181" s="257"/>
      <c r="CL181" s="257"/>
      <c r="CM181" s="257"/>
      <c r="CN181" s="257"/>
      <c r="CO181" s="257"/>
      <c r="CP181" s="257"/>
      <c r="CQ181" s="257"/>
      <c r="CR181" s="257"/>
      <c r="CS181" s="257"/>
      <c r="CT181" s="257"/>
      <c r="CU181" s="257"/>
      <c r="CV181" s="257"/>
      <c r="CW181" s="257"/>
      <c r="CX181" s="257"/>
      <c r="CY181" s="257"/>
      <c r="CZ181" s="257"/>
      <c r="DA181" s="257"/>
      <c r="DB181" s="257"/>
      <c r="DC181" s="257"/>
      <c r="DD181" s="257"/>
      <c r="DE181" s="257"/>
      <c r="DF181" s="257"/>
      <c r="DG181" s="257"/>
      <c r="DH181" s="257"/>
      <c r="DI181" s="257"/>
      <c r="DJ181" s="257"/>
      <c r="DK181" s="257"/>
      <c r="DL181" s="257"/>
      <c r="DM181" s="257"/>
      <c r="DN181" s="257"/>
      <c r="DO181" s="257"/>
      <c r="DP181" s="257"/>
      <c r="DQ181" s="257"/>
      <c r="DR181" s="257"/>
      <c r="DS181" s="257"/>
      <c r="DT181" s="257"/>
      <c r="DU181" s="257"/>
      <c r="DV181" s="257"/>
      <c r="DW181" s="257"/>
      <c r="DX181" s="257"/>
      <c r="DY181" s="257"/>
      <c r="DZ181" s="257"/>
      <c r="EA181" s="257"/>
      <c r="EB181" s="257"/>
      <c r="EC181" s="257"/>
      <c r="ED181" s="257"/>
      <c r="EE181" s="257"/>
      <c r="EF181" s="257"/>
      <c r="EG181" s="257"/>
      <c r="EH181" s="257"/>
      <c r="EI181" s="257"/>
      <c r="EJ181" s="257"/>
      <c r="EK181" s="257"/>
      <c r="EL181" s="257"/>
      <c r="EM181" s="257"/>
      <c r="EN181" s="257"/>
      <c r="EO181" s="257"/>
      <c r="EP181" s="257"/>
      <c r="EQ181" s="257"/>
      <c r="ER181" s="257"/>
      <c r="ES181" s="257"/>
      <c r="ET181" s="257"/>
      <c r="EU181" s="257"/>
      <c r="EV181" s="257"/>
      <c r="EW181" s="257"/>
      <c r="EX181" s="257"/>
      <c r="EY181" s="257"/>
      <c r="EZ181" s="257"/>
      <c r="FA181" s="257"/>
      <c r="FB181" s="257"/>
      <c r="FC181" s="257"/>
      <c r="FD181" s="257"/>
      <c r="FE181" s="257"/>
      <c r="FF181" s="257"/>
      <c r="FG181" s="257"/>
      <c r="FH181" s="257"/>
      <c r="FI181" s="257"/>
      <c r="FJ181" s="257"/>
      <c r="FK181" s="257"/>
      <c r="FL181" s="257"/>
      <c r="FM181" s="257"/>
      <c r="FN181" s="257"/>
      <c r="FO181" s="257"/>
      <c r="FP181" s="257"/>
      <c r="FQ181" s="257"/>
      <c r="FR181" s="257"/>
      <c r="FS181" s="257"/>
      <c r="FT181" s="257"/>
      <c r="FU181" s="257"/>
      <c r="FV181" s="257"/>
      <c r="FW181" s="257"/>
      <c r="FX181" s="257"/>
      <c r="FY181" s="257"/>
      <c r="FZ181" s="257"/>
      <c r="GA181" s="257"/>
      <c r="GB181" s="257"/>
      <c r="GC181" s="257"/>
      <c r="GD181" s="257"/>
      <c r="GE181" s="257"/>
      <c r="GF181" s="257"/>
      <c r="GG181" s="257"/>
      <c r="GH181" s="257"/>
      <c r="GI181" s="257"/>
      <c r="GJ181" s="257"/>
      <c r="GK181" s="257"/>
      <c r="GL181" s="257"/>
      <c r="GM181" s="257"/>
      <c r="GN181" s="257"/>
      <c r="GO181" s="257"/>
      <c r="GP181" s="257"/>
      <c r="GQ181" s="257"/>
      <c r="GR181" s="257"/>
      <c r="GS181" s="257"/>
      <c r="GT181" s="257"/>
      <c r="GU181" s="257"/>
      <c r="GV181" s="257"/>
      <c r="GW181" s="257"/>
      <c r="GX181" s="257"/>
      <c r="GY181" s="257"/>
      <c r="GZ181" s="257"/>
      <c r="HA181" s="257"/>
      <c r="HB181" s="257"/>
      <c r="HC181" s="257"/>
      <c r="HD181" s="257"/>
      <c r="HE181" s="257"/>
      <c r="HF181" s="257"/>
      <c r="HG181" s="257"/>
      <c r="HH181" s="257"/>
      <c r="HI181" s="257"/>
      <c r="HJ181" s="257"/>
      <c r="HK181" s="257"/>
      <c r="HL181" s="257"/>
      <c r="HM181" s="257"/>
      <c r="HN181" s="257"/>
      <c r="HO181" s="257"/>
      <c r="HP181" s="257"/>
      <c r="HQ181" s="257"/>
      <c r="HR181" s="257"/>
      <c r="HS181" s="257"/>
      <c r="HT181" s="257"/>
      <c r="HU181" s="257"/>
      <c r="HV181" s="257"/>
      <c r="HW181" s="257"/>
      <c r="HX181" s="257"/>
      <c r="HY181" s="257"/>
      <c r="HZ181" s="257"/>
      <c r="IA181" s="257"/>
      <c r="IB181" s="257"/>
      <c r="IC181" s="257"/>
      <c r="ID181" s="257"/>
      <c r="IE181" s="257"/>
      <c r="IF181" s="257"/>
      <c r="IG181" s="257"/>
      <c r="IH181" s="257"/>
      <c r="II181" s="257"/>
      <c r="IJ181" s="257"/>
      <c r="IK181" s="257"/>
      <c r="IL181" s="257"/>
      <c r="IM181" s="257"/>
      <c r="IN181" s="257"/>
      <c r="IO181" s="257"/>
      <c r="IP181" s="257"/>
      <c r="IQ181" s="257"/>
      <c r="IR181" s="257"/>
      <c r="IS181" s="257"/>
      <c r="IT181" s="257"/>
      <c r="IU181" s="257"/>
      <c r="IV181" s="257"/>
      <c r="IW181" s="257"/>
      <c r="IX181" s="257"/>
      <c r="IY181" s="257"/>
      <c r="IZ181" s="257"/>
      <c r="JA181" s="257"/>
      <c r="JB181" s="257"/>
      <c r="JC181" s="257"/>
      <c r="JD181" s="257"/>
      <c r="JE181" s="257"/>
    </row>
    <row r="182" spans="1:265" x14ac:dyDescent="0.2">
      <c r="A182" s="257"/>
      <c r="B182" s="257"/>
      <c r="C182" s="257"/>
      <c r="D182" s="257"/>
      <c r="E182" s="257"/>
      <c r="F182" s="257"/>
      <c r="G182" s="257"/>
      <c r="H182" s="257"/>
      <c r="I182" s="257"/>
      <c r="J182" s="257"/>
      <c r="K182" s="257"/>
      <c r="L182" s="257"/>
      <c r="M182" s="257"/>
      <c r="N182" s="257"/>
      <c r="O182" s="257"/>
      <c r="P182" s="257"/>
      <c r="Q182" s="257"/>
      <c r="R182" s="257"/>
      <c r="S182" s="257"/>
      <c r="T182" s="257"/>
      <c r="U182" s="257"/>
      <c r="V182" s="257"/>
      <c r="W182" s="257"/>
      <c r="X182" s="257"/>
      <c r="Y182" s="257"/>
      <c r="Z182" s="257"/>
      <c r="AA182" s="257"/>
      <c r="AB182" s="257"/>
      <c r="AC182" s="257"/>
      <c r="AD182" s="257"/>
      <c r="AE182" s="862"/>
      <c r="AF182" s="895"/>
      <c r="AG182" s="946"/>
      <c r="AH182" s="972"/>
      <c r="CG182" s="257"/>
      <c r="CH182" s="257"/>
      <c r="CI182" s="257"/>
      <c r="CJ182" s="257"/>
      <c r="CK182" s="257"/>
      <c r="CL182" s="257"/>
      <c r="CM182" s="257"/>
      <c r="CN182" s="257"/>
      <c r="CO182" s="257"/>
      <c r="CP182" s="257"/>
      <c r="CQ182" s="257"/>
      <c r="CR182" s="257"/>
      <c r="CS182" s="257"/>
      <c r="CT182" s="257"/>
      <c r="CU182" s="257"/>
      <c r="CV182" s="257"/>
      <c r="CW182" s="257"/>
      <c r="CX182" s="257"/>
      <c r="CY182" s="257"/>
      <c r="CZ182" s="257"/>
      <c r="DA182" s="257"/>
      <c r="DB182" s="257"/>
      <c r="DC182" s="257"/>
      <c r="DD182" s="257"/>
      <c r="DE182" s="257"/>
      <c r="DF182" s="257"/>
      <c r="DG182" s="257"/>
      <c r="DH182" s="257"/>
      <c r="DI182" s="257"/>
      <c r="DJ182" s="257"/>
      <c r="DK182" s="257"/>
      <c r="DL182" s="257"/>
      <c r="DM182" s="257"/>
      <c r="DN182" s="257"/>
      <c r="DO182" s="257"/>
      <c r="DP182" s="257"/>
      <c r="DQ182" s="257"/>
      <c r="DR182" s="257"/>
      <c r="DS182" s="257"/>
      <c r="DT182" s="257"/>
      <c r="DU182" s="257"/>
      <c r="DV182" s="257"/>
      <c r="DW182" s="257"/>
      <c r="DX182" s="257"/>
      <c r="DY182" s="257"/>
      <c r="DZ182" s="257"/>
      <c r="EA182" s="257"/>
      <c r="EB182" s="257"/>
      <c r="EC182" s="257"/>
      <c r="ED182" s="257"/>
      <c r="EE182" s="257"/>
      <c r="EF182" s="257"/>
      <c r="EG182" s="257"/>
      <c r="EH182" s="257"/>
      <c r="EI182" s="257"/>
      <c r="EJ182" s="257"/>
      <c r="EK182" s="257"/>
      <c r="EL182" s="257"/>
      <c r="EM182" s="257"/>
      <c r="EN182" s="257"/>
      <c r="EO182" s="257"/>
      <c r="EP182" s="257"/>
      <c r="EQ182" s="257"/>
      <c r="ER182" s="257"/>
      <c r="ES182" s="257"/>
      <c r="ET182" s="257"/>
      <c r="EU182" s="257"/>
      <c r="EV182" s="257"/>
      <c r="EW182" s="257"/>
      <c r="EX182" s="257"/>
      <c r="EY182" s="257"/>
      <c r="EZ182" s="257"/>
      <c r="FA182" s="257"/>
      <c r="FB182" s="257"/>
      <c r="FC182" s="257"/>
      <c r="FD182" s="257"/>
      <c r="FE182" s="257"/>
      <c r="FF182" s="257"/>
      <c r="FG182" s="257"/>
      <c r="FH182" s="257"/>
      <c r="FI182" s="257"/>
      <c r="FJ182" s="257"/>
      <c r="FK182" s="257"/>
      <c r="FL182" s="257"/>
      <c r="FM182" s="257"/>
      <c r="FN182" s="257"/>
      <c r="FO182" s="257"/>
      <c r="FP182" s="257"/>
      <c r="FQ182" s="257"/>
      <c r="FR182" s="257"/>
      <c r="FS182" s="257"/>
      <c r="FT182" s="257"/>
      <c r="FU182" s="257"/>
      <c r="FV182" s="257"/>
      <c r="FW182" s="257"/>
      <c r="FX182" s="257"/>
      <c r="FY182" s="257"/>
      <c r="FZ182" s="257"/>
      <c r="GA182" s="257"/>
      <c r="GB182" s="257"/>
      <c r="GC182" s="257"/>
      <c r="GD182" s="257"/>
      <c r="GE182" s="257"/>
      <c r="GF182" s="257"/>
      <c r="GG182" s="257"/>
      <c r="GH182" s="257"/>
      <c r="GI182" s="257"/>
      <c r="GJ182" s="257"/>
      <c r="GK182" s="257"/>
      <c r="GL182" s="257"/>
      <c r="GM182" s="257"/>
      <c r="GN182" s="257"/>
      <c r="GO182" s="257"/>
      <c r="GP182" s="257"/>
      <c r="GQ182" s="257"/>
      <c r="GR182" s="257"/>
      <c r="GS182" s="257"/>
      <c r="GT182" s="257"/>
      <c r="GU182" s="257"/>
      <c r="GV182" s="257"/>
      <c r="GW182" s="257"/>
      <c r="GX182" s="257"/>
      <c r="GY182" s="257"/>
      <c r="GZ182" s="257"/>
      <c r="HA182" s="257"/>
      <c r="HB182" s="257"/>
      <c r="HC182" s="257"/>
      <c r="HD182" s="257"/>
      <c r="HE182" s="257"/>
      <c r="HF182" s="257"/>
      <c r="HG182" s="257"/>
      <c r="HH182" s="257"/>
      <c r="HI182" s="257"/>
      <c r="HJ182" s="257"/>
      <c r="HK182" s="257"/>
      <c r="HL182" s="257"/>
      <c r="HM182" s="257"/>
      <c r="HN182" s="257"/>
      <c r="HO182" s="257"/>
      <c r="HP182" s="257"/>
      <c r="HQ182" s="257"/>
      <c r="HR182" s="257"/>
      <c r="HS182" s="257"/>
      <c r="HT182" s="257"/>
      <c r="HU182" s="257"/>
      <c r="HV182" s="257"/>
      <c r="HW182" s="257"/>
      <c r="HX182" s="257"/>
      <c r="HY182" s="257"/>
      <c r="HZ182" s="257"/>
      <c r="IA182" s="257"/>
      <c r="IB182" s="257"/>
      <c r="IC182" s="257"/>
      <c r="ID182" s="257"/>
      <c r="IE182" s="257"/>
      <c r="IF182" s="257"/>
      <c r="IG182" s="257"/>
      <c r="IH182" s="257"/>
      <c r="II182" s="257"/>
      <c r="IJ182" s="257"/>
      <c r="IK182" s="257"/>
      <c r="IL182" s="257"/>
      <c r="IM182" s="257"/>
      <c r="IN182" s="257"/>
      <c r="IO182" s="257"/>
      <c r="IP182" s="257"/>
      <c r="IQ182" s="257"/>
      <c r="IR182" s="257"/>
      <c r="IS182" s="257"/>
      <c r="IT182" s="257"/>
      <c r="IU182" s="257"/>
      <c r="IV182" s="257"/>
      <c r="IW182" s="257"/>
      <c r="IX182" s="257"/>
      <c r="IY182" s="257"/>
      <c r="IZ182" s="257"/>
      <c r="JA182" s="257"/>
      <c r="JB182" s="257"/>
      <c r="JC182" s="257"/>
      <c r="JD182" s="257"/>
      <c r="JE182" s="257"/>
    </row>
    <row r="183" spans="1:265" x14ac:dyDescent="0.2">
      <c r="A183" s="257"/>
      <c r="B183" s="257"/>
      <c r="C183" s="257"/>
      <c r="D183" s="257"/>
      <c r="E183" s="257"/>
      <c r="F183" s="257"/>
      <c r="G183" s="257"/>
      <c r="H183" s="257"/>
      <c r="I183" s="257"/>
      <c r="J183" s="257"/>
      <c r="K183" s="257"/>
      <c r="L183" s="257"/>
      <c r="M183" s="257"/>
      <c r="N183" s="257"/>
      <c r="O183" s="257"/>
      <c r="P183" s="257"/>
      <c r="Q183" s="257"/>
      <c r="R183" s="257"/>
      <c r="S183" s="257"/>
      <c r="T183" s="257"/>
      <c r="U183" s="257"/>
      <c r="V183" s="257"/>
      <c r="W183" s="257"/>
      <c r="X183" s="257"/>
      <c r="Y183" s="257"/>
      <c r="Z183" s="257"/>
      <c r="AA183" s="257"/>
      <c r="AB183" s="257"/>
      <c r="AC183" s="257"/>
      <c r="AD183" s="257"/>
      <c r="AE183" s="862"/>
      <c r="AF183" s="895"/>
      <c r="AG183" s="946"/>
      <c r="AH183" s="972"/>
      <c r="CG183" s="257"/>
      <c r="CH183" s="257"/>
      <c r="CI183" s="257"/>
      <c r="CJ183" s="257"/>
      <c r="CK183" s="257"/>
      <c r="CL183" s="257"/>
      <c r="CM183" s="257"/>
      <c r="CN183" s="257"/>
      <c r="CO183" s="257"/>
      <c r="CP183" s="257"/>
      <c r="CQ183" s="257"/>
      <c r="CR183" s="257"/>
      <c r="CS183" s="257"/>
      <c r="CT183" s="257"/>
      <c r="CU183" s="257"/>
      <c r="CV183" s="257"/>
      <c r="CW183" s="257"/>
      <c r="CX183" s="257"/>
      <c r="CY183" s="257"/>
      <c r="CZ183" s="257"/>
      <c r="DA183" s="257"/>
      <c r="DB183" s="257"/>
      <c r="DC183" s="257"/>
      <c r="DD183" s="257"/>
      <c r="DE183" s="257"/>
      <c r="DF183" s="257"/>
      <c r="DG183" s="257"/>
      <c r="DH183" s="257"/>
      <c r="DI183" s="257"/>
      <c r="DJ183" s="257"/>
      <c r="DK183" s="257"/>
      <c r="DL183" s="257"/>
      <c r="DM183" s="257"/>
      <c r="DN183" s="257"/>
      <c r="DO183" s="257"/>
      <c r="DP183" s="257"/>
      <c r="DQ183" s="257"/>
      <c r="DR183" s="257"/>
      <c r="DS183" s="257"/>
      <c r="DT183" s="257"/>
      <c r="DU183" s="257"/>
      <c r="DV183" s="257"/>
      <c r="DW183" s="257"/>
      <c r="DX183" s="257"/>
      <c r="DY183" s="257"/>
      <c r="DZ183" s="257"/>
      <c r="EA183" s="257"/>
      <c r="EB183" s="257"/>
      <c r="EC183" s="257"/>
      <c r="ED183" s="257"/>
      <c r="EE183" s="257"/>
      <c r="EF183" s="257"/>
      <c r="EG183" s="257"/>
      <c r="EH183" s="257"/>
      <c r="EI183" s="257"/>
      <c r="EJ183" s="257"/>
      <c r="EK183" s="257"/>
      <c r="EL183" s="257"/>
      <c r="EM183" s="257"/>
      <c r="EN183" s="257"/>
      <c r="EO183" s="257"/>
      <c r="EP183" s="257"/>
      <c r="EQ183" s="257"/>
      <c r="ER183" s="257"/>
      <c r="ES183" s="257"/>
      <c r="ET183" s="257"/>
      <c r="EU183" s="257"/>
      <c r="EV183" s="257"/>
      <c r="EW183" s="257"/>
      <c r="EX183" s="257"/>
      <c r="EY183" s="257"/>
      <c r="EZ183" s="257"/>
      <c r="FA183" s="257"/>
      <c r="FB183" s="257"/>
      <c r="FC183" s="257"/>
      <c r="FD183" s="257"/>
      <c r="FE183" s="257"/>
      <c r="FF183" s="257"/>
      <c r="FG183" s="257"/>
      <c r="FH183" s="257"/>
      <c r="FI183" s="257"/>
      <c r="FJ183" s="257"/>
      <c r="FK183" s="257"/>
      <c r="FL183" s="257"/>
      <c r="FM183" s="257"/>
      <c r="FN183" s="257"/>
      <c r="FO183" s="257"/>
      <c r="FP183" s="257"/>
      <c r="FQ183" s="257"/>
      <c r="FR183" s="257"/>
      <c r="FS183" s="257"/>
      <c r="FT183" s="257"/>
      <c r="FU183" s="257"/>
      <c r="FV183" s="257"/>
      <c r="FW183" s="257"/>
      <c r="FX183" s="257"/>
      <c r="FY183" s="257"/>
      <c r="FZ183" s="257"/>
      <c r="GA183" s="257"/>
      <c r="GB183" s="257"/>
      <c r="GC183" s="257"/>
      <c r="GD183" s="257"/>
      <c r="GE183" s="257"/>
      <c r="GF183" s="257"/>
      <c r="GG183" s="257"/>
      <c r="GH183" s="257"/>
      <c r="GI183" s="257"/>
      <c r="GJ183" s="257"/>
      <c r="GK183" s="257"/>
      <c r="GL183" s="257"/>
      <c r="GM183" s="257"/>
      <c r="GN183" s="257"/>
      <c r="GO183" s="257"/>
      <c r="GP183" s="257"/>
      <c r="GQ183" s="257"/>
      <c r="GR183" s="257"/>
      <c r="GS183" s="257"/>
      <c r="GT183" s="257"/>
      <c r="GU183" s="257"/>
      <c r="GV183" s="257"/>
      <c r="GW183" s="257"/>
      <c r="GX183" s="257"/>
      <c r="GY183" s="257"/>
      <c r="GZ183" s="257"/>
      <c r="HA183" s="257"/>
      <c r="HB183" s="257"/>
      <c r="HC183" s="257"/>
      <c r="HD183" s="257"/>
      <c r="HE183" s="257"/>
      <c r="HF183" s="257"/>
      <c r="HG183" s="257"/>
      <c r="HH183" s="257"/>
      <c r="HI183" s="257"/>
      <c r="HJ183" s="257"/>
      <c r="HK183" s="257"/>
      <c r="HL183" s="257"/>
      <c r="HM183" s="257"/>
      <c r="HN183" s="257"/>
      <c r="HO183" s="257"/>
      <c r="HP183" s="257"/>
      <c r="HQ183" s="257"/>
      <c r="HR183" s="257"/>
      <c r="HS183" s="257"/>
      <c r="HT183" s="257"/>
      <c r="HU183" s="257"/>
      <c r="HV183" s="257"/>
      <c r="HW183" s="257"/>
      <c r="HX183" s="257"/>
      <c r="HY183" s="257"/>
      <c r="HZ183" s="257"/>
      <c r="IA183" s="257"/>
      <c r="IB183" s="257"/>
      <c r="IC183" s="257"/>
      <c r="ID183" s="257"/>
      <c r="IE183" s="257"/>
      <c r="IF183" s="257"/>
      <c r="IG183" s="257"/>
      <c r="IH183" s="257"/>
      <c r="II183" s="257"/>
      <c r="IJ183" s="257"/>
      <c r="IK183" s="257"/>
      <c r="IL183" s="257"/>
      <c r="IM183" s="257"/>
      <c r="IN183" s="257"/>
      <c r="IO183" s="257"/>
      <c r="IP183" s="257"/>
      <c r="IQ183" s="257"/>
      <c r="IR183" s="257"/>
      <c r="IS183" s="257"/>
      <c r="IT183" s="257"/>
      <c r="IU183" s="257"/>
      <c r="IV183" s="257"/>
      <c r="IW183" s="257"/>
      <c r="IX183" s="257"/>
      <c r="IY183" s="257"/>
      <c r="IZ183" s="257"/>
      <c r="JA183" s="257"/>
      <c r="JB183" s="257"/>
      <c r="JC183" s="257"/>
      <c r="JD183" s="257"/>
      <c r="JE183" s="257"/>
    </row>
    <row r="184" spans="1:265" x14ac:dyDescent="0.2">
      <c r="A184" s="257"/>
      <c r="B184" s="257"/>
      <c r="C184" s="257"/>
      <c r="D184" s="257"/>
      <c r="E184" s="257"/>
      <c r="F184" s="257"/>
      <c r="G184" s="257"/>
      <c r="H184" s="257"/>
      <c r="I184" s="257"/>
      <c r="J184" s="257"/>
      <c r="K184" s="257"/>
      <c r="L184" s="257"/>
      <c r="M184" s="257"/>
      <c r="N184" s="257"/>
      <c r="O184" s="257"/>
      <c r="P184" s="257"/>
      <c r="Q184" s="257"/>
      <c r="R184" s="257"/>
      <c r="S184" s="257"/>
      <c r="T184" s="257"/>
      <c r="U184" s="257"/>
      <c r="V184" s="257"/>
      <c r="W184" s="257"/>
      <c r="X184" s="257"/>
      <c r="Y184" s="257"/>
      <c r="Z184" s="257"/>
      <c r="AA184" s="257"/>
      <c r="AB184" s="257"/>
      <c r="AC184" s="257"/>
      <c r="AD184" s="257"/>
      <c r="AE184" s="862"/>
      <c r="AF184" s="895"/>
      <c r="AG184" s="946"/>
      <c r="AH184" s="972"/>
      <c r="CG184" s="257"/>
      <c r="CH184" s="257"/>
      <c r="CI184" s="257"/>
      <c r="CJ184" s="257"/>
      <c r="CK184" s="257"/>
      <c r="CL184" s="257"/>
      <c r="CM184" s="257"/>
      <c r="CN184" s="257"/>
      <c r="CO184" s="257"/>
      <c r="CP184" s="257"/>
      <c r="CQ184" s="257"/>
      <c r="CR184" s="257"/>
      <c r="CS184" s="257"/>
      <c r="CT184" s="257"/>
      <c r="CU184" s="257"/>
      <c r="CV184" s="257"/>
      <c r="CW184" s="257"/>
      <c r="CX184" s="257"/>
      <c r="CY184" s="257"/>
      <c r="CZ184" s="257"/>
      <c r="DA184" s="257"/>
      <c r="DB184" s="257"/>
      <c r="DC184" s="257"/>
      <c r="DD184" s="257"/>
      <c r="DE184" s="257"/>
      <c r="DF184" s="257"/>
      <c r="DG184" s="257"/>
      <c r="DH184" s="257"/>
      <c r="DI184" s="257"/>
      <c r="DJ184" s="257"/>
      <c r="DK184" s="257"/>
      <c r="DL184" s="257"/>
      <c r="DM184" s="257"/>
      <c r="DN184" s="257"/>
      <c r="DO184" s="257"/>
      <c r="DP184" s="257"/>
      <c r="DQ184" s="257"/>
      <c r="DR184" s="257"/>
      <c r="DS184" s="257"/>
      <c r="DT184" s="257"/>
      <c r="DU184" s="257"/>
      <c r="DV184" s="257"/>
      <c r="DW184" s="257"/>
      <c r="DX184" s="257"/>
      <c r="DY184" s="257"/>
      <c r="DZ184" s="257"/>
      <c r="EA184" s="257"/>
      <c r="EB184" s="257"/>
      <c r="EC184" s="257"/>
      <c r="ED184" s="257"/>
      <c r="EE184" s="257"/>
      <c r="EF184" s="257"/>
      <c r="EG184" s="257"/>
      <c r="EH184" s="257"/>
      <c r="EI184" s="257"/>
      <c r="EJ184" s="257"/>
      <c r="EK184" s="257"/>
      <c r="EL184" s="257"/>
      <c r="EM184" s="257"/>
      <c r="EN184" s="257"/>
      <c r="EO184" s="257"/>
      <c r="EP184" s="257"/>
      <c r="EQ184" s="257"/>
      <c r="ER184" s="257"/>
      <c r="ES184" s="257"/>
      <c r="ET184" s="257"/>
      <c r="EU184" s="257"/>
      <c r="EV184" s="257"/>
      <c r="EW184" s="257"/>
      <c r="EX184" s="257"/>
      <c r="EY184" s="257"/>
      <c r="EZ184" s="257"/>
      <c r="FA184" s="257"/>
      <c r="FB184" s="257"/>
      <c r="FC184" s="257"/>
      <c r="FD184" s="257"/>
      <c r="FE184" s="257"/>
      <c r="FF184" s="257"/>
      <c r="FG184" s="257"/>
      <c r="FH184" s="257"/>
      <c r="FI184" s="257"/>
      <c r="FJ184" s="257"/>
      <c r="FK184" s="257"/>
      <c r="FL184" s="257"/>
      <c r="FM184" s="257"/>
      <c r="FN184" s="257"/>
      <c r="FO184" s="257"/>
      <c r="FP184" s="257"/>
      <c r="FQ184" s="257"/>
      <c r="FR184" s="257"/>
      <c r="FS184" s="257"/>
      <c r="FT184" s="257"/>
      <c r="FU184" s="257"/>
      <c r="FV184" s="257"/>
      <c r="FW184" s="257"/>
      <c r="FX184" s="257"/>
      <c r="FY184" s="257"/>
      <c r="FZ184" s="257"/>
      <c r="GA184" s="257"/>
      <c r="GB184" s="257"/>
      <c r="GC184" s="257"/>
      <c r="GD184" s="257"/>
      <c r="GE184" s="257"/>
      <c r="GF184" s="257"/>
      <c r="GG184" s="257"/>
      <c r="GH184" s="257"/>
      <c r="GI184" s="257"/>
      <c r="GJ184" s="257"/>
      <c r="GK184" s="257"/>
      <c r="GL184" s="257"/>
      <c r="GM184" s="257"/>
      <c r="GN184" s="257"/>
      <c r="GO184" s="257"/>
      <c r="GP184" s="257"/>
      <c r="GQ184" s="257"/>
      <c r="GR184" s="257"/>
      <c r="GS184" s="257"/>
      <c r="GT184" s="257"/>
      <c r="GU184" s="257"/>
      <c r="GV184" s="257"/>
      <c r="GW184" s="257"/>
      <c r="GX184" s="257"/>
      <c r="GY184" s="257"/>
      <c r="GZ184" s="257"/>
      <c r="HA184" s="257"/>
      <c r="HB184" s="257"/>
      <c r="HC184" s="257"/>
      <c r="HD184" s="257"/>
      <c r="HE184" s="257"/>
      <c r="HF184" s="257"/>
      <c r="HG184" s="257"/>
      <c r="HH184" s="257"/>
      <c r="HI184" s="257"/>
      <c r="HJ184" s="257"/>
      <c r="HK184" s="257"/>
      <c r="HL184" s="257"/>
      <c r="HM184" s="257"/>
      <c r="HN184" s="257"/>
      <c r="HO184" s="257"/>
      <c r="HP184" s="257"/>
      <c r="HQ184" s="257"/>
      <c r="HR184" s="257"/>
      <c r="HS184" s="257"/>
      <c r="HT184" s="257"/>
      <c r="HU184" s="257"/>
      <c r="HV184" s="257"/>
      <c r="HW184" s="257"/>
      <c r="HX184" s="257"/>
      <c r="HY184" s="257"/>
      <c r="HZ184" s="257"/>
      <c r="IA184" s="257"/>
      <c r="IB184" s="257"/>
      <c r="IC184" s="257"/>
      <c r="ID184" s="257"/>
      <c r="IE184" s="257"/>
      <c r="IF184" s="257"/>
      <c r="IG184" s="257"/>
      <c r="IH184" s="257"/>
      <c r="II184" s="257"/>
      <c r="IJ184" s="257"/>
      <c r="IK184" s="257"/>
      <c r="IL184" s="257"/>
      <c r="IM184" s="257"/>
      <c r="IN184" s="257"/>
      <c r="IO184" s="257"/>
      <c r="IP184" s="257"/>
      <c r="IQ184" s="257"/>
      <c r="IR184" s="257"/>
      <c r="IS184" s="257"/>
      <c r="IT184" s="257"/>
      <c r="IU184" s="257"/>
      <c r="IV184" s="257"/>
      <c r="IW184" s="257"/>
      <c r="IX184" s="257"/>
      <c r="IY184" s="257"/>
      <c r="IZ184" s="257"/>
      <c r="JA184" s="257"/>
      <c r="JB184" s="257"/>
      <c r="JC184" s="257"/>
      <c r="JD184" s="257"/>
      <c r="JE184" s="257"/>
    </row>
    <row r="185" spans="1:265" x14ac:dyDescent="0.2">
      <c r="A185" s="257"/>
      <c r="B185" s="257"/>
      <c r="C185" s="257"/>
      <c r="D185" s="257"/>
      <c r="E185" s="257"/>
      <c r="F185" s="257"/>
      <c r="G185" s="257"/>
      <c r="H185" s="257"/>
      <c r="I185" s="257"/>
      <c r="J185" s="257"/>
      <c r="K185" s="257"/>
      <c r="L185" s="257"/>
      <c r="M185" s="257"/>
      <c r="N185" s="257"/>
      <c r="O185" s="257"/>
      <c r="P185" s="257"/>
      <c r="Q185" s="257"/>
      <c r="R185" s="257"/>
      <c r="S185" s="257"/>
      <c r="T185" s="257"/>
      <c r="U185" s="257"/>
      <c r="V185" s="257"/>
      <c r="W185" s="257"/>
      <c r="X185" s="257"/>
      <c r="Y185" s="257"/>
      <c r="Z185" s="257"/>
      <c r="AA185" s="257"/>
      <c r="AB185" s="257"/>
      <c r="AC185" s="257"/>
      <c r="AD185" s="257"/>
      <c r="AE185" s="862"/>
      <c r="AF185" s="895"/>
      <c r="AG185" s="946"/>
      <c r="AH185" s="972"/>
      <c r="CG185" s="257"/>
      <c r="CH185" s="257"/>
      <c r="CI185" s="257"/>
      <c r="CJ185" s="257"/>
      <c r="CK185" s="257"/>
      <c r="CL185" s="257"/>
      <c r="CM185" s="257"/>
      <c r="CN185" s="257"/>
      <c r="CO185" s="257"/>
      <c r="CP185" s="257"/>
      <c r="CQ185" s="257"/>
      <c r="CR185" s="257"/>
      <c r="CS185" s="257"/>
      <c r="CT185" s="257"/>
      <c r="CU185" s="257"/>
      <c r="CV185" s="257"/>
      <c r="CW185" s="257"/>
      <c r="CX185" s="257"/>
      <c r="CY185" s="257"/>
      <c r="CZ185" s="257"/>
      <c r="DA185" s="257"/>
      <c r="DB185" s="257"/>
      <c r="DC185" s="257"/>
      <c r="DD185" s="257"/>
      <c r="DE185" s="257"/>
      <c r="DF185" s="257"/>
      <c r="DG185" s="257"/>
      <c r="DH185" s="257"/>
      <c r="DI185" s="257"/>
      <c r="DJ185" s="257"/>
      <c r="DK185" s="257"/>
      <c r="DL185" s="257"/>
      <c r="DM185" s="257"/>
      <c r="DN185" s="257"/>
      <c r="DO185" s="257"/>
      <c r="DP185" s="257"/>
      <c r="DQ185" s="257"/>
      <c r="DR185" s="257"/>
      <c r="DS185" s="257"/>
      <c r="DT185" s="257"/>
      <c r="DU185" s="257"/>
      <c r="DV185" s="257"/>
      <c r="DW185" s="257"/>
      <c r="DX185" s="257"/>
      <c r="DY185" s="257"/>
      <c r="DZ185" s="257"/>
      <c r="EA185" s="257"/>
      <c r="EB185" s="257"/>
      <c r="EC185" s="257"/>
      <c r="ED185" s="257"/>
      <c r="EE185" s="257"/>
      <c r="EF185" s="257"/>
      <c r="EG185" s="257"/>
      <c r="EH185" s="257"/>
      <c r="EI185" s="257"/>
      <c r="EJ185" s="257"/>
      <c r="EK185" s="257"/>
      <c r="EL185" s="257"/>
      <c r="EM185" s="257"/>
      <c r="EN185" s="257"/>
      <c r="EO185" s="257"/>
      <c r="EP185" s="257"/>
      <c r="EQ185" s="257"/>
      <c r="ER185" s="257"/>
      <c r="ES185" s="257"/>
      <c r="ET185" s="257"/>
      <c r="EU185" s="257"/>
      <c r="EV185" s="257"/>
      <c r="EW185" s="257"/>
      <c r="EX185" s="257"/>
      <c r="EY185" s="257"/>
      <c r="EZ185" s="257"/>
      <c r="FA185" s="257"/>
      <c r="FB185" s="257"/>
      <c r="FC185" s="257"/>
      <c r="FD185" s="257"/>
      <c r="FE185" s="257"/>
      <c r="FF185" s="257"/>
      <c r="FG185" s="257"/>
      <c r="FH185" s="257"/>
      <c r="FI185" s="257"/>
      <c r="FJ185" s="257"/>
      <c r="FK185" s="257"/>
      <c r="FL185" s="257"/>
      <c r="FM185" s="257"/>
      <c r="FN185" s="257"/>
      <c r="FO185" s="257"/>
      <c r="FP185" s="257"/>
      <c r="FQ185" s="257"/>
      <c r="FR185" s="257"/>
      <c r="FS185" s="257"/>
      <c r="FT185" s="257"/>
      <c r="FU185" s="257"/>
      <c r="FV185" s="257"/>
      <c r="FW185" s="257"/>
      <c r="FX185" s="257"/>
      <c r="FY185" s="257"/>
      <c r="FZ185" s="257"/>
      <c r="GA185" s="257"/>
      <c r="GB185" s="257"/>
      <c r="GC185" s="257"/>
      <c r="GD185" s="257"/>
      <c r="GE185" s="257"/>
      <c r="GF185" s="257"/>
      <c r="GG185" s="257"/>
      <c r="GH185" s="257"/>
      <c r="GI185" s="257"/>
      <c r="GJ185" s="257"/>
      <c r="GK185" s="257"/>
      <c r="GL185" s="257"/>
      <c r="GM185" s="257"/>
      <c r="GN185" s="257"/>
      <c r="GO185" s="257"/>
      <c r="GP185" s="257"/>
      <c r="GQ185" s="257"/>
      <c r="GR185" s="257"/>
      <c r="GS185" s="257"/>
      <c r="GT185" s="257"/>
      <c r="GU185" s="257"/>
      <c r="GV185" s="257"/>
      <c r="GW185" s="257"/>
      <c r="GX185" s="257"/>
      <c r="GY185" s="257"/>
      <c r="GZ185" s="257"/>
      <c r="HA185" s="257"/>
      <c r="HB185" s="257"/>
      <c r="HC185" s="257"/>
      <c r="HD185" s="257"/>
      <c r="HE185" s="257"/>
      <c r="HF185" s="257"/>
      <c r="HG185" s="257"/>
      <c r="HH185" s="257"/>
      <c r="HI185" s="257"/>
      <c r="HJ185" s="257"/>
      <c r="HK185" s="257"/>
      <c r="HL185" s="257"/>
      <c r="HM185" s="257"/>
      <c r="HN185" s="257"/>
      <c r="HO185" s="257"/>
      <c r="HP185" s="257"/>
      <c r="HQ185" s="257"/>
      <c r="HR185" s="257"/>
      <c r="HS185" s="257"/>
      <c r="HT185" s="257"/>
      <c r="HU185" s="257"/>
      <c r="HV185" s="257"/>
      <c r="HW185" s="257"/>
      <c r="HX185" s="257"/>
      <c r="HY185" s="257"/>
      <c r="HZ185" s="257"/>
      <c r="IA185" s="257"/>
      <c r="IB185" s="257"/>
      <c r="IC185" s="257"/>
      <c r="ID185" s="257"/>
      <c r="IE185" s="257"/>
      <c r="IF185" s="257"/>
      <c r="IG185" s="257"/>
      <c r="IH185" s="257"/>
      <c r="II185" s="257"/>
      <c r="IJ185" s="257"/>
      <c r="IK185" s="257"/>
      <c r="IL185" s="257"/>
      <c r="IM185" s="257"/>
      <c r="IN185" s="257"/>
      <c r="IO185" s="257"/>
      <c r="IP185" s="257"/>
      <c r="IQ185" s="257"/>
      <c r="IR185" s="257"/>
      <c r="IS185" s="257"/>
      <c r="IT185" s="257"/>
      <c r="IU185" s="257"/>
      <c r="IV185" s="257"/>
      <c r="IW185" s="257"/>
      <c r="IX185" s="257"/>
      <c r="IY185" s="257"/>
      <c r="IZ185" s="257"/>
      <c r="JA185" s="257"/>
      <c r="JB185" s="257"/>
      <c r="JC185" s="257"/>
      <c r="JD185" s="257"/>
      <c r="JE185" s="257"/>
    </row>
    <row r="186" spans="1:265" x14ac:dyDescent="0.2">
      <c r="A186" s="257"/>
      <c r="B186" s="257"/>
      <c r="C186" s="257"/>
      <c r="D186" s="257"/>
      <c r="E186" s="257"/>
      <c r="F186" s="257"/>
      <c r="G186" s="257"/>
      <c r="H186" s="257"/>
      <c r="I186" s="257"/>
      <c r="J186" s="257"/>
      <c r="K186" s="257"/>
      <c r="L186" s="257"/>
      <c r="M186" s="257"/>
      <c r="N186" s="257"/>
      <c r="O186" s="257"/>
      <c r="P186" s="257"/>
      <c r="Q186" s="257"/>
      <c r="R186" s="257"/>
      <c r="S186" s="257"/>
      <c r="T186" s="257"/>
      <c r="U186" s="257"/>
      <c r="V186" s="257"/>
      <c r="W186" s="257"/>
      <c r="X186" s="257"/>
      <c r="Y186" s="257"/>
      <c r="Z186" s="257"/>
      <c r="AA186" s="257"/>
      <c r="AB186" s="257"/>
      <c r="AC186" s="257"/>
      <c r="AD186" s="257"/>
      <c r="AE186" s="862"/>
      <c r="AF186" s="895"/>
      <c r="AG186" s="946"/>
      <c r="AH186" s="972"/>
      <c r="CG186" s="257"/>
      <c r="CH186" s="257"/>
      <c r="CI186" s="257"/>
      <c r="CJ186" s="257"/>
      <c r="CK186" s="257"/>
      <c r="CL186" s="257"/>
      <c r="CM186" s="257"/>
      <c r="CN186" s="257"/>
      <c r="CO186" s="257"/>
      <c r="CP186" s="257"/>
      <c r="CQ186" s="257"/>
      <c r="CR186" s="257"/>
      <c r="CS186" s="257"/>
      <c r="CT186" s="257"/>
      <c r="CU186" s="257"/>
      <c r="CV186" s="257"/>
      <c r="CW186" s="257"/>
      <c r="CX186" s="257"/>
      <c r="CY186" s="257"/>
      <c r="CZ186" s="257"/>
      <c r="DA186" s="257"/>
      <c r="DB186" s="257"/>
      <c r="DC186" s="257"/>
      <c r="DD186" s="257"/>
      <c r="DE186" s="257"/>
      <c r="DF186" s="257"/>
      <c r="DG186" s="257"/>
      <c r="DH186" s="257"/>
      <c r="DI186" s="257"/>
      <c r="DJ186" s="257"/>
      <c r="DK186" s="257"/>
      <c r="DL186" s="257"/>
      <c r="DM186" s="257"/>
      <c r="DN186" s="257"/>
      <c r="DO186" s="257"/>
      <c r="DP186" s="257"/>
      <c r="DQ186" s="257"/>
      <c r="DR186" s="257"/>
      <c r="DS186" s="257"/>
      <c r="DT186" s="257"/>
      <c r="DU186" s="257"/>
      <c r="DV186" s="257"/>
      <c r="DW186" s="257"/>
      <c r="DX186" s="257"/>
      <c r="DY186" s="257"/>
      <c r="DZ186" s="257"/>
      <c r="EA186" s="257"/>
      <c r="EB186" s="257"/>
      <c r="EC186" s="257"/>
      <c r="ED186" s="257"/>
      <c r="EE186" s="257"/>
      <c r="EF186" s="257"/>
      <c r="EG186" s="257"/>
      <c r="EH186" s="257"/>
      <c r="EI186" s="257"/>
      <c r="EJ186" s="257"/>
      <c r="EK186" s="257"/>
      <c r="EL186" s="257"/>
      <c r="EM186" s="257"/>
      <c r="EN186" s="257"/>
      <c r="EO186" s="257"/>
      <c r="EP186" s="257"/>
      <c r="EQ186" s="257"/>
      <c r="ER186" s="257"/>
      <c r="ES186" s="257"/>
      <c r="ET186" s="257"/>
      <c r="EU186" s="257"/>
      <c r="EV186" s="257"/>
      <c r="EW186" s="257"/>
      <c r="EX186" s="257"/>
      <c r="EY186" s="257"/>
      <c r="EZ186" s="257"/>
      <c r="FA186" s="257"/>
      <c r="FB186" s="257"/>
      <c r="FC186" s="257"/>
      <c r="FD186" s="257"/>
      <c r="FE186" s="257"/>
      <c r="FF186" s="257"/>
      <c r="FG186" s="257"/>
      <c r="FH186" s="257"/>
      <c r="FI186" s="257"/>
      <c r="FJ186" s="257"/>
      <c r="FK186" s="257"/>
      <c r="FL186" s="257"/>
      <c r="FM186" s="257"/>
      <c r="FN186" s="257"/>
      <c r="FO186" s="257"/>
      <c r="FP186" s="257"/>
      <c r="FQ186" s="257"/>
      <c r="FR186" s="257"/>
      <c r="FS186" s="257"/>
      <c r="FT186" s="257"/>
      <c r="FU186" s="257"/>
      <c r="FV186" s="257"/>
      <c r="FW186" s="257"/>
      <c r="FX186" s="257"/>
      <c r="FY186" s="257"/>
      <c r="FZ186" s="257"/>
      <c r="GA186" s="257"/>
      <c r="GB186" s="257"/>
      <c r="GC186" s="257"/>
      <c r="GD186" s="257"/>
      <c r="GE186" s="257"/>
      <c r="GF186" s="257"/>
      <c r="GG186" s="257"/>
      <c r="GH186" s="257"/>
      <c r="GI186" s="257"/>
      <c r="GJ186" s="257"/>
      <c r="GK186" s="257"/>
      <c r="GL186" s="257"/>
      <c r="GM186" s="257"/>
      <c r="GN186" s="257"/>
      <c r="GO186" s="257"/>
      <c r="GP186" s="257"/>
      <c r="GQ186" s="257"/>
      <c r="GR186" s="257"/>
      <c r="GS186" s="257"/>
      <c r="GT186" s="257"/>
      <c r="GU186" s="257"/>
      <c r="GV186" s="257"/>
      <c r="GW186" s="257"/>
      <c r="GX186" s="257"/>
      <c r="GY186" s="257"/>
      <c r="GZ186" s="257"/>
      <c r="HA186" s="257"/>
      <c r="HB186" s="257"/>
      <c r="HC186" s="257"/>
      <c r="HD186" s="257"/>
      <c r="HE186" s="257"/>
      <c r="HF186" s="257"/>
      <c r="HG186" s="257"/>
      <c r="HH186" s="257"/>
      <c r="HI186" s="257"/>
      <c r="HJ186" s="257"/>
      <c r="HK186" s="257"/>
      <c r="HL186" s="257"/>
      <c r="HM186" s="257"/>
      <c r="HN186" s="257"/>
      <c r="HO186" s="257"/>
      <c r="HP186" s="257"/>
      <c r="HQ186" s="257"/>
      <c r="HR186" s="257"/>
      <c r="HS186" s="257"/>
      <c r="HT186" s="257"/>
      <c r="HU186" s="257"/>
      <c r="HV186" s="257"/>
      <c r="HW186" s="257"/>
      <c r="HX186" s="257"/>
      <c r="HY186" s="257"/>
      <c r="HZ186" s="257"/>
      <c r="IA186" s="257"/>
      <c r="IB186" s="257"/>
      <c r="IC186" s="257"/>
      <c r="ID186" s="257"/>
      <c r="IE186" s="257"/>
      <c r="IF186" s="257"/>
      <c r="IG186" s="257"/>
      <c r="IH186" s="257"/>
      <c r="II186" s="257"/>
      <c r="IJ186" s="257"/>
      <c r="IK186" s="257"/>
      <c r="IL186" s="257"/>
      <c r="IM186" s="257"/>
      <c r="IN186" s="257"/>
      <c r="IO186" s="257"/>
      <c r="IP186" s="257"/>
      <c r="IQ186" s="257"/>
      <c r="IR186" s="257"/>
      <c r="IS186" s="257"/>
      <c r="IT186" s="257"/>
      <c r="IU186" s="257"/>
      <c r="IV186" s="257"/>
      <c r="IW186" s="257"/>
      <c r="IX186" s="257"/>
      <c r="IY186" s="257"/>
      <c r="IZ186" s="257"/>
      <c r="JA186" s="257"/>
      <c r="JB186" s="257"/>
      <c r="JC186" s="257"/>
      <c r="JD186" s="257"/>
      <c r="JE186" s="257"/>
    </row>
    <row r="187" spans="1:265" x14ac:dyDescent="0.2">
      <c r="A187" s="257"/>
      <c r="B187" s="257"/>
      <c r="C187" s="257"/>
      <c r="D187" s="257"/>
      <c r="E187" s="257"/>
      <c r="F187" s="257"/>
      <c r="G187" s="257"/>
      <c r="H187" s="257"/>
      <c r="I187" s="257"/>
      <c r="J187" s="257"/>
      <c r="K187" s="257"/>
      <c r="L187" s="257"/>
      <c r="M187" s="257"/>
      <c r="N187" s="257"/>
      <c r="O187" s="257"/>
      <c r="P187" s="257"/>
      <c r="Q187" s="257"/>
      <c r="R187" s="257"/>
      <c r="S187" s="257"/>
      <c r="T187" s="257"/>
      <c r="U187" s="257"/>
      <c r="V187" s="257"/>
      <c r="W187" s="257"/>
      <c r="X187" s="257"/>
      <c r="Y187" s="257"/>
      <c r="Z187" s="257"/>
      <c r="AA187" s="257"/>
      <c r="AB187" s="257"/>
      <c r="AC187" s="257"/>
      <c r="AD187" s="257"/>
      <c r="AE187" s="862"/>
      <c r="AF187" s="895"/>
      <c r="AG187" s="946"/>
      <c r="AH187" s="972"/>
      <c r="CG187" s="257"/>
      <c r="CH187" s="257"/>
      <c r="CI187" s="257"/>
      <c r="CJ187" s="257"/>
      <c r="CK187" s="257"/>
      <c r="CL187" s="257"/>
      <c r="CM187" s="257"/>
      <c r="CN187" s="257"/>
      <c r="CO187" s="257"/>
      <c r="CP187" s="257"/>
      <c r="CQ187" s="257"/>
      <c r="CR187" s="257"/>
      <c r="CS187" s="257"/>
      <c r="CT187" s="257"/>
      <c r="CU187" s="257"/>
      <c r="CV187" s="257"/>
      <c r="CW187" s="257"/>
      <c r="CX187" s="257"/>
      <c r="CY187" s="257"/>
      <c r="CZ187" s="257"/>
      <c r="DA187" s="257"/>
      <c r="DB187" s="257"/>
      <c r="DC187" s="257"/>
      <c r="DD187" s="257"/>
      <c r="DE187" s="257"/>
      <c r="DF187" s="257"/>
      <c r="DG187" s="257"/>
      <c r="DH187" s="257"/>
      <c r="DI187" s="257"/>
      <c r="DJ187" s="257"/>
      <c r="DK187" s="257"/>
      <c r="DL187" s="257"/>
      <c r="DM187" s="257"/>
      <c r="DN187" s="257"/>
      <c r="DO187" s="257"/>
      <c r="DP187" s="257"/>
      <c r="DQ187" s="257"/>
      <c r="DR187" s="257"/>
      <c r="DS187" s="257"/>
      <c r="DT187" s="257"/>
      <c r="DU187" s="257"/>
      <c r="DV187" s="257"/>
      <c r="DW187" s="257"/>
      <c r="DX187" s="257"/>
      <c r="DY187" s="257"/>
      <c r="DZ187" s="257"/>
      <c r="EA187" s="257"/>
      <c r="EB187" s="257"/>
      <c r="EC187" s="257"/>
      <c r="ED187" s="257"/>
      <c r="EE187" s="257"/>
      <c r="EF187" s="257"/>
      <c r="EG187" s="257"/>
      <c r="EH187" s="257"/>
      <c r="EI187" s="257"/>
      <c r="EJ187" s="257"/>
      <c r="EK187" s="257"/>
      <c r="EL187" s="257"/>
      <c r="EM187" s="257"/>
      <c r="EN187" s="257"/>
      <c r="EO187" s="257"/>
      <c r="EP187" s="257"/>
      <c r="EQ187" s="257"/>
      <c r="ER187" s="257"/>
      <c r="ES187" s="257"/>
      <c r="ET187" s="257"/>
      <c r="EU187" s="257"/>
      <c r="EV187" s="257"/>
      <c r="EW187" s="257"/>
      <c r="EX187" s="257"/>
      <c r="EY187" s="257"/>
      <c r="EZ187" s="257"/>
      <c r="FA187" s="257"/>
      <c r="FB187" s="257"/>
      <c r="FC187" s="257"/>
      <c r="FD187" s="257"/>
      <c r="FE187" s="257"/>
      <c r="FF187" s="257"/>
      <c r="FG187" s="257"/>
      <c r="FH187" s="257"/>
      <c r="FI187" s="257"/>
      <c r="FJ187" s="257"/>
      <c r="FK187" s="257"/>
      <c r="FL187" s="257"/>
      <c r="FM187" s="257"/>
      <c r="FN187" s="257"/>
      <c r="FO187" s="257"/>
      <c r="FP187" s="257"/>
      <c r="FQ187" s="257"/>
      <c r="FR187" s="257"/>
      <c r="FS187" s="257"/>
      <c r="FT187" s="257"/>
      <c r="FU187" s="257"/>
      <c r="FV187" s="257"/>
      <c r="FW187" s="257"/>
      <c r="FX187" s="257"/>
      <c r="FY187" s="257"/>
      <c r="FZ187" s="257"/>
      <c r="GA187" s="257"/>
      <c r="GB187" s="257"/>
      <c r="GC187" s="257"/>
      <c r="GD187" s="257"/>
      <c r="GE187" s="257"/>
      <c r="GF187" s="257"/>
      <c r="GG187" s="257"/>
      <c r="GH187" s="257"/>
      <c r="GI187" s="257"/>
      <c r="GJ187" s="257"/>
      <c r="GK187" s="257"/>
      <c r="GL187" s="257"/>
      <c r="GM187" s="257"/>
      <c r="GN187" s="257"/>
      <c r="GO187" s="257"/>
      <c r="GP187" s="257"/>
      <c r="GQ187" s="257"/>
      <c r="GR187" s="257"/>
      <c r="GS187" s="257"/>
      <c r="GT187" s="257"/>
      <c r="GU187" s="257"/>
      <c r="GV187" s="257"/>
      <c r="GW187" s="257"/>
      <c r="GX187" s="257"/>
      <c r="GY187" s="257"/>
      <c r="GZ187" s="257"/>
      <c r="HA187" s="257"/>
      <c r="HB187" s="257"/>
      <c r="HC187" s="257"/>
      <c r="HD187" s="257"/>
      <c r="HE187" s="257"/>
      <c r="HF187" s="257"/>
      <c r="HG187" s="257"/>
      <c r="HH187" s="257"/>
      <c r="HI187" s="257"/>
      <c r="HJ187" s="257"/>
      <c r="HK187" s="257"/>
      <c r="HL187" s="257"/>
      <c r="HM187" s="257"/>
      <c r="HN187" s="257"/>
      <c r="HO187" s="257"/>
      <c r="HP187" s="257"/>
      <c r="HQ187" s="257"/>
      <c r="HR187" s="257"/>
      <c r="HS187" s="257"/>
      <c r="HT187" s="257"/>
      <c r="HU187" s="257"/>
      <c r="HV187" s="257"/>
      <c r="HW187" s="257"/>
      <c r="HX187" s="257"/>
      <c r="HY187" s="257"/>
      <c r="HZ187" s="257"/>
      <c r="IA187" s="257"/>
      <c r="IB187" s="257"/>
      <c r="IC187" s="257"/>
      <c r="ID187" s="257"/>
      <c r="IE187" s="257"/>
      <c r="IF187" s="257"/>
      <c r="IG187" s="257"/>
      <c r="IH187" s="257"/>
      <c r="II187" s="257"/>
      <c r="IJ187" s="257"/>
      <c r="IK187" s="257"/>
      <c r="IL187" s="257"/>
      <c r="IM187" s="257"/>
      <c r="IN187" s="257"/>
      <c r="IO187" s="257"/>
      <c r="IP187" s="257"/>
      <c r="IQ187" s="257"/>
      <c r="IR187" s="257"/>
      <c r="IS187" s="257"/>
      <c r="IT187" s="257"/>
      <c r="IU187" s="257"/>
      <c r="IV187" s="257"/>
      <c r="IW187" s="257"/>
      <c r="IX187" s="257"/>
      <c r="IY187" s="257"/>
      <c r="IZ187" s="257"/>
      <c r="JA187" s="257"/>
      <c r="JB187" s="257"/>
      <c r="JC187" s="257"/>
      <c r="JD187" s="257"/>
      <c r="JE187" s="257"/>
    </row>
    <row r="188" spans="1:265" x14ac:dyDescent="0.2">
      <c r="A188" s="257"/>
      <c r="B188" s="257"/>
      <c r="C188" s="257"/>
      <c r="D188" s="257"/>
      <c r="E188" s="257"/>
      <c r="F188" s="257"/>
      <c r="G188" s="257"/>
      <c r="H188" s="257"/>
      <c r="I188" s="257"/>
      <c r="J188" s="257"/>
      <c r="K188" s="257"/>
      <c r="L188" s="257"/>
      <c r="M188" s="257"/>
      <c r="N188" s="257"/>
      <c r="O188" s="257"/>
      <c r="P188" s="257"/>
      <c r="Q188" s="257"/>
      <c r="R188" s="257"/>
      <c r="S188" s="257"/>
      <c r="T188" s="257"/>
      <c r="U188" s="257"/>
      <c r="V188" s="257"/>
      <c r="W188" s="257"/>
      <c r="X188" s="257"/>
      <c r="Y188" s="257"/>
      <c r="Z188" s="257"/>
      <c r="AA188" s="257"/>
      <c r="AB188" s="257"/>
      <c r="AC188" s="257"/>
      <c r="AD188" s="257"/>
      <c r="AE188" s="862"/>
      <c r="AF188" s="895"/>
      <c r="AG188" s="946"/>
      <c r="AH188" s="972"/>
      <c r="CG188" s="257"/>
      <c r="CH188" s="257"/>
      <c r="CI188" s="257"/>
      <c r="CJ188" s="257"/>
      <c r="CK188" s="257"/>
      <c r="CL188" s="257"/>
      <c r="CM188" s="257"/>
      <c r="CN188" s="257"/>
      <c r="CO188" s="257"/>
      <c r="CP188" s="257"/>
      <c r="CQ188" s="257"/>
      <c r="CR188" s="257"/>
      <c r="CS188" s="257"/>
      <c r="CT188" s="257"/>
      <c r="CU188" s="257"/>
      <c r="CV188" s="257"/>
      <c r="CW188" s="257"/>
      <c r="CX188" s="257"/>
      <c r="CY188" s="257"/>
      <c r="CZ188" s="257"/>
      <c r="DA188" s="257"/>
      <c r="DB188" s="257"/>
      <c r="DC188" s="257"/>
      <c r="DD188" s="257"/>
      <c r="DE188" s="257"/>
      <c r="DF188" s="257"/>
      <c r="DG188" s="257"/>
      <c r="DH188" s="257"/>
      <c r="DI188" s="257"/>
      <c r="DJ188" s="257"/>
      <c r="DK188" s="257"/>
      <c r="DL188" s="257"/>
      <c r="DM188" s="257"/>
      <c r="DN188" s="257"/>
      <c r="DO188" s="257"/>
      <c r="DP188" s="257"/>
      <c r="DQ188" s="257"/>
      <c r="DR188" s="257"/>
      <c r="DS188" s="257"/>
      <c r="DT188" s="257"/>
      <c r="DU188" s="257"/>
      <c r="DV188" s="257"/>
      <c r="DW188" s="257"/>
      <c r="DX188" s="257"/>
      <c r="DY188" s="257"/>
      <c r="DZ188" s="257"/>
      <c r="EA188" s="257"/>
      <c r="EB188" s="257"/>
      <c r="EC188" s="257"/>
      <c r="ED188" s="257"/>
      <c r="EE188" s="257"/>
      <c r="EF188" s="257"/>
      <c r="EG188" s="257"/>
      <c r="EH188" s="257"/>
      <c r="EI188" s="257"/>
      <c r="EJ188" s="257"/>
      <c r="EK188" s="257"/>
      <c r="EL188" s="257"/>
      <c r="EM188" s="257"/>
      <c r="EN188" s="257"/>
      <c r="EO188" s="257"/>
      <c r="EP188" s="257"/>
      <c r="EQ188" s="257"/>
      <c r="ER188" s="257"/>
      <c r="ES188" s="257"/>
      <c r="ET188" s="257"/>
      <c r="EU188" s="257"/>
      <c r="EV188" s="257"/>
      <c r="EW188" s="257"/>
      <c r="EX188" s="257"/>
      <c r="EY188" s="257"/>
      <c r="EZ188" s="257"/>
      <c r="FA188" s="257"/>
      <c r="FB188" s="257"/>
      <c r="FC188" s="257"/>
      <c r="FD188" s="257"/>
      <c r="FE188" s="257"/>
      <c r="FF188" s="257"/>
      <c r="FG188" s="257"/>
      <c r="FH188" s="257"/>
      <c r="FI188" s="257"/>
      <c r="FJ188" s="257"/>
      <c r="FK188" s="257"/>
      <c r="FL188" s="257"/>
      <c r="FM188" s="257"/>
      <c r="FN188" s="257"/>
      <c r="FO188" s="257"/>
      <c r="FP188" s="257"/>
      <c r="FQ188" s="257"/>
      <c r="FR188" s="257"/>
      <c r="FS188" s="257"/>
      <c r="FT188" s="257"/>
      <c r="FU188" s="257"/>
      <c r="FV188" s="257"/>
      <c r="FW188" s="257"/>
      <c r="FX188" s="257"/>
      <c r="FY188" s="257"/>
      <c r="FZ188" s="257"/>
      <c r="GA188" s="257"/>
      <c r="GB188" s="257"/>
      <c r="GC188" s="257"/>
      <c r="GD188" s="257"/>
      <c r="GE188" s="257"/>
      <c r="GF188" s="257"/>
      <c r="GG188" s="257"/>
      <c r="GH188" s="257"/>
      <c r="GI188" s="257"/>
      <c r="GJ188" s="257"/>
      <c r="GK188" s="257"/>
      <c r="GL188" s="257"/>
      <c r="GM188" s="257"/>
      <c r="GN188" s="257"/>
      <c r="GO188" s="257"/>
      <c r="GP188" s="257"/>
      <c r="GQ188" s="257"/>
      <c r="GR188" s="257"/>
      <c r="GS188" s="257"/>
      <c r="GT188" s="257"/>
      <c r="GU188" s="257"/>
      <c r="GV188" s="257"/>
      <c r="GW188" s="257"/>
      <c r="GX188" s="257"/>
      <c r="GY188" s="257"/>
      <c r="GZ188" s="257"/>
      <c r="HA188" s="257"/>
      <c r="HB188" s="257"/>
      <c r="HC188" s="257"/>
      <c r="HD188" s="257"/>
      <c r="HE188" s="257"/>
      <c r="HF188" s="257"/>
      <c r="HG188" s="257"/>
      <c r="HH188" s="257"/>
      <c r="HI188" s="257"/>
      <c r="HJ188" s="257"/>
      <c r="HK188" s="257"/>
      <c r="HL188" s="257"/>
      <c r="HM188" s="257"/>
      <c r="HN188" s="257"/>
      <c r="HO188" s="257"/>
      <c r="HP188" s="257"/>
      <c r="HQ188" s="257"/>
      <c r="HR188" s="257"/>
      <c r="HS188" s="257"/>
      <c r="HT188" s="257"/>
      <c r="HU188" s="257"/>
      <c r="HV188" s="257"/>
      <c r="HW188" s="257"/>
      <c r="HX188" s="257"/>
      <c r="HY188" s="257"/>
      <c r="HZ188" s="257"/>
      <c r="IA188" s="257"/>
      <c r="IB188" s="257"/>
      <c r="IC188" s="257"/>
      <c r="ID188" s="257"/>
      <c r="IE188" s="257"/>
      <c r="IF188" s="257"/>
      <c r="IG188" s="257"/>
      <c r="IH188" s="257"/>
      <c r="II188" s="257"/>
      <c r="IJ188" s="257"/>
      <c r="IK188" s="257"/>
      <c r="IL188" s="257"/>
      <c r="IM188" s="257"/>
      <c r="IN188" s="257"/>
      <c r="IO188" s="257"/>
      <c r="IP188" s="257"/>
      <c r="IQ188" s="257"/>
      <c r="IR188" s="257"/>
      <c r="IS188" s="257"/>
      <c r="IT188" s="257"/>
      <c r="IU188" s="257"/>
      <c r="IV188" s="257"/>
      <c r="IW188" s="257"/>
      <c r="IX188" s="257"/>
      <c r="IY188" s="257"/>
      <c r="IZ188" s="257"/>
      <c r="JA188" s="257"/>
      <c r="JB188" s="257"/>
      <c r="JC188" s="257"/>
      <c r="JD188" s="257"/>
      <c r="JE188" s="257"/>
    </row>
    <row r="189" spans="1:265" x14ac:dyDescent="0.2">
      <c r="A189" s="257"/>
      <c r="B189" s="257"/>
      <c r="C189" s="257"/>
      <c r="D189" s="257"/>
      <c r="E189" s="257"/>
      <c r="F189" s="257"/>
      <c r="G189" s="257"/>
      <c r="H189" s="257"/>
      <c r="I189" s="257"/>
      <c r="J189" s="257"/>
      <c r="K189" s="257"/>
      <c r="L189" s="257"/>
      <c r="M189" s="257"/>
      <c r="N189" s="257"/>
      <c r="O189" s="257"/>
      <c r="P189" s="257"/>
      <c r="Q189" s="257"/>
      <c r="R189" s="257"/>
      <c r="S189" s="257"/>
      <c r="T189" s="257"/>
      <c r="U189" s="257"/>
      <c r="V189" s="257"/>
      <c r="W189" s="257"/>
      <c r="X189" s="257"/>
      <c r="Y189" s="257"/>
      <c r="Z189" s="257"/>
      <c r="AA189" s="257"/>
      <c r="AB189" s="257"/>
      <c r="AC189" s="257"/>
      <c r="AD189" s="257"/>
      <c r="AE189" s="862"/>
      <c r="AF189" s="895"/>
      <c r="AG189" s="946"/>
      <c r="AH189" s="972"/>
      <c r="CG189" s="257"/>
      <c r="CH189" s="257"/>
      <c r="CI189" s="257"/>
      <c r="CJ189" s="257"/>
      <c r="CK189" s="257"/>
      <c r="CL189" s="257"/>
      <c r="CM189" s="257"/>
      <c r="CN189" s="257"/>
      <c r="CO189" s="257"/>
      <c r="CP189" s="257"/>
      <c r="CQ189" s="257"/>
      <c r="CR189" s="257"/>
      <c r="CS189" s="257"/>
      <c r="CT189" s="257"/>
      <c r="CU189" s="257"/>
      <c r="CV189" s="257"/>
      <c r="CW189" s="257"/>
      <c r="CX189" s="257"/>
      <c r="CY189" s="257"/>
      <c r="CZ189" s="257"/>
      <c r="DA189" s="257"/>
      <c r="DB189" s="257"/>
      <c r="DC189" s="257"/>
      <c r="DD189" s="257"/>
      <c r="DE189" s="257"/>
      <c r="DF189" s="257"/>
      <c r="DG189" s="257"/>
      <c r="DH189" s="257"/>
      <c r="DI189" s="257"/>
      <c r="DJ189" s="257"/>
      <c r="DK189" s="257"/>
      <c r="DL189" s="257"/>
      <c r="DM189" s="257"/>
      <c r="DN189" s="257"/>
      <c r="DO189" s="257"/>
      <c r="DP189" s="257"/>
      <c r="DQ189" s="257"/>
      <c r="DR189" s="257"/>
      <c r="DS189" s="257"/>
      <c r="DT189" s="257"/>
      <c r="DU189" s="257"/>
      <c r="DV189" s="257"/>
      <c r="DW189" s="257"/>
      <c r="DX189" s="257"/>
      <c r="DY189" s="257"/>
      <c r="DZ189" s="257"/>
      <c r="EA189" s="257"/>
      <c r="EB189" s="257"/>
      <c r="EC189" s="257"/>
      <c r="ED189" s="257"/>
      <c r="EE189" s="257"/>
      <c r="EF189" s="257"/>
      <c r="EG189" s="257"/>
      <c r="EH189" s="257"/>
      <c r="EI189" s="257"/>
      <c r="EJ189" s="257"/>
      <c r="EK189" s="257"/>
      <c r="EL189" s="257"/>
      <c r="EM189" s="257"/>
      <c r="EN189" s="257"/>
      <c r="EO189" s="257"/>
      <c r="EP189" s="257"/>
      <c r="EQ189" s="257"/>
      <c r="ER189" s="257"/>
      <c r="ES189" s="257"/>
      <c r="ET189" s="257"/>
      <c r="EU189" s="257"/>
      <c r="EV189" s="257"/>
      <c r="EW189" s="257"/>
      <c r="EX189" s="257"/>
      <c r="EY189" s="257"/>
      <c r="EZ189" s="257"/>
      <c r="FA189" s="257"/>
      <c r="FB189" s="257"/>
      <c r="FC189" s="257"/>
      <c r="FD189" s="257"/>
      <c r="FE189" s="257"/>
      <c r="FF189" s="257"/>
      <c r="FG189" s="257"/>
      <c r="FH189" s="257"/>
      <c r="FI189" s="257"/>
      <c r="FJ189" s="257"/>
      <c r="FK189" s="257"/>
      <c r="FL189" s="257"/>
      <c r="FM189" s="257"/>
      <c r="FN189" s="257"/>
      <c r="FO189" s="257"/>
      <c r="FP189" s="257"/>
      <c r="FQ189" s="257"/>
      <c r="FR189" s="257"/>
      <c r="FS189" s="257"/>
      <c r="FT189" s="257"/>
      <c r="FU189" s="257"/>
      <c r="FV189" s="257"/>
      <c r="FW189" s="257"/>
      <c r="FX189" s="257"/>
      <c r="FY189" s="257"/>
      <c r="FZ189" s="257"/>
      <c r="GA189" s="257"/>
      <c r="GB189" s="257"/>
      <c r="GC189" s="257"/>
      <c r="GD189" s="257"/>
      <c r="GE189" s="257"/>
      <c r="GF189" s="257"/>
      <c r="GG189" s="257"/>
      <c r="GH189" s="257"/>
      <c r="GI189" s="257"/>
      <c r="GJ189" s="257"/>
      <c r="GK189" s="257"/>
      <c r="GL189" s="257"/>
      <c r="GM189" s="257"/>
      <c r="GN189" s="257"/>
      <c r="GO189" s="257"/>
      <c r="GP189" s="257"/>
      <c r="GQ189" s="257"/>
      <c r="GR189" s="257"/>
      <c r="GS189" s="257"/>
      <c r="GT189" s="257"/>
      <c r="GU189" s="257"/>
      <c r="GV189" s="257"/>
      <c r="GW189" s="257"/>
      <c r="GX189" s="257"/>
      <c r="GY189" s="257"/>
      <c r="GZ189" s="257"/>
      <c r="HA189" s="257"/>
      <c r="HB189" s="257"/>
      <c r="HC189" s="257"/>
      <c r="HD189" s="257"/>
      <c r="HE189" s="257"/>
      <c r="HF189" s="257"/>
      <c r="HG189" s="257"/>
      <c r="HH189" s="257"/>
      <c r="HI189" s="257"/>
      <c r="HJ189" s="257"/>
      <c r="HK189" s="257"/>
      <c r="HL189" s="257"/>
      <c r="HM189" s="257"/>
      <c r="HN189" s="257"/>
      <c r="HO189" s="257"/>
      <c r="HP189" s="257"/>
      <c r="HQ189" s="257"/>
      <c r="HR189" s="257"/>
      <c r="HS189" s="257"/>
      <c r="HT189" s="257"/>
      <c r="HU189" s="257"/>
      <c r="HV189" s="257"/>
      <c r="HW189" s="257"/>
      <c r="HX189" s="257"/>
      <c r="HY189" s="257"/>
      <c r="HZ189" s="257"/>
      <c r="IA189" s="257"/>
      <c r="IB189" s="257"/>
      <c r="IC189" s="257"/>
      <c r="ID189" s="257"/>
      <c r="IE189" s="257"/>
      <c r="IF189" s="257"/>
      <c r="IG189" s="257"/>
      <c r="IH189" s="257"/>
      <c r="II189" s="257"/>
      <c r="IJ189" s="257"/>
      <c r="IK189" s="257"/>
      <c r="IL189" s="257"/>
      <c r="IM189" s="257"/>
      <c r="IN189" s="257"/>
      <c r="IO189" s="257"/>
      <c r="IP189" s="257"/>
      <c r="IQ189" s="257"/>
      <c r="IR189" s="257"/>
      <c r="IS189" s="257"/>
      <c r="IT189" s="257"/>
      <c r="IU189" s="257"/>
      <c r="IV189" s="257"/>
      <c r="IW189" s="257"/>
      <c r="IX189" s="257"/>
      <c r="IY189" s="257"/>
      <c r="IZ189" s="257"/>
      <c r="JA189" s="257"/>
      <c r="JB189" s="257"/>
      <c r="JC189" s="257"/>
      <c r="JD189" s="257"/>
      <c r="JE189" s="257"/>
    </row>
    <row r="190" spans="1:265" x14ac:dyDescent="0.2">
      <c r="A190" s="257"/>
      <c r="B190" s="257"/>
      <c r="C190" s="257"/>
      <c r="D190" s="257"/>
      <c r="E190" s="257"/>
      <c r="F190" s="257"/>
      <c r="G190" s="257"/>
      <c r="H190" s="257"/>
      <c r="I190" s="257"/>
      <c r="J190" s="257"/>
      <c r="K190" s="257"/>
      <c r="L190" s="257"/>
      <c r="M190" s="257"/>
      <c r="N190" s="257"/>
      <c r="O190" s="257"/>
      <c r="P190" s="257"/>
      <c r="Q190" s="257"/>
      <c r="R190" s="257"/>
      <c r="S190" s="257"/>
      <c r="T190" s="257"/>
      <c r="U190" s="257"/>
      <c r="V190" s="257"/>
      <c r="W190" s="257"/>
      <c r="X190" s="257"/>
      <c r="Y190" s="257"/>
      <c r="Z190" s="257"/>
      <c r="AA190" s="257"/>
      <c r="AB190" s="257"/>
      <c r="AC190" s="257"/>
      <c r="AD190" s="257"/>
      <c r="AE190" s="862"/>
      <c r="AF190" s="895"/>
      <c r="AG190" s="946"/>
      <c r="AH190" s="972"/>
      <c r="CG190" s="257"/>
      <c r="CH190" s="257"/>
      <c r="CI190" s="257"/>
      <c r="CJ190" s="257"/>
      <c r="CK190" s="257"/>
      <c r="CL190" s="257"/>
      <c r="CM190" s="257"/>
      <c r="CN190" s="257"/>
      <c r="CO190" s="257"/>
      <c r="CP190" s="257"/>
      <c r="CQ190" s="257"/>
      <c r="CR190" s="257"/>
      <c r="CS190" s="257"/>
      <c r="CT190" s="257"/>
      <c r="CU190" s="257"/>
      <c r="CV190" s="257"/>
      <c r="CW190" s="257"/>
      <c r="CX190" s="257"/>
      <c r="CY190" s="257"/>
      <c r="CZ190" s="257"/>
      <c r="DA190" s="257"/>
      <c r="DB190" s="257"/>
      <c r="DC190" s="257"/>
      <c r="DD190" s="257"/>
      <c r="DE190" s="257"/>
      <c r="DF190" s="257"/>
      <c r="DG190" s="257"/>
      <c r="DH190" s="257"/>
      <c r="DI190" s="257"/>
      <c r="DJ190" s="257"/>
      <c r="DK190" s="257"/>
      <c r="DL190" s="257"/>
      <c r="DM190" s="257"/>
      <c r="DN190" s="257"/>
      <c r="DO190" s="257"/>
      <c r="DP190" s="257"/>
      <c r="DQ190" s="257"/>
      <c r="DR190" s="257"/>
      <c r="DS190" s="257"/>
      <c r="DT190" s="257"/>
      <c r="DU190" s="257"/>
      <c r="DV190" s="257"/>
      <c r="DW190" s="257"/>
      <c r="DX190" s="257"/>
      <c r="DY190" s="257"/>
      <c r="DZ190" s="257"/>
      <c r="EA190" s="257"/>
      <c r="EB190" s="257"/>
      <c r="EC190" s="257"/>
      <c r="ED190" s="257"/>
      <c r="EE190" s="257"/>
      <c r="EF190" s="257"/>
      <c r="EG190" s="257"/>
      <c r="EH190" s="257"/>
      <c r="EI190" s="257"/>
      <c r="EJ190" s="257"/>
      <c r="EK190" s="257"/>
      <c r="EL190" s="257"/>
      <c r="EM190" s="257"/>
      <c r="EN190" s="257"/>
      <c r="EO190" s="257"/>
      <c r="EP190" s="257"/>
      <c r="EQ190" s="257"/>
      <c r="ER190" s="257"/>
      <c r="ES190" s="257"/>
      <c r="ET190" s="257"/>
      <c r="EU190" s="257"/>
      <c r="EV190" s="257"/>
      <c r="EW190" s="257"/>
      <c r="EX190" s="257"/>
      <c r="EY190" s="257"/>
      <c r="EZ190" s="257"/>
      <c r="FA190" s="257"/>
      <c r="FB190" s="257"/>
      <c r="FC190" s="257"/>
      <c r="FD190" s="257"/>
      <c r="FE190" s="257"/>
      <c r="FF190" s="257"/>
      <c r="FG190" s="257"/>
      <c r="FH190" s="257"/>
      <c r="FI190" s="257"/>
      <c r="FJ190" s="257"/>
      <c r="FK190" s="257"/>
      <c r="FL190" s="257"/>
      <c r="FM190" s="257"/>
      <c r="FN190" s="257"/>
      <c r="FO190" s="257"/>
      <c r="FP190" s="257"/>
      <c r="FQ190" s="257"/>
      <c r="FR190" s="257"/>
      <c r="FS190" s="257"/>
      <c r="FT190" s="257"/>
      <c r="FU190" s="257"/>
      <c r="FV190" s="257"/>
      <c r="FW190" s="257"/>
      <c r="FX190" s="257"/>
      <c r="FY190" s="257"/>
      <c r="FZ190" s="257"/>
      <c r="GA190" s="257"/>
      <c r="GB190" s="257"/>
      <c r="GC190" s="257"/>
      <c r="GD190" s="257"/>
      <c r="GE190" s="257"/>
      <c r="GF190" s="257"/>
      <c r="GG190" s="257"/>
      <c r="GH190" s="257"/>
      <c r="GI190" s="257"/>
      <c r="GJ190" s="257"/>
      <c r="GK190" s="257"/>
      <c r="GL190" s="257"/>
      <c r="GM190" s="257"/>
      <c r="GN190" s="257"/>
      <c r="GO190" s="257"/>
      <c r="GP190" s="257"/>
      <c r="GQ190" s="257"/>
      <c r="GR190" s="257"/>
      <c r="GS190" s="257"/>
      <c r="GT190" s="257"/>
      <c r="GU190" s="257"/>
      <c r="GV190" s="257"/>
      <c r="GW190" s="257"/>
      <c r="GX190" s="257"/>
      <c r="GY190" s="257"/>
      <c r="GZ190" s="257"/>
      <c r="HA190" s="257"/>
      <c r="HB190" s="257"/>
      <c r="HC190" s="257"/>
      <c r="HD190" s="257"/>
      <c r="HE190" s="257"/>
      <c r="HF190" s="257"/>
      <c r="HG190" s="257"/>
      <c r="HH190" s="257"/>
      <c r="HI190" s="257"/>
      <c r="HJ190" s="257"/>
      <c r="HK190" s="257"/>
      <c r="HL190" s="257"/>
      <c r="HM190" s="257"/>
      <c r="HN190" s="257"/>
      <c r="HO190" s="257"/>
      <c r="HP190" s="257"/>
      <c r="HQ190" s="257"/>
      <c r="HR190" s="257"/>
      <c r="HS190" s="257"/>
      <c r="HT190" s="257"/>
      <c r="HU190" s="257"/>
      <c r="HV190" s="257"/>
      <c r="HW190" s="257"/>
      <c r="HX190" s="257"/>
      <c r="HY190" s="257"/>
      <c r="HZ190" s="257"/>
      <c r="IA190" s="257"/>
      <c r="IB190" s="257"/>
      <c r="IC190" s="257"/>
      <c r="ID190" s="257"/>
      <c r="IE190" s="257"/>
      <c r="IF190" s="257"/>
      <c r="IG190" s="257"/>
      <c r="IH190" s="257"/>
      <c r="II190" s="257"/>
      <c r="IJ190" s="257"/>
      <c r="IK190" s="257"/>
      <c r="IL190" s="257"/>
      <c r="IM190" s="257"/>
      <c r="IN190" s="257"/>
      <c r="IO190" s="257"/>
      <c r="IP190" s="257"/>
      <c r="IQ190" s="257"/>
      <c r="IR190" s="257"/>
      <c r="IS190" s="257"/>
      <c r="IT190" s="257"/>
      <c r="IU190" s="257"/>
      <c r="IV190" s="257"/>
      <c r="IW190" s="257"/>
      <c r="IX190" s="257"/>
      <c r="IY190" s="257"/>
      <c r="IZ190" s="257"/>
      <c r="JA190" s="257"/>
      <c r="JB190" s="257"/>
      <c r="JC190" s="257"/>
      <c r="JD190" s="257"/>
      <c r="JE190" s="257"/>
    </row>
    <row r="191" spans="1:265" x14ac:dyDescent="0.2">
      <c r="A191" s="257"/>
      <c r="B191" s="257"/>
      <c r="C191" s="257"/>
      <c r="D191" s="257"/>
      <c r="E191" s="257"/>
      <c r="F191" s="257"/>
      <c r="G191" s="257"/>
      <c r="H191" s="257"/>
      <c r="I191" s="257"/>
      <c r="J191" s="257"/>
      <c r="K191" s="257"/>
      <c r="L191" s="257"/>
      <c r="M191" s="257"/>
      <c r="N191" s="257"/>
      <c r="O191" s="257"/>
      <c r="P191" s="257"/>
      <c r="Q191" s="257"/>
      <c r="R191" s="257"/>
      <c r="S191" s="257"/>
      <c r="T191" s="257"/>
      <c r="U191" s="257"/>
      <c r="V191" s="257"/>
      <c r="W191" s="257"/>
      <c r="X191" s="257"/>
      <c r="Y191" s="257"/>
      <c r="Z191" s="257"/>
      <c r="AA191" s="257"/>
      <c r="AB191" s="257"/>
      <c r="AC191" s="257"/>
      <c r="AD191" s="257"/>
      <c r="AE191" s="862"/>
      <c r="AF191" s="895"/>
      <c r="AG191" s="946"/>
      <c r="AH191" s="972"/>
      <c r="CG191" s="257"/>
      <c r="CH191" s="257"/>
      <c r="CI191" s="257"/>
      <c r="CJ191" s="257"/>
      <c r="CK191" s="257"/>
      <c r="CL191" s="257"/>
      <c r="CM191" s="257"/>
      <c r="CN191" s="257"/>
      <c r="CO191" s="257"/>
      <c r="CP191" s="257"/>
      <c r="CQ191" s="257"/>
      <c r="CR191" s="257"/>
      <c r="CS191" s="257"/>
      <c r="CT191" s="257"/>
      <c r="CU191" s="257"/>
      <c r="CV191" s="257"/>
      <c r="CW191" s="257"/>
      <c r="CX191" s="257"/>
      <c r="CY191" s="257"/>
      <c r="CZ191" s="257"/>
      <c r="DA191" s="257"/>
      <c r="DB191" s="257"/>
      <c r="DC191" s="257"/>
      <c r="DD191" s="257"/>
      <c r="DE191" s="257"/>
      <c r="DF191" s="257"/>
      <c r="DG191" s="257"/>
      <c r="DH191" s="257"/>
      <c r="DI191" s="257"/>
      <c r="DJ191" s="257"/>
      <c r="DK191" s="257"/>
      <c r="DL191" s="257"/>
      <c r="DM191" s="257"/>
      <c r="DN191" s="257"/>
      <c r="DO191" s="257"/>
      <c r="DP191" s="257"/>
      <c r="DQ191" s="257"/>
      <c r="DR191" s="257"/>
      <c r="DS191" s="257"/>
      <c r="DT191" s="257"/>
      <c r="DU191" s="257"/>
      <c r="DV191" s="257"/>
      <c r="DW191" s="257"/>
      <c r="DX191" s="257"/>
      <c r="DY191" s="257"/>
      <c r="DZ191" s="257"/>
      <c r="EA191" s="257"/>
      <c r="EB191" s="257"/>
      <c r="EC191" s="257"/>
      <c r="ED191" s="257"/>
      <c r="EE191" s="257"/>
      <c r="EF191" s="257"/>
      <c r="EG191" s="257"/>
      <c r="EH191" s="257"/>
      <c r="EI191" s="257"/>
      <c r="EJ191" s="257"/>
      <c r="EK191" s="257"/>
      <c r="EL191" s="257"/>
      <c r="EM191" s="257"/>
      <c r="EN191" s="257"/>
      <c r="EO191" s="257"/>
      <c r="EP191" s="257"/>
      <c r="EQ191" s="257"/>
      <c r="ER191" s="257"/>
      <c r="ES191" s="257"/>
      <c r="ET191" s="257"/>
      <c r="EU191" s="257"/>
      <c r="EV191" s="257"/>
      <c r="EW191" s="257"/>
      <c r="EX191" s="257"/>
      <c r="EY191" s="257"/>
      <c r="EZ191" s="257"/>
      <c r="FA191" s="257"/>
      <c r="FB191" s="257"/>
      <c r="FC191" s="257"/>
      <c r="FD191" s="257"/>
      <c r="FE191" s="257"/>
      <c r="FF191" s="257"/>
      <c r="FG191" s="257"/>
      <c r="FH191" s="257"/>
      <c r="FI191" s="257"/>
      <c r="FJ191" s="257"/>
      <c r="FK191" s="257"/>
      <c r="FL191" s="257"/>
      <c r="FM191" s="257"/>
      <c r="FN191" s="257"/>
      <c r="FO191" s="257"/>
      <c r="FP191" s="257"/>
      <c r="FQ191" s="257"/>
      <c r="FR191" s="257"/>
      <c r="FS191" s="257"/>
      <c r="FT191" s="257"/>
      <c r="FU191" s="257"/>
      <c r="FV191" s="257"/>
      <c r="FW191" s="257"/>
      <c r="FX191" s="257"/>
      <c r="FY191" s="257"/>
      <c r="FZ191" s="257"/>
      <c r="GA191" s="257"/>
      <c r="GB191" s="257"/>
      <c r="GC191" s="257"/>
      <c r="GD191" s="257"/>
      <c r="GE191" s="257"/>
      <c r="GF191" s="257"/>
      <c r="GG191" s="257"/>
      <c r="GH191" s="257"/>
      <c r="GI191" s="257"/>
      <c r="GJ191" s="257"/>
      <c r="GK191" s="257"/>
      <c r="GL191" s="257"/>
      <c r="GM191" s="257"/>
      <c r="GN191" s="257"/>
      <c r="GO191" s="257"/>
      <c r="GP191" s="257"/>
      <c r="GQ191" s="257"/>
      <c r="GR191" s="257"/>
      <c r="GS191" s="257"/>
      <c r="GT191" s="257"/>
      <c r="GU191" s="257"/>
      <c r="GV191" s="257"/>
      <c r="GW191" s="257"/>
      <c r="GX191" s="257"/>
      <c r="GY191" s="257"/>
      <c r="GZ191" s="257"/>
      <c r="HA191" s="257"/>
      <c r="HB191" s="257"/>
      <c r="HC191" s="257"/>
      <c r="HD191" s="257"/>
      <c r="HE191" s="257"/>
      <c r="HF191" s="257"/>
      <c r="HG191" s="257"/>
      <c r="HH191" s="257"/>
      <c r="HI191" s="257"/>
      <c r="HJ191" s="257"/>
      <c r="HK191" s="257"/>
      <c r="HL191" s="257"/>
      <c r="HM191" s="257"/>
      <c r="HN191" s="257"/>
      <c r="HO191" s="257"/>
      <c r="HP191" s="257"/>
      <c r="HQ191" s="257"/>
      <c r="HR191" s="257"/>
      <c r="HS191" s="257"/>
      <c r="HT191" s="257"/>
      <c r="HU191" s="257"/>
      <c r="HV191" s="257"/>
      <c r="HW191" s="257"/>
      <c r="HX191" s="257"/>
      <c r="HY191" s="257"/>
      <c r="HZ191" s="257"/>
      <c r="IA191" s="257"/>
      <c r="IB191" s="257"/>
      <c r="IC191" s="257"/>
      <c r="ID191" s="257"/>
      <c r="IE191" s="257"/>
      <c r="IF191" s="257"/>
      <c r="IG191" s="257"/>
      <c r="IH191" s="257"/>
      <c r="II191" s="257"/>
      <c r="IJ191" s="257"/>
      <c r="IK191" s="257"/>
      <c r="IL191" s="257"/>
      <c r="IM191" s="257"/>
      <c r="IN191" s="257"/>
      <c r="IO191" s="257"/>
      <c r="IP191" s="257"/>
      <c r="IQ191" s="257"/>
      <c r="IR191" s="257"/>
      <c r="IS191" s="257"/>
      <c r="IT191" s="257"/>
      <c r="IU191" s="257"/>
      <c r="IV191" s="257"/>
      <c r="IW191" s="257"/>
      <c r="IX191" s="257"/>
      <c r="IY191" s="257"/>
      <c r="IZ191" s="257"/>
      <c r="JA191" s="257"/>
      <c r="JB191" s="257"/>
      <c r="JC191" s="257"/>
      <c r="JD191" s="257"/>
      <c r="JE191" s="257"/>
    </row>
    <row r="192" spans="1:265" x14ac:dyDescent="0.2">
      <c r="A192" s="257"/>
      <c r="B192" s="257"/>
      <c r="C192" s="257"/>
      <c r="D192" s="257"/>
      <c r="E192" s="257"/>
      <c r="F192" s="257"/>
      <c r="G192" s="257"/>
      <c r="H192" s="257"/>
      <c r="I192" s="257"/>
      <c r="J192" s="257"/>
      <c r="K192" s="257"/>
      <c r="L192" s="257"/>
      <c r="M192" s="257"/>
      <c r="N192" s="257"/>
      <c r="O192" s="257"/>
      <c r="P192" s="257"/>
      <c r="Q192" s="257"/>
      <c r="R192" s="257"/>
      <c r="S192" s="257"/>
      <c r="T192" s="257"/>
      <c r="U192" s="257"/>
      <c r="V192" s="257"/>
      <c r="W192" s="257"/>
      <c r="X192" s="257"/>
      <c r="Y192" s="257"/>
      <c r="Z192" s="257"/>
      <c r="AA192" s="257"/>
      <c r="AB192" s="257"/>
      <c r="AC192" s="257"/>
      <c r="AD192" s="257"/>
      <c r="AE192" s="862"/>
      <c r="AF192" s="895"/>
      <c r="AG192" s="946"/>
      <c r="AH192" s="972"/>
      <c r="CG192" s="257"/>
      <c r="CH192" s="257"/>
      <c r="CI192" s="257"/>
      <c r="CJ192" s="257"/>
      <c r="CK192" s="257"/>
      <c r="CL192" s="257"/>
      <c r="CM192" s="257"/>
      <c r="CN192" s="257"/>
      <c r="CO192" s="257"/>
      <c r="CP192" s="257"/>
      <c r="CQ192" s="257"/>
      <c r="CR192" s="257"/>
      <c r="CS192" s="257"/>
      <c r="CT192" s="257"/>
      <c r="CU192" s="257"/>
      <c r="CV192" s="257"/>
      <c r="CW192" s="257"/>
      <c r="CX192" s="257"/>
      <c r="CY192" s="257"/>
      <c r="CZ192" s="257"/>
      <c r="DA192" s="257"/>
      <c r="DB192" s="257"/>
      <c r="DC192" s="257"/>
      <c r="DD192" s="257"/>
      <c r="DE192" s="257"/>
      <c r="DF192" s="257"/>
      <c r="DG192" s="257"/>
      <c r="DH192" s="257"/>
      <c r="DI192" s="257"/>
      <c r="DJ192" s="257"/>
      <c r="DK192" s="257"/>
      <c r="DL192" s="257"/>
      <c r="DM192" s="257"/>
      <c r="DN192" s="257"/>
      <c r="DO192" s="257"/>
      <c r="DP192" s="257"/>
      <c r="DQ192" s="257"/>
      <c r="DR192" s="257"/>
      <c r="DS192" s="257"/>
      <c r="DT192" s="257"/>
      <c r="DU192" s="257"/>
      <c r="DV192" s="257"/>
      <c r="DW192" s="257"/>
      <c r="DX192" s="257"/>
      <c r="DY192" s="257"/>
      <c r="DZ192" s="257"/>
      <c r="EA192" s="257"/>
      <c r="EB192" s="257"/>
      <c r="EC192" s="257"/>
      <c r="ED192" s="257"/>
      <c r="EE192" s="257"/>
      <c r="EF192" s="257"/>
      <c r="EG192" s="257"/>
      <c r="EH192" s="257"/>
      <c r="EI192" s="257"/>
      <c r="EJ192" s="257"/>
      <c r="EK192" s="257"/>
      <c r="EL192" s="257"/>
      <c r="EM192" s="257"/>
      <c r="EN192" s="257"/>
      <c r="EO192" s="257"/>
      <c r="EP192" s="257"/>
      <c r="EQ192" s="257"/>
      <c r="ER192" s="257"/>
      <c r="ES192" s="257"/>
      <c r="ET192" s="257"/>
      <c r="EU192" s="257"/>
      <c r="EV192" s="257"/>
      <c r="EW192" s="257"/>
      <c r="EX192" s="257"/>
      <c r="EY192" s="257"/>
      <c r="EZ192" s="257"/>
      <c r="FA192" s="257"/>
      <c r="FB192" s="257"/>
      <c r="FC192" s="257"/>
      <c r="FD192" s="257"/>
      <c r="FE192" s="257"/>
      <c r="FF192" s="257"/>
      <c r="FG192" s="257"/>
      <c r="FH192" s="257"/>
      <c r="FI192" s="257"/>
      <c r="FJ192" s="257"/>
      <c r="FK192" s="257"/>
      <c r="FL192" s="257"/>
      <c r="FM192" s="257"/>
      <c r="FN192" s="257"/>
      <c r="FO192" s="257"/>
      <c r="FP192" s="257"/>
      <c r="FQ192" s="257"/>
      <c r="FR192" s="257"/>
      <c r="FS192" s="257"/>
      <c r="FT192" s="257"/>
      <c r="FU192" s="257"/>
      <c r="FV192" s="257"/>
      <c r="FW192" s="257"/>
      <c r="FX192" s="257"/>
      <c r="FY192" s="257"/>
      <c r="FZ192" s="257"/>
      <c r="GA192" s="257"/>
      <c r="GB192" s="257"/>
      <c r="GC192" s="257"/>
      <c r="GD192" s="257"/>
      <c r="GE192" s="257"/>
      <c r="GF192" s="257"/>
      <c r="GG192" s="257"/>
      <c r="GH192" s="257"/>
      <c r="GI192" s="257"/>
      <c r="GJ192" s="257"/>
      <c r="GK192" s="257"/>
      <c r="GL192" s="257"/>
      <c r="GM192" s="257"/>
      <c r="GN192" s="257"/>
      <c r="GO192" s="257"/>
      <c r="GP192" s="257"/>
      <c r="GQ192" s="257"/>
      <c r="GR192" s="257"/>
      <c r="GS192" s="257"/>
      <c r="GT192" s="257"/>
      <c r="GU192" s="257"/>
      <c r="GV192" s="257"/>
      <c r="GW192" s="257"/>
      <c r="GX192" s="257"/>
      <c r="GY192" s="257"/>
      <c r="GZ192" s="257"/>
      <c r="HA192" s="257"/>
      <c r="HB192" s="257"/>
      <c r="HC192" s="257"/>
      <c r="HD192" s="257"/>
      <c r="HE192" s="257"/>
      <c r="HF192" s="257"/>
      <c r="HG192" s="257"/>
      <c r="HH192" s="257"/>
      <c r="HI192" s="257"/>
      <c r="HJ192" s="257"/>
      <c r="HK192" s="257"/>
      <c r="HL192" s="257"/>
      <c r="HM192" s="257"/>
      <c r="HN192" s="257"/>
      <c r="HO192" s="257"/>
      <c r="HP192" s="257"/>
      <c r="HQ192" s="257"/>
      <c r="HR192" s="257"/>
      <c r="HS192" s="257"/>
      <c r="HT192" s="257"/>
      <c r="HU192" s="257"/>
      <c r="HV192" s="257"/>
      <c r="HW192" s="257"/>
      <c r="HX192" s="257"/>
      <c r="HY192" s="257"/>
      <c r="HZ192" s="257"/>
      <c r="IA192" s="257"/>
      <c r="IB192" s="257"/>
      <c r="IC192" s="257"/>
      <c r="ID192" s="257"/>
      <c r="IE192" s="257"/>
      <c r="IF192" s="257"/>
      <c r="IG192" s="257"/>
      <c r="IH192" s="257"/>
      <c r="II192" s="257"/>
      <c r="IJ192" s="257"/>
      <c r="IK192" s="257"/>
      <c r="IL192" s="257"/>
      <c r="IM192" s="257"/>
      <c r="IN192" s="257"/>
      <c r="IO192" s="257"/>
      <c r="IP192" s="257"/>
      <c r="IQ192" s="257"/>
      <c r="IR192" s="257"/>
      <c r="IS192" s="257"/>
      <c r="IT192" s="257"/>
      <c r="IU192" s="257"/>
      <c r="IV192" s="257"/>
      <c r="IW192" s="257"/>
      <c r="IX192" s="257"/>
      <c r="IY192" s="257"/>
      <c r="IZ192" s="257"/>
      <c r="JA192" s="257"/>
      <c r="JB192" s="257"/>
      <c r="JC192" s="257"/>
      <c r="JD192" s="257"/>
      <c r="JE192" s="257"/>
    </row>
    <row r="193" spans="1:265" x14ac:dyDescent="0.2">
      <c r="A193" s="257"/>
      <c r="B193" s="257"/>
      <c r="C193" s="257"/>
      <c r="D193" s="257"/>
      <c r="E193" s="257"/>
      <c r="F193" s="257"/>
      <c r="G193" s="257"/>
      <c r="H193" s="257"/>
      <c r="I193" s="257"/>
      <c r="J193" s="257"/>
      <c r="K193" s="257"/>
      <c r="L193" s="257"/>
      <c r="M193" s="257"/>
      <c r="N193" s="257"/>
      <c r="O193" s="257"/>
      <c r="P193" s="257"/>
      <c r="Q193" s="257"/>
      <c r="R193" s="257"/>
      <c r="S193" s="257"/>
      <c r="T193" s="257"/>
      <c r="U193" s="257"/>
      <c r="V193" s="257"/>
      <c r="W193" s="257"/>
      <c r="X193" s="257"/>
      <c r="Y193" s="257"/>
      <c r="Z193" s="257"/>
      <c r="AA193" s="257"/>
      <c r="AB193" s="257"/>
      <c r="AC193" s="257"/>
      <c r="AD193" s="257"/>
      <c r="AE193" s="862"/>
      <c r="AF193" s="895"/>
      <c r="AG193" s="946"/>
      <c r="AH193" s="972"/>
      <c r="CG193" s="257"/>
      <c r="CH193" s="257"/>
      <c r="CI193" s="257"/>
      <c r="CJ193" s="257"/>
      <c r="CK193" s="257"/>
      <c r="CL193" s="257"/>
      <c r="CM193" s="257"/>
      <c r="CN193" s="257"/>
      <c r="CO193" s="257"/>
      <c r="CP193" s="257"/>
      <c r="CQ193" s="257"/>
      <c r="CR193" s="257"/>
      <c r="CS193" s="257"/>
      <c r="CT193" s="257"/>
      <c r="CU193" s="257"/>
      <c r="CV193" s="257"/>
      <c r="CW193" s="257"/>
      <c r="CX193" s="257"/>
      <c r="CY193" s="257"/>
      <c r="CZ193" s="257"/>
      <c r="DA193" s="257"/>
      <c r="DB193" s="257"/>
      <c r="DC193" s="257"/>
      <c r="DD193" s="257"/>
      <c r="DE193" s="257"/>
      <c r="DF193" s="257"/>
      <c r="DG193" s="257"/>
      <c r="DH193" s="257"/>
      <c r="DI193" s="257"/>
      <c r="DJ193" s="257"/>
      <c r="DK193" s="257"/>
      <c r="DL193" s="257"/>
      <c r="DM193" s="257"/>
      <c r="DN193" s="257"/>
      <c r="DO193" s="257"/>
      <c r="DP193" s="257"/>
      <c r="DQ193" s="257"/>
      <c r="DR193" s="257"/>
      <c r="DS193" s="257"/>
      <c r="DT193" s="257"/>
      <c r="DU193" s="257"/>
      <c r="DV193" s="257"/>
      <c r="DW193" s="257"/>
      <c r="DX193" s="257"/>
      <c r="DY193" s="257"/>
      <c r="DZ193" s="257"/>
      <c r="EA193" s="257"/>
      <c r="EB193" s="257"/>
      <c r="EC193" s="257"/>
      <c r="ED193" s="257"/>
      <c r="EE193" s="257"/>
      <c r="EF193" s="257"/>
      <c r="EG193" s="257"/>
      <c r="EH193" s="257"/>
      <c r="EI193" s="257"/>
      <c r="EJ193" s="257"/>
      <c r="EK193" s="257"/>
      <c r="EL193" s="257"/>
      <c r="EM193" s="257"/>
      <c r="EN193" s="257"/>
      <c r="EO193" s="257"/>
      <c r="EP193" s="257"/>
      <c r="EQ193" s="257"/>
      <c r="ER193" s="257"/>
      <c r="ES193" s="257"/>
      <c r="ET193" s="257"/>
      <c r="EU193" s="257"/>
      <c r="EV193" s="257"/>
      <c r="EW193" s="257"/>
      <c r="EX193" s="257"/>
      <c r="EY193" s="257"/>
      <c r="EZ193" s="257"/>
      <c r="FA193" s="257"/>
      <c r="FB193" s="257"/>
      <c r="FC193" s="257"/>
      <c r="FD193" s="257"/>
      <c r="FE193" s="257"/>
      <c r="FF193" s="257"/>
      <c r="FG193" s="257"/>
      <c r="FH193" s="257"/>
      <c r="FI193" s="257"/>
      <c r="FJ193" s="257"/>
      <c r="FK193" s="257"/>
      <c r="FL193" s="257"/>
      <c r="FM193" s="257"/>
      <c r="FN193" s="257"/>
      <c r="FO193" s="257"/>
      <c r="FP193" s="257"/>
      <c r="FQ193" s="257"/>
      <c r="FR193" s="257"/>
      <c r="FS193" s="257"/>
      <c r="FT193" s="257"/>
      <c r="FU193" s="257"/>
      <c r="FV193" s="257"/>
      <c r="FW193" s="257"/>
      <c r="FX193" s="257"/>
      <c r="FY193" s="257"/>
      <c r="FZ193" s="257"/>
      <c r="GA193" s="257"/>
      <c r="GB193" s="257"/>
      <c r="GC193" s="257"/>
      <c r="GD193" s="257"/>
      <c r="GE193" s="257"/>
      <c r="GF193" s="257"/>
      <c r="GG193" s="257"/>
      <c r="GH193" s="257"/>
      <c r="GI193" s="257"/>
      <c r="GJ193" s="257"/>
      <c r="GK193" s="257"/>
      <c r="GL193" s="257"/>
      <c r="GM193" s="257"/>
      <c r="GN193" s="257"/>
      <c r="GO193" s="257"/>
      <c r="GP193" s="257"/>
      <c r="GQ193" s="257"/>
      <c r="GR193" s="257"/>
      <c r="GS193" s="257"/>
      <c r="GT193" s="257"/>
      <c r="GU193" s="257"/>
      <c r="GV193" s="257"/>
      <c r="GW193" s="257"/>
      <c r="GX193" s="257"/>
      <c r="GY193" s="257"/>
      <c r="GZ193" s="257"/>
      <c r="HA193" s="257"/>
      <c r="HB193" s="257"/>
      <c r="HC193" s="257"/>
      <c r="HD193" s="257"/>
      <c r="HE193" s="257"/>
      <c r="HF193" s="257"/>
      <c r="HG193" s="257"/>
      <c r="HH193" s="257"/>
      <c r="HI193" s="257"/>
      <c r="HJ193" s="257"/>
      <c r="HK193" s="257"/>
      <c r="HL193" s="257"/>
      <c r="HM193" s="257"/>
      <c r="HN193" s="257"/>
      <c r="HO193" s="257"/>
      <c r="HP193" s="257"/>
      <c r="HQ193" s="257"/>
      <c r="HR193" s="257"/>
      <c r="HS193" s="257"/>
      <c r="HT193" s="257"/>
      <c r="HU193" s="257"/>
      <c r="HV193" s="257"/>
      <c r="HW193" s="257"/>
      <c r="HX193" s="257"/>
      <c r="HY193" s="257"/>
      <c r="HZ193" s="257"/>
      <c r="IA193" s="257"/>
      <c r="IB193" s="257"/>
      <c r="IC193" s="257"/>
      <c r="ID193" s="257"/>
      <c r="IE193" s="257"/>
      <c r="IF193" s="257"/>
      <c r="IG193" s="257"/>
      <c r="IH193" s="257"/>
      <c r="II193" s="257"/>
      <c r="IJ193" s="257"/>
      <c r="IK193" s="257"/>
      <c r="IL193" s="257"/>
      <c r="IM193" s="257"/>
      <c r="IN193" s="257"/>
      <c r="IO193" s="257"/>
      <c r="IP193" s="257"/>
      <c r="IQ193" s="257"/>
      <c r="IR193" s="257"/>
      <c r="IS193" s="257"/>
      <c r="IT193" s="257"/>
      <c r="IU193" s="257"/>
      <c r="IV193" s="257"/>
      <c r="IW193" s="257"/>
      <c r="IX193" s="257"/>
      <c r="IY193" s="257"/>
      <c r="IZ193" s="257"/>
      <c r="JA193" s="257"/>
      <c r="JB193" s="257"/>
      <c r="JC193" s="257"/>
      <c r="JD193" s="257"/>
      <c r="JE193" s="257"/>
    </row>
    <row r="194" spans="1:265" x14ac:dyDescent="0.2">
      <c r="A194" s="257"/>
      <c r="B194" s="257"/>
      <c r="C194" s="257"/>
      <c r="D194" s="257"/>
      <c r="E194" s="257"/>
      <c r="F194" s="257"/>
      <c r="G194" s="257"/>
      <c r="H194" s="257"/>
      <c r="I194" s="257"/>
      <c r="J194" s="257"/>
      <c r="K194" s="257"/>
      <c r="L194" s="257"/>
      <c r="M194" s="257"/>
      <c r="N194" s="257"/>
      <c r="O194" s="257"/>
      <c r="P194" s="257"/>
      <c r="Q194" s="257"/>
      <c r="R194" s="257"/>
      <c r="S194" s="257"/>
      <c r="T194" s="257"/>
      <c r="U194" s="257"/>
      <c r="V194" s="257"/>
      <c r="W194" s="257"/>
      <c r="X194" s="257"/>
      <c r="Y194" s="257"/>
      <c r="Z194" s="257"/>
      <c r="AA194" s="257"/>
      <c r="AB194" s="257"/>
      <c r="AC194" s="257"/>
      <c r="AD194" s="257"/>
      <c r="AE194" s="862"/>
      <c r="AF194" s="895"/>
      <c r="AG194" s="946"/>
      <c r="AH194" s="972"/>
      <c r="CG194" s="257"/>
      <c r="CH194" s="257"/>
      <c r="CI194" s="257"/>
      <c r="CJ194" s="257"/>
      <c r="CK194" s="257"/>
      <c r="CL194" s="257"/>
      <c r="CM194" s="257"/>
      <c r="CN194" s="257"/>
      <c r="CO194" s="257"/>
      <c r="CP194" s="257"/>
      <c r="CQ194" s="257"/>
      <c r="CR194" s="257"/>
      <c r="CS194" s="257"/>
      <c r="CT194" s="257"/>
      <c r="CU194" s="257"/>
      <c r="CV194" s="257"/>
      <c r="CW194" s="257"/>
      <c r="CX194" s="257"/>
      <c r="CY194" s="257"/>
      <c r="CZ194" s="257"/>
      <c r="DA194" s="257"/>
      <c r="DB194" s="257"/>
      <c r="DC194" s="257"/>
      <c r="DD194" s="257"/>
      <c r="DE194" s="257"/>
      <c r="DF194" s="257"/>
      <c r="DG194" s="257"/>
      <c r="DH194" s="257"/>
      <c r="DI194" s="257"/>
      <c r="DJ194" s="257"/>
      <c r="DK194" s="257"/>
      <c r="DL194" s="257"/>
      <c r="DM194" s="257"/>
      <c r="DN194" s="257"/>
      <c r="DO194" s="257"/>
      <c r="DP194" s="257"/>
      <c r="DQ194" s="257"/>
      <c r="DR194" s="257"/>
      <c r="DS194" s="257"/>
      <c r="DT194" s="257"/>
      <c r="DU194" s="257"/>
      <c r="DV194" s="257"/>
      <c r="DW194" s="257"/>
      <c r="DX194" s="257"/>
      <c r="DY194" s="257"/>
      <c r="DZ194" s="257"/>
      <c r="EA194" s="257"/>
      <c r="EB194" s="257"/>
      <c r="EC194" s="257"/>
      <c r="ED194" s="257"/>
      <c r="EE194" s="257"/>
      <c r="EF194" s="257"/>
      <c r="EG194" s="257"/>
      <c r="EH194" s="257"/>
      <c r="EI194" s="257"/>
      <c r="EJ194" s="257"/>
      <c r="EK194" s="257"/>
      <c r="EL194" s="257"/>
      <c r="EM194" s="257"/>
      <c r="EN194" s="257"/>
      <c r="EO194" s="257"/>
      <c r="EP194" s="257"/>
      <c r="EQ194" s="257"/>
      <c r="ER194" s="257"/>
      <c r="ES194" s="257"/>
      <c r="ET194" s="257"/>
      <c r="EU194" s="257"/>
      <c r="EV194" s="257"/>
      <c r="EW194" s="257"/>
      <c r="EX194" s="257"/>
      <c r="EY194" s="257"/>
      <c r="EZ194" s="257"/>
      <c r="FA194" s="257"/>
      <c r="FB194" s="257"/>
      <c r="FC194" s="257"/>
      <c r="FD194" s="257"/>
      <c r="FE194" s="257"/>
      <c r="FF194" s="257"/>
      <c r="FG194" s="257"/>
      <c r="FH194" s="257"/>
      <c r="FI194" s="257"/>
      <c r="FJ194" s="257"/>
      <c r="FK194" s="257"/>
      <c r="FL194" s="257"/>
      <c r="FM194" s="257"/>
      <c r="FN194" s="257"/>
      <c r="FO194" s="257"/>
      <c r="FP194" s="257"/>
      <c r="FQ194" s="257"/>
      <c r="FR194" s="257"/>
      <c r="FS194" s="257"/>
      <c r="FT194" s="257"/>
      <c r="FU194" s="257"/>
      <c r="FV194" s="257"/>
      <c r="FW194" s="257"/>
      <c r="FX194" s="257"/>
      <c r="FY194" s="257"/>
      <c r="FZ194" s="257"/>
      <c r="GA194" s="257"/>
      <c r="GB194" s="257"/>
      <c r="GC194" s="257"/>
      <c r="GD194" s="257"/>
      <c r="GE194" s="257"/>
      <c r="GF194" s="257"/>
      <c r="GG194" s="257"/>
      <c r="GH194" s="257"/>
      <c r="GI194" s="257"/>
      <c r="GJ194" s="257"/>
      <c r="GK194" s="257"/>
      <c r="GL194" s="257"/>
      <c r="GM194" s="257"/>
      <c r="GN194" s="257"/>
      <c r="GO194" s="257"/>
      <c r="GP194" s="257"/>
      <c r="GQ194" s="257"/>
      <c r="GR194" s="257"/>
      <c r="GS194" s="257"/>
      <c r="GT194" s="257"/>
      <c r="GU194" s="257"/>
      <c r="GV194" s="257"/>
      <c r="GW194" s="257"/>
      <c r="GX194" s="257"/>
      <c r="GY194" s="257"/>
      <c r="GZ194" s="257"/>
      <c r="HA194" s="257"/>
      <c r="HB194" s="257"/>
      <c r="HC194" s="257"/>
      <c r="HD194" s="257"/>
      <c r="HE194" s="257"/>
      <c r="HF194" s="257"/>
      <c r="HG194" s="257"/>
      <c r="HH194" s="257"/>
      <c r="HI194" s="257"/>
      <c r="HJ194" s="257"/>
      <c r="HK194" s="257"/>
      <c r="HL194" s="257"/>
      <c r="HM194" s="257"/>
      <c r="HN194" s="257"/>
      <c r="HO194" s="257"/>
      <c r="HP194" s="257"/>
      <c r="HQ194" s="257"/>
      <c r="HR194" s="257"/>
      <c r="HS194" s="257"/>
      <c r="HT194" s="257"/>
      <c r="HU194" s="257"/>
      <c r="HV194" s="257"/>
      <c r="HW194" s="257"/>
      <c r="HX194" s="257"/>
      <c r="HY194" s="257"/>
      <c r="HZ194" s="257"/>
      <c r="IA194" s="257"/>
      <c r="IB194" s="257"/>
      <c r="IC194" s="257"/>
      <c r="ID194" s="257"/>
      <c r="IE194" s="257"/>
      <c r="IF194" s="257"/>
      <c r="IG194" s="257"/>
      <c r="IH194" s="257"/>
      <c r="II194" s="257"/>
      <c r="IJ194" s="257"/>
      <c r="IK194" s="257"/>
      <c r="IL194" s="257"/>
      <c r="IM194" s="257"/>
      <c r="IN194" s="257"/>
      <c r="IO194" s="257"/>
      <c r="IP194" s="257"/>
      <c r="IQ194" s="257"/>
      <c r="IR194" s="257"/>
      <c r="IS194" s="257"/>
      <c r="IT194" s="257"/>
      <c r="IU194" s="257"/>
      <c r="IV194" s="257"/>
      <c r="IW194" s="257"/>
      <c r="IX194" s="257"/>
      <c r="IY194" s="257"/>
      <c r="IZ194" s="257"/>
      <c r="JA194" s="257"/>
      <c r="JB194" s="257"/>
      <c r="JC194" s="257"/>
      <c r="JD194" s="257"/>
      <c r="JE194" s="257"/>
    </row>
    <row r="195" spans="1:265" x14ac:dyDescent="0.2">
      <c r="A195" s="257"/>
      <c r="B195" s="257"/>
      <c r="C195" s="257"/>
      <c r="D195" s="257"/>
      <c r="E195" s="257"/>
      <c r="F195" s="257"/>
      <c r="G195" s="257"/>
      <c r="H195" s="257"/>
      <c r="I195" s="257"/>
      <c r="J195" s="257"/>
      <c r="K195" s="257"/>
      <c r="L195" s="257"/>
      <c r="M195" s="257"/>
      <c r="N195" s="257"/>
      <c r="O195" s="257"/>
      <c r="P195" s="257"/>
      <c r="Q195" s="257"/>
      <c r="R195" s="257"/>
      <c r="S195" s="257"/>
      <c r="T195" s="257"/>
      <c r="U195" s="257"/>
      <c r="V195" s="257"/>
      <c r="W195" s="257"/>
      <c r="X195" s="257"/>
      <c r="Y195" s="257"/>
      <c r="Z195" s="257"/>
      <c r="AA195" s="257"/>
      <c r="AB195" s="257"/>
      <c r="AC195" s="257"/>
      <c r="AD195" s="257"/>
      <c r="AE195" s="862"/>
      <c r="AF195" s="895"/>
      <c r="AG195" s="946"/>
      <c r="AH195" s="972"/>
      <c r="CG195" s="257"/>
      <c r="CH195" s="257"/>
      <c r="CI195" s="257"/>
      <c r="CJ195" s="257"/>
      <c r="CK195" s="257"/>
      <c r="CL195" s="257"/>
      <c r="CM195" s="257"/>
      <c r="CN195" s="257"/>
      <c r="CO195" s="257"/>
      <c r="CP195" s="257"/>
      <c r="CQ195" s="257"/>
      <c r="CR195" s="257"/>
      <c r="CS195" s="257"/>
      <c r="CT195" s="257"/>
      <c r="CU195" s="257"/>
      <c r="CV195" s="257"/>
      <c r="CW195" s="257"/>
      <c r="CX195" s="257"/>
      <c r="CY195" s="257"/>
      <c r="CZ195" s="257"/>
      <c r="DA195" s="257"/>
      <c r="DB195" s="257"/>
      <c r="DC195" s="257"/>
      <c r="DD195" s="257"/>
      <c r="DE195" s="257"/>
      <c r="DF195" s="257"/>
      <c r="DG195" s="257"/>
      <c r="DH195" s="257"/>
      <c r="DI195" s="257"/>
      <c r="DJ195" s="257"/>
      <c r="DK195" s="257"/>
      <c r="DL195" s="257"/>
      <c r="DM195" s="257"/>
      <c r="DN195" s="257"/>
      <c r="DO195" s="257"/>
      <c r="DP195" s="257"/>
      <c r="DQ195" s="257"/>
      <c r="DR195" s="257"/>
      <c r="DS195" s="257"/>
      <c r="DT195" s="257"/>
      <c r="DU195" s="257"/>
      <c r="DV195" s="257"/>
      <c r="DW195" s="257"/>
      <c r="DX195" s="257"/>
      <c r="DY195" s="257"/>
      <c r="DZ195" s="257"/>
      <c r="EA195" s="257"/>
      <c r="EB195" s="257"/>
      <c r="EC195" s="257"/>
      <c r="ED195" s="257"/>
      <c r="EE195" s="257"/>
      <c r="EF195" s="257"/>
      <c r="EG195" s="257"/>
      <c r="EH195" s="257"/>
      <c r="EI195" s="257"/>
      <c r="EJ195" s="257"/>
      <c r="EK195" s="257"/>
      <c r="EL195" s="257"/>
      <c r="EM195" s="257"/>
      <c r="EN195" s="257"/>
      <c r="EO195" s="257"/>
      <c r="EP195" s="257"/>
      <c r="EQ195" s="257"/>
      <c r="ER195" s="257"/>
      <c r="ES195" s="257"/>
      <c r="ET195" s="257"/>
      <c r="EU195" s="257"/>
      <c r="EV195" s="257"/>
      <c r="EW195" s="257"/>
      <c r="EX195" s="257"/>
      <c r="EY195" s="257"/>
      <c r="EZ195" s="257"/>
      <c r="FA195" s="257"/>
      <c r="FB195" s="257"/>
      <c r="FC195" s="257"/>
      <c r="FD195" s="257"/>
      <c r="FE195" s="257"/>
      <c r="FF195" s="257"/>
      <c r="FG195" s="257"/>
      <c r="FH195" s="257"/>
      <c r="FI195" s="257"/>
      <c r="FJ195" s="257"/>
      <c r="FK195" s="257"/>
      <c r="FL195" s="257"/>
      <c r="FM195" s="257"/>
      <c r="FN195" s="257"/>
      <c r="FO195" s="257"/>
      <c r="FP195" s="257"/>
      <c r="FQ195" s="257"/>
      <c r="FR195" s="257"/>
      <c r="FS195" s="257"/>
      <c r="FT195" s="257"/>
      <c r="FU195" s="257"/>
      <c r="FV195" s="257"/>
      <c r="FW195" s="257"/>
      <c r="FX195" s="257"/>
      <c r="FY195" s="257"/>
      <c r="FZ195" s="257"/>
      <c r="GA195" s="257"/>
      <c r="GB195" s="257"/>
      <c r="GC195" s="257"/>
      <c r="GD195" s="257"/>
      <c r="GE195" s="257"/>
      <c r="GF195" s="257"/>
      <c r="GG195" s="257"/>
      <c r="GH195" s="257"/>
      <c r="GI195" s="257"/>
      <c r="GJ195" s="257"/>
      <c r="GK195" s="257"/>
      <c r="GL195" s="257"/>
      <c r="GM195" s="257"/>
      <c r="GN195" s="257"/>
      <c r="GO195" s="257"/>
      <c r="GP195" s="257"/>
      <c r="GQ195" s="257"/>
      <c r="GR195" s="257"/>
      <c r="GS195" s="257"/>
      <c r="GT195" s="257"/>
      <c r="GU195" s="257"/>
      <c r="GV195" s="257"/>
      <c r="GW195" s="257"/>
      <c r="GX195" s="257"/>
      <c r="GY195" s="257"/>
      <c r="GZ195" s="257"/>
      <c r="HA195" s="257"/>
      <c r="HB195" s="257"/>
      <c r="HC195" s="257"/>
      <c r="HD195" s="257"/>
      <c r="HE195" s="257"/>
      <c r="HF195" s="257"/>
      <c r="HG195" s="257"/>
      <c r="HH195" s="257"/>
      <c r="HI195" s="257"/>
      <c r="HJ195" s="257"/>
      <c r="HK195" s="257"/>
      <c r="HL195" s="257"/>
      <c r="HM195" s="257"/>
      <c r="HN195" s="257"/>
      <c r="HO195" s="257"/>
      <c r="HP195" s="257"/>
      <c r="HQ195" s="257"/>
      <c r="HR195" s="257"/>
      <c r="HS195" s="257"/>
      <c r="HT195" s="257"/>
      <c r="HU195" s="257"/>
      <c r="HV195" s="257"/>
      <c r="HW195" s="257"/>
      <c r="HX195" s="257"/>
      <c r="HY195" s="257"/>
      <c r="HZ195" s="257"/>
      <c r="IA195" s="257"/>
      <c r="IB195" s="257"/>
      <c r="IC195" s="257"/>
      <c r="ID195" s="257"/>
      <c r="IE195" s="257"/>
      <c r="IF195" s="257"/>
      <c r="IG195" s="257"/>
      <c r="IH195" s="257"/>
      <c r="II195" s="257"/>
      <c r="IJ195" s="257"/>
      <c r="IK195" s="257"/>
      <c r="IL195" s="257"/>
      <c r="IM195" s="257"/>
      <c r="IN195" s="257"/>
      <c r="IO195" s="257"/>
      <c r="IP195" s="257"/>
      <c r="IQ195" s="257"/>
      <c r="IR195" s="257"/>
      <c r="IS195" s="257"/>
      <c r="IT195" s="257"/>
      <c r="IU195" s="257"/>
      <c r="IV195" s="257"/>
      <c r="IW195" s="257"/>
      <c r="IX195" s="257"/>
      <c r="IY195" s="257"/>
      <c r="IZ195" s="257"/>
      <c r="JA195" s="257"/>
      <c r="JB195" s="257"/>
      <c r="JC195" s="257"/>
      <c r="JD195" s="257"/>
      <c r="JE195" s="257"/>
    </row>
    <row r="196" spans="1:265" x14ac:dyDescent="0.2">
      <c r="A196" s="257"/>
      <c r="B196" s="257"/>
      <c r="C196" s="257"/>
      <c r="D196" s="257"/>
      <c r="E196" s="257"/>
      <c r="F196" s="257"/>
      <c r="G196" s="257"/>
      <c r="H196" s="257"/>
      <c r="I196" s="257"/>
      <c r="J196" s="257"/>
      <c r="K196" s="257"/>
      <c r="L196" s="257"/>
      <c r="M196" s="257"/>
      <c r="N196" s="257"/>
      <c r="O196" s="257"/>
      <c r="P196" s="257"/>
      <c r="Q196" s="257"/>
      <c r="R196" s="257"/>
      <c r="S196" s="257"/>
      <c r="T196" s="257"/>
      <c r="U196" s="257"/>
      <c r="V196" s="257"/>
      <c r="W196" s="257"/>
      <c r="X196" s="257"/>
      <c r="Y196" s="257"/>
      <c r="Z196" s="257"/>
      <c r="AA196" s="257"/>
      <c r="AB196" s="257"/>
      <c r="AC196" s="257"/>
      <c r="AD196" s="257"/>
      <c r="AE196" s="862"/>
      <c r="AF196" s="895"/>
      <c r="AG196" s="946"/>
      <c r="AH196" s="972"/>
      <c r="CG196" s="257"/>
      <c r="CH196" s="257"/>
      <c r="CI196" s="257"/>
      <c r="CJ196" s="257"/>
      <c r="CK196" s="257"/>
      <c r="CL196" s="257"/>
      <c r="CM196" s="257"/>
      <c r="CN196" s="257"/>
      <c r="CO196" s="257"/>
      <c r="CP196" s="257"/>
      <c r="CQ196" s="257"/>
      <c r="CR196" s="257"/>
      <c r="CS196" s="257"/>
      <c r="CT196" s="257"/>
      <c r="CU196" s="257"/>
      <c r="CV196" s="257"/>
      <c r="CW196" s="257"/>
      <c r="CX196" s="257"/>
      <c r="CY196" s="257"/>
      <c r="CZ196" s="257"/>
      <c r="DA196" s="257"/>
      <c r="DB196" s="257"/>
      <c r="DC196" s="257"/>
      <c r="DD196" s="257"/>
      <c r="DE196" s="257"/>
      <c r="DF196" s="257"/>
      <c r="DG196" s="257"/>
      <c r="DH196" s="257"/>
      <c r="DI196" s="257"/>
      <c r="DJ196" s="257"/>
      <c r="DK196" s="257"/>
      <c r="DL196" s="257"/>
      <c r="DM196" s="257"/>
      <c r="DN196" s="257"/>
      <c r="DO196" s="257"/>
      <c r="DP196" s="257"/>
      <c r="DQ196" s="257"/>
      <c r="DR196" s="257"/>
      <c r="DS196" s="257"/>
      <c r="DT196" s="257"/>
      <c r="DU196" s="257"/>
      <c r="DV196" s="257"/>
      <c r="DW196" s="257"/>
      <c r="DX196" s="257"/>
      <c r="DY196" s="257"/>
      <c r="DZ196" s="257"/>
      <c r="EA196" s="257"/>
      <c r="EB196" s="257"/>
      <c r="EC196" s="257"/>
      <c r="ED196" s="257"/>
      <c r="EE196" s="257"/>
      <c r="EF196" s="257"/>
      <c r="EG196" s="257"/>
      <c r="EH196" s="257"/>
      <c r="EI196" s="257"/>
      <c r="EJ196" s="257"/>
      <c r="EK196" s="257"/>
      <c r="EL196" s="257"/>
      <c r="EM196" s="257"/>
      <c r="EN196" s="257"/>
      <c r="EO196" s="257"/>
      <c r="EP196" s="257"/>
      <c r="EQ196" s="257"/>
      <c r="ER196" s="257"/>
      <c r="ES196" s="257"/>
      <c r="ET196" s="257"/>
      <c r="EU196" s="257"/>
      <c r="EV196" s="257"/>
      <c r="EW196" s="257"/>
      <c r="EX196" s="257"/>
      <c r="EY196" s="257"/>
      <c r="EZ196" s="257"/>
      <c r="FA196" s="257"/>
      <c r="FB196" s="257"/>
      <c r="FC196" s="257"/>
      <c r="FD196" s="257"/>
      <c r="FE196" s="257"/>
      <c r="FF196" s="257"/>
      <c r="FG196" s="257"/>
      <c r="FH196" s="257"/>
      <c r="FI196" s="257"/>
      <c r="FJ196" s="257"/>
      <c r="FK196" s="257"/>
      <c r="FL196" s="257"/>
      <c r="FM196" s="257"/>
      <c r="FN196" s="257"/>
      <c r="FO196" s="257"/>
      <c r="FP196" s="257"/>
      <c r="FQ196" s="257"/>
      <c r="FR196" s="257"/>
      <c r="FS196" s="257"/>
      <c r="FT196" s="257"/>
      <c r="FU196" s="257"/>
      <c r="FV196" s="257"/>
      <c r="FW196" s="257"/>
      <c r="FX196" s="257"/>
      <c r="FY196" s="257"/>
      <c r="FZ196" s="257"/>
      <c r="GA196" s="257"/>
      <c r="GB196" s="257"/>
      <c r="GC196" s="257"/>
      <c r="GD196" s="257"/>
      <c r="GE196" s="257"/>
      <c r="GF196" s="257"/>
      <c r="GG196" s="257"/>
      <c r="GH196" s="257"/>
      <c r="GI196" s="257"/>
      <c r="GJ196" s="257"/>
      <c r="GK196" s="257"/>
      <c r="GL196" s="257"/>
      <c r="GM196" s="257"/>
      <c r="GN196" s="257"/>
      <c r="GO196" s="257"/>
      <c r="GP196" s="257"/>
      <c r="GQ196" s="257"/>
      <c r="GR196" s="257"/>
      <c r="GS196" s="257"/>
      <c r="GT196" s="257"/>
      <c r="GU196" s="257"/>
      <c r="GV196" s="257"/>
      <c r="GW196" s="257"/>
      <c r="GX196" s="257"/>
      <c r="GY196" s="257"/>
      <c r="GZ196" s="257"/>
      <c r="HA196" s="257"/>
      <c r="HB196" s="257"/>
      <c r="HC196" s="257"/>
      <c r="HD196" s="257"/>
      <c r="HE196" s="257"/>
      <c r="HF196" s="257"/>
      <c r="HG196" s="257"/>
      <c r="HH196" s="257"/>
      <c r="HI196" s="257"/>
      <c r="HJ196" s="257"/>
      <c r="HK196" s="257"/>
      <c r="HL196" s="257"/>
      <c r="HM196" s="257"/>
      <c r="HN196" s="257"/>
      <c r="HO196" s="257"/>
      <c r="HP196" s="257"/>
      <c r="HQ196" s="257"/>
      <c r="HR196" s="257"/>
      <c r="HS196" s="257"/>
      <c r="HT196" s="257"/>
      <c r="HU196" s="257"/>
      <c r="HV196" s="257"/>
      <c r="HW196" s="257"/>
      <c r="HX196" s="257"/>
      <c r="HY196" s="257"/>
      <c r="HZ196" s="257"/>
      <c r="IA196" s="257"/>
      <c r="IB196" s="257"/>
      <c r="IC196" s="257"/>
      <c r="ID196" s="257"/>
      <c r="IE196" s="257"/>
      <c r="IF196" s="257"/>
      <c r="IG196" s="257"/>
      <c r="IH196" s="257"/>
      <c r="II196" s="257"/>
      <c r="IJ196" s="257"/>
      <c r="IK196" s="257"/>
      <c r="IL196" s="257"/>
      <c r="IM196" s="257"/>
      <c r="IN196" s="257"/>
      <c r="IO196" s="257"/>
      <c r="IP196" s="257"/>
      <c r="IQ196" s="257"/>
      <c r="IR196" s="257"/>
      <c r="IS196" s="257"/>
      <c r="IT196" s="257"/>
      <c r="IU196" s="257"/>
      <c r="IV196" s="257"/>
      <c r="IW196" s="257"/>
      <c r="IX196" s="257"/>
      <c r="IY196" s="257"/>
      <c r="IZ196" s="257"/>
      <c r="JA196" s="257"/>
      <c r="JB196" s="257"/>
      <c r="JC196" s="257"/>
      <c r="JD196" s="257"/>
      <c r="JE196" s="257"/>
    </row>
    <row r="197" spans="1:265" x14ac:dyDescent="0.2">
      <c r="A197" s="257"/>
      <c r="B197" s="257"/>
      <c r="C197" s="257"/>
      <c r="D197" s="257"/>
      <c r="E197" s="257"/>
      <c r="F197" s="257"/>
      <c r="G197" s="257"/>
      <c r="H197" s="257"/>
      <c r="I197" s="257"/>
      <c r="J197" s="257"/>
      <c r="K197" s="257"/>
      <c r="L197" s="257"/>
      <c r="M197" s="257"/>
      <c r="N197" s="257"/>
      <c r="O197" s="257"/>
      <c r="P197" s="257"/>
      <c r="Q197" s="257"/>
      <c r="R197" s="257"/>
      <c r="S197" s="257"/>
      <c r="T197" s="257"/>
      <c r="U197" s="257"/>
      <c r="V197" s="257"/>
      <c r="W197" s="257"/>
      <c r="X197" s="257"/>
      <c r="Y197" s="257"/>
      <c r="Z197" s="257"/>
      <c r="AA197" s="257"/>
      <c r="AB197" s="257"/>
      <c r="AC197" s="257"/>
      <c r="AD197" s="257"/>
      <c r="AE197" s="862"/>
      <c r="AF197" s="895"/>
      <c r="AG197" s="946"/>
      <c r="AH197" s="972"/>
      <c r="CG197" s="257"/>
      <c r="CH197" s="257"/>
      <c r="CI197" s="257"/>
      <c r="CJ197" s="257"/>
      <c r="CK197" s="257"/>
      <c r="CL197" s="257"/>
      <c r="CM197" s="257"/>
      <c r="CN197" s="257"/>
      <c r="CO197" s="257"/>
      <c r="CP197" s="257"/>
      <c r="CQ197" s="257"/>
      <c r="CR197" s="257"/>
      <c r="CS197" s="257"/>
      <c r="CT197" s="257"/>
      <c r="CU197" s="257"/>
      <c r="CV197" s="257"/>
      <c r="CW197" s="257"/>
      <c r="CX197" s="257"/>
      <c r="CY197" s="257"/>
      <c r="CZ197" s="257"/>
      <c r="DA197" s="257"/>
      <c r="DB197" s="257"/>
      <c r="DC197" s="257"/>
      <c r="DD197" s="257"/>
      <c r="DE197" s="257"/>
      <c r="DF197" s="257"/>
      <c r="DG197" s="257"/>
      <c r="DH197" s="257"/>
      <c r="DI197" s="257"/>
      <c r="DJ197" s="257"/>
      <c r="DK197" s="257"/>
      <c r="DL197" s="257"/>
      <c r="DM197" s="257"/>
      <c r="DN197" s="257"/>
      <c r="DO197" s="257"/>
      <c r="DP197" s="257"/>
      <c r="DQ197" s="257"/>
      <c r="DR197" s="257"/>
      <c r="DS197" s="257"/>
      <c r="DT197" s="257"/>
      <c r="DU197" s="257"/>
      <c r="DV197" s="257"/>
      <c r="DW197" s="257"/>
      <c r="DX197" s="257"/>
      <c r="DY197" s="257"/>
      <c r="DZ197" s="257"/>
      <c r="EA197" s="257"/>
      <c r="EB197" s="257"/>
      <c r="EC197" s="257"/>
      <c r="ED197" s="257"/>
      <c r="EE197" s="257"/>
      <c r="EF197" s="257"/>
      <c r="EG197" s="257"/>
      <c r="EH197" s="257"/>
      <c r="EI197" s="257"/>
      <c r="EJ197" s="257"/>
      <c r="EK197" s="257"/>
      <c r="EL197" s="257"/>
      <c r="EM197" s="257"/>
      <c r="EN197" s="257"/>
      <c r="EO197" s="257"/>
      <c r="EP197" s="257"/>
      <c r="EQ197" s="257"/>
      <c r="ER197" s="257"/>
      <c r="ES197" s="257"/>
      <c r="ET197" s="257"/>
      <c r="EU197" s="257"/>
      <c r="EV197" s="257"/>
      <c r="EW197" s="257"/>
      <c r="EX197" s="257"/>
      <c r="EY197" s="257"/>
      <c r="EZ197" s="257"/>
      <c r="FA197" s="257"/>
      <c r="FB197" s="257"/>
      <c r="FC197" s="257"/>
      <c r="FD197" s="257"/>
      <c r="FE197" s="257"/>
      <c r="FF197" s="257"/>
      <c r="FG197" s="257"/>
      <c r="FH197" s="257"/>
      <c r="FI197" s="257"/>
      <c r="FJ197" s="257"/>
      <c r="FK197" s="257"/>
      <c r="FL197" s="257"/>
      <c r="FM197" s="257"/>
      <c r="FN197" s="257"/>
      <c r="FO197" s="257"/>
      <c r="FP197" s="257"/>
      <c r="FQ197" s="257"/>
      <c r="FR197" s="257"/>
      <c r="FS197" s="257"/>
      <c r="FT197" s="257"/>
      <c r="FU197" s="257"/>
      <c r="FV197" s="257"/>
      <c r="FW197" s="257"/>
      <c r="FX197" s="257"/>
      <c r="FY197" s="257"/>
      <c r="FZ197" s="257"/>
      <c r="GA197" s="257"/>
      <c r="GB197" s="257"/>
      <c r="GC197" s="257"/>
      <c r="GD197" s="257"/>
      <c r="GE197" s="257"/>
      <c r="GF197" s="257"/>
      <c r="GG197" s="257"/>
      <c r="GH197" s="257"/>
      <c r="GI197" s="257"/>
      <c r="GJ197" s="257"/>
      <c r="GK197" s="257"/>
      <c r="GL197" s="257"/>
      <c r="GM197" s="257"/>
      <c r="GN197" s="257"/>
      <c r="GO197" s="257"/>
      <c r="GP197" s="257"/>
      <c r="GQ197" s="257"/>
      <c r="GR197" s="257"/>
      <c r="GS197" s="257"/>
      <c r="GT197" s="257"/>
      <c r="GU197" s="257"/>
      <c r="GV197" s="257"/>
      <c r="GW197" s="257"/>
      <c r="GX197" s="257"/>
      <c r="GY197" s="257"/>
      <c r="GZ197" s="257"/>
      <c r="HA197" s="257"/>
      <c r="HB197" s="257"/>
      <c r="HC197" s="257"/>
      <c r="HD197" s="257"/>
      <c r="HE197" s="257"/>
      <c r="HF197" s="257"/>
      <c r="HG197" s="257"/>
      <c r="HH197" s="257"/>
      <c r="HI197" s="257"/>
      <c r="HJ197" s="257"/>
      <c r="HK197" s="257"/>
      <c r="HL197" s="257"/>
      <c r="HM197" s="257"/>
      <c r="HN197" s="257"/>
      <c r="HO197" s="257"/>
      <c r="HP197" s="257"/>
      <c r="HQ197" s="257"/>
      <c r="HR197" s="257"/>
      <c r="HS197" s="257"/>
      <c r="HT197" s="257"/>
      <c r="HU197" s="257"/>
      <c r="HV197" s="257"/>
      <c r="HW197" s="257"/>
      <c r="HX197" s="257"/>
      <c r="HY197" s="257"/>
      <c r="HZ197" s="257"/>
      <c r="IA197" s="257"/>
      <c r="IB197" s="257"/>
      <c r="IC197" s="257"/>
      <c r="ID197" s="257"/>
      <c r="IE197" s="257"/>
      <c r="IF197" s="257"/>
      <c r="IG197" s="257"/>
      <c r="IH197" s="257"/>
      <c r="II197" s="257"/>
      <c r="IJ197" s="257"/>
      <c r="IK197" s="257"/>
      <c r="IL197" s="257"/>
      <c r="IM197" s="257"/>
      <c r="IN197" s="257"/>
      <c r="IO197" s="257"/>
      <c r="IP197" s="257"/>
      <c r="IQ197" s="257"/>
      <c r="IR197" s="257"/>
      <c r="IS197" s="257"/>
      <c r="IT197" s="257"/>
      <c r="IU197" s="257"/>
      <c r="IV197" s="257"/>
      <c r="IW197" s="257"/>
      <c r="IX197" s="257"/>
      <c r="IY197" s="257"/>
      <c r="IZ197" s="257"/>
      <c r="JA197" s="257"/>
      <c r="JB197" s="257"/>
      <c r="JC197" s="257"/>
      <c r="JD197" s="257"/>
      <c r="JE197" s="257"/>
    </row>
    <row r="198" spans="1:265" x14ac:dyDescent="0.2">
      <c r="A198" s="257"/>
      <c r="B198" s="257"/>
      <c r="C198" s="257"/>
      <c r="D198" s="257"/>
      <c r="E198" s="257"/>
      <c r="F198" s="257"/>
      <c r="G198" s="257"/>
      <c r="H198" s="257"/>
      <c r="I198" s="257"/>
      <c r="J198" s="257"/>
      <c r="K198" s="257"/>
      <c r="L198" s="257"/>
      <c r="M198" s="257"/>
      <c r="N198" s="257"/>
      <c r="O198" s="257"/>
      <c r="P198" s="257"/>
      <c r="Q198" s="257"/>
      <c r="R198" s="257"/>
      <c r="S198" s="257"/>
      <c r="T198" s="257"/>
      <c r="U198" s="257"/>
      <c r="V198" s="257"/>
      <c r="W198" s="257"/>
      <c r="X198" s="257"/>
      <c r="Y198" s="257"/>
      <c r="Z198" s="257"/>
      <c r="AA198" s="257"/>
      <c r="AB198" s="257"/>
      <c r="AC198" s="257"/>
      <c r="AD198" s="257"/>
      <c r="AE198" s="862"/>
      <c r="AF198" s="895"/>
      <c r="AG198" s="946"/>
      <c r="AH198" s="972"/>
      <c r="CG198" s="257"/>
      <c r="CH198" s="257"/>
      <c r="CI198" s="257"/>
      <c r="CJ198" s="257"/>
      <c r="CK198" s="257"/>
      <c r="CL198" s="257"/>
      <c r="CM198" s="257"/>
      <c r="CN198" s="257"/>
      <c r="CO198" s="257"/>
      <c r="CP198" s="257"/>
      <c r="CQ198" s="257"/>
      <c r="CR198" s="257"/>
      <c r="CS198" s="257"/>
      <c r="CT198" s="257"/>
      <c r="CU198" s="257"/>
      <c r="CV198" s="257"/>
      <c r="CW198" s="257"/>
      <c r="CX198" s="257"/>
      <c r="CY198" s="257"/>
      <c r="CZ198" s="257"/>
      <c r="DA198" s="257"/>
      <c r="DB198" s="257"/>
      <c r="DC198" s="257"/>
      <c r="DD198" s="257"/>
      <c r="DE198" s="257"/>
      <c r="DF198" s="257"/>
      <c r="DG198" s="257"/>
      <c r="DH198" s="257"/>
      <c r="DI198" s="257"/>
      <c r="DJ198" s="257"/>
      <c r="DK198" s="257"/>
      <c r="DL198" s="257"/>
      <c r="DM198" s="257"/>
      <c r="DN198" s="257"/>
      <c r="DO198" s="257"/>
      <c r="DP198" s="257"/>
      <c r="DQ198" s="257"/>
      <c r="DR198" s="257"/>
      <c r="DS198" s="257"/>
      <c r="DT198" s="257"/>
      <c r="DU198" s="257"/>
      <c r="DV198" s="257"/>
      <c r="DW198" s="257"/>
      <c r="DX198" s="257"/>
      <c r="DY198" s="257"/>
      <c r="DZ198" s="257"/>
      <c r="EA198" s="257"/>
      <c r="EB198" s="257"/>
      <c r="EC198" s="257"/>
      <c r="ED198" s="257"/>
      <c r="EE198" s="257"/>
      <c r="EF198" s="257"/>
      <c r="EG198" s="257"/>
      <c r="EH198" s="257"/>
      <c r="EI198" s="257"/>
      <c r="EJ198" s="257"/>
      <c r="EK198" s="257"/>
      <c r="EL198" s="257"/>
      <c r="EM198" s="257"/>
      <c r="EN198" s="257"/>
      <c r="EO198" s="257"/>
      <c r="EP198" s="257"/>
      <c r="EQ198" s="257"/>
      <c r="ER198" s="257"/>
      <c r="ES198" s="257"/>
      <c r="ET198" s="257"/>
      <c r="EU198" s="257"/>
      <c r="EV198" s="257"/>
      <c r="EW198" s="257"/>
      <c r="EX198" s="257"/>
      <c r="EY198" s="257"/>
      <c r="EZ198" s="257"/>
      <c r="FA198" s="257"/>
      <c r="FB198" s="257"/>
      <c r="FC198" s="257"/>
      <c r="FD198" s="257"/>
      <c r="FE198" s="257"/>
      <c r="FF198" s="257"/>
      <c r="FG198" s="257"/>
      <c r="FH198" s="257"/>
      <c r="FI198" s="257"/>
      <c r="FJ198" s="257"/>
      <c r="FK198" s="257"/>
      <c r="FL198" s="257"/>
      <c r="FM198" s="257"/>
      <c r="FN198" s="257"/>
      <c r="FO198" s="257"/>
      <c r="FP198" s="257"/>
      <c r="FQ198" s="257"/>
      <c r="FR198" s="257"/>
      <c r="FS198" s="257"/>
      <c r="FT198" s="257"/>
      <c r="FU198" s="257"/>
      <c r="FV198" s="257"/>
      <c r="FW198" s="257"/>
      <c r="FX198" s="257"/>
      <c r="FY198" s="257"/>
      <c r="FZ198" s="257"/>
      <c r="GA198" s="257"/>
      <c r="GB198" s="257"/>
      <c r="GC198" s="257"/>
      <c r="GD198" s="257"/>
      <c r="GE198" s="257"/>
      <c r="GF198" s="257"/>
      <c r="GG198" s="257"/>
      <c r="GH198" s="257"/>
      <c r="GI198" s="257"/>
      <c r="GJ198" s="257"/>
      <c r="GK198" s="257"/>
      <c r="GL198" s="257"/>
      <c r="GM198" s="257"/>
      <c r="GN198" s="257"/>
      <c r="GO198" s="257"/>
      <c r="GP198" s="257"/>
      <c r="GQ198" s="257"/>
      <c r="GR198" s="257"/>
      <c r="GS198" s="257"/>
      <c r="GT198" s="257"/>
      <c r="GU198" s="257"/>
      <c r="GV198" s="257"/>
      <c r="GW198" s="257"/>
      <c r="GX198" s="257"/>
      <c r="GY198" s="257"/>
      <c r="GZ198" s="257"/>
      <c r="HA198" s="257"/>
      <c r="HB198" s="257"/>
      <c r="HC198" s="257"/>
      <c r="HD198" s="257"/>
      <c r="HE198" s="257"/>
      <c r="HF198" s="257"/>
      <c r="HG198" s="257"/>
      <c r="HH198" s="257"/>
      <c r="HI198" s="257"/>
      <c r="HJ198" s="257"/>
      <c r="HK198" s="257"/>
      <c r="HL198" s="257"/>
      <c r="HM198" s="257"/>
      <c r="HN198" s="257"/>
      <c r="HO198" s="257"/>
      <c r="HP198" s="257"/>
      <c r="HQ198" s="257"/>
      <c r="HR198" s="257"/>
      <c r="HS198" s="257"/>
      <c r="HT198" s="257"/>
      <c r="HU198" s="257"/>
      <c r="HV198" s="257"/>
      <c r="HW198" s="257"/>
      <c r="HX198" s="257"/>
      <c r="HY198" s="257"/>
      <c r="HZ198" s="257"/>
      <c r="IA198" s="257"/>
      <c r="IB198" s="257"/>
      <c r="IC198" s="257"/>
      <c r="ID198" s="257"/>
      <c r="IE198" s="257"/>
      <c r="IF198" s="257"/>
      <c r="IG198" s="257"/>
      <c r="IH198" s="257"/>
      <c r="II198" s="257"/>
      <c r="IJ198" s="257"/>
      <c r="IK198" s="257"/>
      <c r="IL198" s="257"/>
      <c r="IM198" s="257"/>
      <c r="IN198" s="257"/>
      <c r="IO198" s="257"/>
      <c r="IP198" s="257"/>
      <c r="IQ198" s="257"/>
      <c r="IR198" s="257"/>
      <c r="IS198" s="257"/>
      <c r="IT198" s="257"/>
      <c r="IU198" s="257"/>
      <c r="IV198" s="257"/>
      <c r="IW198" s="257"/>
      <c r="IX198" s="257"/>
      <c r="IY198" s="257"/>
      <c r="IZ198" s="257"/>
      <c r="JA198" s="257"/>
      <c r="JB198" s="257"/>
      <c r="JC198" s="257"/>
      <c r="JD198" s="257"/>
      <c r="JE198" s="257"/>
    </row>
    <row r="199" spans="1:265" x14ac:dyDescent="0.2">
      <c r="A199" s="257"/>
      <c r="B199" s="257"/>
      <c r="C199" s="257"/>
      <c r="D199" s="257"/>
      <c r="E199" s="257"/>
      <c r="F199" s="257"/>
      <c r="G199" s="257"/>
      <c r="H199" s="257"/>
      <c r="I199" s="257"/>
      <c r="J199" s="257"/>
      <c r="K199" s="257"/>
      <c r="L199" s="257"/>
      <c r="M199" s="257"/>
      <c r="N199" s="257"/>
      <c r="O199" s="257"/>
      <c r="P199" s="257"/>
      <c r="Q199" s="257"/>
      <c r="R199" s="257"/>
      <c r="S199" s="257"/>
      <c r="T199" s="257"/>
      <c r="U199" s="257"/>
      <c r="V199" s="257"/>
      <c r="W199" s="257"/>
      <c r="X199" s="257"/>
      <c r="Y199" s="257"/>
      <c r="Z199" s="257"/>
      <c r="AA199" s="257"/>
      <c r="AB199" s="257"/>
      <c r="AC199" s="257"/>
      <c r="AD199" s="257"/>
      <c r="AE199" s="862"/>
      <c r="AF199" s="895"/>
      <c r="AG199" s="946"/>
      <c r="AH199" s="972"/>
      <c r="CG199" s="257"/>
      <c r="CH199" s="257"/>
      <c r="CI199" s="257"/>
      <c r="CJ199" s="257"/>
      <c r="CK199" s="257"/>
      <c r="CL199" s="257"/>
      <c r="CM199" s="257"/>
      <c r="CN199" s="257"/>
      <c r="CO199" s="257"/>
      <c r="CP199" s="257"/>
      <c r="CQ199" s="257"/>
      <c r="CR199" s="257"/>
      <c r="CS199" s="257"/>
      <c r="CT199" s="257"/>
      <c r="CU199" s="257"/>
      <c r="CV199" s="257"/>
      <c r="CW199" s="257"/>
      <c r="CX199" s="257"/>
      <c r="CY199" s="257"/>
      <c r="CZ199" s="257"/>
      <c r="DA199" s="257"/>
      <c r="DB199" s="257"/>
      <c r="DC199" s="257"/>
      <c r="DD199" s="257"/>
      <c r="DE199" s="257"/>
      <c r="DF199" s="257"/>
      <c r="DG199" s="257"/>
      <c r="DH199" s="257"/>
      <c r="DI199" s="257"/>
      <c r="DJ199" s="257"/>
      <c r="DK199" s="257"/>
      <c r="DL199" s="257"/>
      <c r="DM199" s="257"/>
      <c r="DN199" s="257"/>
      <c r="DO199" s="257"/>
      <c r="DP199" s="257"/>
      <c r="DQ199" s="257"/>
      <c r="DR199" s="257"/>
      <c r="DS199" s="257"/>
      <c r="DT199" s="257"/>
      <c r="DU199" s="257"/>
      <c r="DV199" s="257"/>
      <c r="DW199" s="257"/>
      <c r="DX199" s="257"/>
      <c r="DY199" s="257"/>
      <c r="DZ199" s="257"/>
      <c r="EA199" s="257"/>
      <c r="EB199" s="257"/>
      <c r="EC199" s="257"/>
      <c r="ED199" s="257"/>
      <c r="EE199" s="257"/>
      <c r="EF199" s="257"/>
      <c r="EG199" s="257"/>
      <c r="EH199" s="257"/>
      <c r="EI199" s="257"/>
      <c r="EJ199" s="257"/>
      <c r="EK199" s="257"/>
      <c r="EL199" s="257"/>
      <c r="EM199" s="257"/>
      <c r="EN199" s="257"/>
      <c r="EO199" s="257"/>
      <c r="EP199" s="257"/>
      <c r="EQ199" s="257"/>
      <c r="ER199" s="257"/>
      <c r="ES199" s="257"/>
      <c r="ET199" s="257"/>
      <c r="EU199" s="257"/>
      <c r="EV199" s="257"/>
      <c r="EW199" s="257"/>
      <c r="EX199" s="257"/>
      <c r="EY199" s="257"/>
      <c r="EZ199" s="257"/>
      <c r="FA199" s="257"/>
      <c r="FB199" s="257"/>
      <c r="FC199" s="257"/>
      <c r="FD199" s="257"/>
      <c r="FE199" s="257"/>
      <c r="FF199" s="257"/>
      <c r="FG199" s="257"/>
      <c r="FH199" s="257"/>
      <c r="FI199" s="257"/>
      <c r="FJ199" s="257"/>
      <c r="FK199" s="257"/>
      <c r="FL199" s="257"/>
      <c r="FM199" s="257"/>
      <c r="FN199" s="257"/>
      <c r="FO199" s="257"/>
      <c r="FP199" s="257"/>
      <c r="FQ199" s="257"/>
      <c r="FR199" s="257"/>
      <c r="FS199" s="257"/>
      <c r="FT199" s="257"/>
      <c r="FU199" s="257"/>
      <c r="FV199" s="257"/>
      <c r="FW199" s="257"/>
      <c r="FX199" s="257"/>
      <c r="FY199" s="257"/>
      <c r="FZ199" s="257"/>
      <c r="GA199" s="257"/>
      <c r="GB199" s="257"/>
      <c r="GC199" s="257"/>
      <c r="GD199" s="257"/>
      <c r="GE199" s="257"/>
      <c r="GF199" s="257"/>
      <c r="GG199" s="257"/>
      <c r="GH199" s="257"/>
      <c r="GI199" s="257"/>
      <c r="GJ199" s="257"/>
      <c r="GK199" s="257"/>
      <c r="GL199" s="257"/>
      <c r="GM199" s="257"/>
      <c r="GN199" s="257"/>
      <c r="GO199" s="257"/>
      <c r="GP199" s="257"/>
      <c r="GQ199" s="257"/>
      <c r="GR199" s="257"/>
      <c r="GS199" s="257"/>
      <c r="GT199" s="257"/>
      <c r="GU199" s="257"/>
      <c r="GV199" s="257"/>
      <c r="GW199" s="257"/>
      <c r="GX199" s="257"/>
      <c r="GY199" s="257"/>
      <c r="GZ199" s="257"/>
      <c r="HA199" s="257"/>
      <c r="HB199" s="257"/>
      <c r="HC199" s="257"/>
      <c r="HD199" s="257"/>
      <c r="HE199" s="257"/>
      <c r="HF199" s="257"/>
      <c r="HG199" s="257"/>
      <c r="HH199" s="257"/>
      <c r="HI199" s="257"/>
      <c r="HJ199" s="257"/>
      <c r="HK199" s="257"/>
      <c r="HL199" s="257"/>
      <c r="HM199" s="257"/>
      <c r="HN199" s="257"/>
      <c r="HO199" s="257"/>
      <c r="HP199" s="257"/>
      <c r="HQ199" s="257"/>
      <c r="HR199" s="257"/>
      <c r="HS199" s="257"/>
      <c r="HT199" s="257"/>
      <c r="HU199" s="257"/>
      <c r="HV199" s="257"/>
      <c r="HW199" s="257"/>
      <c r="HX199" s="257"/>
      <c r="HY199" s="257"/>
      <c r="HZ199" s="257"/>
      <c r="IA199" s="257"/>
      <c r="IB199" s="257"/>
      <c r="IC199" s="257"/>
      <c r="ID199" s="257"/>
      <c r="IE199" s="257"/>
      <c r="IF199" s="257"/>
      <c r="IG199" s="257"/>
      <c r="IH199" s="257"/>
      <c r="II199" s="257"/>
      <c r="IJ199" s="257"/>
      <c r="IK199" s="257"/>
      <c r="IL199" s="257"/>
      <c r="IM199" s="257"/>
      <c r="IN199" s="257"/>
      <c r="IO199" s="257"/>
      <c r="IP199" s="257"/>
      <c r="IQ199" s="257"/>
      <c r="IR199" s="257"/>
      <c r="IS199" s="257"/>
      <c r="IT199" s="257"/>
      <c r="IU199" s="257"/>
      <c r="IV199" s="257"/>
      <c r="IW199" s="257"/>
      <c r="IX199" s="257"/>
      <c r="IY199" s="257"/>
      <c r="IZ199" s="257"/>
      <c r="JA199" s="257"/>
      <c r="JB199" s="257"/>
      <c r="JC199" s="257"/>
      <c r="JD199" s="257"/>
      <c r="JE199" s="257"/>
    </row>
    <row r="200" spans="1:265" x14ac:dyDescent="0.2">
      <c r="A200" s="257"/>
      <c r="B200" s="257"/>
      <c r="C200" s="257"/>
      <c r="D200" s="257"/>
      <c r="E200" s="257"/>
      <c r="F200" s="257"/>
      <c r="G200" s="257"/>
      <c r="H200" s="257"/>
      <c r="I200" s="257"/>
      <c r="J200" s="257"/>
      <c r="K200" s="257"/>
      <c r="L200" s="257"/>
      <c r="M200" s="257"/>
      <c r="N200" s="257"/>
      <c r="O200" s="257"/>
      <c r="P200" s="257"/>
      <c r="Q200" s="257"/>
      <c r="R200" s="257"/>
      <c r="S200" s="257"/>
      <c r="T200" s="257"/>
      <c r="U200" s="257"/>
      <c r="V200" s="257"/>
      <c r="W200" s="257"/>
      <c r="X200" s="257"/>
      <c r="Y200" s="257"/>
      <c r="Z200" s="257"/>
      <c r="AA200" s="257"/>
      <c r="AB200" s="257"/>
      <c r="AC200" s="257"/>
      <c r="AD200" s="257"/>
      <c r="AE200" s="862"/>
      <c r="AF200" s="895"/>
      <c r="AG200" s="946"/>
      <c r="AH200" s="972"/>
      <c r="CG200" s="257"/>
      <c r="CH200" s="257"/>
      <c r="CI200" s="257"/>
      <c r="CJ200" s="257"/>
      <c r="CK200" s="257"/>
      <c r="CL200" s="257"/>
      <c r="CM200" s="257"/>
      <c r="CN200" s="257"/>
      <c r="CO200" s="257"/>
      <c r="CP200" s="257"/>
      <c r="CQ200" s="257"/>
      <c r="CR200" s="257"/>
      <c r="CS200" s="257"/>
      <c r="CT200" s="257"/>
      <c r="CU200" s="257"/>
      <c r="CV200" s="257"/>
      <c r="CW200" s="257"/>
      <c r="CX200" s="257"/>
      <c r="CY200" s="257"/>
      <c r="CZ200" s="257"/>
      <c r="DA200" s="257"/>
      <c r="DB200" s="257"/>
      <c r="DC200" s="257"/>
      <c r="DD200" s="257"/>
      <c r="DE200" s="257"/>
      <c r="DF200" s="257"/>
      <c r="DG200" s="257"/>
      <c r="DH200" s="257"/>
      <c r="DI200" s="257"/>
      <c r="DJ200" s="257"/>
      <c r="DK200" s="257"/>
      <c r="DL200" s="257"/>
      <c r="DM200" s="257"/>
      <c r="DN200" s="257"/>
      <c r="DO200" s="257"/>
      <c r="DP200" s="257"/>
      <c r="DQ200" s="257"/>
      <c r="DR200" s="257"/>
      <c r="DS200" s="257"/>
      <c r="DT200" s="257"/>
      <c r="DU200" s="257"/>
      <c r="DV200" s="257"/>
      <c r="DW200" s="257"/>
      <c r="DX200" s="257"/>
      <c r="DY200" s="257"/>
      <c r="DZ200" s="257"/>
      <c r="EA200" s="257"/>
      <c r="EB200" s="257"/>
      <c r="EC200" s="257"/>
      <c r="ED200" s="257"/>
      <c r="EE200" s="257"/>
      <c r="EF200" s="257"/>
      <c r="EG200" s="257"/>
      <c r="EH200" s="257"/>
      <c r="EI200" s="257"/>
      <c r="EJ200" s="257"/>
      <c r="EK200" s="257"/>
      <c r="EL200" s="257"/>
      <c r="EM200" s="257"/>
      <c r="EN200" s="257"/>
      <c r="EO200" s="257"/>
      <c r="EP200" s="257"/>
      <c r="EQ200" s="257"/>
      <c r="ER200" s="257"/>
      <c r="ES200" s="257"/>
      <c r="ET200" s="257"/>
      <c r="EU200" s="257"/>
      <c r="EV200" s="257"/>
      <c r="EW200" s="257"/>
      <c r="EX200" s="257"/>
      <c r="EY200" s="257"/>
      <c r="EZ200" s="257"/>
      <c r="FA200" s="257"/>
      <c r="FB200" s="257"/>
      <c r="FC200" s="257"/>
      <c r="FD200" s="257"/>
      <c r="FE200" s="257"/>
      <c r="FF200" s="257"/>
      <c r="FG200" s="257"/>
      <c r="FH200" s="257"/>
      <c r="FI200" s="257"/>
      <c r="FJ200" s="257"/>
      <c r="FK200" s="257"/>
      <c r="FL200" s="257"/>
      <c r="FM200" s="257"/>
      <c r="FN200" s="257"/>
      <c r="FO200" s="257"/>
      <c r="FP200" s="257"/>
      <c r="FQ200" s="257"/>
      <c r="FR200" s="257"/>
      <c r="FS200" s="257"/>
      <c r="FT200" s="257"/>
      <c r="FU200" s="257"/>
      <c r="FV200" s="257"/>
      <c r="FW200" s="257"/>
      <c r="FX200" s="257"/>
      <c r="FY200" s="257"/>
      <c r="FZ200" s="257"/>
      <c r="GA200" s="257"/>
      <c r="GB200" s="257"/>
      <c r="GC200" s="257"/>
      <c r="GD200" s="257"/>
      <c r="GE200" s="257"/>
      <c r="GF200" s="257"/>
      <c r="GG200" s="257"/>
      <c r="GH200" s="257"/>
      <c r="GI200" s="257"/>
      <c r="GJ200" s="257"/>
      <c r="GK200" s="257"/>
      <c r="GL200" s="257"/>
      <c r="GM200" s="257"/>
      <c r="GN200" s="257"/>
      <c r="GO200" s="257"/>
      <c r="GP200" s="257"/>
      <c r="GQ200" s="257"/>
      <c r="GR200" s="257"/>
      <c r="GS200" s="257"/>
      <c r="GT200" s="257"/>
      <c r="GU200" s="257"/>
      <c r="GV200" s="257"/>
      <c r="GW200" s="257"/>
      <c r="GX200" s="257"/>
      <c r="GY200" s="257"/>
      <c r="GZ200" s="257"/>
      <c r="HA200" s="257"/>
      <c r="HB200" s="257"/>
      <c r="HC200" s="257"/>
      <c r="HD200" s="257"/>
      <c r="HE200" s="257"/>
      <c r="HF200" s="257"/>
      <c r="HG200" s="257"/>
      <c r="HH200" s="257"/>
      <c r="HI200" s="257"/>
      <c r="HJ200" s="257"/>
      <c r="HK200" s="257"/>
      <c r="HL200" s="257"/>
      <c r="HM200" s="257"/>
      <c r="HN200" s="257"/>
      <c r="HO200" s="257"/>
      <c r="HP200" s="257"/>
      <c r="HQ200" s="257"/>
      <c r="HR200" s="257"/>
      <c r="HS200" s="257"/>
      <c r="HT200" s="257"/>
      <c r="HU200" s="257"/>
      <c r="HV200" s="257"/>
      <c r="HW200" s="257"/>
      <c r="HX200" s="257"/>
      <c r="HY200" s="257"/>
      <c r="HZ200" s="257"/>
      <c r="IA200" s="257"/>
      <c r="IB200" s="257"/>
      <c r="IC200" s="257"/>
      <c r="ID200" s="257"/>
      <c r="IE200" s="257"/>
      <c r="IF200" s="257"/>
      <c r="IG200" s="257"/>
      <c r="IH200" s="257"/>
      <c r="II200" s="257"/>
      <c r="IJ200" s="257"/>
      <c r="IK200" s="257"/>
      <c r="IL200" s="257"/>
      <c r="IM200" s="257"/>
      <c r="IN200" s="257"/>
      <c r="IO200" s="257"/>
      <c r="IP200" s="257"/>
      <c r="IQ200" s="257"/>
      <c r="IR200" s="257"/>
      <c r="IS200" s="257"/>
      <c r="IT200" s="257"/>
      <c r="IU200" s="257"/>
      <c r="IV200" s="257"/>
      <c r="IW200" s="257"/>
      <c r="IX200" s="257"/>
      <c r="IY200" s="257"/>
      <c r="IZ200" s="257"/>
      <c r="JA200" s="257"/>
      <c r="JB200" s="257"/>
      <c r="JC200" s="257"/>
      <c r="JD200" s="257"/>
      <c r="JE200" s="257"/>
    </row>
    <row r="201" spans="1:265" x14ac:dyDescent="0.2">
      <c r="A201" s="257"/>
      <c r="B201" s="257"/>
      <c r="C201" s="257"/>
      <c r="D201" s="257"/>
      <c r="E201" s="257"/>
      <c r="F201" s="257"/>
      <c r="G201" s="257"/>
      <c r="H201" s="257"/>
      <c r="I201" s="257"/>
      <c r="J201" s="257"/>
      <c r="K201" s="257"/>
      <c r="L201" s="257"/>
      <c r="M201" s="257"/>
      <c r="N201" s="257"/>
      <c r="O201" s="257"/>
      <c r="P201" s="257"/>
      <c r="Q201" s="257"/>
      <c r="R201" s="257"/>
      <c r="S201" s="257"/>
      <c r="T201" s="257"/>
      <c r="U201" s="257"/>
      <c r="V201" s="257"/>
      <c r="W201" s="257"/>
      <c r="X201" s="257"/>
      <c r="Y201" s="257"/>
      <c r="Z201" s="257"/>
      <c r="AA201" s="257"/>
      <c r="AB201" s="257"/>
      <c r="AC201" s="257"/>
      <c r="AD201" s="257"/>
      <c r="AE201" s="862"/>
      <c r="AF201" s="895"/>
      <c r="AG201" s="946"/>
      <c r="AH201" s="972"/>
      <c r="CG201" s="257"/>
      <c r="CH201" s="257"/>
      <c r="CI201" s="257"/>
      <c r="CJ201" s="257"/>
      <c r="CK201" s="257"/>
      <c r="CL201" s="257"/>
      <c r="CM201" s="257"/>
      <c r="CN201" s="257"/>
      <c r="CO201" s="257"/>
      <c r="CP201" s="257"/>
      <c r="CQ201" s="257"/>
      <c r="CR201" s="257"/>
      <c r="CS201" s="257"/>
      <c r="CT201" s="257"/>
      <c r="CU201" s="257"/>
      <c r="CV201" s="257"/>
      <c r="CW201" s="257"/>
      <c r="CX201" s="257"/>
      <c r="CY201" s="257"/>
      <c r="CZ201" s="257"/>
      <c r="DA201" s="257"/>
      <c r="DB201" s="257"/>
      <c r="DC201" s="257"/>
      <c r="DD201" s="257"/>
      <c r="DE201" s="257"/>
      <c r="DF201" s="257"/>
      <c r="DG201" s="257"/>
      <c r="DH201" s="257"/>
      <c r="DI201" s="257"/>
      <c r="DJ201" s="257"/>
      <c r="DK201" s="257"/>
      <c r="DL201" s="257"/>
      <c r="DM201" s="257"/>
      <c r="DN201" s="257"/>
      <c r="DO201" s="257"/>
      <c r="DP201" s="257"/>
      <c r="DQ201" s="257"/>
      <c r="DR201" s="257"/>
      <c r="DS201" s="257"/>
      <c r="DT201" s="257"/>
      <c r="DU201" s="257"/>
      <c r="DV201" s="257"/>
      <c r="DW201" s="257"/>
      <c r="DX201" s="257"/>
      <c r="DY201" s="257"/>
      <c r="DZ201" s="257"/>
      <c r="EA201" s="257"/>
      <c r="EB201" s="257"/>
      <c r="EC201" s="257"/>
      <c r="ED201" s="257"/>
      <c r="EE201" s="257"/>
      <c r="EF201" s="257"/>
      <c r="EG201" s="257"/>
      <c r="EH201" s="257"/>
      <c r="EI201" s="257"/>
      <c r="EJ201" s="257"/>
      <c r="EK201" s="257"/>
      <c r="EL201" s="257"/>
      <c r="EM201" s="257"/>
      <c r="EN201" s="257"/>
      <c r="EO201" s="257"/>
      <c r="EP201" s="257"/>
      <c r="EQ201" s="257"/>
      <c r="ER201" s="257"/>
      <c r="ES201" s="257"/>
      <c r="ET201" s="257"/>
      <c r="EU201" s="257"/>
      <c r="EV201" s="257"/>
      <c r="EW201" s="257"/>
      <c r="EX201" s="257"/>
      <c r="EY201" s="257"/>
      <c r="EZ201" s="257"/>
      <c r="FA201" s="257"/>
      <c r="FB201" s="257"/>
      <c r="FC201" s="257"/>
      <c r="FD201" s="257"/>
      <c r="FE201" s="257"/>
      <c r="FF201" s="257"/>
      <c r="FG201" s="257"/>
      <c r="FH201" s="257"/>
      <c r="FI201" s="257"/>
      <c r="FJ201" s="257"/>
      <c r="FK201" s="257"/>
      <c r="FL201" s="257"/>
      <c r="FM201" s="257"/>
      <c r="FN201" s="257"/>
      <c r="FO201" s="257"/>
      <c r="FP201" s="257"/>
      <c r="FQ201" s="257"/>
      <c r="FR201" s="257"/>
      <c r="FS201" s="257"/>
      <c r="FT201" s="257"/>
      <c r="FU201" s="257"/>
      <c r="FV201" s="257"/>
      <c r="FW201" s="257"/>
      <c r="FX201" s="257"/>
      <c r="FY201" s="257"/>
      <c r="FZ201" s="257"/>
      <c r="GA201" s="257"/>
      <c r="GB201" s="257"/>
      <c r="GC201" s="257"/>
      <c r="GD201" s="257"/>
      <c r="GE201" s="257"/>
      <c r="GF201" s="257"/>
      <c r="GG201" s="257"/>
      <c r="GH201" s="257"/>
      <c r="GI201" s="257"/>
      <c r="GJ201" s="257"/>
      <c r="GK201" s="257"/>
      <c r="GL201" s="257"/>
      <c r="GM201" s="257"/>
      <c r="GN201" s="257"/>
      <c r="GO201" s="257"/>
      <c r="GP201" s="257"/>
      <c r="GQ201" s="257"/>
      <c r="GR201" s="257"/>
      <c r="GS201" s="257"/>
      <c r="GT201" s="257"/>
      <c r="GU201" s="257"/>
      <c r="GV201" s="257"/>
      <c r="GW201" s="257"/>
      <c r="GX201" s="257"/>
      <c r="GY201" s="257"/>
      <c r="GZ201" s="257"/>
      <c r="HA201" s="257"/>
      <c r="HB201" s="257"/>
      <c r="HC201" s="257"/>
      <c r="HD201" s="257"/>
      <c r="HE201" s="257"/>
      <c r="HF201" s="257"/>
      <c r="HG201" s="257"/>
      <c r="HH201" s="257"/>
      <c r="HI201" s="257"/>
      <c r="HJ201" s="257"/>
      <c r="HK201" s="257"/>
      <c r="HL201" s="257"/>
      <c r="HM201" s="257"/>
      <c r="HN201" s="257"/>
      <c r="HO201" s="257"/>
      <c r="HP201" s="257"/>
      <c r="HQ201" s="257"/>
      <c r="HR201" s="257"/>
      <c r="HS201" s="257"/>
      <c r="HT201" s="257"/>
      <c r="HU201" s="257"/>
      <c r="HV201" s="257"/>
      <c r="HW201" s="257"/>
      <c r="HX201" s="257"/>
      <c r="HY201" s="257"/>
      <c r="HZ201" s="257"/>
      <c r="IA201" s="257"/>
      <c r="IB201" s="257"/>
      <c r="IC201" s="257"/>
      <c r="ID201" s="257"/>
      <c r="IE201" s="257"/>
      <c r="IF201" s="257"/>
      <c r="IG201" s="257"/>
      <c r="IH201" s="257"/>
      <c r="II201" s="257"/>
      <c r="IJ201" s="257"/>
      <c r="IK201" s="257"/>
      <c r="IL201" s="257"/>
      <c r="IM201" s="257"/>
      <c r="IN201" s="257"/>
      <c r="IO201" s="257"/>
      <c r="IP201" s="257"/>
      <c r="IQ201" s="257"/>
      <c r="IR201" s="257"/>
      <c r="IS201" s="257"/>
      <c r="IT201" s="257"/>
      <c r="IU201" s="257"/>
      <c r="IV201" s="257"/>
      <c r="IW201" s="257"/>
      <c r="IX201" s="257"/>
      <c r="IY201" s="257"/>
      <c r="IZ201" s="257"/>
      <c r="JA201" s="257"/>
      <c r="JB201" s="257"/>
      <c r="JC201" s="257"/>
      <c r="JD201" s="257"/>
      <c r="JE201" s="257"/>
    </row>
    <row r="202" spans="1:265" x14ac:dyDescent="0.2">
      <c r="A202" s="257"/>
      <c r="B202" s="257"/>
      <c r="C202" s="257"/>
      <c r="D202" s="257"/>
      <c r="E202" s="257"/>
      <c r="F202" s="257"/>
      <c r="G202" s="257"/>
      <c r="H202" s="257"/>
      <c r="I202" s="257"/>
      <c r="J202" s="257"/>
      <c r="K202" s="257"/>
      <c r="L202" s="257"/>
      <c r="M202" s="257"/>
      <c r="N202" s="257"/>
      <c r="O202" s="257"/>
      <c r="P202" s="257"/>
      <c r="Q202" s="257"/>
      <c r="R202" s="257"/>
      <c r="S202" s="257"/>
      <c r="T202" s="257"/>
      <c r="U202" s="257"/>
      <c r="V202" s="257"/>
      <c r="W202" s="257"/>
      <c r="X202" s="257"/>
      <c r="Y202" s="257"/>
      <c r="Z202" s="257"/>
      <c r="AA202" s="257"/>
      <c r="AB202" s="257"/>
      <c r="AC202" s="257"/>
      <c r="AD202" s="257"/>
      <c r="AE202" s="862"/>
      <c r="AF202" s="895"/>
      <c r="AG202" s="946"/>
      <c r="AH202" s="972"/>
      <c r="CG202" s="257"/>
      <c r="CH202" s="257"/>
      <c r="CI202" s="257"/>
      <c r="CJ202" s="257"/>
      <c r="CK202" s="257"/>
      <c r="CL202" s="257"/>
      <c r="CM202" s="257"/>
      <c r="CN202" s="257"/>
      <c r="CO202" s="257"/>
      <c r="CP202" s="257"/>
      <c r="CQ202" s="257"/>
      <c r="CR202" s="257"/>
      <c r="CS202" s="257"/>
      <c r="CT202" s="257"/>
      <c r="CU202" s="257"/>
      <c r="CV202" s="257"/>
      <c r="CW202" s="257"/>
      <c r="CX202" s="257"/>
      <c r="CY202" s="257"/>
      <c r="CZ202" s="257"/>
      <c r="DA202" s="257"/>
      <c r="DB202" s="257"/>
      <c r="DC202" s="257"/>
      <c r="DD202" s="257"/>
      <c r="DE202" s="257"/>
      <c r="DF202" s="257"/>
      <c r="DG202" s="257"/>
      <c r="DH202" s="257"/>
      <c r="DI202" s="257"/>
      <c r="DJ202" s="257"/>
      <c r="DK202" s="257"/>
      <c r="DL202" s="257"/>
      <c r="DM202" s="257"/>
      <c r="DN202" s="257"/>
      <c r="DO202" s="257"/>
      <c r="DP202" s="257"/>
      <c r="DQ202" s="257"/>
      <c r="DR202" s="257"/>
      <c r="DS202" s="257"/>
      <c r="DT202" s="257"/>
      <c r="DU202" s="257"/>
      <c r="DV202" s="257"/>
      <c r="DW202" s="257"/>
      <c r="DX202" s="257"/>
      <c r="DY202" s="257"/>
      <c r="DZ202" s="257"/>
      <c r="EA202" s="257"/>
      <c r="EB202" s="257"/>
      <c r="EC202" s="257"/>
      <c r="ED202" s="257"/>
      <c r="EE202" s="257"/>
      <c r="EF202" s="257"/>
      <c r="EG202" s="257"/>
      <c r="EH202" s="257"/>
      <c r="EI202" s="257"/>
      <c r="EJ202" s="257"/>
      <c r="EK202" s="257"/>
      <c r="EL202" s="257"/>
      <c r="EM202" s="257"/>
      <c r="EN202" s="257"/>
      <c r="EO202" s="257"/>
      <c r="EP202" s="257"/>
      <c r="EQ202" s="257"/>
      <c r="ER202" s="257"/>
      <c r="ES202" s="257"/>
      <c r="ET202" s="257"/>
      <c r="EU202" s="257"/>
      <c r="EV202" s="257"/>
      <c r="EW202" s="257"/>
      <c r="EX202" s="257"/>
      <c r="EY202" s="257"/>
      <c r="EZ202" s="257"/>
      <c r="FA202" s="257"/>
      <c r="FB202" s="257"/>
      <c r="FC202" s="257"/>
      <c r="FD202" s="257"/>
      <c r="FE202" s="257"/>
      <c r="FF202" s="257"/>
      <c r="FG202" s="257"/>
      <c r="FH202" s="257"/>
      <c r="FI202" s="257"/>
      <c r="FJ202" s="257"/>
      <c r="FK202" s="257"/>
      <c r="FL202" s="257"/>
      <c r="FM202" s="257"/>
      <c r="FN202" s="257"/>
      <c r="FO202" s="257"/>
      <c r="FP202" s="257"/>
      <c r="FQ202" s="257"/>
      <c r="FR202" s="257"/>
      <c r="FS202" s="257"/>
      <c r="FT202" s="257"/>
      <c r="FU202" s="257"/>
      <c r="FV202" s="257"/>
      <c r="FW202" s="257"/>
      <c r="FX202" s="257"/>
      <c r="FY202" s="257"/>
      <c r="FZ202" s="257"/>
      <c r="GA202" s="257"/>
      <c r="GB202" s="257"/>
      <c r="GC202" s="257"/>
      <c r="GD202" s="257"/>
      <c r="GE202" s="257"/>
      <c r="GF202" s="257"/>
      <c r="GG202" s="257"/>
      <c r="GH202" s="257"/>
      <c r="GI202" s="257"/>
      <c r="GJ202" s="257"/>
      <c r="GK202" s="257"/>
      <c r="GL202" s="257"/>
      <c r="GM202" s="257"/>
      <c r="GN202" s="257"/>
      <c r="GO202" s="257"/>
      <c r="GP202" s="257"/>
      <c r="GQ202" s="257"/>
      <c r="GR202" s="257"/>
      <c r="GS202" s="257"/>
      <c r="GT202" s="257"/>
      <c r="GU202" s="257"/>
      <c r="GV202" s="257"/>
      <c r="GW202" s="257"/>
      <c r="GX202" s="257"/>
      <c r="GY202" s="257"/>
      <c r="GZ202" s="257"/>
      <c r="HA202" s="257"/>
      <c r="HB202" s="257"/>
      <c r="HC202" s="257"/>
      <c r="HD202" s="257"/>
      <c r="HE202" s="257"/>
      <c r="HF202" s="257"/>
      <c r="HG202" s="257"/>
      <c r="HH202" s="257"/>
      <c r="HI202" s="257"/>
      <c r="HJ202" s="257"/>
      <c r="HK202" s="257"/>
      <c r="HL202" s="257"/>
      <c r="HM202" s="257"/>
      <c r="HN202" s="257"/>
      <c r="HO202" s="257"/>
      <c r="HP202" s="257"/>
      <c r="HQ202" s="257"/>
      <c r="HR202" s="257"/>
      <c r="HS202" s="257"/>
      <c r="HT202" s="257"/>
      <c r="HU202" s="257"/>
      <c r="HV202" s="257"/>
      <c r="HW202" s="257"/>
      <c r="HX202" s="257"/>
      <c r="HY202" s="257"/>
      <c r="HZ202" s="257"/>
      <c r="IA202" s="257"/>
      <c r="IB202" s="257"/>
      <c r="IC202" s="257"/>
      <c r="ID202" s="257"/>
      <c r="IE202" s="257"/>
      <c r="IF202" s="257"/>
      <c r="IG202" s="257"/>
      <c r="IH202" s="257"/>
      <c r="II202" s="257"/>
      <c r="IJ202" s="257"/>
      <c r="IK202" s="257"/>
      <c r="IL202" s="257"/>
      <c r="IM202" s="257"/>
      <c r="IN202" s="257"/>
      <c r="IO202" s="257"/>
      <c r="IP202" s="257"/>
      <c r="IQ202" s="257"/>
      <c r="IR202" s="257"/>
      <c r="IS202" s="257"/>
      <c r="IT202" s="257"/>
      <c r="IU202" s="257"/>
      <c r="IV202" s="257"/>
      <c r="IW202" s="257"/>
      <c r="IX202" s="257"/>
      <c r="IY202" s="257"/>
      <c r="IZ202" s="257"/>
      <c r="JA202" s="257"/>
      <c r="JB202" s="257"/>
      <c r="JC202" s="257"/>
      <c r="JD202" s="257"/>
      <c r="JE202" s="257"/>
    </row>
    <row r="203" spans="1:265" x14ac:dyDescent="0.2">
      <c r="A203" s="257"/>
      <c r="B203" s="257"/>
      <c r="C203" s="257"/>
      <c r="D203" s="257"/>
      <c r="E203" s="257"/>
      <c r="F203" s="257"/>
      <c r="G203" s="257"/>
      <c r="H203" s="257"/>
      <c r="I203" s="257"/>
      <c r="J203" s="257"/>
      <c r="K203" s="257"/>
      <c r="L203" s="257"/>
      <c r="M203" s="257"/>
      <c r="N203" s="257"/>
      <c r="O203" s="257"/>
      <c r="P203" s="257"/>
      <c r="Q203" s="257"/>
      <c r="R203" s="257"/>
      <c r="S203" s="257"/>
      <c r="T203" s="257"/>
      <c r="U203" s="257"/>
      <c r="V203" s="257"/>
      <c r="W203" s="257"/>
      <c r="X203" s="257"/>
      <c r="Y203" s="257"/>
      <c r="Z203" s="257"/>
      <c r="AA203" s="257"/>
      <c r="AB203" s="257"/>
      <c r="AC203" s="257"/>
      <c r="AD203" s="257"/>
      <c r="AE203" s="862"/>
      <c r="AF203" s="895"/>
      <c r="AG203" s="946"/>
      <c r="AH203" s="972"/>
      <c r="CG203" s="257"/>
      <c r="CH203" s="257"/>
      <c r="CI203" s="257"/>
      <c r="CJ203" s="257"/>
      <c r="CK203" s="257"/>
      <c r="CL203" s="257"/>
      <c r="CM203" s="257"/>
      <c r="CN203" s="257"/>
      <c r="CO203" s="257"/>
      <c r="CP203" s="257"/>
      <c r="CQ203" s="257"/>
      <c r="CR203" s="257"/>
      <c r="CS203" s="257"/>
      <c r="CT203" s="257"/>
      <c r="CU203" s="257"/>
      <c r="CV203" s="257"/>
      <c r="CW203" s="257"/>
      <c r="CX203" s="257"/>
      <c r="CY203" s="257"/>
      <c r="CZ203" s="257"/>
      <c r="DA203" s="257"/>
      <c r="DB203" s="257"/>
      <c r="DC203" s="257"/>
      <c r="DD203" s="257"/>
      <c r="DE203" s="257"/>
      <c r="DF203" s="257"/>
      <c r="DG203" s="257"/>
      <c r="DH203" s="257"/>
      <c r="DI203" s="257"/>
      <c r="DJ203" s="257"/>
      <c r="DK203" s="257"/>
      <c r="DL203" s="257"/>
      <c r="DM203" s="257"/>
      <c r="DN203" s="257"/>
      <c r="DO203" s="257"/>
      <c r="DP203" s="257"/>
      <c r="DQ203" s="257"/>
      <c r="DR203" s="257"/>
      <c r="DS203" s="257"/>
      <c r="DT203" s="257"/>
      <c r="DU203" s="257"/>
      <c r="DV203" s="257"/>
      <c r="DW203" s="257"/>
      <c r="DX203" s="257"/>
      <c r="DY203" s="257"/>
      <c r="DZ203" s="257"/>
      <c r="EA203" s="257"/>
      <c r="EB203" s="257"/>
      <c r="EC203" s="257"/>
      <c r="ED203" s="257"/>
      <c r="EE203" s="257"/>
      <c r="EF203" s="257"/>
      <c r="EG203" s="257"/>
      <c r="EH203" s="257"/>
      <c r="EI203" s="257"/>
      <c r="EJ203" s="257"/>
      <c r="EK203" s="257"/>
      <c r="EL203" s="257"/>
      <c r="EM203" s="257"/>
      <c r="EN203" s="257"/>
      <c r="EO203" s="257"/>
      <c r="EP203" s="257"/>
      <c r="EQ203" s="257"/>
      <c r="ER203" s="257"/>
      <c r="ES203" s="257"/>
      <c r="ET203" s="257"/>
      <c r="EU203" s="257"/>
      <c r="EV203" s="257"/>
      <c r="EW203" s="257"/>
      <c r="EX203" s="257"/>
      <c r="EY203" s="257"/>
      <c r="EZ203" s="257"/>
      <c r="FA203" s="257"/>
      <c r="FB203" s="257"/>
      <c r="FC203" s="257"/>
      <c r="FD203" s="257"/>
      <c r="FE203" s="257"/>
      <c r="FF203" s="257"/>
      <c r="FG203" s="257"/>
      <c r="FH203" s="257"/>
      <c r="FI203" s="257"/>
      <c r="FJ203" s="257"/>
      <c r="FK203" s="257"/>
      <c r="FL203" s="257"/>
      <c r="FM203" s="257"/>
      <c r="FN203" s="257"/>
      <c r="FO203" s="257"/>
      <c r="FP203" s="257"/>
      <c r="FQ203" s="257"/>
      <c r="FR203" s="257"/>
      <c r="FS203" s="257"/>
      <c r="FT203" s="257"/>
      <c r="FU203" s="257"/>
      <c r="FV203" s="257"/>
      <c r="FW203" s="257"/>
      <c r="FX203" s="257"/>
      <c r="FY203" s="257"/>
      <c r="FZ203" s="257"/>
      <c r="GA203" s="257"/>
      <c r="GB203" s="257"/>
      <c r="GC203" s="257"/>
      <c r="GD203" s="257"/>
      <c r="GE203" s="257"/>
      <c r="GF203" s="257"/>
      <c r="GG203" s="257"/>
      <c r="GH203" s="257"/>
      <c r="GI203" s="257"/>
      <c r="GJ203" s="257"/>
      <c r="GK203" s="257"/>
      <c r="GL203" s="257"/>
      <c r="GM203" s="257"/>
      <c r="GN203" s="257"/>
      <c r="GO203" s="257"/>
      <c r="GP203" s="257"/>
      <c r="GQ203" s="257"/>
      <c r="GR203" s="257"/>
      <c r="GS203" s="257"/>
      <c r="GT203" s="257"/>
      <c r="GU203" s="257"/>
      <c r="GV203" s="257"/>
      <c r="GW203" s="257"/>
      <c r="GX203" s="257"/>
      <c r="GY203" s="257"/>
      <c r="GZ203" s="257"/>
      <c r="HA203" s="257"/>
      <c r="HB203" s="257"/>
      <c r="HC203" s="257"/>
      <c r="HD203" s="257"/>
      <c r="HE203" s="257"/>
      <c r="HF203" s="257"/>
      <c r="HG203" s="257"/>
      <c r="HH203" s="257"/>
      <c r="HI203" s="257"/>
      <c r="HJ203" s="257"/>
      <c r="HK203" s="257"/>
      <c r="HL203" s="257"/>
      <c r="HM203" s="257"/>
      <c r="HN203" s="257"/>
      <c r="HO203" s="257"/>
      <c r="HP203" s="257"/>
      <c r="HQ203" s="257"/>
      <c r="HR203" s="257"/>
      <c r="HS203" s="257"/>
      <c r="HT203" s="257"/>
      <c r="HU203" s="257"/>
      <c r="HV203" s="257"/>
      <c r="HW203" s="257"/>
      <c r="HX203" s="257"/>
      <c r="HY203" s="257"/>
      <c r="HZ203" s="257"/>
      <c r="IA203" s="257"/>
      <c r="IB203" s="257"/>
      <c r="IC203" s="257"/>
      <c r="ID203" s="257"/>
      <c r="IE203" s="257"/>
      <c r="IF203" s="257"/>
      <c r="IG203" s="257"/>
      <c r="IH203" s="257"/>
      <c r="II203" s="257"/>
      <c r="IJ203" s="257"/>
      <c r="IK203" s="257"/>
      <c r="IL203" s="257"/>
      <c r="IM203" s="257"/>
      <c r="IN203" s="257"/>
      <c r="IO203" s="257"/>
      <c r="IP203" s="257"/>
      <c r="IQ203" s="257"/>
      <c r="IR203" s="257"/>
      <c r="IS203" s="257"/>
      <c r="IT203" s="257"/>
      <c r="IU203" s="257"/>
      <c r="IV203" s="257"/>
      <c r="IW203" s="257"/>
      <c r="IX203" s="257"/>
      <c r="IY203" s="257"/>
      <c r="IZ203" s="257"/>
      <c r="JA203" s="257"/>
      <c r="JB203" s="257"/>
      <c r="JC203" s="257"/>
      <c r="JD203" s="257"/>
      <c r="JE203" s="257"/>
    </row>
    <row r="204" spans="1:265" x14ac:dyDescent="0.2">
      <c r="A204" s="257"/>
      <c r="B204" s="257"/>
      <c r="C204" s="257"/>
      <c r="D204" s="257"/>
      <c r="E204" s="257"/>
      <c r="F204" s="257"/>
      <c r="G204" s="257"/>
      <c r="H204" s="257"/>
      <c r="I204" s="257"/>
      <c r="J204" s="257"/>
      <c r="K204" s="257"/>
      <c r="L204" s="257"/>
      <c r="M204" s="257"/>
      <c r="N204" s="257"/>
      <c r="O204" s="257"/>
      <c r="P204" s="257"/>
      <c r="Q204" s="257"/>
      <c r="R204" s="257"/>
      <c r="S204" s="257"/>
      <c r="T204" s="257"/>
      <c r="U204" s="257"/>
      <c r="V204" s="257"/>
      <c r="W204" s="257"/>
      <c r="X204" s="257"/>
      <c r="Y204" s="257"/>
      <c r="Z204" s="257"/>
      <c r="AA204" s="257"/>
      <c r="AB204" s="257"/>
      <c r="AC204" s="257"/>
      <c r="AD204" s="257"/>
      <c r="AE204" s="862"/>
      <c r="AF204" s="895"/>
      <c r="AG204" s="946"/>
      <c r="AH204" s="972"/>
      <c r="CG204" s="257"/>
      <c r="CH204" s="257"/>
      <c r="CI204" s="257"/>
      <c r="CJ204" s="257"/>
      <c r="CK204" s="257"/>
      <c r="CL204" s="257"/>
      <c r="CM204" s="257"/>
      <c r="CN204" s="257"/>
      <c r="CO204" s="257"/>
      <c r="CP204" s="257"/>
      <c r="CQ204" s="257"/>
      <c r="CR204" s="257"/>
      <c r="CS204" s="257"/>
      <c r="CT204" s="257"/>
      <c r="CU204" s="257"/>
      <c r="CV204" s="257"/>
      <c r="CW204" s="257"/>
      <c r="CX204" s="257"/>
      <c r="CY204" s="257"/>
      <c r="CZ204" s="257"/>
      <c r="DA204" s="257"/>
      <c r="DB204" s="257"/>
      <c r="DC204" s="257"/>
      <c r="DD204" s="257"/>
      <c r="DE204" s="257"/>
      <c r="DF204" s="257"/>
      <c r="DG204" s="257"/>
      <c r="DH204" s="257"/>
      <c r="DI204" s="257"/>
      <c r="DJ204" s="257"/>
      <c r="DK204" s="257"/>
      <c r="DL204" s="257"/>
      <c r="DM204" s="257"/>
      <c r="DN204" s="257"/>
      <c r="DO204" s="257"/>
      <c r="DP204" s="257"/>
      <c r="DQ204" s="257"/>
      <c r="DR204" s="257"/>
      <c r="DS204" s="257"/>
      <c r="DT204" s="257"/>
      <c r="DU204" s="257"/>
      <c r="DV204" s="257"/>
      <c r="DW204" s="257"/>
      <c r="DX204" s="257"/>
      <c r="DY204" s="257"/>
      <c r="DZ204" s="257"/>
      <c r="EA204" s="257"/>
      <c r="EB204" s="257"/>
      <c r="EC204" s="257"/>
      <c r="ED204" s="257"/>
      <c r="EE204" s="257"/>
      <c r="EF204" s="257"/>
      <c r="EG204" s="257"/>
      <c r="EH204" s="257"/>
      <c r="EI204" s="257"/>
      <c r="EJ204" s="257"/>
      <c r="EK204" s="257"/>
      <c r="EL204" s="257"/>
      <c r="EM204" s="257"/>
      <c r="EN204" s="257"/>
      <c r="EO204" s="257"/>
      <c r="EP204" s="257"/>
      <c r="EQ204" s="257"/>
      <c r="ER204" s="257"/>
      <c r="ES204" s="257"/>
      <c r="ET204" s="257"/>
      <c r="EU204" s="257"/>
      <c r="EV204" s="257"/>
      <c r="EW204" s="257"/>
      <c r="EX204" s="257"/>
      <c r="EY204" s="257"/>
      <c r="EZ204" s="257"/>
      <c r="FA204" s="257"/>
      <c r="FB204" s="257"/>
      <c r="FC204" s="257"/>
      <c r="FD204" s="257"/>
      <c r="FE204" s="257"/>
      <c r="FF204" s="257"/>
      <c r="FG204" s="257"/>
      <c r="FH204" s="257"/>
      <c r="FI204" s="257"/>
      <c r="FJ204" s="257"/>
      <c r="FK204" s="257"/>
      <c r="FL204" s="257"/>
      <c r="FM204" s="257"/>
      <c r="FN204" s="257"/>
      <c r="FO204" s="257"/>
      <c r="FP204" s="257"/>
      <c r="FQ204" s="257"/>
      <c r="FR204" s="257"/>
      <c r="FS204" s="257"/>
      <c r="FT204" s="257"/>
      <c r="FU204" s="257"/>
      <c r="FV204" s="257"/>
      <c r="FW204" s="257"/>
      <c r="FX204" s="257"/>
      <c r="FY204" s="257"/>
      <c r="FZ204" s="257"/>
      <c r="GA204" s="257"/>
      <c r="GB204" s="257"/>
      <c r="GC204" s="257"/>
      <c r="GD204" s="257"/>
      <c r="GE204" s="257"/>
      <c r="GF204" s="257"/>
      <c r="GG204" s="257"/>
      <c r="GH204" s="257"/>
      <c r="GI204" s="257"/>
      <c r="GJ204" s="257"/>
      <c r="GK204" s="257"/>
      <c r="GL204" s="257"/>
      <c r="GM204" s="257"/>
      <c r="GN204" s="257"/>
      <c r="GO204" s="257"/>
      <c r="GP204" s="257"/>
      <c r="GQ204" s="257"/>
      <c r="GR204" s="257"/>
      <c r="GS204" s="257"/>
      <c r="GT204" s="257"/>
      <c r="GU204" s="257"/>
      <c r="GV204" s="257"/>
      <c r="GW204" s="257"/>
      <c r="GX204" s="257"/>
      <c r="GY204" s="257"/>
      <c r="GZ204" s="257"/>
      <c r="HA204" s="257"/>
      <c r="HB204" s="257"/>
      <c r="HC204" s="257"/>
      <c r="HD204" s="257"/>
      <c r="HE204" s="257"/>
      <c r="HF204" s="257"/>
      <c r="HG204" s="257"/>
      <c r="HH204" s="257"/>
      <c r="HI204" s="257"/>
      <c r="HJ204" s="257"/>
      <c r="HK204" s="257"/>
      <c r="HL204" s="257"/>
      <c r="HM204" s="257"/>
      <c r="HN204" s="257"/>
      <c r="HO204" s="257"/>
      <c r="HP204" s="257"/>
      <c r="HQ204" s="257"/>
      <c r="HR204" s="257"/>
      <c r="HS204" s="257"/>
      <c r="HT204" s="257"/>
      <c r="HU204" s="257"/>
      <c r="HV204" s="257"/>
      <c r="HW204" s="257"/>
      <c r="HX204" s="257"/>
      <c r="HY204" s="257"/>
      <c r="HZ204" s="257"/>
      <c r="IA204" s="257"/>
      <c r="IB204" s="257"/>
      <c r="IC204" s="257"/>
      <c r="ID204" s="257"/>
      <c r="IE204" s="257"/>
      <c r="IF204" s="257"/>
      <c r="IG204" s="257"/>
      <c r="IH204" s="257"/>
      <c r="II204" s="257"/>
      <c r="IJ204" s="257"/>
      <c r="IK204" s="257"/>
      <c r="IL204" s="257"/>
      <c r="IM204" s="257"/>
      <c r="IN204" s="257"/>
      <c r="IO204" s="257"/>
      <c r="IP204" s="257"/>
      <c r="IQ204" s="257"/>
      <c r="IR204" s="257"/>
      <c r="IS204" s="257"/>
      <c r="IT204" s="257"/>
      <c r="IU204" s="257"/>
      <c r="IV204" s="257"/>
      <c r="IW204" s="257"/>
      <c r="IX204" s="257"/>
      <c r="IY204" s="257"/>
      <c r="IZ204" s="257"/>
      <c r="JA204" s="257"/>
      <c r="JB204" s="257"/>
      <c r="JC204" s="257"/>
      <c r="JD204" s="257"/>
      <c r="JE204" s="257"/>
    </row>
    <row r="205" spans="1:265" x14ac:dyDescent="0.2">
      <c r="A205" s="257"/>
      <c r="B205" s="257"/>
      <c r="C205" s="257"/>
      <c r="D205" s="257"/>
      <c r="E205" s="257"/>
      <c r="F205" s="257"/>
      <c r="G205" s="257"/>
      <c r="H205" s="257"/>
      <c r="I205" s="257"/>
      <c r="J205" s="257"/>
      <c r="K205" s="257"/>
      <c r="L205" s="257"/>
      <c r="M205" s="257"/>
      <c r="N205" s="257"/>
      <c r="O205" s="257"/>
      <c r="P205" s="257"/>
      <c r="Q205" s="257"/>
      <c r="R205" s="257"/>
      <c r="S205" s="257"/>
      <c r="T205" s="257"/>
      <c r="U205" s="257"/>
      <c r="V205" s="257"/>
      <c r="W205" s="257"/>
      <c r="X205" s="257"/>
      <c r="Y205" s="257"/>
      <c r="Z205" s="257"/>
      <c r="AA205" s="257"/>
      <c r="AB205" s="257"/>
      <c r="AC205" s="257"/>
      <c r="AD205" s="257"/>
      <c r="AE205" s="862"/>
      <c r="AF205" s="895"/>
      <c r="AG205" s="946"/>
      <c r="AH205" s="972"/>
      <c r="CG205" s="257"/>
      <c r="CH205" s="257"/>
      <c r="CI205" s="257"/>
      <c r="CJ205" s="257"/>
      <c r="CK205" s="257"/>
      <c r="CL205" s="257"/>
      <c r="CM205" s="257"/>
      <c r="CN205" s="257"/>
      <c r="CO205" s="257"/>
      <c r="CP205" s="257"/>
      <c r="CQ205" s="257"/>
      <c r="CR205" s="257"/>
      <c r="CS205" s="257"/>
      <c r="CT205" s="257"/>
      <c r="CU205" s="257"/>
      <c r="CV205" s="257"/>
      <c r="CW205" s="257"/>
      <c r="CX205" s="257"/>
      <c r="CY205" s="257"/>
      <c r="CZ205" s="257"/>
      <c r="DA205" s="257"/>
      <c r="DB205" s="257"/>
      <c r="DC205" s="257"/>
      <c r="DD205" s="257"/>
      <c r="DE205" s="257"/>
      <c r="DF205" s="257"/>
      <c r="DG205" s="257"/>
      <c r="DH205" s="257"/>
      <c r="DI205" s="257"/>
      <c r="DJ205" s="257"/>
      <c r="DK205" s="257"/>
      <c r="DL205" s="257"/>
      <c r="DM205" s="257"/>
      <c r="DN205" s="257"/>
      <c r="DO205" s="257"/>
      <c r="DP205" s="257"/>
      <c r="DQ205" s="257"/>
      <c r="DR205" s="257"/>
      <c r="DS205" s="257"/>
      <c r="DT205" s="257"/>
      <c r="DU205" s="257"/>
      <c r="DV205" s="257"/>
      <c r="DW205" s="257"/>
      <c r="DX205" s="257"/>
      <c r="DY205" s="257"/>
      <c r="DZ205" s="257"/>
      <c r="EA205" s="257"/>
      <c r="EB205" s="257"/>
      <c r="EC205" s="257"/>
      <c r="ED205" s="257"/>
      <c r="EE205" s="257"/>
      <c r="EF205" s="257"/>
      <c r="EG205" s="257"/>
      <c r="EH205" s="257"/>
      <c r="EI205" s="257"/>
      <c r="EJ205" s="257"/>
      <c r="EK205" s="257"/>
      <c r="EL205" s="257"/>
      <c r="EM205" s="257"/>
      <c r="EN205" s="257"/>
      <c r="EO205" s="257"/>
      <c r="EP205" s="257"/>
      <c r="EQ205" s="257"/>
      <c r="ER205" s="257"/>
      <c r="ES205" s="257"/>
      <c r="ET205" s="257"/>
      <c r="EU205" s="257"/>
      <c r="EV205" s="257"/>
      <c r="EW205" s="257"/>
      <c r="EX205" s="257"/>
      <c r="EY205" s="257"/>
      <c r="EZ205" s="257"/>
      <c r="FA205" s="257"/>
      <c r="FB205" s="257"/>
      <c r="FC205" s="257"/>
      <c r="FD205" s="257"/>
      <c r="FE205" s="257"/>
      <c r="FF205" s="257"/>
      <c r="FG205" s="257"/>
      <c r="FH205" s="257"/>
      <c r="FI205" s="257"/>
      <c r="FJ205" s="257"/>
      <c r="FK205" s="257"/>
      <c r="FL205" s="257"/>
      <c r="FM205" s="257"/>
      <c r="FN205" s="257"/>
      <c r="FO205" s="257"/>
      <c r="FP205" s="257"/>
      <c r="FQ205" s="257"/>
      <c r="FR205" s="257"/>
      <c r="FS205" s="257"/>
      <c r="FT205" s="257"/>
      <c r="FU205" s="257"/>
      <c r="FV205" s="257"/>
      <c r="FW205" s="257"/>
      <c r="FX205" s="257"/>
      <c r="FY205" s="257"/>
      <c r="FZ205" s="257"/>
      <c r="GA205" s="257"/>
      <c r="GB205" s="257"/>
      <c r="GC205" s="257"/>
      <c r="GD205" s="257"/>
      <c r="GE205" s="257"/>
      <c r="GF205" s="257"/>
      <c r="GG205" s="257"/>
      <c r="GH205" s="257"/>
      <c r="GI205" s="257"/>
      <c r="GJ205" s="257"/>
      <c r="GK205" s="257"/>
      <c r="GL205" s="257"/>
      <c r="GM205" s="257"/>
      <c r="GN205" s="257"/>
      <c r="GO205" s="257"/>
      <c r="GP205" s="257"/>
      <c r="GQ205" s="257"/>
      <c r="GR205" s="257"/>
      <c r="GS205" s="257"/>
      <c r="GT205" s="257"/>
      <c r="GU205" s="257"/>
      <c r="GV205" s="257"/>
      <c r="GW205" s="257"/>
      <c r="GX205" s="257"/>
      <c r="GY205" s="257"/>
      <c r="GZ205" s="257"/>
      <c r="HA205" s="257"/>
      <c r="HB205" s="257"/>
      <c r="HC205" s="257"/>
      <c r="HD205" s="257"/>
      <c r="HE205" s="257"/>
      <c r="HF205" s="257"/>
      <c r="HG205" s="257"/>
      <c r="HH205" s="257"/>
      <c r="HI205" s="257"/>
      <c r="HJ205" s="257"/>
      <c r="HK205" s="257"/>
      <c r="HL205" s="257"/>
      <c r="HM205" s="257"/>
      <c r="HN205" s="257"/>
      <c r="HO205" s="257"/>
      <c r="HP205" s="257"/>
      <c r="HQ205" s="257"/>
      <c r="HR205" s="257"/>
      <c r="HS205" s="257"/>
      <c r="HT205" s="257"/>
      <c r="HU205" s="257"/>
      <c r="HV205" s="257"/>
      <c r="HW205" s="257"/>
      <c r="HX205" s="257"/>
      <c r="HY205" s="257"/>
      <c r="HZ205" s="257"/>
      <c r="IA205" s="257"/>
      <c r="IB205" s="257"/>
      <c r="IC205" s="257"/>
      <c r="ID205" s="257"/>
      <c r="IE205" s="257"/>
      <c r="IF205" s="257"/>
      <c r="IG205" s="257"/>
      <c r="IH205" s="257"/>
      <c r="II205" s="257"/>
      <c r="IJ205" s="257"/>
      <c r="IK205" s="257"/>
      <c r="IL205" s="257"/>
      <c r="IM205" s="257"/>
      <c r="IN205" s="257"/>
      <c r="IO205" s="257"/>
      <c r="IP205" s="257"/>
      <c r="IQ205" s="257"/>
      <c r="IR205" s="257"/>
      <c r="IS205" s="257"/>
      <c r="IT205" s="257"/>
      <c r="IU205" s="257"/>
      <c r="IV205" s="257"/>
      <c r="IW205" s="257"/>
      <c r="IX205" s="257"/>
      <c r="IY205" s="257"/>
      <c r="IZ205" s="257"/>
      <c r="JA205" s="257"/>
      <c r="JB205" s="257"/>
      <c r="JC205" s="257"/>
      <c r="JD205" s="257"/>
      <c r="JE205" s="257"/>
    </row>
    <row r="206" spans="1:265" x14ac:dyDescent="0.2">
      <c r="A206" s="257"/>
      <c r="B206" s="257"/>
      <c r="C206" s="257"/>
      <c r="D206" s="257"/>
      <c r="E206" s="257"/>
      <c r="F206" s="257"/>
      <c r="G206" s="257"/>
      <c r="H206" s="257"/>
      <c r="I206" s="257"/>
      <c r="J206" s="257"/>
      <c r="K206" s="257"/>
      <c r="L206" s="257"/>
      <c r="M206" s="257"/>
      <c r="N206" s="257"/>
      <c r="O206" s="257"/>
      <c r="P206" s="257"/>
      <c r="Q206" s="257"/>
      <c r="R206" s="257"/>
      <c r="S206" s="257"/>
      <c r="T206" s="257"/>
      <c r="U206" s="257"/>
      <c r="V206" s="257"/>
      <c r="W206" s="257"/>
      <c r="X206" s="257"/>
      <c r="Y206" s="257"/>
      <c r="Z206" s="257"/>
      <c r="AA206" s="257"/>
      <c r="AB206" s="257"/>
      <c r="AC206" s="257"/>
      <c r="AD206" s="257"/>
      <c r="AE206" s="862"/>
      <c r="AF206" s="895"/>
      <c r="AG206" s="946"/>
      <c r="AH206" s="972"/>
      <c r="CG206" s="257"/>
      <c r="CH206" s="257"/>
      <c r="CI206" s="257"/>
      <c r="CJ206" s="257"/>
      <c r="CK206" s="257"/>
      <c r="CL206" s="257"/>
      <c r="CM206" s="257"/>
      <c r="CN206" s="257"/>
      <c r="CO206" s="257"/>
      <c r="CP206" s="257"/>
      <c r="CQ206" s="257"/>
      <c r="CR206" s="257"/>
      <c r="CS206" s="257"/>
      <c r="CT206" s="257"/>
      <c r="CU206" s="257"/>
      <c r="CV206" s="257"/>
      <c r="CW206" s="257"/>
      <c r="CX206" s="257"/>
      <c r="CY206" s="257"/>
      <c r="CZ206" s="257"/>
      <c r="DA206" s="257"/>
      <c r="DB206" s="257"/>
      <c r="DC206" s="257"/>
      <c r="DD206" s="257"/>
      <c r="DE206" s="257"/>
      <c r="DF206" s="257"/>
      <c r="DG206" s="257"/>
      <c r="DH206" s="257"/>
      <c r="DI206" s="257"/>
      <c r="DJ206" s="257"/>
      <c r="DK206" s="257"/>
      <c r="DL206" s="257"/>
      <c r="DM206" s="257"/>
      <c r="DN206" s="257"/>
      <c r="DO206" s="257"/>
      <c r="DP206" s="257"/>
      <c r="DQ206" s="257"/>
      <c r="DR206" s="257"/>
      <c r="DS206" s="257"/>
      <c r="DT206" s="257"/>
      <c r="DU206" s="257"/>
      <c r="DV206" s="257"/>
      <c r="DW206" s="257"/>
      <c r="DX206" s="257"/>
      <c r="DY206" s="257"/>
      <c r="DZ206" s="257"/>
      <c r="EA206" s="257"/>
      <c r="EB206" s="257"/>
      <c r="EC206" s="257"/>
      <c r="ED206" s="257"/>
      <c r="EE206" s="257"/>
      <c r="EF206" s="257"/>
      <c r="EG206" s="257"/>
      <c r="EH206" s="257"/>
      <c r="EI206" s="257"/>
      <c r="EJ206" s="257"/>
      <c r="EK206" s="257"/>
      <c r="EL206" s="257"/>
      <c r="EM206" s="257"/>
      <c r="EN206" s="257"/>
      <c r="EO206" s="257"/>
      <c r="EP206" s="257"/>
      <c r="EQ206" s="257"/>
      <c r="ER206" s="257"/>
      <c r="ES206" s="257"/>
      <c r="ET206" s="257"/>
      <c r="EU206" s="257"/>
      <c r="EV206" s="257"/>
      <c r="EW206" s="257"/>
      <c r="EX206" s="257"/>
      <c r="EY206" s="257"/>
      <c r="EZ206" s="257"/>
      <c r="FA206" s="257"/>
      <c r="FB206" s="257"/>
      <c r="FC206" s="257"/>
      <c r="FD206" s="257"/>
      <c r="FE206" s="257"/>
      <c r="FF206" s="257"/>
      <c r="FG206" s="257"/>
      <c r="FH206" s="257"/>
      <c r="FI206" s="257"/>
      <c r="FJ206" s="257"/>
      <c r="FK206" s="257"/>
      <c r="FL206" s="257"/>
      <c r="FM206" s="257"/>
      <c r="FN206" s="257"/>
      <c r="FO206" s="257"/>
      <c r="FP206" s="257"/>
      <c r="FQ206" s="257"/>
      <c r="FR206" s="257"/>
      <c r="FS206" s="257"/>
      <c r="FT206" s="257"/>
      <c r="FU206" s="257"/>
      <c r="FV206" s="257"/>
      <c r="FW206" s="257"/>
      <c r="FX206" s="257"/>
      <c r="FY206" s="257"/>
      <c r="FZ206" s="257"/>
      <c r="GA206" s="257"/>
      <c r="GB206" s="257"/>
      <c r="GC206" s="257"/>
      <c r="GD206" s="257"/>
      <c r="GE206" s="257"/>
      <c r="GF206" s="257"/>
      <c r="GG206" s="257"/>
      <c r="GH206" s="257"/>
      <c r="GI206" s="257"/>
      <c r="GJ206" s="257"/>
      <c r="GK206" s="257"/>
      <c r="GL206" s="257"/>
      <c r="GM206" s="257"/>
      <c r="GN206" s="257"/>
      <c r="GO206" s="257"/>
      <c r="GP206" s="257"/>
      <c r="GQ206" s="257"/>
      <c r="GR206" s="257"/>
      <c r="GS206" s="257"/>
      <c r="GT206" s="257"/>
      <c r="GU206" s="257"/>
      <c r="GV206" s="257"/>
      <c r="GW206" s="257"/>
      <c r="GX206" s="257"/>
      <c r="GY206" s="257"/>
      <c r="GZ206" s="257"/>
      <c r="HA206" s="257"/>
      <c r="HB206" s="257"/>
      <c r="HC206" s="257"/>
      <c r="HD206" s="257"/>
      <c r="HE206" s="257"/>
      <c r="HF206" s="257"/>
      <c r="HG206" s="257"/>
      <c r="HH206" s="257"/>
      <c r="HI206" s="257"/>
      <c r="HJ206" s="257"/>
      <c r="HK206" s="257"/>
      <c r="HL206" s="257"/>
      <c r="HM206" s="257"/>
      <c r="HN206" s="257"/>
      <c r="HO206" s="257"/>
      <c r="HP206" s="257"/>
      <c r="HQ206" s="257"/>
      <c r="HR206" s="257"/>
      <c r="HS206" s="257"/>
      <c r="HT206" s="257"/>
      <c r="HU206" s="257"/>
      <c r="HV206" s="257"/>
      <c r="HW206" s="257"/>
      <c r="HX206" s="257"/>
      <c r="HY206" s="257"/>
      <c r="HZ206" s="257"/>
      <c r="IA206" s="257"/>
      <c r="IB206" s="257"/>
      <c r="IC206" s="257"/>
      <c r="ID206" s="257"/>
      <c r="IE206" s="257"/>
      <c r="IF206" s="257"/>
      <c r="IG206" s="257"/>
      <c r="IH206" s="257"/>
      <c r="II206" s="257"/>
      <c r="IJ206" s="257"/>
      <c r="IK206" s="257"/>
      <c r="IL206" s="257"/>
      <c r="IM206" s="257"/>
      <c r="IN206" s="257"/>
      <c r="IO206" s="257"/>
      <c r="IP206" s="257"/>
      <c r="IQ206" s="257"/>
      <c r="IR206" s="257"/>
      <c r="IS206" s="257"/>
      <c r="IT206" s="257"/>
      <c r="IU206" s="257"/>
      <c r="IV206" s="257"/>
      <c r="IW206" s="257"/>
      <c r="IX206" s="257"/>
      <c r="IY206" s="257"/>
      <c r="IZ206" s="257"/>
      <c r="JA206" s="257"/>
      <c r="JB206" s="257"/>
      <c r="JC206" s="257"/>
      <c r="JD206" s="257"/>
      <c r="JE206" s="257"/>
    </row>
    <row r="207" spans="1:265" x14ac:dyDescent="0.2">
      <c r="A207" s="257"/>
      <c r="B207" s="257"/>
      <c r="C207" s="257"/>
      <c r="D207" s="257"/>
      <c r="E207" s="257"/>
      <c r="F207" s="257"/>
      <c r="G207" s="257"/>
      <c r="H207" s="257"/>
      <c r="I207" s="257"/>
      <c r="J207" s="257"/>
      <c r="K207" s="257"/>
      <c r="L207" s="257"/>
      <c r="M207" s="257"/>
      <c r="N207" s="257"/>
      <c r="O207" s="257"/>
      <c r="P207" s="257"/>
      <c r="Q207" s="257"/>
      <c r="R207" s="257"/>
      <c r="S207" s="257"/>
      <c r="T207" s="257"/>
      <c r="U207" s="257"/>
      <c r="V207" s="257"/>
      <c r="W207" s="257"/>
      <c r="X207" s="257"/>
      <c r="Y207" s="257"/>
      <c r="Z207" s="257"/>
      <c r="AA207" s="257"/>
      <c r="AB207" s="257"/>
      <c r="AC207" s="257"/>
      <c r="AD207" s="257"/>
      <c r="AE207" s="862"/>
      <c r="AF207" s="895"/>
      <c r="AG207" s="946"/>
      <c r="AH207" s="972"/>
      <c r="CG207" s="257"/>
      <c r="CH207" s="257"/>
      <c r="CI207" s="257"/>
      <c r="CJ207" s="257"/>
      <c r="CK207" s="257"/>
      <c r="CL207" s="257"/>
      <c r="CM207" s="257"/>
      <c r="CN207" s="257"/>
      <c r="CO207" s="257"/>
      <c r="CP207" s="257"/>
      <c r="CQ207" s="257"/>
      <c r="CR207" s="257"/>
      <c r="CS207" s="257"/>
      <c r="CT207" s="257"/>
      <c r="CU207" s="257"/>
      <c r="CV207" s="257"/>
      <c r="CW207" s="257"/>
      <c r="CX207" s="257"/>
      <c r="CY207" s="257"/>
      <c r="CZ207" s="257"/>
      <c r="DA207" s="257"/>
      <c r="DB207" s="257"/>
      <c r="DC207" s="257"/>
      <c r="DD207" s="257"/>
      <c r="DE207" s="257"/>
      <c r="DF207" s="257"/>
      <c r="DG207" s="257"/>
      <c r="DH207" s="257"/>
      <c r="DI207" s="257"/>
      <c r="DJ207" s="257"/>
      <c r="DK207" s="257"/>
      <c r="DL207" s="257"/>
      <c r="DM207" s="257"/>
      <c r="DN207" s="257"/>
      <c r="DO207" s="257"/>
      <c r="DP207" s="257"/>
      <c r="DQ207" s="257"/>
      <c r="DR207" s="257"/>
      <c r="DS207" s="257"/>
      <c r="DT207" s="257"/>
      <c r="DU207" s="257"/>
      <c r="DV207" s="257"/>
      <c r="DW207" s="257"/>
      <c r="DX207" s="257"/>
      <c r="DY207" s="257"/>
      <c r="DZ207" s="257"/>
      <c r="EA207" s="257"/>
      <c r="EB207" s="257"/>
      <c r="EC207" s="257"/>
      <c r="ED207" s="257"/>
      <c r="EE207" s="257"/>
      <c r="EF207" s="257"/>
      <c r="EG207" s="257"/>
      <c r="EH207" s="257"/>
      <c r="EI207" s="257"/>
      <c r="EJ207" s="257"/>
      <c r="EK207" s="257"/>
      <c r="EL207" s="257"/>
      <c r="EM207" s="257"/>
      <c r="EN207" s="257"/>
      <c r="EO207" s="257"/>
      <c r="EP207" s="257"/>
      <c r="EQ207" s="257"/>
      <c r="ER207" s="257"/>
      <c r="ES207" s="257"/>
      <c r="ET207" s="257"/>
      <c r="EU207" s="257"/>
      <c r="EV207" s="257"/>
      <c r="EW207" s="257"/>
      <c r="EX207" s="257"/>
      <c r="EY207" s="257"/>
      <c r="EZ207" s="257"/>
      <c r="FA207" s="257"/>
      <c r="FB207" s="257"/>
      <c r="FC207" s="257"/>
      <c r="FD207" s="257"/>
      <c r="FE207" s="257"/>
      <c r="FF207" s="257"/>
      <c r="FG207" s="257"/>
      <c r="FH207" s="257"/>
      <c r="FI207" s="257"/>
      <c r="FJ207" s="257"/>
      <c r="FK207" s="257"/>
      <c r="FL207" s="257"/>
      <c r="FM207" s="257"/>
      <c r="FN207" s="257"/>
      <c r="FO207" s="257"/>
      <c r="FP207" s="257"/>
      <c r="FQ207" s="257"/>
      <c r="FR207" s="257"/>
      <c r="FS207" s="257"/>
      <c r="FT207" s="257"/>
      <c r="FU207" s="257"/>
      <c r="FV207" s="257"/>
      <c r="FW207" s="257"/>
      <c r="FX207" s="257"/>
      <c r="FY207" s="257"/>
      <c r="FZ207" s="257"/>
      <c r="GA207" s="257"/>
      <c r="GB207" s="257"/>
      <c r="GC207" s="257"/>
      <c r="GD207" s="257"/>
      <c r="GE207" s="257"/>
      <c r="GF207" s="257"/>
      <c r="GG207" s="257"/>
      <c r="GH207" s="257"/>
      <c r="GI207" s="257"/>
      <c r="GJ207" s="257"/>
      <c r="GK207" s="257"/>
      <c r="GL207" s="257"/>
      <c r="GM207" s="257"/>
      <c r="GN207" s="257"/>
      <c r="GO207" s="257"/>
      <c r="GP207" s="257"/>
      <c r="GQ207" s="257"/>
      <c r="GR207" s="257"/>
      <c r="GS207" s="257"/>
      <c r="GT207" s="257"/>
      <c r="GU207" s="257"/>
      <c r="GV207" s="257"/>
      <c r="GW207" s="257"/>
      <c r="GX207" s="257"/>
      <c r="GY207" s="257"/>
      <c r="GZ207" s="257"/>
      <c r="HA207" s="257"/>
      <c r="HB207" s="257"/>
      <c r="HC207" s="257"/>
      <c r="HD207" s="257"/>
      <c r="HE207" s="257"/>
      <c r="HF207" s="257"/>
      <c r="HG207" s="257"/>
      <c r="HH207" s="257"/>
      <c r="HI207" s="257"/>
      <c r="HJ207" s="257"/>
      <c r="HK207" s="257"/>
      <c r="HL207" s="257"/>
      <c r="HM207" s="257"/>
      <c r="HN207" s="257"/>
      <c r="HO207" s="257"/>
      <c r="HP207" s="257"/>
      <c r="HQ207" s="257"/>
      <c r="HR207" s="257"/>
      <c r="HS207" s="257"/>
      <c r="HT207" s="257"/>
      <c r="HU207" s="257"/>
      <c r="HV207" s="257"/>
      <c r="HW207" s="257"/>
      <c r="HX207" s="257"/>
      <c r="HY207" s="257"/>
      <c r="HZ207" s="257"/>
      <c r="IA207" s="257"/>
      <c r="IB207" s="257"/>
      <c r="IC207" s="257"/>
      <c r="ID207" s="257"/>
      <c r="IE207" s="257"/>
      <c r="IF207" s="257"/>
      <c r="IG207" s="257"/>
      <c r="IH207" s="257"/>
      <c r="II207" s="257"/>
      <c r="IJ207" s="257"/>
      <c r="IK207" s="257"/>
      <c r="IL207" s="257"/>
      <c r="IM207" s="257"/>
      <c r="IN207" s="257"/>
      <c r="IO207" s="257"/>
      <c r="IP207" s="257"/>
      <c r="IQ207" s="257"/>
      <c r="IR207" s="257"/>
      <c r="IS207" s="257"/>
      <c r="IT207" s="257"/>
      <c r="IU207" s="257"/>
      <c r="IV207" s="257"/>
      <c r="IW207" s="257"/>
      <c r="IX207" s="257"/>
      <c r="IY207" s="257"/>
      <c r="IZ207" s="257"/>
      <c r="JA207" s="257"/>
      <c r="JB207" s="257"/>
      <c r="JC207" s="257"/>
      <c r="JD207" s="257"/>
      <c r="JE207" s="257"/>
    </row>
    <row r="208" spans="1:265" x14ac:dyDescent="0.2">
      <c r="A208" s="257"/>
      <c r="B208" s="257"/>
      <c r="C208" s="257"/>
      <c r="D208" s="257"/>
      <c r="E208" s="257"/>
      <c r="F208" s="257"/>
      <c r="G208" s="257"/>
      <c r="H208" s="257"/>
      <c r="I208" s="257"/>
      <c r="J208" s="257"/>
      <c r="K208" s="257"/>
      <c r="L208" s="257"/>
      <c r="M208" s="257"/>
      <c r="N208" s="257"/>
      <c r="O208" s="257"/>
      <c r="P208" s="257"/>
      <c r="Q208" s="257"/>
      <c r="R208" s="257"/>
      <c r="S208" s="257"/>
      <c r="T208" s="257"/>
      <c r="U208" s="257"/>
      <c r="V208" s="257"/>
      <c r="W208" s="257"/>
      <c r="X208" s="257"/>
      <c r="Y208" s="257"/>
      <c r="Z208" s="257"/>
      <c r="AA208" s="257"/>
      <c r="AB208" s="257"/>
      <c r="AC208" s="257"/>
      <c r="AD208" s="257"/>
      <c r="AE208" s="862"/>
      <c r="AF208" s="895"/>
      <c r="AG208" s="946"/>
      <c r="AH208" s="972"/>
      <c r="CG208" s="257"/>
      <c r="CH208" s="257"/>
      <c r="CI208" s="257"/>
      <c r="CJ208" s="257"/>
      <c r="CK208" s="257"/>
      <c r="CL208" s="257"/>
      <c r="CM208" s="257"/>
      <c r="CN208" s="257"/>
      <c r="CO208" s="257"/>
      <c r="CP208" s="257"/>
      <c r="CQ208" s="257"/>
      <c r="CR208" s="257"/>
      <c r="CS208" s="257"/>
      <c r="CT208" s="257"/>
      <c r="CU208" s="257"/>
      <c r="CV208" s="257"/>
      <c r="CW208" s="257"/>
      <c r="CX208" s="257"/>
      <c r="CY208" s="257"/>
      <c r="CZ208" s="257"/>
      <c r="DA208" s="257"/>
      <c r="DB208" s="257"/>
      <c r="DC208" s="257"/>
      <c r="DD208" s="257"/>
      <c r="DE208" s="257"/>
      <c r="DF208" s="257"/>
      <c r="DG208" s="257"/>
      <c r="DH208" s="257"/>
      <c r="DI208" s="257"/>
      <c r="DJ208" s="257"/>
      <c r="DK208" s="257"/>
      <c r="DL208" s="257"/>
      <c r="DM208" s="257"/>
      <c r="DN208" s="257"/>
      <c r="DO208" s="257"/>
      <c r="DP208" s="257"/>
      <c r="DQ208" s="257"/>
      <c r="DR208" s="257"/>
      <c r="DS208" s="257"/>
      <c r="DT208" s="257"/>
      <c r="DU208" s="257"/>
      <c r="DV208" s="257"/>
      <c r="DW208" s="257"/>
      <c r="DX208" s="257"/>
      <c r="DY208" s="257"/>
      <c r="DZ208" s="257"/>
      <c r="EA208" s="257"/>
      <c r="EB208" s="257"/>
      <c r="EC208" s="257"/>
      <c r="ED208" s="257"/>
      <c r="EE208" s="257"/>
      <c r="EF208" s="257"/>
      <c r="EG208" s="257"/>
      <c r="EH208" s="257"/>
      <c r="EI208" s="257"/>
      <c r="EJ208" s="257"/>
      <c r="EK208" s="257"/>
      <c r="EL208" s="257"/>
      <c r="EM208" s="257"/>
      <c r="EN208" s="257"/>
      <c r="EO208" s="257"/>
      <c r="EP208" s="257"/>
      <c r="EQ208" s="257"/>
      <c r="ER208" s="257"/>
      <c r="ES208" s="257"/>
      <c r="ET208" s="257"/>
      <c r="EU208" s="257"/>
      <c r="EV208" s="257"/>
      <c r="EW208" s="257"/>
      <c r="EX208" s="257"/>
      <c r="EY208" s="257"/>
      <c r="EZ208" s="257"/>
      <c r="FA208" s="257"/>
      <c r="FB208" s="257"/>
      <c r="FC208" s="257"/>
      <c r="FD208" s="257"/>
      <c r="FE208" s="257"/>
      <c r="FF208" s="257"/>
      <c r="FG208" s="257"/>
      <c r="FH208" s="257"/>
      <c r="FI208" s="257"/>
      <c r="FJ208" s="257"/>
      <c r="FK208" s="257"/>
      <c r="FL208" s="257"/>
      <c r="FM208" s="257"/>
      <c r="FN208" s="257"/>
      <c r="FO208" s="257"/>
      <c r="FP208" s="257"/>
      <c r="FQ208" s="257"/>
      <c r="FR208" s="257"/>
      <c r="FS208" s="257"/>
      <c r="FT208" s="257"/>
      <c r="FU208" s="257"/>
      <c r="FV208" s="257"/>
      <c r="FW208" s="257"/>
      <c r="FX208" s="257"/>
      <c r="FY208" s="257"/>
      <c r="FZ208" s="257"/>
      <c r="GA208" s="257"/>
      <c r="GB208" s="257"/>
      <c r="GC208" s="257"/>
      <c r="GD208" s="257"/>
      <c r="GE208" s="257"/>
      <c r="GF208" s="257"/>
      <c r="GG208" s="257"/>
      <c r="GH208" s="257"/>
      <c r="GI208" s="257"/>
      <c r="GJ208" s="257"/>
      <c r="GK208" s="257"/>
      <c r="GL208" s="257"/>
      <c r="GM208" s="257"/>
      <c r="GN208" s="257"/>
      <c r="GO208" s="257"/>
      <c r="GP208" s="257"/>
      <c r="GQ208" s="257"/>
      <c r="GR208" s="257"/>
      <c r="GS208" s="257"/>
      <c r="GT208" s="257"/>
      <c r="GU208" s="257"/>
      <c r="GV208" s="257"/>
      <c r="GW208" s="257"/>
      <c r="GX208" s="257"/>
      <c r="GY208" s="257"/>
      <c r="GZ208" s="257"/>
      <c r="HA208" s="257"/>
      <c r="HB208" s="257"/>
      <c r="HC208" s="257"/>
      <c r="HD208" s="257"/>
      <c r="HE208" s="257"/>
      <c r="HF208" s="257"/>
      <c r="HG208" s="257"/>
      <c r="HH208" s="257"/>
      <c r="HI208" s="257"/>
      <c r="HJ208" s="257"/>
      <c r="HK208" s="257"/>
      <c r="HL208" s="257"/>
      <c r="HM208" s="257"/>
      <c r="HN208" s="257"/>
      <c r="HO208" s="257"/>
      <c r="HP208" s="257"/>
      <c r="HQ208" s="257"/>
      <c r="HR208" s="257"/>
      <c r="HS208" s="257"/>
      <c r="HT208" s="257"/>
      <c r="HU208" s="257"/>
      <c r="HV208" s="257"/>
      <c r="HW208" s="257"/>
      <c r="HX208" s="257"/>
      <c r="HY208" s="257"/>
      <c r="HZ208" s="257"/>
      <c r="IA208" s="257"/>
      <c r="IB208" s="257"/>
      <c r="IC208" s="257"/>
      <c r="ID208" s="257"/>
      <c r="IE208" s="257"/>
      <c r="IF208" s="257"/>
      <c r="IG208" s="257"/>
      <c r="IH208" s="257"/>
      <c r="II208" s="257"/>
      <c r="IJ208" s="257"/>
      <c r="IK208" s="257"/>
      <c r="IL208" s="257"/>
      <c r="IM208" s="257"/>
      <c r="IN208" s="257"/>
      <c r="IO208" s="257"/>
      <c r="IP208" s="257"/>
      <c r="IQ208" s="257"/>
      <c r="IR208" s="257"/>
      <c r="IS208" s="257"/>
      <c r="IT208" s="257"/>
      <c r="IU208" s="257"/>
      <c r="IV208" s="257"/>
      <c r="IW208" s="257"/>
      <c r="IX208" s="257"/>
      <c r="IY208" s="257"/>
      <c r="IZ208" s="257"/>
      <c r="JA208" s="257"/>
      <c r="JB208" s="257"/>
      <c r="JC208" s="257"/>
      <c r="JD208" s="257"/>
      <c r="JE208" s="257"/>
    </row>
    <row r="209" spans="1:265" x14ac:dyDescent="0.2">
      <c r="A209" s="257"/>
      <c r="B209" s="257"/>
      <c r="C209" s="257"/>
      <c r="D209" s="257"/>
      <c r="E209" s="257"/>
      <c r="F209" s="257"/>
      <c r="G209" s="257"/>
      <c r="H209" s="257"/>
      <c r="I209" s="257"/>
      <c r="J209" s="257"/>
      <c r="K209" s="257"/>
      <c r="L209" s="257"/>
      <c r="M209" s="257"/>
      <c r="N209" s="257"/>
      <c r="O209" s="257"/>
      <c r="P209" s="257"/>
      <c r="Q209" s="257"/>
      <c r="R209" s="257"/>
      <c r="S209" s="257"/>
      <c r="T209" s="257"/>
      <c r="U209" s="257"/>
      <c r="V209" s="257"/>
      <c r="W209" s="257"/>
      <c r="X209" s="257"/>
      <c r="Y209" s="257"/>
      <c r="Z209" s="257"/>
      <c r="AA209" s="257"/>
      <c r="AB209" s="257"/>
      <c r="AC209" s="257"/>
      <c r="AD209" s="257"/>
      <c r="AE209" s="862"/>
      <c r="AF209" s="895"/>
      <c r="AG209" s="946"/>
      <c r="AH209" s="972"/>
      <c r="CG209" s="257"/>
      <c r="CH209" s="257"/>
      <c r="CI209" s="257"/>
      <c r="CJ209" s="257"/>
      <c r="CK209" s="257"/>
      <c r="CL209" s="257"/>
      <c r="CM209" s="257"/>
      <c r="CN209" s="257"/>
      <c r="CO209" s="257"/>
      <c r="CP209" s="257"/>
      <c r="CQ209" s="257"/>
      <c r="CR209" s="257"/>
      <c r="CS209" s="257"/>
      <c r="CT209" s="257"/>
      <c r="CU209" s="257"/>
      <c r="CV209" s="257"/>
      <c r="CW209" s="257"/>
      <c r="CX209" s="257"/>
      <c r="CY209" s="257"/>
      <c r="CZ209" s="257"/>
      <c r="DA209" s="257"/>
      <c r="DB209" s="257"/>
      <c r="DC209" s="257"/>
      <c r="DD209" s="257"/>
      <c r="DE209" s="257"/>
      <c r="DF209" s="257"/>
      <c r="DG209" s="257"/>
      <c r="DH209" s="257"/>
      <c r="DI209" s="257"/>
      <c r="DJ209" s="257"/>
      <c r="DK209" s="257"/>
      <c r="DL209" s="257"/>
      <c r="DM209" s="257"/>
      <c r="DN209" s="257"/>
      <c r="DO209" s="257"/>
      <c r="DP209" s="257"/>
      <c r="DQ209" s="257"/>
      <c r="DR209" s="257"/>
      <c r="DS209" s="257"/>
      <c r="DT209" s="257"/>
      <c r="DU209" s="257"/>
      <c r="DV209" s="257"/>
      <c r="DW209" s="257"/>
      <c r="DX209" s="257"/>
      <c r="DY209" s="257"/>
      <c r="DZ209" s="257"/>
      <c r="EA209" s="257"/>
      <c r="EB209" s="257"/>
      <c r="EC209" s="257"/>
      <c r="ED209" s="257"/>
      <c r="EE209" s="257"/>
      <c r="EF209" s="257"/>
      <c r="EG209" s="257"/>
      <c r="EH209" s="257"/>
      <c r="EI209" s="257"/>
      <c r="EJ209" s="257"/>
      <c r="EK209" s="257"/>
      <c r="EL209" s="257"/>
      <c r="EM209" s="257"/>
      <c r="EN209" s="257"/>
      <c r="EO209" s="257"/>
      <c r="EP209" s="257"/>
      <c r="EQ209" s="257"/>
      <c r="ER209" s="257"/>
      <c r="ES209" s="257"/>
      <c r="ET209" s="257"/>
      <c r="EU209" s="257"/>
      <c r="EV209" s="257"/>
      <c r="EW209" s="257"/>
      <c r="EX209" s="257"/>
      <c r="EY209" s="257"/>
      <c r="EZ209" s="257"/>
      <c r="FA209" s="257"/>
      <c r="FB209" s="257"/>
      <c r="FC209" s="257"/>
      <c r="FD209" s="257"/>
      <c r="FE209" s="257"/>
      <c r="FF209" s="257"/>
      <c r="FG209" s="257"/>
      <c r="FH209" s="257"/>
      <c r="FI209" s="257"/>
      <c r="FJ209" s="257"/>
      <c r="FK209" s="257"/>
      <c r="FL209" s="257"/>
      <c r="FM209" s="257"/>
      <c r="FN209" s="257"/>
      <c r="FO209" s="257"/>
      <c r="FP209" s="257"/>
      <c r="FQ209" s="257"/>
      <c r="FR209" s="257"/>
      <c r="FS209" s="257"/>
      <c r="FT209" s="257"/>
      <c r="FU209" s="257"/>
      <c r="FV209" s="257"/>
      <c r="FW209" s="257"/>
      <c r="FX209" s="257"/>
      <c r="FY209" s="257"/>
      <c r="FZ209" s="257"/>
      <c r="GA209" s="257"/>
      <c r="GB209" s="257"/>
      <c r="GC209" s="257"/>
      <c r="GD209" s="257"/>
      <c r="GE209" s="257"/>
      <c r="GF209" s="257"/>
      <c r="GG209" s="257"/>
      <c r="GH209" s="257"/>
      <c r="GI209" s="257"/>
      <c r="GJ209" s="257"/>
      <c r="GK209" s="257"/>
      <c r="GL209" s="257"/>
      <c r="GM209" s="257"/>
      <c r="GN209" s="257"/>
      <c r="GO209" s="257"/>
      <c r="GP209" s="257"/>
      <c r="GQ209" s="257"/>
      <c r="GR209" s="257"/>
      <c r="GS209" s="257"/>
      <c r="GT209" s="257"/>
      <c r="GU209" s="257"/>
      <c r="GV209" s="257"/>
      <c r="GW209" s="257"/>
      <c r="GX209" s="257"/>
      <c r="GY209" s="257"/>
      <c r="GZ209" s="257"/>
      <c r="HA209" s="257"/>
      <c r="HB209" s="257"/>
      <c r="HC209" s="257"/>
      <c r="HD209" s="257"/>
      <c r="HE209" s="257"/>
      <c r="HF209" s="257"/>
      <c r="HG209" s="257"/>
      <c r="HH209" s="257"/>
      <c r="HI209" s="257"/>
      <c r="HJ209" s="257"/>
      <c r="HK209" s="257"/>
      <c r="HL209" s="257"/>
      <c r="HM209" s="257"/>
      <c r="HN209" s="257"/>
      <c r="HO209" s="257"/>
      <c r="HP209" s="257"/>
      <c r="HQ209" s="257"/>
      <c r="HR209" s="257"/>
      <c r="HS209" s="257"/>
      <c r="HT209" s="257"/>
      <c r="HU209" s="257"/>
      <c r="HV209" s="257"/>
      <c r="HW209" s="257"/>
      <c r="HX209" s="257"/>
      <c r="HY209" s="257"/>
      <c r="HZ209" s="257"/>
      <c r="IA209" s="257"/>
      <c r="IB209" s="257"/>
      <c r="IC209" s="257"/>
      <c r="ID209" s="257"/>
      <c r="IE209" s="257"/>
      <c r="IF209" s="257"/>
      <c r="IG209" s="257"/>
      <c r="IH209" s="257"/>
      <c r="II209" s="257"/>
      <c r="IJ209" s="257"/>
      <c r="IK209" s="257"/>
      <c r="IL209" s="257"/>
      <c r="IM209" s="257"/>
      <c r="IN209" s="257"/>
      <c r="IO209" s="257"/>
      <c r="IP209" s="257"/>
      <c r="IQ209" s="257"/>
      <c r="IR209" s="257"/>
      <c r="IS209" s="257"/>
      <c r="IT209" s="257"/>
      <c r="IU209" s="257"/>
      <c r="IV209" s="257"/>
      <c r="IW209" s="257"/>
      <c r="IX209" s="257"/>
      <c r="IY209" s="257"/>
      <c r="IZ209" s="257"/>
      <c r="JA209" s="257"/>
      <c r="JB209" s="257"/>
      <c r="JC209" s="257"/>
      <c r="JD209" s="257"/>
      <c r="JE209" s="257"/>
    </row>
    <row r="210" spans="1:265" x14ac:dyDescent="0.2">
      <c r="A210" s="257"/>
      <c r="B210" s="257"/>
      <c r="C210" s="257"/>
      <c r="D210" s="257"/>
      <c r="E210" s="257"/>
      <c r="F210" s="257"/>
      <c r="G210" s="257"/>
      <c r="H210" s="257"/>
      <c r="I210" s="257"/>
      <c r="J210" s="257"/>
      <c r="K210" s="257"/>
      <c r="L210" s="257"/>
      <c r="M210" s="257"/>
      <c r="N210" s="257"/>
      <c r="O210" s="257"/>
      <c r="P210" s="257"/>
      <c r="Q210" s="257"/>
      <c r="R210" s="257"/>
      <c r="S210" s="257"/>
      <c r="T210" s="257"/>
      <c r="U210" s="257"/>
      <c r="V210" s="257"/>
      <c r="W210" s="257"/>
      <c r="X210" s="257"/>
      <c r="Y210" s="257"/>
      <c r="Z210" s="257"/>
      <c r="AA210" s="257"/>
      <c r="AB210" s="257"/>
      <c r="AC210" s="257"/>
      <c r="AD210" s="257"/>
      <c r="AE210" s="862"/>
      <c r="AF210" s="895"/>
      <c r="AG210" s="946"/>
      <c r="AH210" s="972"/>
      <c r="CG210" s="257"/>
      <c r="CH210" s="257"/>
      <c r="CI210" s="257"/>
      <c r="CJ210" s="257"/>
      <c r="CK210" s="257"/>
      <c r="CL210" s="257"/>
      <c r="CM210" s="257"/>
      <c r="CN210" s="257"/>
      <c r="CO210" s="257"/>
      <c r="CP210" s="257"/>
      <c r="CQ210" s="257"/>
      <c r="CR210" s="257"/>
      <c r="CS210" s="257"/>
      <c r="CT210" s="257"/>
      <c r="CU210" s="257"/>
      <c r="CV210" s="257"/>
      <c r="CW210" s="257"/>
      <c r="CX210" s="257"/>
      <c r="CY210" s="257"/>
      <c r="CZ210" s="257"/>
      <c r="DA210" s="257"/>
      <c r="DB210" s="257"/>
      <c r="DC210" s="257"/>
      <c r="DD210" s="257"/>
      <c r="DE210" s="257"/>
      <c r="DF210" s="257"/>
      <c r="DG210" s="257"/>
      <c r="DH210" s="257"/>
      <c r="DI210" s="257"/>
      <c r="DJ210" s="257"/>
      <c r="DK210" s="257"/>
      <c r="DL210" s="257"/>
      <c r="DM210" s="257"/>
      <c r="DN210" s="257"/>
      <c r="DO210" s="257"/>
      <c r="DP210" s="257"/>
      <c r="DQ210" s="257"/>
      <c r="DR210" s="257"/>
      <c r="DS210" s="257"/>
      <c r="DT210" s="257"/>
      <c r="DU210" s="257"/>
      <c r="DV210" s="257"/>
      <c r="DW210" s="257"/>
      <c r="DX210" s="257"/>
      <c r="DY210" s="257"/>
      <c r="DZ210" s="257"/>
      <c r="EA210" s="257"/>
      <c r="EB210" s="257"/>
      <c r="EC210" s="257"/>
      <c r="ED210" s="257"/>
      <c r="EE210" s="257"/>
      <c r="EF210" s="257"/>
      <c r="EG210" s="257"/>
      <c r="EH210" s="257"/>
      <c r="EI210" s="257"/>
      <c r="EJ210" s="257"/>
      <c r="EK210" s="257"/>
      <c r="EL210" s="257"/>
      <c r="EM210" s="257"/>
      <c r="EN210" s="257"/>
      <c r="EO210" s="257"/>
      <c r="EP210" s="257"/>
      <c r="EQ210" s="257"/>
      <c r="ER210" s="257"/>
      <c r="ES210" s="257"/>
      <c r="ET210" s="257"/>
      <c r="EU210" s="257"/>
      <c r="EV210" s="257"/>
      <c r="EW210" s="257"/>
      <c r="EX210" s="257"/>
      <c r="EY210" s="257"/>
      <c r="EZ210" s="257"/>
      <c r="FA210" s="257"/>
      <c r="FB210" s="257"/>
      <c r="FC210" s="257"/>
      <c r="FD210" s="257"/>
      <c r="FE210" s="257"/>
      <c r="FF210" s="257"/>
      <c r="FG210" s="257"/>
      <c r="FH210" s="257"/>
      <c r="FI210" s="257"/>
      <c r="FJ210" s="257"/>
      <c r="FK210" s="257"/>
      <c r="FL210" s="257"/>
      <c r="FM210" s="257"/>
      <c r="FN210" s="257"/>
      <c r="FO210" s="257"/>
      <c r="FP210" s="257"/>
      <c r="FQ210" s="257"/>
      <c r="FR210" s="257"/>
      <c r="FS210" s="257"/>
      <c r="FT210" s="257"/>
      <c r="FU210" s="257"/>
      <c r="FV210" s="257"/>
      <c r="FW210" s="257"/>
      <c r="FX210" s="257"/>
      <c r="FY210" s="257"/>
      <c r="FZ210" s="257"/>
      <c r="GA210" s="257"/>
      <c r="GB210" s="257"/>
      <c r="GC210" s="257"/>
      <c r="GD210" s="257"/>
      <c r="GE210" s="257"/>
      <c r="GF210" s="257"/>
      <c r="GG210" s="257"/>
      <c r="GH210" s="257"/>
      <c r="GI210" s="257"/>
      <c r="GJ210" s="257"/>
      <c r="GK210" s="257"/>
      <c r="GL210" s="257"/>
      <c r="GM210" s="257"/>
      <c r="GN210" s="257"/>
      <c r="GO210" s="257"/>
      <c r="GP210" s="257"/>
      <c r="GQ210" s="257"/>
      <c r="GR210" s="257"/>
      <c r="GS210" s="257"/>
      <c r="GT210" s="257"/>
      <c r="GU210" s="257"/>
      <c r="GV210" s="257"/>
      <c r="GW210" s="257"/>
      <c r="GX210" s="257"/>
      <c r="GY210" s="257"/>
      <c r="GZ210" s="257"/>
      <c r="HA210" s="257"/>
      <c r="HB210" s="257"/>
      <c r="HC210" s="257"/>
      <c r="HD210" s="257"/>
      <c r="HE210" s="257"/>
      <c r="HF210" s="257"/>
      <c r="HG210" s="257"/>
      <c r="HH210" s="257"/>
      <c r="HI210" s="257"/>
      <c r="HJ210" s="257"/>
      <c r="HK210" s="257"/>
      <c r="HL210" s="257"/>
      <c r="HM210" s="257"/>
      <c r="HN210" s="257"/>
      <c r="HO210" s="257"/>
      <c r="HP210" s="257"/>
      <c r="HQ210" s="257"/>
      <c r="HR210" s="257"/>
      <c r="HS210" s="257"/>
      <c r="HT210" s="257"/>
      <c r="HU210" s="257"/>
      <c r="HV210" s="257"/>
      <c r="HW210" s="257"/>
      <c r="HX210" s="257"/>
      <c r="HY210" s="257"/>
      <c r="HZ210" s="257"/>
      <c r="IA210" s="257"/>
      <c r="IB210" s="257"/>
      <c r="IC210" s="257"/>
      <c r="ID210" s="257"/>
      <c r="IE210" s="257"/>
      <c r="IF210" s="257"/>
      <c r="IG210" s="257"/>
      <c r="IH210" s="257"/>
      <c r="II210" s="257"/>
      <c r="IJ210" s="257"/>
      <c r="IK210" s="257"/>
      <c r="IL210" s="257"/>
      <c r="IM210" s="257"/>
      <c r="IN210" s="257"/>
      <c r="IO210" s="257"/>
      <c r="IP210" s="257"/>
      <c r="IQ210" s="257"/>
      <c r="IR210" s="257"/>
      <c r="IS210" s="257"/>
      <c r="IT210" s="257"/>
      <c r="IU210" s="257"/>
      <c r="IV210" s="257"/>
      <c r="IW210" s="257"/>
      <c r="IX210" s="257"/>
      <c r="IY210" s="257"/>
      <c r="IZ210" s="257"/>
      <c r="JA210" s="257"/>
      <c r="JB210" s="257"/>
      <c r="JC210" s="257"/>
      <c r="JD210" s="257"/>
      <c r="JE210" s="257"/>
    </row>
    <row r="211" spans="1:265" x14ac:dyDescent="0.2">
      <c r="A211" s="257"/>
      <c r="B211" s="257"/>
      <c r="C211" s="257"/>
      <c r="D211" s="257"/>
      <c r="E211" s="257"/>
      <c r="F211" s="257"/>
      <c r="G211" s="257"/>
      <c r="H211" s="257"/>
      <c r="I211" s="257"/>
      <c r="J211" s="257"/>
      <c r="K211" s="257"/>
      <c r="L211" s="257"/>
      <c r="M211" s="257"/>
      <c r="N211" s="257"/>
      <c r="O211" s="257"/>
      <c r="P211" s="257"/>
      <c r="Q211" s="257"/>
      <c r="R211" s="257"/>
      <c r="S211" s="257"/>
      <c r="T211" s="257"/>
      <c r="U211" s="257"/>
      <c r="V211" s="257"/>
      <c r="W211" s="257"/>
      <c r="X211" s="257"/>
      <c r="Y211" s="257"/>
      <c r="Z211" s="257"/>
      <c r="AA211" s="257"/>
      <c r="AB211" s="257"/>
      <c r="AC211" s="257"/>
      <c r="AD211" s="257"/>
      <c r="AE211" s="862"/>
      <c r="AF211" s="895"/>
      <c r="AG211" s="946"/>
      <c r="AH211" s="972"/>
      <c r="CG211" s="257"/>
      <c r="CH211" s="257"/>
      <c r="CI211" s="257"/>
      <c r="CJ211" s="257"/>
      <c r="CK211" s="257"/>
      <c r="CL211" s="257"/>
      <c r="CM211" s="257"/>
      <c r="CN211" s="257"/>
      <c r="CO211" s="257"/>
      <c r="CP211" s="257"/>
      <c r="CQ211" s="257"/>
      <c r="CR211" s="257"/>
      <c r="CS211" s="257"/>
      <c r="CT211" s="257"/>
      <c r="CU211" s="257"/>
      <c r="CV211" s="257"/>
      <c r="CW211" s="257"/>
      <c r="CX211" s="257"/>
      <c r="CY211" s="257"/>
      <c r="CZ211" s="257"/>
      <c r="DA211" s="257"/>
      <c r="DB211" s="257"/>
      <c r="DC211" s="257"/>
      <c r="DD211" s="257"/>
      <c r="DE211" s="257"/>
      <c r="DF211" s="257"/>
      <c r="DG211" s="257"/>
      <c r="DH211" s="257"/>
      <c r="DI211" s="257"/>
      <c r="DJ211" s="257"/>
      <c r="DK211" s="257"/>
      <c r="DL211" s="257"/>
      <c r="DM211" s="257"/>
      <c r="DN211" s="257"/>
      <c r="DO211" s="257"/>
      <c r="DP211" s="257"/>
      <c r="DQ211" s="257"/>
      <c r="DR211" s="257"/>
      <c r="DS211" s="257"/>
      <c r="DT211" s="257"/>
      <c r="DU211" s="257"/>
      <c r="DV211" s="257"/>
      <c r="DW211" s="257"/>
      <c r="DX211" s="257"/>
      <c r="DY211" s="257"/>
      <c r="DZ211" s="257"/>
      <c r="EA211" s="257"/>
      <c r="EB211" s="257"/>
      <c r="EC211" s="257"/>
      <c r="ED211" s="257"/>
      <c r="EE211" s="257"/>
      <c r="EF211" s="257"/>
      <c r="EG211" s="257"/>
      <c r="EH211" s="257"/>
      <c r="EI211" s="257"/>
      <c r="EJ211" s="257"/>
      <c r="EK211" s="257"/>
      <c r="EL211" s="257"/>
      <c r="EM211" s="257"/>
      <c r="EN211" s="257"/>
      <c r="EO211" s="257"/>
      <c r="EP211" s="257"/>
      <c r="EQ211" s="257"/>
      <c r="ER211" s="257"/>
      <c r="ES211" s="257"/>
      <c r="ET211" s="257"/>
      <c r="EU211" s="257"/>
      <c r="EV211" s="257"/>
      <c r="EW211" s="257"/>
      <c r="EX211" s="257"/>
      <c r="EY211" s="257"/>
      <c r="EZ211" s="257"/>
      <c r="FA211" s="257"/>
      <c r="FB211" s="257"/>
      <c r="FC211" s="257"/>
      <c r="FD211" s="257"/>
      <c r="FE211" s="257"/>
      <c r="FF211" s="257"/>
      <c r="FG211" s="257"/>
      <c r="FH211" s="257"/>
      <c r="FI211" s="257"/>
      <c r="FJ211" s="257"/>
      <c r="FK211" s="257"/>
      <c r="FL211" s="257"/>
      <c r="FM211" s="257"/>
      <c r="FN211" s="257"/>
      <c r="FO211" s="257"/>
      <c r="FP211" s="257"/>
      <c r="FQ211" s="257"/>
      <c r="FR211" s="257"/>
      <c r="FS211" s="257"/>
      <c r="FT211" s="257"/>
      <c r="FU211" s="257"/>
      <c r="FV211" s="257"/>
      <c r="FW211" s="257"/>
      <c r="FX211" s="257"/>
      <c r="FY211" s="257"/>
      <c r="FZ211" s="257"/>
      <c r="GA211" s="257"/>
      <c r="GB211" s="257"/>
      <c r="GC211" s="257"/>
      <c r="GD211" s="257"/>
      <c r="GE211" s="257"/>
      <c r="GF211" s="257"/>
      <c r="GG211" s="257"/>
      <c r="GH211" s="257"/>
      <c r="GI211" s="257"/>
      <c r="GJ211" s="257"/>
      <c r="GK211" s="257"/>
      <c r="GL211" s="257"/>
      <c r="GM211" s="257"/>
      <c r="GN211" s="257"/>
      <c r="GO211" s="257"/>
      <c r="GP211" s="257"/>
      <c r="GQ211" s="257"/>
      <c r="GR211" s="257"/>
      <c r="GS211" s="257"/>
      <c r="GT211" s="257"/>
      <c r="GU211" s="257"/>
      <c r="GV211" s="257"/>
      <c r="GW211" s="257"/>
      <c r="GX211" s="257"/>
      <c r="GY211" s="257"/>
      <c r="GZ211" s="257"/>
      <c r="HA211" s="257"/>
      <c r="HB211" s="257"/>
      <c r="HC211" s="257"/>
      <c r="HD211" s="257"/>
      <c r="HE211" s="257"/>
      <c r="HF211" s="257"/>
      <c r="HG211" s="257"/>
      <c r="HH211" s="257"/>
      <c r="HI211" s="257"/>
      <c r="HJ211" s="257"/>
      <c r="HK211" s="257"/>
      <c r="HL211" s="257"/>
      <c r="HM211" s="257"/>
      <c r="HN211" s="257"/>
      <c r="HO211" s="257"/>
      <c r="HP211" s="257"/>
      <c r="HQ211" s="257"/>
      <c r="HR211" s="257"/>
      <c r="HS211" s="257"/>
      <c r="HT211" s="257"/>
      <c r="HU211" s="257"/>
      <c r="HV211" s="257"/>
      <c r="HW211" s="257"/>
      <c r="HX211" s="257"/>
      <c r="HY211" s="257"/>
      <c r="HZ211" s="257"/>
      <c r="IA211" s="257"/>
      <c r="IB211" s="257"/>
      <c r="IC211" s="257"/>
      <c r="ID211" s="257"/>
      <c r="IE211" s="257"/>
      <c r="IF211" s="257"/>
      <c r="IG211" s="257"/>
      <c r="IH211" s="257"/>
      <c r="II211" s="257"/>
      <c r="IJ211" s="257"/>
      <c r="IK211" s="257"/>
      <c r="IL211" s="257"/>
      <c r="IM211" s="257"/>
      <c r="IN211" s="257"/>
      <c r="IO211" s="257"/>
      <c r="IP211" s="257"/>
      <c r="IQ211" s="257"/>
      <c r="IR211" s="257"/>
      <c r="IS211" s="257"/>
      <c r="IT211" s="257"/>
      <c r="IU211" s="257"/>
      <c r="IV211" s="257"/>
      <c r="IW211" s="257"/>
      <c r="IX211" s="257"/>
      <c r="IY211" s="257"/>
      <c r="IZ211" s="257"/>
      <c r="JA211" s="257"/>
      <c r="JB211" s="257"/>
      <c r="JC211" s="257"/>
      <c r="JD211" s="257"/>
      <c r="JE211" s="257"/>
    </row>
    <row r="212" spans="1:265" x14ac:dyDescent="0.2">
      <c r="A212" s="257"/>
      <c r="B212" s="257"/>
      <c r="C212" s="257"/>
      <c r="D212" s="257"/>
      <c r="E212" s="257"/>
      <c r="F212" s="257"/>
      <c r="G212" s="257"/>
      <c r="H212" s="257"/>
      <c r="I212" s="257"/>
      <c r="J212" s="257"/>
      <c r="K212" s="257"/>
      <c r="L212" s="257"/>
      <c r="M212" s="257"/>
      <c r="N212" s="257"/>
      <c r="O212" s="257"/>
      <c r="P212" s="257"/>
      <c r="Q212" s="257"/>
      <c r="R212" s="257"/>
      <c r="S212" s="257"/>
      <c r="T212" s="257"/>
      <c r="U212" s="257"/>
      <c r="V212" s="257"/>
      <c r="W212" s="257"/>
      <c r="X212" s="257"/>
      <c r="Y212" s="257"/>
      <c r="Z212" s="257"/>
      <c r="AA212" s="257"/>
      <c r="AB212" s="257"/>
      <c r="AC212" s="257"/>
      <c r="AD212" s="257"/>
      <c r="AE212" s="862"/>
      <c r="AF212" s="895"/>
      <c r="AG212" s="946"/>
      <c r="AH212" s="972"/>
      <c r="CG212" s="257"/>
      <c r="CH212" s="257"/>
      <c r="CI212" s="257"/>
      <c r="CJ212" s="257"/>
      <c r="CK212" s="257"/>
      <c r="CL212" s="257"/>
      <c r="CM212" s="257"/>
      <c r="CN212" s="257"/>
      <c r="CO212" s="257"/>
      <c r="CP212" s="257"/>
      <c r="CQ212" s="257"/>
      <c r="CR212" s="257"/>
      <c r="CS212" s="257"/>
      <c r="CT212" s="257"/>
      <c r="CU212" s="257"/>
      <c r="CV212" s="257"/>
      <c r="CW212" s="257"/>
      <c r="CX212" s="257"/>
      <c r="CY212" s="257"/>
      <c r="CZ212" s="257"/>
      <c r="DA212" s="257"/>
      <c r="DB212" s="257"/>
      <c r="DC212" s="257"/>
      <c r="DD212" s="257"/>
      <c r="DE212" s="257"/>
      <c r="DF212" s="257"/>
      <c r="DG212" s="257"/>
      <c r="DH212" s="257"/>
      <c r="DI212" s="257"/>
      <c r="DJ212" s="257"/>
      <c r="DK212" s="257"/>
      <c r="DL212" s="257"/>
      <c r="DM212" s="257"/>
      <c r="DN212" s="257"/>
      <c r="DO212" s="257"/>
      <c r="DP212" s="257"/>
      <c r="DQ212" s="257"/>
      <c r="DR212" s="257"/>
      <c r="DS212" s="257"/>
      <c r="DT212" s="257"/>
      <c r="DU212" s="257"/>
      <c r="DV212" s="257"/>
      <c r="DW212" s="257"/>
      <c r="DX212" s="257"/>
      <c r="DY212" s="257"/>
      <c r="DZ212" s="257"/>
      <c r="EA212" s="257"/>
      <c r="EB212" s="257"/>
      <c r="EC212" s="257"/>
      <c r="ED212" s="257"/>
      <c r="EE212" s="257"/>
      <c r="EF212" s="257"/>
      <c r="EG212" s="257"/>
      <c r="EH212" s="257"/>
      <c r="EI212" s="257"/>
      <c r="EJ212" s="257"/>
      <c r="EK212" s="257"/>
      <c r="EL212" s="257"/>
      <c r="EM212" s="257"/>
      <c r="EN212" s="257"/>
      <c r="EO212" s="257"/>
      <c r="EP212" s="257"/>
      <c r="EQ212" s="257"/>
      <c r="ER212" s="257"/>
      <c r="ES212" s="257"/>
      <c r="ET212" s="257"/>
      <c r="EU212" s="257"/>
      <c r="EV212" s="257"/>
      <c r="EW212" s="257"/>
      <c r="EX212" s="257"/>
      <c r="EY212" s="257"/>
      <c r="EZ212" s="257"/>
      <c r="FA212" s="257"/>
      <c r="FB212" s="257"/>
      <c r="FC212" s="257"/>
      <c r="FD212" s="257"/>
      <c r="FE212" s="257"/>
      <c r="FF212" s="257"/>
      <c r="FG212" s="257"/>
      <c r="FH212" s="257"/>
      <c r="FI212" s="257"/>
      <c r="FJ212" s="257"/>
      <c r="FK212" s="257"/>
      <c r="FL212" s="257"/>
      <c r="FM212" s="257"/>
      <c r="FN212" s="257"/>
      <c r="FO212" s="257"/>
      <c r="FP212" s="257"/>
      <c r="FQ212" s="257"/>
      <c r="FR212" s="257"/>
      <c r="FS212" s="257"/>
      <c r="FT212" s="257"/>
      <c r="FU212" s="257"/>
      <c r="FV212" s="257"/>
      <c r="FW212" s="257"/>
      <c r="FX212" s="257"/>
      <c r="FY212" s="257"/>
      <c r="FZ212" s="257"/>
      <c r="GA212" s="257"/>
      <c r="GB212" s="257"/>
      <c r="GC212" s="257"/>
      <c r="GD212" s="257"/>
      <c r="GE212" s="257"/>
      <c r="GF212" s="257"/>
      <c r="GG212" s="257"/>
      <c r="GH212" s="257"/>
      <c r="GI212" s="257"/>
      <c r="GJ212" s="257"/>
      <c r="GK212" s="257"/>
      <c r="GL212" s="257"/>
      <c r="GM212" s="257"/>
      <c r="GN212" s="257"/>
      <c r="GO212" s="257"/>
      <c r="GP212" s="257"/>
      <c r="GQ212" s="257"/>
      <c r="GR212" s="257"/>
      <c r="GS212" s="257"/>
      <c r="GT212" s="257"/>
      <c r="GU212" s="257"/>
      <c r="GV212" s="257"/>
      <c r="GW212" s="257"/>
      <c r="GX212" s="257"/>
      <c r="GY212" s="257"/>
      <c r="GZ212" s="257"/>
      <c r="HA212" s="257"/>
      <c r="HB212" s="257"/>
      <c r="HC212" s="257"/>
      <c r="HD212" s="257"/>
      <c r="HE212" s="257"/>
      <c r="HF212" s="257"/>
      <c r="HG212" s="257"/>
      <c r="HH212" s="257"/>
      <c r="HI212" s="257"/>
      <c r="HJ212" s="257"/>
      <c r="HK212" s="257"/>
      <c r="HL212" s="257"/>
      <c r="HM212" s="257"/>
      <c r="HN212" s="257"/>
      <c r="HO212" s="257"/>
      <c r="HP212" s="257"/>
      <c r="HQ212" s="257"/>
      <c r="HR212" s="257"/>
      <c r="HS212" s="257"/>
      <c r="HT212" s="257"/>
      <c r="HU212" s="257"/>
      <c r="HV212" s="257"/>
      <c r="HW212" s="257"/>
      <c r="HX212" s="257"/>
      <c r="HY212" s="257"/>
      <c r="HZ212" s="257"/>
      <c r="IA212" s="257"/>
      <c r="IB212" s="257"/>
      <c r="IC212" s="257"/>
      <c r="ID212" s="257"/>
      <c r="IE212" s="257"/>
      <c r="IF212" s="257"/>
      <c r="IG212" s="257"/>
      <c r="IH212" s="257"/>
      <c r="II212" s="257"/>
      <c r="IJ212" s="257"/>
      <c r="IK212" s="257"/>
      <c r="IL212" s="257"/>
      <c r="IM212" s="257"/>
      <c r="IN212" s="257"/>
      <c r="IO212" s="257"/>
      <c r="IP212" s="257"/>
      <c r="IQ212" s="257"/>
      <c r="IR212" s="257"/>
      <c r="IS212" s="257"/>
      <c r="IT212" s="257"/>
      <c r="IU212" s="257"/>
      <c r="IV212" s="257"/>
      <c r="IW212" s="257"/>
      <c r="IX212" s="257"/>
      <c r="IY212" s="257"/>
      <c r="IZ212" s="257"/>
      <c r="JA212" s="257"/>
      <c r="JB212" s="257"/>
      <c r="JC212" s="257"/>
      <c r="JD212" s="257"/>
      <c r="JE212" s="257"/>
    </row>
    <row r="213" spans="1:265" x14ac:dyDescent="0.2">
      <c r="A213" s="257"/>
      <c r="B213" s="257"/>
      <c r="C213" s="257"/>
      <c r="D213" s="257"/>
      <c r="E213" s="257"/>
      <c r="F213" s="257"/>
      <c r="G213" s="257"/>
      <c r="H213" s="257"/>
      <c r="I213" s="257"/>
      <c r="J213" s="257"/>
      <c r="K213" s="257"/>
      <c r="L213" s="257"/>
      <c r="M213" s="257"/>
      <c r="N213" s="257"/>
      <c r="O213" s="257"/>
      <c r="P213" s="257"/>
      <c r="Q213" s="257"/>
      <c r="R213" s="257"/>
      <c r="S213" s="257"/>
      <c r="T213" s="257"/>
      <c r="U213" s="257"/>
      <c r="V213" s="257"/>
      <c r="W213" s="257"/>
      <c r="X213" s="257"/>
      <c r="Y213" s="257"/>
      <c r="Z213" s="257"/>
      <c r="AA213" s="257"/>
      <c r="AB213" s="257"/>
      <c r="AC213" s="257"/>
      <c r="AD213" s="257"/>
      <c r="AE213" s="862"/>
      <c r="AF213" s="895"/>
      <c r="AG213" s="946"/>
      <c r="AH213" s="972"/>
      <c r="CG213" s="257"/>
      <c r="CH213" s="257"/>
      <c r="CI213" s="257"/>
      <c r="CJ213" s="257"/>
      <c r="CK213" s="257"/>
      <c r="CL213" s="257"/>
      <c r="CM213" s="257"/>
      <c r="CN213" s="257"/>
      <c r="CO213" s="257"/>
      <c r="CP213" s="257"/>
      <c r="CQ213" s="257"/>
      <c r="CR213" s="257"/>
      <c r="CS213" s="257"/>
      <c r="CT213" s="257"/>
      <c r="CU213" s="257"/>
      <c r="CV213" s="257"/>
      <c r="CW213" s="257"/>
      <c r="CX213" s="257"/>
      <c r="CY213" s="257"/>
      <c r="CZ213" s="257"/>
      <c r="DA213" s="257"/>
      <c r="DB213" s="257"/>
      <c r="DC213" s="257"/>
      <c r="DD213" s="257"/>
      <c r="DE213" s="257"/>
      <c r="DF213" s="257"/>
      <c r="DG213" s="257"/>
      <c r="DH213" s="257"/>
      <c r="DI213" s="257"/>
      <c r="DJ213" s="257"/>
      <c r="DK213" s="257"/>
      <c r="DL213" s="257"/>
      <c r="DM213" s="257"/>
      <c r="DN213" s="257"/>
      <c r="DO213" s="257"/>
      <c r="DP213" s="257"/>
      <c r="DQ213" s="257"/>
      <c r="DR213" s="257"/>
      <c r="DS213" s="257"/>
      <c r="DT213" s="257"/>
      <c r="DU213" s="257"/>
      <c r="DV213" s="257"/>
      <c r="DW213" s="257"/>
      <c r="DX213" s="257"/>
      <c r="DY213" s="257"/>
      <c r="DZ213" s="257"/>
      <c r="EA213" s="257"/>
      <c r="EB213" s="257"/>
      <c r="EC213" s="257"/>
      <c r="ED213" s="257"/>
      <c r="EE213" s="257"/>
      <c r="EF213" s="257"/>
      <c r="EG213" s="257"/>
      <c r="EH213" s="257"/>
      <c r="EI213" s="257"/>
      <c r="EJ213" s="257"/>
      <c r="EK213" s="257"/>
      <c r="EL213" s="257"/>
      <c r="EM213" s="257"/>
      <c r="EN213" s="257"/>
      <c r="EO213" s="257"/>
      <c r="EP213" s="257"/>
      <c r="EQ213" s="257"/>
      <c r="ER213" s="257"/>
      <c r="ES213" s="257"/>
      <c r="ET213" s="257"/>
      <c r="EU213" s="257"/>
      <c r="EV213" s="257"/>
      <c r="EW213" s="257"/>
      <c r="EX213" s="257"/>
      <c r="EY213" s="257"/>
      <c r="EZ213" s="257"/>
      <c r="FA213" s="257"/>
      <c r="FB213" s="257"/>
      <c r="FC213" s="257"/>
      <c r="FD213" s="257"/>
      <c r="FE213" s="257"/>
      <c r="FF213" s="257"/>
      <c r="FG213" s="257"/>
      <c r="FH213" s="257"/>
      <c r="FI213" s="257"/>
      <c r="FJ213" s="257"/>
      <c r="FK213" s="257"/>
      <c r="FL213" s="257"/>
      <c r="FM213" s="257"/>
      <c r="FN213" s="257"/>
      <c r="FO213" s="257"/>
      <c r="FP213" s="257"/>
      <c r="FQ213" s="257"/>
      <c r="FR213" s="257"/>
      <c r="FS213" s="257"/>
      <c r="FT213" s="257"/>
      <c r="FU213" s="257"/>
      <c r="FV213" s="257"/>
      <c r="FW213" s="257"/>
      <c r="FX213" s="257"/>
      <c r="FY213" s="257"/>
      <c r="FZ213" s="257"/>
      <c r="GA213" s="257"/>
      <c r="GB213" s="257"/>
      <c r="GC213" s="257"/>
      <c r="GD213" s="257"/>
      <c r="GE213" s="257"/>
      <c r="GF213" s="257"/>
      <c r="GG213" s="257"/>
      <c r="GH213" s="257"/>
      <c r="GI213" s="257"/>
      <c r="GJ213" s="257"/>
      <c r="GK213" s="257"/>
      <c r="GL213" s="257"/>
      <c r="GM213" s="257"/>
      <c r="GN213" s="257"/>
      <c r="GO213" s="257"/>
      <c r="GP213" s="257"/>
      <c r="GQ213" s="257"/>
      <c r="GR213" s="257"/>
      <c r="GS213" s="257"/>
      <c r="GT213" s="257"/>
      <c r="GU213" s="257"/>
      <c r="GV213" s="257"/>
      <c r="GW213" s="257"/>
      <c r="GX213" s="257"/>
      <c r="GY213" s="257"/>
      <c r="GZ213" s="257"/>
      <c r="HA213" s="257"/>
      <c r="HB213" s="257"/>
      <c r="HC213" s="257"/>
      <c r="HD213" s="257"/>
      <c r="HE213" s="257"/>
      <c r="HF213" s="257"/>
      <c r="HG213" s="257"/>
      <c r="HH213" s="257"/>
      <c r="HI213" s="257"/>
      <c r="HJ213" s="257"/>
      <c r="HK213" s="257"/>
      <c r="HL213" s="257"/>
      <c r="HM213" s="257"/>
      <c r="HN213" s="257"/>
      <c r="HO213" s="257"/>
      <c r="HP213" s="257"/>
      <c r="HQ213" s="257"/>
      <c r="HR213" s="257"/>
      <c r="HS213" s="257"/>
      <c r="HT213" s="257"/>
      <c r="HU213" s="257"/>
      <c r="HV213" s="257"/>
      <c r="HW213" s="257"/>
      <c r="HX213" s="257"/>
      <c r="HY213" s="257"/>
      <c r="HZ213" s="257"/>
      <c r="IA213" s="257"/>
      <c r="IB213" s="257"/>
      <c r="IC213" s="257"/>
      <c r="ID213" s="257"/>
      <c r="IE213" s="257"/>
      <c r="IF213" s="257"/>
      <c r="IG213" s="257"/>
      <c r="IH213" s="257"/>
      <c r="II213" s="257"/>
      <c r="IJ213" s="257"/>
      <c r="IK213" s="257"/>
      <c r="IL213" s="257"/>
      <c r="IM213" s="257"/>
      <c r="IN213" s="257"/>
      <c r="IO213" s="257"/>
      <c r="IP213" s="257"/>
      <c r="IQ213" s="257"/>
      <c r="IR213" s="257"/>
      <c r="IS213" s="257"/>
      <c r="IT213" s="257"/>
      <c r="IU213" s="257"/>
      <c r="IV213" s="257"/>
      <c r="IW213" s="257"/>
      <c r="IX213" s="257"/>
      <c r="IY213" s="257"/>
      <c r="IZ213" s="257"/>
      <c r="JA213" s="257"/>
      <c r="JB213" s="257"/>
      <c r="JC213" s="257"/>
      <c r="JD213" s="257"/>
      <c r="JE213" s="257"/>
    </row>
    <row r="214" spans="1:265" x14ac:dyDescent="0.2">
      <c r="A214" s="257"/>
      <c r="B214" s="257"/>
      <c r="C214" s="257"/>
      <c r="D214" s="257"/>
      <c r="E214" s="257"/>
      <c r="F214" s="257"/>
      <c r="G214" s="257"/>
      <c r="H214" s="257"/>
      <c r="I214" s="257"/>
      <c r="J214" s="257"/>
      <c r="K214" s="257"/>
      <c r="L214" s="257"/>
      <c r="M214" s="257"/>
      <c r="N214" s="257"/>
      <c r="O214" s="257"/>
      <c r="P214" s="257"/>
      <c r="Q214" s="257"/>
      <c r="R214" s="257"/>
      <c r="S214" s="257"/>
      <c r="T214" s="257"/>
      <c r="U214" s="257"/>
      <c r="V214" s="257"/>
      <c r="W214" s="257"/>
      <c r="X214" s="257"/>
      <c r="Y214" s="257"/>
      <c r="Z214" s="257"/>
      <c r="AA214" s="257"/>
      <c r="AB214" s="257"/>
      <c r="AC214" s="257"/>
      <c r="AD214" s="257"/>
      <c r="AE214" s="862"/>
      <c r="AF214" s="895"/>
      <c r="AG214" s="946"/>
      <c r="AH214" s="972"/>
      <c r="CG214" s="257"/>
      <c r="CH214" s="257"/>
      <c r="CI214" s="257"/>
      <c r="CJ214" s="257"/>
      <c r="CK214" s="257"/>
      <c r="CL214" s="257"/>
      <c r="CM214" s="257"/>
      <c r="CN214" s="257"/>
      <c r="CO214" s="257"/>
      <c r="CP214" s="257"/>
      <c r="CQ214" s="257"/>
      <c r="CR214" s="257"/>
      <c r="CS214" s="257"/>
      <c r="CT214" s="257"/>
      <c r="CU214" s="257"/>
      <c r="CV214" s="257"/>
      <c r="CW214" s="257"/>
      <c r="CX214" s="257"/>
      <c r="CY214" s="257"/>
      <c r="CZ214" s="257"/>
      <c r="DA214" s="257"/>
      <c r="DB214" s="257"/>
      <c r="DC214" s="257"/>
      <c r="DD214" s="257"/>
      <c r="DE214" s="257"/>
      <c r="DF214" s="257"/>
      <c r="DG214" s="257"/>
      <c r="DH214" s="257"/>
      <c r="DI214" s="257"/>
      <c r="DJ214" s="257"/>
      <c r="DK214" s="257"/>
      <c r="DL214" s="257"/>
      <c r="DM214" s="257"/>
      <c r="DN214" s="257"/>
      <c r="DO214" s="257"/>
      <c r="DP214" s="257"/>
      <c r="DQ214" s="257"/>
      <c r="DR214" s="257"/>
      <c r="DS214" s="257"/>
      <c r="DT214" s="257"/>
      <c r="DU214" s="257"/>
      <c r="DV214" s="257"/>
      <c r="DW214" s="257"/>
      <c r="DX214" s="257"/>
      <c r="DY214" s="257"/>
      <c r="DZ214" s="257"/>
      <c r="EA214" s="257"/>
      <c r="EB214" s="257"/>
      <c r="EC214" s="257"/>
      <c r="ED214" s="257"/>
      <c r="EE214" s="257"/>
      <c r="EF214" s="257"/>
      <c r="EG214" s="257"/>
      <c r="EH214" s="257"/>
      <c r="EI214" s="257"/>
      <c r="EJ214" s="257"/>
      <c r="EK214" s="257"/>
      <c r="EL214" s="257"/>
      <c r="EM214" s="257"/>
      <c r="EN214" s="257"/>
      <c r="EO214" s="257"/>
      <c r="EP214" s="257"/>
      <c r="EQ214" s="257"/>
      <c r="ER214" s="257"/>
      <c r="ES214" s="257"/>
      <c r="ET214" s="257"/>
      <c r="EU214" s="257"/>
      <c r="EV214" s="257"/>
      <c r="EW214" s="257"/>
      <c r="EX214" s="257"/>
      <c r="EY214" s="257"/>
      <c r="EZ214" s="257"/>
      <c r="FA214" s="257"/>
      <c r="FB214" s="257"/>
      <c r="FC214" s="257"/>
      <c r="FD214" s="257"/>
      <c r="FE214" s="257"/>
      <c r="FF214" s="257"/>
      <c r="FG214" s="257"/>
      <c r="FH214" s="257"/>
      <c r="FI214" s="257"/>
      <c r="FJ214" s="257"/>
      <c r="FK214" s="257"/>
      <c r="FL214" s="257"/>
      <c r="FM214" s="257"/>
      <c r="FN214" s="257"/>
      <c r="FO214" s="257"/>
      <c r="FP214" s="257"/>
      <c r="FQ214" s="257"/>
      <c r="FR214" s="257"/>
      <c r="FS214" s="257"/>
      <c r="FT214" s="257"/>
      <c r="FU214" s="257"/>
      <c r="FV214" s="257"/>
      <c r="FW214" s="257"/>
      <c r="FX214" s="257"/>
      <c r="FY214" s="257"/>
      <c r="FZ214" s="257"/>
      <c r="GA214" s="257"/>
      <c r="GB214" s="257"/>
      <c r="GC214" s="257"/>
      <c r="GD214" s="257"/>
      <c r="GE214" s="257"/>
      <c r="GF214" s="257"/>
      <c r="GG214" s="257"/>
      <c r="GH214" s="257"/>
      <c r="GI214" s="257"/>
      <c r="GJ214" s="257"/>
      <c r="GK214" s="257"/>
      <c r="GL214" s="257"/>
      <c r="GM214" s="257"/>
      <c r="GN214" s="257"/>
      <c r="GO214" s="257"/>
      <c r="GP214" s="257"/>
      <c r="GQ214" s="257"/>
      <c r="GR214" s="257"/>
      <c r="GS214" s="257"/>
      <c r="GT214" s="257"/>
      <c r="GU214" s="257"/>
      <c r="GV214" s="257"/>
      <c r="GW214" s="257"/>
      <c r="GX214" s="257"/>
      <c r="GY214" s="257"/>
      <c r="GZ214" s="257"/>
      <c r="HA214" s="257"/>
      <c r="HB214" s="257"/>
      <c r="HC214" s="257"/>
      <c r="HD214" s="257"/>
      <c r="HE214" s="257"/>
      <c r="HF214" s="257"/>
      <c r="HG214" s="257"/>
      <c r="HH214" s="257"/>
      <c r="HI214" s="257"/>
      <c r="HJ214" s="257"/>
      <c r="HK214" s="257"/>
      <c r="HL214" s="257"/>
      <c r="HM214" s="257"/>
      <c r="HN214" s="257"/>
      <c r="HO214" s="257"/>
      <c r="HP214" s="257"/>
      <c r="HQ214" s="257"/>
      <c r="HR214" s="257"/>
      <c r="HS214" s="257"/>
      <c r="HT214" s="257"/>
      <c r="HU214" s="257"/>
      <c r="HV214" s="257"/>
      <c r="HW214" s="257"/>
      <c r="HX214" s="257"/>
      <c r="HY214" s="257"/>
      <c r="HZ214" s="257"/>
      <c r="IA214" s="257"/>
      <c r="IB214" s="257"/>
      <c r="IC214" s="257"/>
      <c r="ID214" s="257"/>
      <c r="IE214" s="257"/>
      <c r="IF214" s="257"/>
      <c r="IG214" s="257"/>
      <c r="IH214" s="257"/>
      <c r="II214" s="257"/>
      <c r="IJ214" s="257"/>
      <c r="IK214" s="257"/>
      <c r="IL214" s="257"/>
      <c r="IM214" s="257"/>
      <c r="IN214" s="257"/>
      <c r="IO214" s="257"/>
      <c r="IP214" s="257"/>
      <c r="IQ214" s="257"/>
      <c r="IR214" s="257"/>
      <c r="IS214" s="257"/>
      <c r="IT214" s="257"/>
      <c r="IU214" s="257"/>
      <c r="IV214" s="257"/>
      <c r="IW214" s="257"/>
      <c r="IX214" s="257"/>
      <c r="IY214" s="257"/>
      <c r="IZ214" s="257"/>
      <c r="JA214" s="257"/>
      <c r="JB214" s="257"/>
      <c r="JC214" s="257"/>
      <c r="JD214" s="257"/>
      <c r="JE214" s="257"/>
    </row>
    <row r="215" spans="1:265" x14ac:dyDescent="0.2">
      <c r="A215" s="257"/>
      <c r="B215" s="257"/>
      <c r="C215" s="257"/>
      <c r="D215" s="257"/>
      <c r="E215" s="257"/>
      <c r="F215" s="257"/>
      <c r="G215" s="257"/>
      <c r="H215" s="257"/>
      <c r="I215" s="257"/>
      <c r="J215" s="257"/>
      <c r="K215" s="257"/>
      <c r="L215" s="257"/>
      <c r="M215" s="257"/>
      <c r="N215" s="257"/>
      <c r="O215" s="257"/>
      <c r="P215" s="257"/>
      <c r="Q215" s="257"/>
      <c r="R215" s="257"/>
      <c r="S215" s="257"/>
      <c r="T215" s="257"/>
      <c r="U215" s="257"/>
      <c r="V215" s="257"/>
      <c r="W215" s="257"/>
      <c r="X215" s="257"/>
      <c r="Y215" s="257"/>
      <c r="Z215" s="257"/>
      <c r="AA215" s="257"/>
      <c r="AB215" s="257"/>
      <c r="AC215" s="257"/>
      <c r="AD215" s="257"/>
      <c r="AE215" s="862"/>
      <c r="AF215" s="895"/>
      <c r="AG215" s="946"/>
      <c r="AH215" s="972"/>
      <c r="CG215" s="257"/>
      <c r="CH215" s="257"/>
      <c r="CI215" s="257"/>
      <c r="CJ215" s="257"/>
      <c r="CK215" s="257"/>
      <c r="CL215" s="257"/>
      <c r="CM215" s="257"/>
      <c r="CN215" s="257"/>
      <c r="CO215" s="257"/>
      <c r="CP215" s="257"/>
      <c r="CQ215" s="257"/>
      <c r="CR215" s="257"/>
      <c r="CS215" s="257"/>
      <c r="CT215" s="257"/>
      <c r="CU215" s="257"/>
      <c r="CV215" s="257"/>
      <c r="CW215" s="257"/>
      <c r="CX215" s="257"/>
      <c r="CY215" s="257"/>
      <c r="CZ215" s="257"/>
      <c r="DA215" s="257"/>
      <c r="DB215" s="257"/>
      <c r="DC215" s="257"/>
      <c r="DD215" s="257"/>
      <c r="DE215" s="257"/>
      <c r="DF215" s="257"/>
      <c r="DG215" s="257"/>
      <c r="DH215" s="257"/>
      <c r="DI215" s="257"/>
      <c r="DJ215" s="257"/>
      <c r="DK215" s="257"/>
      <c r="DL215" s="257"/>
      <c r="DM215" s="257"/>
      <c r="DN215" s="257"/>
      <c r="DO215" s="257"/>
      <c r="DP215" s="257"/>
      <c r="DQ215" s="257"/>
      <c r="DR215" s="257"/>
      <c r="DS215" s="257"/>
      <c r="DT215" s="257"/>
      <c r="DU215" s="257"/>
      <c r="DV215" s="257"/>
      <c r="DW215" s="257"/>
      <c r="DX215" s="257"/>
      <c r="DY215" s="257"/>
      <c r="DZ215" s="257"/>
      <c r="EA215" s="257"/>
      <c r="EB215" s="257"/>
      <c r="EC215" s="257"/>
      <c r="ED215" s="257"/>
      <c r="EE215" s="257"/>
      <c r="EF215" s="257"/>
      <c r="EG215" s="257"/>
      <c r="EH215" s="257"/>
      <c r="EI215" s="257"/>
      <c r="EJ215" s="257"/>
      <c r="EK215" s="257"/>
      <c r="EL215" s="257"/>
      <c r="EM215" s="257"/>
      <c r="EN215" s="257"/>
      <c r="EO215" s="257"/>
      <c r="EP215" s="257"/>
      <c r="EQ215" s="257"/>
      <c r="ER215" s="257"/>
      <c r="ES215" s="257"/>
      <c r="ET215" s="257"/>
      <c r="EU215" s="257"/>
      <c r="EV215" s="257"/>
      <c r="EW215" s="257"/>
      <c r="EX215" s="257"/>
      <c r="EY215" s="257"/>
      <c r="EZ215" s="257"/>
      <c r="FA215" s="257"/>
      <c r="FB215" s="257"/>
      <c r="FC215" s="257"/>
      <c r="FD215" s="257"/>
      <c r="FE215" s="257"/>
      <c r="FF215" s="257"/>
      <c r="FG215" s="257"/>
      <c r="FH215" s="257"/>
      <c r="FI215" s="257"/>
      <c r="FJ215" s="257"/>
      <c r="FK215" s="257"/>
      <c r="FL215" s="257"/>
      <c r="FM215" s="257"/>
      <c r="FN215" s="257"/>
      <c r="FO215" s="257"/>
      <c r="FP215" s="257"/>
      <c r="FQ215" s="257"/>
      <c r="FR215" s="257"/>
      <c r="FS215" s="257"/>
      <c r="FT215" s="257"/>
      <c r="FU215" s="257"/>
      <c r="FV215" s="257"/>
      <c r="FW215" s="257"/>
      <c r="FX215" s="257"/>
      <c r="FY215" s="257"/>
      <c r="FZ215" s="257"/>
      <c r="GA215" s="257"/>
      <c r="GB215" s="257"/>
      <c r="GC215" s="257"/>
      <c r="GD215" s="257"/>
      <c r="GE215" s="257"/>
      <c r="GF215" s="257"/>
      <c r="GG215" s="257"/>
      <c r="GH215" s="257"/>
      <c r="GI215" s="257"/>
      <c r="GJ215" s="257"/>
      <c r="GK215" s="257"/>
      <c r="GL215" s="257"/>
      <c r="GM215" s="257"/>
      <c r="GN215" s="257"/>
      <c r="GO215" s="257"/>
      <c r="GP215" s="257"/>
      <c r="GQ215" s="257"/>
      <c r="GR215" s="257"/>
      <c r="GS215" s="257"/>
      <c r="GT215" s="257"/>
      <c r="GU215" s="257"/>
      <c r="GV215" s="257"/>
      <c r="GW215" s="257"/>
      <c r="GX215" s="257"/>
      <c r="GY215" s="257"/>
      <c r="GZ215" s="257"/>
      <c r="HA215" s="257"/>
      <c r="HB215" s="257"/>
      <c r="HC215" s="257"/>
      <c r="HD215" s="257"/>
      <c r="HE215" s="257"/>
      <c r="HF215" s="257"/>
      <c r="HG215" s="257"/>
      <c r="HH215" s="257"/>
      <c r="HI215" s="257"/>
      <c r="HJ215" s="257"/>
      <c r="HK215" s="257"/>
      <c r="HL215" s="257"/>
      <c r="HM215" s="257"/>
      <c r="HN215" s="257"/>
      <c r="HO215" s="257"/>
      <c r="HP215" s="257"/>
      <c r="HQ215" s="257"/>
      <c r="HR215" s="257"/>
      <c r="HS215" s="257"/>
      <c r="HT215" s="257"/>
      <c r="HU215" s="257"/>
      <c r="HV215" s="257"/>
      <c r="HW215" s="257"/>
      <c r="HX215" s="257"/>
      <c r="HY215" s="257"/>
      <c r="HZ215" s="257"/>
      <c r="IA215" s="257"/>
      <c r="IB215" s="257"/>
      <c r="IC215" s="257"/>
      <c r="ID215" s="257"/>
      <c r="IE215" s="257"/>
      <c r="IF215" s="257"/>
      <c r="IG215" s="257"/>
      <c r="IH215" s="257"/>
      <c r="II215" s="257"/>
      <c r="IJ215" s="257"/>
      <c r="IK215" s="257"/>
      <c r="IL215" s="257"/>
      <c r="IM215" s="257"/>
      <c r="IN215" s="257"/>
      <c r="IO215" s="257"/>
      <c r="IP215" s="257"/>
      <c r="IQ215" s="257"/>
      <c r="IR215" s="257"/>
      <c r="IS215" s="257"/>
      <c r="IT215" s="257"/>
      <c r="IU215" s="257"/>
      <c r="IV215" s="257"/>
      <c r="IW215" s="257"/>
      <c r="IX215" s="257"/>
      <c r="IY215" s="257"/>
      <c r="IZ215" s="257"/>
      <c r="JA215" s="257"/>
      <c r="JB215" s="257"/>
      <c r="JC215" s="257"/>
      <c r="JD215" s="257"/>
      <c r="JE215" s="257"/>
    </row>
    <row r="216" spans="1:265" x14ac:dyDescent="0.2">
      <c r="A216" s="257"/>
      <c r="B216" s="257"/>
      <c r="C216" s="257"/>
      <c r="D216" s="257"/>
      <c r="E216" s="257"/>
      <c r="F216" s="257"/>
      <c r="G216" s="257"/>
      <c r="H216" s="257"/>
      <c r="I216" s="257"/>
      <c r="J216" s="257"/>
      <c r="K216" s="257"/>
      <c r="L216" s="257"/>
      <c r="M216" s="257"/>
      <c r="N216" s="257"/>
      <c r="O216" s="257"/>
      <c r="P216" s="257"/>
      <c r="Q216" s="257"/>
      <c r="R216" s="257"/>
      <c r="S216" s="257"/>
      <c r="T216" s="257"/>
      <c r="U216" s="257"/>
      <c r="V216" s="257"/>
      <c r="W216" s="257"/>
      <c r="X216" s="257"/>
      <c r="Y216" s="257"/>
      <c r="Z216" s="257"/>
      <c r="AA216" s="257"/>
      <c r="AB216" s="257"/>
      <c r="AC216" s="257"/>
      <c r="AD216" s="257"/>
      <c r="AE216" s="862"/>
      <c r="AF216" s="895"/>
      <c r="AG216" s="946"/>
      <c r="AH216" s="972"/>
      <c r="CG216" s="257"/>
      <c r="CH216" s="257"/>
      <c r="CI216" s="257"/>
      <c r="CJ216" s="257"/>
      <c r="CK216" s="257"/>
      <c r="CL216" s="257"/>
      <c r="CM216" s="257"/>
      <c r="CN216" s="257"/>
      <c r="CO216" s="257"/>
      <c r="CP216" s="257"/>
      <c r="CQ216" s="257"/>
      <c r="CR216" s="257"/>
      <c r="CS216" s="257"/>
      <c r="CT216" s="257"/>
      <c r="CU216" s="257"/>
      <c r="CV216" s="257"/>
      <c r="CW216" s="257"/>
      <c r="CX216" s="257"/>
      <c r="CY216" s="257"/>
      <c r="CZ216" s="257"/>
      <c r="DA216" s="257"/>
      <c r="DB216" s="257"/>
      <c r="DC216" s="257"/>
      <c r="DD216" s="257"/>
      <c r="DE216" s="257"/>
      <c r="DF216" s="257"/>
      <c r="DG216" s="257"/>
      <c r="DH216" s="257"/>
      <c r="DI216" s="257"/>
      <c r="DJ216" s="257"/>
      <c r="DK216" s="257"/>
      <c r="DL216" s="257"/>
      <c r="DM216" s="257"/>
      <c r="DN216" s="257"/>
      <c r="DO216" s="257"/>
      <c r="DP216" s="257"/>
      <c r="DQ216" s="257"/>
      <c r="DR216" s="257"/>
      <c r="DS216" s="257"/>
      <c r="DT216" s="257"/>
      <c r="DU216" s="257"/>
      <c r="DV216" s="257"/>
      <c r="DW216" s="257"/>
      <c r="DX216" s="257"/>
      <c r="DY216" s="257"/>
      <c r="DZ216" s="257"/>
      <c r="EA216" s="257"/>
      <c r="EB216" s="257"/>
      <c r="EC216" s="257"/>
      <c r="ED216" s="257"/>
      <c r="EE216" s="257"/>
      <c r="EF216" s="257"/>
      <c r="EG216" s="257"/>
      <c r="EH216" s="257"/>
      <c r="EI216" s="257"/>
      <c r="EJ216" s="257"/>
      <c r="EK216" s="257"/>
      <c r="EL216" s="257"/>
      <c r="EM216" s="257"/>
      <c r="EN216" s="257"/>
      <c r="EO216" s="257"/>
      <c r="EP216" s="257"/>
      <c r="EQ216" s="257"/>
      <c r="ER216" s="257"/>
      <c r="ES216" s="257"/>
      <c r="ET216" s="257"/>
      <c r="EU216" s="257"/>
      <c r="EV216" s="257"/>
      <c r="EW216" s="257"/>
      <c r="EX216" s="257"/>
      <c r="EY216" s="257"/>
      <c r="EZ216" s="257"/>
      <c r="FA216" s="257"/>
      <c r="FB216" s="257"/>
      <c r="FC216" s="257"/>
      <c r="FD216" s="257"/>
      <c r="FE216" s="257"/>
      <c r="FF216" s="257"/>
      <c r="FG216" s="257"/>
      <c r="FH216" s="257"/>
      <c r="FI216" s="257"/>
      <c r="FJ216" s="257"/>
      <c r="FK216" s="257"/>
      <c r="FL216" s="257"/>
      <c r="FM216" s="257"/>
      <c r="FN216" s="257"/>
      <c r="FO216" s="257"/>
      <c r="FP216" s="257"/>
      <c r="FQ216" s="257"/>
      <c r="FR216" s="257"/>
      <c r="FS216" s="257"/>
      <c r="FT216" s="257"/>
      <c r="FU216" s="257"/>
      <c r="FV216" s="257"/>
      <c r="FW216" s="257"/>
      <c r="FX216" s="257"/>
      <c r="FY216" s="257"/>
      <c r="FZ216" s="257"/>
      <c r="GA216" s="257"/>
      <c r="GB216" s="257"/>
      <c r="GC216" s="257"/>
      <c r="GD216" s="257"/>
      <c r="GE216" s="257"/>
      <c r="GF216" s="257"/>
      <c r="GG216" s="257"/>
      <c r="GH216" s="257"/>
      <c r="GI216" s="257"/>
      <c r="GJ216" s="257"/>
      <c r="GK216" s="257"/>
      <c r="GL216" s="257"/>
      <c r="GM216" s="257"/>
      <c r="GN216" s="257"/>
      <c r="GO216" s="257"/>
      <c r="GP216" s="257"/>
      <c r="GQ216" s="257"/>
      <c r="GR216" s="257"/>
      <c r="GS216" s="257"/>
      <c r="GT216" s="257"/>
      <c r="GU216" s="257"/>
      <c r="GV216" s="257"/>
      <c r="GW216" s="257"/>
      <c r="GX216" s="257"/>
      <c r="GY216" s="257"/>
      <c r="GZ216" s="257"/>
      <c r="HA216" s="257"/>
      <c r="HB216" s="257"/>
      <c r="HC216" s="257"/>
      <c r="HD216" s="257"/>
      <c r="HE216" s="257"/>
      <c r="HF216" s="257"/>
      <c r="HG216" s="257"/>
      <c r="HH216" s="257"/>
      <c r="HI216" s="257"/>
      <c r="HJ216" s="257"/>
      <c r="HK216" s="257"/>
      <c r="HL216" s="257"/>
      <c r="HM216" s="257"/>
      <c r="HN216" s="257"/>
      <c r="HO216" s="257"/>
      <c r="HP216" s="257"/>
      <c r="HQ216" s="257"/>
      <c r="HR216" s="257"/>
      <c r="HS216" s="257"/>
      <c r="HT216" s="257"/>
      <c r="HU216" s="257"/>
      <c r="HV216" s="257"/>
      <c r="HW216" s="257"/>
      <c r="HX216" s="257"/>
      <c r="HY216" s="257"/>
      <c r="HZ216" s="257"/>
      <c r="IA216" s="257"/>
      <c r="IB216" s="257"/>
      <c r="IC216" s="257"/>
      <c r="ID216" s="257"/>
      <c r="IE216" s="257"/>
      <c r="IF216" s="257"/>
      <c r="IG216" s="257"/>
      <c r="IH216" s="257"/>
      <c r="II216" s="257"/>
      <c r="IJ216" s="257"/>
      <c r="IK216" s="257"/>
      <c r="IL216" s="257"/>
      <c r="IM216" s="257"/>
      <c r="IN216" s="257"/>
      <c r="IO216" s="257"/>
      <c r="IP216" s="257"/>
      <c r="IQ216" s="257"/>
      <c r="IR216" s="257"/>
      <c r="IS216" s="257"/>
      <c r="IT216" s="257"/>
      <c r="IU216" s="257"/>
      <c r="IV216" s="257"/>
      <c r="IW216" s="257"/>
      <c r="IX216" s="257"/>
      <c r="IY216" s="257"/>
      <c r="IZ216" s="257"/>
      <c r="JA216" s="257"/>
      <c r="JB216" s="257"/>
      <c r="JC216" s="257"/>
      <c r="JD216" s="257"/>
      <c r="JE216" s="257"/>
    </row>
    <row r="217" spans="1:265" x14ac:dyDescent="0.2">
      <c r="A217" s="257"/>
      <c r="B217" s="257"/>
      <c r="C217" s="257"/>
      <c r="D217" s="257"/>
      <c r="E217" s="257"/>
      <c r="F217" s="257"/>
      <c r="G217" s="257"/>
      <c r="H217" s="257"/>
      <c r="I217" s="257"/>
      <c r="J217" s="257"/>
      <c r="K217" s="257"/>
      <c r="L217" s="257"/>
      <c r="M217" s="257"/>
      <c r="N217" s="257"/>
      <c r="O217" s="257"/>
      <c r="P217" s="257"/>
      <c r="Q217" s="257"/>
      <c r="R217" s="257"/>
      <c r="S217" s="257"/>
      <c r="T217" s="257"/>
      <c r="U217" s="257"/>
      <c r="V217" s="257"/>
      <c r="W217" s="257"/>
      <c r="X217" s="257"/>
      <c r="Y217" s="257"/>
      <c r="Z217" s="257"/>
      <c r="AA217" s="257"/>
      <c r="AB217" s="257"/>
      <c r="AC217" s="257"/>
      <c r="AD217" s="257"/>
      <c r="AE217" s="862"/>
      <c r="AF217" s="895"/>
      <c r="AG217" s="946"/>
      <c r="AH217" s="972"/>
      <c r="CG217" s="257"/>
      <c r="CH217" s="257"/>
      <c r="CI217" s="257"/>
      <c r="CJ217" s="257"/>
      <c r="CK217" s="257"/>
      <c r="CL217" s="257"/>
      <c r="CM217" s="257"/>
      <c r="CN217" s="257"/>
      <c r="CO217" s="257"/>
      <c r="CP217" s="257"/>
      <c r="CQ217" s="257"/>
      <c r="CR217" s="257"/>
      <c r="CS217" s="257"/>
      <c r="CT217" s="257"/>
      <c r="CU217" s="257"/>
      <c r="CV217" s="257"/>
      <c r="CW217" s="257"/>
      <c r="CX217" s="257"/>
      <c r="CY217" s="257"/>
      <c r="CZ217" s="257"/>
      <c r="DA217" s="257"/>
      <c r="DB217" s="257"/>
      <c r="DC217" s="257"/>
      <c r="DD217" s="257"/>
      <c r="DE217" s="257"/>
      <c r="DF217" s="257"/>
      <c r="DG217" s="257"/>
      <c r="DH217" s="257"/>
      <c r="DI217" s="257"/>
      <c r="DJ217" s="257"/>
      <c r="DK217" s="257"/>
      <c r="DL217" s="257"/>
      <c r="DM217" s="257"/>
      <c r="DN217" s="257"/>
      <c r="DO217" s="257"/>
      <c r="DP217" s="257"/>
      <c r="DQ217" s="257"/>
      <c r="DR217" s="257"/>
      <c r="DS217" s="257"/>
      <c r="DT217" s="257"/>
      <c r="DU217" s="257"/>
      <c r="DV217" s="257"/>
      <c r="DW217" s="257"/>
      <c r="DX217" s="257"/>
      <c r="DY217" s="257"/>
      <c r="DZ217" s="257"/>
      <c r="EA217" s="257"/>
      <c r="EB217" s="257"/>
      <c r="EC217" s="257"/>
      <c r="ED217" s="257"/>
      <c r="EE217" s="257"/>
      <c r="EF217" s="257"/>
      <c r="EG217" s="257"/>
      <c r="EH217" s="257"/>
      <c r="EI217" s="257"/>
      <c r="EJ217" s="257"/>
      <c r="EK217" s="257"/>
      <c r="EL217" s="257"/>
      <c r="EM217" s="257"/>
      <c r="EN217" s="257"/>
      <c r="EO217" s="257"/>
      <c r="EP217" s="257"/>
      <c r="EQ217" s="257"/>
      <c r="ER217" s="257"/>
      <c r="ES217" s="257"/>
      <c r="ET217" s="257"/>
      <c r="EU217" s="257"/>
      <c r="EV217" s="257"/>
      <c r="EW217" s="257"/>
      <c r="EX217" s="257"/>
      <c r="EY217" s="257"/>
      <c r="EZ217" s="257"/>
      <c r="FA217" s="257"/>
      <c r="FB217" s="257"/>
      <c r="FC217" s="257"/>
      <c r="FD217" s="257"/>
      <c r="FE217" s="257"/>
      <c r="FF217" s="257"/>
      <c r="FG217" s="257"/>
      <c r="FH217" s="257"/>
      <c r="FI217" s="257"/>
      <c r="FJ217" s="257"/>
      <c r="FK217" s="257"/>
      <c r="FL217" s="257"/>
      <c r="FM217" s="257"/>
      <c r="FN217" s="257"/>
      <c r="FO217" s="257"/>
      <c r="FP217" s="257"/>
      <c r="FQ217" s="257"/>
      <c r="FR217" s="257"/>
      <c r="FS217" s="257"/>
      <c r="FT217" s="257"/>
      <c r="FU217" s="257"/>
      <c r="FV217" s="257"/>
      <c r="FW217" s="257"/>
      <c r="FX217" s="257"/>
      <c r="FY217" s="257"/>
      <c r="FZ217" s="257"/>
      <c r="GA217" s="257"/>
      <c r="GB217" s="257"/>
      <c r="GC217" s="257"/>
      <c r="GD217" s="257"/>
      <c r="GE217" s="257"/>
      <c r="GF217" s="257"/>
      <c r="GG217" s="257"/>
      <c r="GH217" s="257"/>
      <c r="GI217" s="257"/>
      <c r="GJ217" s="257"/>
      <c r="GK217" s="257"/>
      <c r="GL217" s="257"/>
      <c r="GM217" s="257"/>
      <c r="GN217" s="257"/>
      <c r="GO217" s="257"/>
      <c r="GP217" s="257"/>
      <c r="GQ217" s="257"/>
      <c r="GR217" s="257"/>
      <c r="GS217" s="257"/>
      <c r="GT217" s="257"/>
      <c r="GU217" s="257"/>
      <c r="GV217" s="257"/>
      <c r="GW217" s="257"/>
      <c r="GX217" s="257"/>
      <c r="GY217" s="257"/>
      <c r="GZ217" s="257"/>
      <c r="HA217" s="257"/>
      <c r="HB217" s="257"/>
      <c r="HC217" s="257"/>
      <c r="HD217" s="257"/>
      <c r="HE217" s="257"/>
      <c r="HF217" s="257"/>
      <c r="HG217" s="257"/>
      <c r="HH217" s="257"/>
      <c r="HI217" s="257"/>
      <c r="HJ217" s="257"/>
      <c r="HK217" s="257"/>
      <c r="HL217" s="257"/>
      <c r="HM217" s="257"/>
      <c r="HN217" s="257"/>
      <c r="HO217" s="257"/>
      <c r="HP217" s="257"/>
      <c r="HQ217" s="257"/>
      <c r="HR217" s="257"/>
      <c r="HS217" s="257"/>
      <c r="HT217" s="257"/>
      <c r="HU217" s="257"/>
      <c r="HV217" s="257"/>
      <c r="HW217" s="257"/>
      <c r="HX217" s="257"/>
      <c r="HY217" s="257"/>
      <c r="HZ217" s="257"/>
      <c r="IA217" s="257"/>
      <c r="IB217" s="257"/>
      <c r="IC217" s="257"/>
      <c r="ID217" s="257"/>
      <c r="IE217" s="257"/>
      <c r="IF217" s="257"/>
      <c r="IG217" s="257"/>
      <c r="IH217" s="257"/>
      <c r="II217" s="257"/>
      <c r="IJ217" s="257"/>
      <c r="IK217" s="257"/>
      <c r="IL217" s="257"/>
      <c r="IM217" s="257"/>
      <c r="IN217" s="257"/>
      <c r="IO217" s="257"/>
      <c r="IP217" s="257"/>
      <c r="IQ217" s="257"/>
      <c r="IR217" s="257"/>
      <c r="IS217" s="257"/>
      <c r="IT217" s="257"/>
      <c r="IU217" s="257"/>
      <c r="IV217" s="257"/>
      <c r="IW217" s="257"/>
      <c r="IX217" s="257"/>
      <c r="IY217" s="257"/>
      <c r="IZ217" s="257"/>
      <c r="JA217" s="257"/>
      <c r="JB217" s="257"/>
      <c r="JC217" s="257"/>
      <c r="JD217" s="257"/>
      <c r="JE217" s="257"/>
    </row>
    <row r="218" spans="1:265" x14ac:dyDescent="0.2">
      <c r="A218" s="257"/>
      <c r="B218" s="257"/>
      <c r="C218" s="257"/>
      <c r="D218" s="257"/>
      <c r="E218" s="257"/>
      <c r="F218" s="257"/>
      <c r="G218" s="257"/>
      <c r="H218" s="257"/>
      <c r="I218" s="257"/>
      <c r="J218" s="257"/>
      <c r="K218" s="257"/>
      <c r="L218" s="257"/>
      <c r="M218" s="257"/>
      <c r="N218" s="257"/>
      <c r="O218" s="257"/>
      <c r="P218" s="257"/>
      <c r="Q218" s="257"/>
      <c r="R218" s="257"/>
      <c r="S218" s="257"/>
      <c r="T218" s="257"/>
      <c r="U218" s="257"/>
      <c r="V218" s="257"/>
      <c r="W218" s="257"/>
      <c r="X218" s="257"/>
      <c r="Y218" s="257"/>
      <c r="Z218" s="257"/>
      <c r="AA218" s="257"/>
      <c r="AB218" s="257"/>
      <c r="AC218" s="257"/>
      <c r="AD218" s="257"/>
      <c r="AE218" s="862"/>
      <c r="AF218" s="895"/>
      <c r="AG218" s="946"/>
      <c r="AH218" s="972"/>
      <c r="CG218" s="257"/>
      <c r="CH218" s="257"/>
      <c r="CI218" s="257"/>
      <c r="CJ218" s="257"/>
      <c r="CK218" s="257"/>
      <c r="CL218" s="257"/>
      <c r="CM218" s="257"/>
      <c r="CN218" s="257"/>
      <c r="CO218" s="257"/>
      <c r="CP218" s="257"/>
      <c r="CQ218" s="257"/>
      <c r="CR218" s="257"/>
      <c r="CS218" s="257"/>
      <c r="CT218" s="257"/>
      <c r="CU218" s="257"/>
      <c r="CV218" s="257"/>
      <c r="CW218" s="257"/>
      <c r="CX218" s="257"/>
      <c r="CY218" s="257"/>
      <c r="CZ218" s="257"/>
      <c r="DA218" s="257"/>
      <c r="DB218" s="257"/>
      <c r="DC218" s="257"/>
      <c r="DD218" s="257"/>
      <c r="DE218" s="257"/>
      <c r="DF218" s="257"/>
      <c r="DG218" s="257"/>
      <c r="DH218" s="257"/>
      <c r="DI218" s="257"/>
      <c r="DJ218" s="257"/>
      <c r="DK218" s="257"/>
      <c r="DL218" s="257"/>
      <c r="DM218" s="257"/>
      <c r="DN218" s="257"/>
      <c r="DO218" s="257"/>
      <c r="DP218" s="257"/>
      <c r="DQ218" s="257"/>
      <c r="DR218" s="257"/>
      <c r="DS218" s="257"/>
      <c r="DT218" s="257"/>
      <c r="DU218" s="257"/>
      <c r="DV218" s="257"/>
      <c r="DW218" s="257"/>
      <c r="DX218" s="257"/>
      <c r="DY218" s="257"/>
      <c r="DZ218" s="257"/>
      <c r="EA218" s="257"/>
      <c r="EB218" s="257"/>
      <c r="EC218" s="257"/>
      <c r="ED218" s="257"/>
      <c r="EE218" s="257"/>
      <c r="EF218" s="257"/>
      <c r="EG218" s="257"/>
      <c r="EH218" s="257"/>
      <c r="EI218" s="257"/>
      <c r="EJ218" s="257"/>
      <c r="EK218" s="257"/>
      <c r="EL218" s="257"/>
      <c r="EM218" s="257"/>
      <c r="EN218" s="257"/>
      <c r="EO218" s="257"/>
      <c r="EP218" s="257"/>
      <c r="EQ218" s="257"/>
      <c r="ER218" s="257"/>
      <c r="ES218" s="257"/>
      <c r="ET218" s="257"/>
      <c r="EU218" s="257"/>
      <c r="EV218" s="257"/>
      <c r="EW218" s="257"/>
      <c r="EX218" s="257"/>
      <c r="EY218" s="257"/>
      <c r="EZ218" s="257"/>
      <c r="FA218" s="257"/>
      <c r="FB218" s="257"/>
      <c r="FC218" s="257"/>
      <c r="FD218" s="257"/>
      <c r="FE218" s="257"/>
      <c r="FF218" s="257"/>
      <c r="FG218" s="257"/>
      <c r="FH218" s="257"/>
      <c r="FI218" s="257"/>
      <c r="FJ218" s="257"/>
      <c r="FK218" s="257"/>
      <c r="FL218" s="257"/>
      <c r="FM218" s="257"/>
      <c r="FN218" s="257"/>
      <c r="FO218" s="257"/>
      <c r="FP218" s="257"/>
      <c r="FQ218" s="257"/>
      <c r="FR218" s="257"/>
      <c r="FS218" s="257"/>
      <c r="FT218" s="257"/>
      <c r="FU218" s="257"/>
      <c r="FV218" s="257"/>
      <c r="FW218" s="257"/>
      <c r="FX218" s="257"/>
      <c r="FY218" s="257"/>
      <c r="FZ218" s="257"/>
      <c r="GA218" s="257"/>
      <c r="GB218" s="257"/>
      <c r="GC218" s="257"/>
      <c r="GD218" s="257"/>
      <c r="GE218" s="257"/>
      <c r="GF218" s="257"/>
      <c r="GG218" s="257"/>
      <c r="GH218" s="257"/>
      <c r="GI218" s="257"/>
      <c r="GJ218" s="257"/>
      <c r="GK218" s="257"/>
      <c r="GL218" s="257"/>
      <c r="GM218" s="257"/>
      <c r="GN218" s="257"/>
      <c r="GO218" s="257"/>
      <c r="GP218" s="257"/>
      <c r="GQ218" s="257"/>
      <c r="GR218" s="257"/>
      <c r="GS218" s="257"/>
      <c r="GT218" s="257"/>
      <c r="GU218" s="257"/>
      <c r="GV218" s="257"/>
      <c r="GW218" s="257"/>
      <c r="GX218" s="257"/>
      <c r="GY218" s="257"/>
      <c r="GZ218" s="257"/>
      <c r="HA218" s="257"/>
      <c r="HB218" s="257"/>
      <c r="HC218" s="257"/>
      <c r="HD218" s="257"/>
      <c r="HE218" s="257"/>
      <c r="HF218" s="257"/>
      <c r="HG218" s="257"/>
      <c r="HH218" s="257"/>
      <c r="HI218" s="257"/>
      <c r="HJ218" s="257"/>
      <c r="HK218" s="257"/>
      <c r="HL218" s="257"/>
      <c r="HM218" s="257"/>
      <c r="HN218" s="257"/>
      <c r="HO218" s="257"/>
      <c r="HP218" s="257"/>
      <c r="HQ218" s="257"/>
      <c r="HR218" s="257"/>
      <c r="HS218" s="257"/>
      <c r="HT218" s="257"/>
      <c r="HU218" s="257"/>
      <c r="HV218" s="257"/>
      <c r="HW218" s="257"/>
      <c r="HX218" s="257"/>
      <c r="HY218" s="257"/>
      <c r="HZ218" s="257"/>
      <c r="IA218" s="257"/>
      <c r="IB218" s="257"/>
      <c r="IC218" s="257"/>
      <c r="ID218" s="257"/>
      <c r="IE218" s="257"/>
      <c r="IF218" s="257"/>
      <c r="IG218" s="257"/>
      <c r="IH218" s="257"/>
      <c r="II218" s="257"/>
      <c r="IJ218" s="257"/>
      <c r="IK218" s="257"/>
      <c r="IL218" s="257"/>
      <c r="IM218" s="257"/>
      <c r="IN218" s="257"/>
      <c r="IO218" s="257"/>
      <c r="IP218" s="257"/>
      <c r="IQ218" s="257"/>
      <c r="IR218" s="257"/>
      <c r="IS218" s="257"/>
      <c r="IT218" s="257"/>
      <c r="IU218" s="257"/>
      <c r="IV218" s="257"/>
      <c r="IW218" s="257"/>
      <c r="IX218" s="257"/>
      <c r="IY218" s="257"/>
      <c r="IZ218" s="257"/>
      <c r="JA218" s="257"/>
      <c r="JB218" s="257"/>
      <c r="JC218" s="257"/>
      <c r="JD218" s="257"/>
      <c r="JE218" s="257"/>
    </row>
    <row r="219" spans="1:265" x14ac:dyDescent="0.2">
      <c r="A219" s="257"/>
      <c r="B219" s="257"/>
      <c r="C219" s="257"/>
      <c r="D219" s="257"/>
      <c r="E219" s="257"/>
      <c r="F219" s="257"/>
      <c r="G219" s="257"/>
      <c r="H219" s="257"/>
      <c r="I219" s="257"/>
      <c r="J219" s="257"/>
      <c r="K219" s="257"/>
      <c r="L219" s="257"/>
      <c r="M219" s="257"/>
      <c r="N219" s="257"/>
      <c r="O219" s="257"/>
      <c r="P219" s="257"/>
      <c r="Q219" s="257"/>
      <c r="R219" s="257"/>
      <c r="S219" s="257"/>
      <c r="T219" s="257"/>
      <c r="U219" s="257"/>
      <c r="V219" s="257"/>
      <c r="W219" s="257"/>
      <c r="X219" s="257"/>
      <c r="Y219" s="257"/>
      <c r="Z219" s="257"/>
      <c r="AA219" s="257"/>
      <c r="AB219" s="257"/>
      <c r="AC219" s="257"/>
      <c r="AD219" s="257"/>
      <c r="AE219" s="862"/>
      <c r="AF219" s="895"/>
      <c r="AG219" s="946"/>
      <c r="AH219" s="972"/>
      <c r="CG219" s="257"/>
      <c r="CH219" s="257"/>
      <c r="CI219" s="257"/>
      <c r="CJ219" s="257"/>
      <c r="CK219" s="257"/>
      <c r="CL219" s="257"/>
      <c r="CM219" s="257"/>
      <c r="CN219" s="257"/>
      <c r="CO219" s="257"/>
      <c r="CP219" s="257"/>
      <c r="CQ219" s="257"/>
      <c r="CR219" s="257"/>
      <c r="CS219" s="257"/>
      <c r="CT219" s="257"/>
      <c r="CU219" s="257"/>
      <c r="CV219" s="257"/>
      <c r="CW219" s="257"/>
      <c r="CX219" s="257"/>
      <c r="CY219" s="257"/>
      <c r="CZ219" s="257"/>
      <c r="DA219" s="257"/>
      <c r="DB219" s="257"/>
      <c r="DC219" s="257"/>
      <c r="DD219" s="257"/>
      <c r="DE219" s="257"/>
      <c r="DF219" s="257"/>
      <c r="DG219" s="257"/>
      <c r="DH219" s="257"/>
      <c r="DI219" s="257"/>
      <c r="DJ219" s="257"/>
      <c r="DK219" s="257"/>
      <c r="DL219" s="257"/>
      <c r="DM219" s="257"/>
      <c r="DN219" s="257"/>
      <c r="DO219" s="257"/>
      <c r="DP219" s="257"/>
      <c r="DQ219" s="257"/>
      <c r="DR219" s="257"/>
      <c r="DS219" s="257"/>
      <c r="DT219" s="257"/>
      <c r="DU219" s="257"/>
      <c r="DV219" s="257"/>
      <c r="DW219" s="257"/>
      <c r="DX219" s="257"/>
      <c r="DY219" s="257"/>
      <c r="DZ219" s="257"/>
      <c r="EA219" s="257"/>
      <c r="EB219" s="257"/>
      <c r="EC219" s="257"/>
      <c r="ED219" s="257"/>
      <c r="EE219" s="257"/>
      <c r="EF219" s="257"/>
      <c r="EG219" s="257"/>
      <c r="EH219" s="257"/>
      <c r="EI219" s="257"/>
      <c r="EJ219" s="257"/>
      <c r="EK219" s="257"/>
      <c r="EL219" s="257"/>
      <c r="EM219" s="257"/>
      <c r="EN219" s="257"/>
      <c r="EO219" s="257"/>
      <c r="EP219" s="257"/>
      <c r="EQ219" s="257"/>
      <c r="ER219" s="257"/>
      <c r="ES219" s="257"/>
      <c r="ET219" s="257"/>
      <c r="EU219" s="257"/>
      <c r="EV219" s="257"/>
      <c r="EW219" s="257"/>
      <c r="EX219" s="257"/>
      <c r="EY219" s="257"/>
      <c r="EZ219" s="257"/>
      <c r="FA219" s="257"/>
      <c r="FB219" s="257"/>
      <c r="FC219" s="257"/>
      <c r="FD219" s="257"/>
      <c r="FE219" s="257"/>
      <c r="FF219" s="257"/>
      <c r="FG219" s="257"/>
      <c r="FH219" s="257"/>
      <c r="FI219" s="257"/>
      <c r="FJ219" s="257"/>
      <c r="FK219" s="257"/>
      <c r="FL219" s="257"/>
      <c r="FM219" s="257"/>
      <c r="FN219" s="257"/>
      <c r="FO219" s="257"/>
      <c r="FP219" s="257"/>
      <c r="FQ219" s="257"/>
      <c r="FR219" s="257"/>
      <c r="FS219" s="257"/>
      <c r="FT219" s="257"/>
      <c r="FU219" s="257"/>
      <c r="FV219" s="257"/>
      <c r="FW219" s="257"/>
      <c r="FX219" s="257"/>
      <c r="FY219" s="257"/>
      <c r="FZ219" s="257"/>
      <c r="GA219" s="257"/>
      <c r="GB219" s="257"/>
      <c r="GC219" s="257"/>
      <c r="GD219" s="257"/>
      <c r="GE219" s="257"/>
      <c r="GF219" s="257"/>
      <c r="GG219" s="257"/>
      <c r="GH219" s="257"/>
      <c r="GI219" s="257"/>
      <c r="GJ219" s="257"/>
      <c r="GK219" s="257"/>
      <c r="GL219" s="257"/>
      <c r="GM219" s="257"/>
      <c r="GN219" s="257"/>
      <c r="GO219" s="257"/>
      <c r="GP219" s="257"/>
      <c r="GQ219" s="257"/>
      <c r="GR219" s="257"/>
      <c r="GS219" s="257"/>
      <c r="GT219" s="257"/>
      <c r="GU219" s="257"/>
      <c r="GV219" s="257"/>
      <c r="GW219" s="257"/>
      <c r="GX219" s="257"/>
      <c r="GY219" s="257"/>
      <c r="GZ219" s="257"/>
      <c r="HA219" s="257"/>
      <c r="HB219" s="257"/>
      <c r="HC219" s="257"/>
      <c r="HD219" s="257"/>
      <c r="HE219" s="257"/>
      <c r="HF219" s="257"/>
      <c r="HG219" s="257"/>
      <c r="HH219" s="257"/>
      <c r="HI219" s="257"/>
      <c r="HJ219" s="257"/>
      <c r="HK219" s="257"/>
      <c r="HL219" s="257"/>
      <c r="HM219" s="257"/>
      <c r="HN219" s="257"/>
      <c r="HO219" s="257"/>
      <c r="HP219" s="257"/>
      <c r="HQ219" s="257"/>
      <c r="HR219" s="257"/>
      <c r="HS219" s="257"/>
      <c r="HT219" s="257"/>
      <c r="HU219" s="257"/>
      <c r="HV219" s="257"/>
      <c r="HW219" s="257"/>
      <c r="HX219" s="257"/>
      <c r="HY219" s="257"/>
      <c r="HZ219" s="257"/>
      <c r="IA219" s="257"/>
      <c r="IB219" s="257"/>
      <c r="IC219" s="257"/>
      <c r="ID219" s="257"/>
      <c r="IE219" s="257"/>
      <c r="IF219" s="257"/>
      <c r="IG219" s="257"/>
      <c r="IH219" s="257"/>
      <c r="II219" s="257"/>
      <c r="IJ219" s="257"/>
      <c r="IK219" s="257"/>
      <c r="IL219" s="257"/>
      <c r="IM219" s="257"/>
      <c r="IN219" s="257"/>
      <c r="IO219" s="257"/>
      <c r="IP219" s="257"/>
      <c r="IQ219" s="257"/>
      <c r="IR219" s="257"/>
      <c r="IS219" s="257"/>
      <c r="IT219" s="257"/>
      <c r="IU219" s="257"/>
      <c r="IV219" s="257"/>
      <c r="IW219" s="257"/>
      <c r="IX219" s="257"/>
      <c r="IY219" s="257"/>
      <c r="IZ219" s="257"/>
      <c r="JA219" s="257"/>
      <c r="JB219" s="257"/>
      <c r="JC219" s="257"/>
      <c r="JD219" s="257"/>
      <c r="JE219" s="257"/>
    </row>
    <row r="220" spans="1:265" x14ac:dyDescent="0.2">
      <c r="A220" s="257"/>
      <c r="B220" s="257"/>
      <c r="C220" s="257"/>
      <c r="D220" s="257"/>
      <c r="E220" s="257"/>
      <c r="F220" s="257"/>
      <c r="G220" s="257"/>
      <c r="H220" s="257"/>
      <c r="I220" s="257"/>
      <c r="J220" s="257"/>
      <c r="K220" s="257"/>
      <c r="L220" s="257"/>
      <c r="M220" s="257"/>
      <c r="N220" s="257"/>
      <c r="O220" s="257"/>
      <c r="P220" s="257"/>
      <c r="Q220" s="257"/>
      <c r="R220" s="257"/>
      <c r="S220" s="257"/>
      <c r="T220" s="257"/>
      <c r="U220" s="257"/>
      <c r="V220" s="257"/>
      <c r="W220" s="257"/>
      <c r="X220" s="257"/>
      <c r="Y220" s="257"/>
      <c r="Z220" s="257"/>
      <c r="AA220" s="257"/>
      <c r="AB220" s="257"/>
      <c r="AC220" s="257"/>
      <c r="AD220" s="257"/>
      <c r="AE220" s="862"/>
      <c r="AF220" s="895"/>
      <c r="AG220" s="946"/>
      <c r="AH220" s="972"/>
      <c r="CG220" s="257"/>
      <c r="CH220" s="257"/>
      <c r="CI220" s="257"/>
      <c r="CJ220" s="257"/>
      <c r="CK220" s="257"/>
      <c r="CL220" s="257"/>
      <c r="CM220" s="257"/>
      <c r="CN220" s="257"/>
      <c r="CO220" s="257"/>
      <c r="CP220" s="257"/>
      <c r="CQ220" s="257"/>
      <c r="CR220" s="257"/>
      <c r="CS220" s="257"/>
      <c r="CT220" s="257"/>
      <c r="CU220" s="257"/>
      <c r="CV220" s="257"/>
      <c r="CW220" s="257"/>
      <c r="CX220" s="257"/>
      <c r="CY220" s="257"/>
      <c r="CZ220" s="257"/>
      <c r="DA220" s="257"/>
      <c r="DB220" s="257"/>
      <c r="DC220" s="257"/>
      <c r="DD220" s="257"/>
      <c r="DE220" s="257"/>
      <c r="DF220" s="257"/>
      <c r="DG220" s="257"/>
      <c r="DH220" s="257"/>
      <c r="DI220" s="257"/>
      <c r="DJ220" s="257"/>
      <c r="DK220" s="257"/>
      <c r="DL220" s="257"/>
      <c r="DM220" s="257"/>
      <c r="DN220" s="257"/>
      <c r="DO220" s="257"/>
      <c r="DP220" s="257"/>
      <c r="DQ220" s="257"/>
      <c r="DR220" s="257"/>
      <c r="DS220" s="257"/>
      <c r="DT220" s="257"/>
      <c r="DU220" s="257"/>
      <c r="DV220" s="257"/>
      <c r="DW220" s="257"/>
      <c r="DX220" s="257"/>
      <c r="DY220" s="257"/>
      <c r="DZ220" s="257"/>
      <c r="EA220" s="257"/>
      <c r="EB220" s="257"/>
      <c r="EC220" s="257"/>
      <c r="ED220" s="257"/>
      <c r="EE220" s="257"/>
      <c r="EF220" s="257"/>
      <c r="EG220" s="257"/>
      <c r="EH220" s="257"/>
      <c r="EI220" s="257"/>
      <c r="EJ220" s="257"/>
      <c r="EK220" s="257"/>
      <c r="EL220" s="257"/>
      <c r="EM220" s="257"/>
      <c r="EN220" s="257"/>
      <c r="EO220" s="257"/>
      <c r="EP220" s="257"/>
      <c r="EQ220" s="257"/>
      <c r="ER220" s="257"/>
      <c r="ES220" s="257"/>
      <c r="ET220" s="257"/>
      <c r="EU220" s="257"/>
      <c r="EV220" s="257"/>
      <c r="EW220" s="257"/>
      <c r="EX220" s="257"/>
      <c r="EY220" s="257"/>
      <c r="EZ220" s="257"/>
      <c r="FA220" s="257"/>
      <c r="FB220" s="257"/>
      <c r="FC220" s="257"/>
      <c r="FD220" s="257"/>
      <c r="FE220" s="257"/>
      <c r="FF220" s="257"/>
      <c r="FG220" s="257"/>
      <c r="FH220" s="257"/>
      <c r="FI220" s="257"/>
      <c r="FJ220" s="257"/>
      <c r="FK220" s="257"/>
      <c r="FL220" s="257"/>
      <c r="FM220" s="257"/>
      <c r="FN220" s="257"/>
      <c r="FO220" s="257"/>
      <c r="FP220" s="257"/>
      <c r="FQ220" s="257"/>
      <c r="FR220" s="257"/>
      <c r="FS220" s="257"/>
      <c r="FT220" s="257"/>
      <c r="FU220" s="257"/>
      <c r="FV220" s="257"/>
      <c r="FW220" s="257"/>
      <c r="FX220" s="257"/>
      <c r="FY220" s="257"/>
      <c r="FZ220" s="257"/>
      <c r="GA220" s="257"/>
      <c r="GB220" s="257"/>
      <c r="GC220" s="257"/>
      <c r="GD220" s="257"/>
      <c r="GE220" s="257"/>
      <c r="GF220" s="257"/>
      <c r="GG220" s="257"/>
      <c r="GH220" s="257"/>
      <c r="GI220" s="257"/>
      <c r="GJ220" s="257"/>
      <c r="GK220" s="257"/>
      <c r="GL220" s="257"/>
      <c r="GM220" s="257"/>
      <c r="GN220" s="257"/>
      <c r="GO220" s="257"/>
      <c r="GP220" s="257"/>
      <c r="GQ220" s="257"/>
      <c r="GR220" s="257"/>
      <c r="GS220" s="257"/>
      <c r="GT220" s="257"/>
      <c r="GU220" s="257"/>
      <c r="GV220" s="257"/>
      <c r="GW220" s="257"/>
      <c r="GX220" s="257"/>
      <c r="GY220" s="257"/>
      <c r="GZ220" s="257"/>
      <c r="HA220" s="257"/>
      <c r="HB220" s="257"/>
      <c r="HC220" s="257"/>
      <c r="HD220" s="257"/>
      <c r="HE220" s="257"/>
      <c r="HF220" s="257"/>
      <c r="HG220" s="257"/>
      <c r="HH220" s="257"/>
      <c r="HI220" s="257"/>
      <c r="HJ220" s="257"/>
      <c r="HK220" s="257"/>
      <c r="HL220" s="257"/>
      <c r="HM220" s="257"/>
      <c r="HN220" s="257"/>
      <c r="HO220" s="257"/>
      <c r="HP220" s="257"/>
      <c r="HQ220" s="257"/>
      <c r="HR220" s="257"/>
      <c r="HS220" s="257"/>
      <c r="HT220" s="257"/>
      <c r="HU220" s="257"/>
      <c r="HV220" s="257"/>
      <c r="HW220" s="257"/>
      <c r="HX220" s="257"/>
      <c r="HY220" s="257"/>
      <c r="HZ220" s="257"/>
      <c r="IA220" s="257"/>
      <c r="IB220" s="257"/>
      <c r="IC220" s="257"/>
      <c r="ID220" s="257"/>
      <c r="IE220" s="257"/>
      <c r="IF220" s="257"/>
      <c r="IG220" s="257"/>
      <c r="IH220" s="257"/>
      <c r="II220" s="257"/>
      <c r="IJ220" s="257"/>
      <c r="IK220" s="257"/>
      <c r="IL220" s="257"/>
      <c r="IM220" s="257"/>
      <c r="IN220" s="257"/>
      <c r="IO220" s="257"/>
      <c r="IP220" s="257"/>
      <c r="IQ220" s="257"/>
      <c r="IR220" s="257"/>
      <c r="IS220" s="257"/>
      <c r="IT220" s="257"/>
      <c r="IU220" s="257"/>
      <c r="IV220" s="257"/>
      <c r="IW220" s="257"/>
      <c r="IX220" s="257"/>
      <c r="IY220" s="257"/>
      <c r="IZ220" s="257"/>
      <c r="JA220" s="257"/>
      <c r="JB220" s="257"/>
      <c r="JC220" s="257"/>
      <c r="JD220" s="257"/>
      <c r="JE220" s="257"/>
    </row>
    <row r="221" spans="1:265" x14ac:dyDescent="0.2">
      <c r="A221" s="257"/>
      <c r="B221" s="257"/>
      <c r="C221" s="257"/>
      <c r="D221" s="257"/>
      <c r="E221" s="257"/>
      <c r="F221" s="257"/>
      <c r="G221" s="257"/>
      <c r="H221" s="257"/>
      <c r="I221" s="257"/>
      <c r="J221" s="257"/>
      <c r="K221" s="257"/>
      <c r="L221" s="257"/>
      <c r="M221" s="257"/>
      <c r="N221" s="257"/>
      <c r="O221" s="257"/>
      <c r="P221" s="257"/>
      <c r="Q221" s="257"/>
      <c r="R221" s="257"/>
      <c r="S221" s="257"/>
      <c r="T221" s="257"/>
      <c r="U221" s="257"/>
      <c r="V221" s="257"/>
      <c r="W221" s="257"/>
      <c r="X221" s="257"/>
      <c r="Y221" s="257"/>
      <c r="Z221" s="257"/>
      <c r="AA221" s="257"/>
      <c r="AB221" s="257"/>
      <c r="AC221" s="257"/>
      <c r="AD221" s="257"/>
      <c r="AE221" s="862"/>
      <c r="AF221" s="895"/>
      <c r="AG221" s="946"/>
      <c r="AH221" s="972"/>
      <c r="CG221" s="257"/>
      <c r="CH221" s="257"/>
      <c r="CI221" s="257"/>
      <c r="CJ221" s="257"/>
      <c r="CK221" s="257"/>
      <c r="CL221" s="257"/>
      <c r="CM221" s="257"/>
      <c r="CN221" s="257"/>
      <c r="CO221" s="257"/>
      <c r="CP221" s="257"/>
      <c r="CQ221" s="257"/>
      <c r="CR221" s="257"/>
      <c r="CS221" s="257"/>
      <c r="CT221" s="257"/>
      <c r="CU221" s="257"/>
      <c r="CV221" s="257"/>
      <c r="CW221" s="257"/>
      <c r="CX221" s="257"/>
      <c r="CY221" s="257"/>
      <c r="CZ221" s="257"/>
      <c r="DA221" s="257"/>
      <c r="DB221" s="257"/>
      <c r="DC221" s="257"/>
      <c r="DD221" s="257"/>
      <c r="DE221" s="257"/>
      <c r="DF221" s="257"/>
      <c r="DG221" s="257"/>
      <c r="DH221" s="257"/>
      <c r="DI221" s="257"/>
      <c r="DJ221" s="257"/>
      <c r="DK221" s="257"/>
      <c r="DL221" s="257"/>
      <c r="DM221" s="257"/>
      <c r="DN221" s="257"/>
      <c r="DO221" s="257"/>
      <c r="DP221" s="257"/>
      <c r="DQ221" s="257"/>
      <c r="DR221" s="257"/>
      <c r="DS221" s="257"/>
      <c r="DT221" s="257"/>
      <c r="DU221" s="257"/>
      <c r="DV221" s="257"/>
      <c r="DW221" s="257"/>
      <c r="DX221" s="257"/>
      <c r="DY221" s="257"/>
      <c r="DZ221" s="257"/>
      <c r="EA221" s="257"/>
      <c r="EB221" s="257"/>
      <c r="EC221" s="257"/>
      <c r="ED221" s="257"/>
      <c r="EE221" s="257"/>
      <c r="EF221" s="257"/>
      <c r="EG221" s="257"/>
      <c r="EH221" s="257"/>
      <c r="EI221" s="257"/>
      <c r="EJ221" s="257"/>
      <c r="EK221" s="257"/>
      <c r="EL221" s="257"/>
      <c r="EM221" s="257"/>
      <c r="EN221" s="257"/>
      <c r="EO221" s="257"/>
      <c r="EP221" s="257"/>
      <c r="EQ221" s="257"/>
      <c r="ER221" s="257"/>
      <c r="ES221" s="257"/>
      <c r="ET221" s="257"/>
      <c r="EU221" s="257"/>
      <c r="EV221" s="257"/>
      <c r="EW221" s="257"/>
      <c r="EX221" s="257"/>
      <c r="EY221" s="257"/>
      <c r="EZ221" s="257"/>
      <c r="FA221" s="257"/>
      <c r="FB221" s="257"/>
      <c r="FC221" s="257"/>
      <c r="FD221" s="257"/>
      <c r="FE221" s="257"/>
      <c r="FF221" s="257"/>
      <c r="FG221" s="257"/>
      <c r="FH221" s="257"/>
      <c r="FI221" s="257"/>
      <c r="FJ221" s="257"/>
      <c r="FK221" s="257"/>
      <c r="FL221" s="257"/>
      <c r="FM221" s="257"/>
      <c r="FN221" s="257"/>
      <c r="FO221" s="257"/>
      <c r="FP221" s="257"/>
      <c r="FQ221" s="257"/>
      <c r="FR221" s="257"/>
      <c r="FS221" s="257"/>
      <c r="FT221" s="257"/>
      <c r="FU221" s="257"/>
      <c r="FV221" s="257"/>
      <c r="FW221" s="257"/>
      <c r="FX221" s="257"/>
      <c r="FY221" s="257"/>
      <c r="FZ221" s="257"/>
      <c r="GA221" s="257"/>
      <c r="GB221" s="257"/>
      <c r="GC221" s="257"/>
      <c r="GD221" s="257"/>
      <c r="GE221" s="257"/>
      <c r="GF221" s="257"/>
      <c r="GG221" s="257"/>
      <c r="GH221" s="257"/>
      <c r="GI221" s="257"/>
      <c r="GJ221" s="257"/>
      <c r="GK221" s="257"/>
      <c r="GL221" s="257"/>
      <c r="GM221" s="257"/>
      <c r="GN221" s="257"/>
      <c r="GO221" s="257"/>
      <c r="GP221" s="257"/>
      <c r="GQ221" s="257"/>
      <c r="GR221" s="257"/>
      <c r="GS221" s="257"/>
      <c r="GT221" s="257"/>
      <c r="GU221" s="257"/>
      <c r="GV221" s="257"/>
      <c r="GW221" s="257"/>
      <c r="GX221" s="257"/>
      <c r="GY221" s="257"/>
      <c r="GZ221" s="257"/>
      <c r="HA221" s="257"/>
      <c r="HB221" s="257"/>
      <c r="HC221" s="257"/>
      <c r="HD221" s="257"/>
      <c r="HE221" s="257"/>
      <c r="HF221" s="257"/>
      <c r="HG221" s="257"/>
      <c r="HH221" s="257"/>
      <c r="HI221" s="257"/>
      <c r="HJ221" s="257"/>
      <c r="HK221" s="257"/>
      <c r="HL221" s="257"/>
      <c r="HM221" s="257"/>
      <c r="HN221" s="257"/>
      <c r="HO221" s="257"/>
      <c r="HP221" s="257"/>
      <c r="HQ221" s="257"/>
      <c r="HR221" s="257"/>
      <c r="HS221" s="257"/>
      <c r="HT221" s="257"/>
      <c r="HU221" s="257"/>
      <c r="HV221" s="257"/>
      <c r="HW221" s="257"/>
      <c r="HX221" s="257"/>
      <c r="HY221" s="257"/>
      <c r="HZ221" s="257"/>
      <c r="IA221" s="257"/>
      <c r="IB221" s="257"/>
      <c r="IC221" s="257"/>
      <c r="ID221" s="257"/>
      <c r="IE221" s="257"/>
      <c r="IF221" s="257"/>
      <c r="IG221" s="257"/>
      <c r="IH221" s="257"/>
      <c r="II221" s="257"/>
      <c r="IJ221" s="257"/>
      <c r="IK221" s="257"/>
      <c r="IL221" s="257"/>
      <c r="IM221" s="257"/>
      <c r="IN221" s="257"/>
      <c r="IO221" s="257"/>
      <c r="IP221" s="257"/>
      <c r="IQ221" s="257"/>
      <c r="IR221" s="257"/>
      <c r="IS221" s="257"/>
      <c r="IT221" s="257"/>
      <c r="IU221" s="257"/>
      <c r="IV221" s="257"/>
      <c r="IW221" s="257"/>
      <c r="IX221" s="257"/>
      <c r="IY221" s="257"/>
      <c r="IZ221" s="257"/>
      <c r="JA221" s="257"/>
      <c r="JB221" s="257"/>
      <c r="JC221" s="257"/>
      <c r="JD221" s="257"/>
      <c r="JE221" s="257"/>
    </row>
    <row r="222" spans="1:265" x14ac:dyDescent="0.2">
      <c r="A222" s="257"/>
      <c r="B222" s="257"/>
      <c r="C222" s="257"/>
      <c r="D222" s="257"/>
      <c r="E222" s="257"/>
      <c r="F222" s="257"/>
      <c r="G222" s="257"/>
      <c r="H222" s="257"/>
      <c r="I222" s="257"/>
      <c r="J222" s="257"/>
      <c r="K222" s="257"/>
      <c r="L222" s="257"/>
      <c r="M222" s="257"/>
      <c r="N222" s="257"/>
      <c r="O222" s="257"/>
      <c r="P222" s="257"/>
      <c r="Q222" s="257"/>
      <c r="R222" s="257"/>
      <c r="S222" s="257"/>
      <c r="T222" s="257"/>
      <c r="U222" s="257"/>
      <c r="V222" s="257"/>
      <c r="W222" s="257"/>
      <c r="X222" s="257"/>
      <c r="Y222" s="257"/>
      <c r="Z222" s="257"/>
      <c r="AA222" s="257"/>
      <c r="AB222" s="257"/>
      <c r="AC222" s="257"/>
      <c r="AD222" s="257"/>
      <c r="AE222" s="862"/>
      <c r="AF222" s="895"/>
      <c r="AG222" s="946"/>
      <c r="AH222" s="972"/>
      <c r="CG222" s="257"/>
      <c r="CH222" s="257"/>
      <c r="CI222" s="257"/>
      <c r="CJ222" s="257"/>
      <c r="CK222" s="257"/>
      <c r="CL222" s="257"/>
      <c r="CM222" s="257"/>
      <c r="CN222" s="257"/>
      <c r="CO222" s="257"/>
      <c r="CP222" s="257"/>
      <c r="CQ222" s="257"/>
      <c r="CR222" s="257"/>
      <c r="CS222" s="257"/>
      <c r="CT222" s="257"/>
      <c r="CU222" s="257"/>
      <c r="CV222" s="257"/>
      <c r="CW222" s="257"/>
      <c r="CX222" s="257"/>
      <c r="CY222" s="257"/>
      <c r="CZ222" s="257"/>
      <c r="DA222" s="257"/>
      <c r="DB222" s="257"/>
      <c r="DC222" s="257"/>
      <c r="DD222" s="257"/>
      <c r="DE222" s="257"/>
      <c r="DF222" s="257"/>
      <c r="DG222" s="257"/>
      <c r="DH222" s="257"/>
      <c r="DI222" s="257"/>
      <c r="DJ222" s="257"/>
      <c r="DK222" s="257"/>
      <c r="DL222" s="257"/>
      <c r="DM222" s="257"/>
      <c r="DN222" s="257"/>
      <c r="DO222" s="257"/>
      <c r="DP222" s="257"/>
      <c r="DQ222" s="257"/>
      <c r="DR222" s="257"/>
      <c r="DS222" s="257"/>
      <c r="DT222" s="257"/>
      <c r="DU222" s="257"/>
      <c r="DV222" s="257"/>
      <c r="DW222" s="257"/>
      <c r="DX222" s="257"/>
      <c r="DY222" s="257"/>
      <c r="DZ222" s="257"/>
      <c r="EA222" s="257"/>
      <c r="EB222" s="257"/>
      <c r="EC222" s="257"/>
      <c r="ED222" s="257"/>
      <c r="EE222" s="257"/>
      <c r="EF222" s="257"/>
      <c r="EG222" s="257"/>
      <c r="EH222" s="257"/>
      <c r="EI222" s="257"/>
      <c r="EJ222" s="257"/>
      <c r="EK222" s="257"/>
      <c r="EL222" s="257"/>
      <c r="EM222" s="257"/>
      <c r="EN222" s="257"/>
      <c r="EO222" s="257"/>
      <c r="EP222" s="257"/>
      <c r="EQ222" s="257"/>
      <c r="ER222" s="257"/>
      <c r="ES222" s="257"/>
      <c r="ET222" s="257"/>
      <c r="EU222" s="257"/>
      <c r="EV222" s="257"/>
      <c r="EW222" s="257"/>
      <c r="EX222" s="257"/>
      <c r="EY222" s="257"/>
      <c r="EZ222" s="257"/>
      <c r="FA222" s="257"/>
      <c r="FB222" s="257"/>
      <c r="FC222" s="257"/>
      <c r="FD222" s="257"/>
      <c r="FE222" s="257"/>
      <c r="FF222" s="257"/>
      <c r="FG222" s="257"/>
      <c r="FH222" s="257"/>
      <c r="FI222" s="257"/>
      <c r="FJ222" s="257"/>
      <c r="FK222" s="257"/>
      <c r="FL222" s="257"/>
      <c r="FM222" s="257"/>
      <c r="FN222" s="257"/>
      <c r="FO222" s="257"/>
      <c r="FP222" s="257"/>
      <c r="FQ222" s="257"/>
      <c r="FR222" s="257"/>
      <c r="FS222" s="257"/>
      <c r="FT222" s="257"/>
      <c r="FU222" s="257"/>
      <c r="FV222" s="257"/>
      <c r="FW222" s="257"/>
      <c r="FX222" s="257"/>
      <c r="FY222" s="257"/>
      <c r="FZ222" s="257"/>
      <c r="GA222" s="257"/>
      <c r="GB222" s="257"/>
      <c r="GC222" s="257"/>
      <c r="GD222" s="257"/>
      <c r="GE222" s="257"/>
      <c r="GF222" s="257"/>
      <c r="GG222" s="257"/>
      <c r="GH222" s="257"/>
      <c r="GI222" s="257"/>
      <c r="GJ222" s="257"/>
      <c r="GK222" s="257"/>
      <c r="GL222" s="257"/>
      <c r="GM222" s="257"/>
      <c r="GN222" s="257"/>
      <c r="GO222" s="257"/>
      <c r="GP222" s="257"/>
      <c r="GQ222" s="257"/>
      <c r="GR222" s="257"/>
      <c r="GS222" s="257"/>
      <c r="GT222" s="257"/>
      <c r="GU222" s="257"/>
      <c r="GV222" s="257"/>
      <c r="GW222" s="257"/>
      <c r="GX222" s="257"/>
      <c r="GY222" s="257"/>
      <c r="GZ222" s="257"/>
      <c r="HA222" s="257"/>
      <c r="HB222" s="257"/>
      <c r="HC222" s="257"/>
      <c r="HD222" s="257"/>
      <c r="HE222" s="257"/>
      <c r="HF222" s="257"/>
      <c r="HG222" s="257"/>
      <c r="HH222" s="257"/>
      <c r="HI222" s="257"/>
      <c r="HJ222" s="257"/>
      <c r="HK222" s="257"/>
      <c r="HL222" s="257"/>
      <c r="HM222" s="257"/>
      <c r="HN222" s="257"/>
      <c r="HO222" s="257"/>
      <c r="HP222" s="257"/>
      <c r="HQ222" s="257"/>
      <c r="HR222" s="257"/>
      <c r="HS222" s="257"/>
      <c r="HT222" s="257"/>
      <c r="HU222" s="257"/>
      <c r="HV222" s="257"/>
      <c r="HW222" s="257"/>
      <c r="HX222" s="257"/>
      <c r="HY222" s="257"/>
      <c r="HZ222" s="257"/>
      <c r="IA222" s="257"/>
      <c r="IB222" s="257"/>
      <c r="IC222" s="257"/>
      <c r="ID222" s="257"/>
      <c r="IE222" s="257"/>
      <c r="IF222" s="257"/>
      <c r="IG222" s="257"/>
      <c r="IH222" s="257"/>
      <c r="II222" s="257"/>
      <c r="IJ222" s="257"/>
      <c r="IK222" s="257"/>
      <c r="IL222" s="257"/>
      <c r="IM222" s="257"/>
      <c r="IN222" s="257"/>
      <c r="IO222" s="257"/>
      <c r="IP222" s="257"/>
      <c r="IQ222" s="257"/>
      <c r="IR222" s="257"/>
      <c r="IS222" s="257"/>
      <c r="IT222" s="257"/>
      <c r="IU222" s="257"/>
      <c r="IV222" s="257"/>
      <c r="IW222" s="257"/>
      <c r="IX222" s="257"/>
      <c r="IY222" s="257"/>
      <c r="IZ222" s="257"/>
      <c r="JA222" s="257"/>
      <c r="JB222" s="257"/>
      <c r="JC222" s="257"/>
      <c r="JD222" s="257"/>
      <c r="JE222" s="257"/>
    </row>
    <row r="223" spans="1:265" x14ac:dyDescent="0.2">
      <c r="A223" s="257"/>
      <c r="B223" s="257"/>
      <c r="C223" s="257"/>
      <c r="D223" s="257"/>
      <c r="E223" s="257"/>
      <c r="F223" s="257"/>
      <c r="G223" s="257"/>
      <c r="H223" s="257"/>
      <c r="I223" s="257"/>
      <c r="J223" s="257"/>
      <c r="K223" s="257"/>
      <c r="L223" s="257"/>
      <c r="M223" s="257"/>
      <c r="N223" s="257"/>
      <c r="O223" s="257"/>
      <c r="P223" s="257"/>
      <c r="Q223" s="257"/>
      <c r="R223" s="257"/>
      <c r="S223" s="257"/>
      <c r="T223" s="257"/>
      <c r="U223" s="257"/>
      <c r="V223" s="257"/>
      <c r="W223" s="257"/>
      <c r="X223" s="257"/>
      <c r="Y223" s="257"/>
      <c r="Z223" s="257"/>
      <c r="AA223" s="257"/>
      <c r="AB223" s="257"/>
      <c r="AC223" s="257"/>
      <c r="AD223" s="257"/>
      <c r="AE223" s="862"/>
      <c r="AF223" s="895"/>
      <c r="AG223" s="946"/>
      <c r="AH223" s="972"/>
      <c r="CG223" s="257"/>
      <c r="CH223" s="257"/>
      <c r="CI223" s="257"/>
      <c r="CJ223" s="257"/>
      <c r="CK223" s="257"/>
      <c r="CL223" s="257"/>
      <c r="CM223" s="257"/>
      <c r="CN223" s="257"/>
      <c r="CO223" s="257"/>
      <c r="CP223" s="257"/>
      <c r="CQ223" s="257"/>
      <c r="CR223" s="257"/>
      <c r="CS223" s="257"/>
      <c r="CT223" s="257"/>
      <c r="CU223" s="257"/>
      <c r="CV223" s="257"/>
      <c r="CW223" s="257"/>
      <c r="CX223" s="257"/>
      <c r="CY223" s="257"/>
      <c r="CZ223" s="257"/>
      <c r="DA223" s="257"/>
      <c r="DB223" s="257"/>
      <c r="DC223" s="257"/>
      <c r="DD223" s="257"/>
      <c r="DE223" s="257"/>
      <c r="DF223" s="257"/>
      <c r="DG223" s="257"/>
      <c r="DH223" s="257"/>
      <c r="DI223" s="257"/>
      <c r="DJ223" s="257"/>
      <c r="DK223" s="257"/>
      <c r="DL223" s="257"/>
      <c r="DM223" s="257"/>
      <c r="DN223" s="257"/>
      <c r="DO223" s="257"/>
      <c r="DP223" s="257"/>
      <c r="DQ223" s="257"/>
      <c r="DR223" s="257"/>
      <c r="DS223" s="257"/>
      <c r="DT223" s="257"/>
      <c r="DU223" s="257"/>
      <c r="DV223" s="257"/>
      <c r="DW223" s="257"/>
      <c r="DX223" s="257"/>
      <c r="DY223" s="257"/>
      <c r="DZ223" s="257"/>
      <c r="EA223" s="257"/>
      <c r="EB223" s="257"/>
      <c r="EC223" s="257"/>
      <c r="ED223" s="257"/>
      <c r="EE223" s="257"/>
      <c r="EF223" s="257"/>
      <c r="EG223" s="257"/>
      <c r="EH223" s="257"/>
      <c r="EI223" s="257"/>
      <c r="EJ223" s="257"/>
      <c r="EK223" s="257"/>
      <c r="EL223" s="257"/>
      <c r="EM223" s="257"/>
      <c r="EN223" s="257"/>
      <c r="EO223" s="257"/>
      <c r="EP223" s="257"/>
      <c r="EQ223" s="257"/>
      <c r="ER223" s="257"/>
      <c r="ES223" s="257"/>
      <c r="ET223" s="257"/>
      <c r="EU223" s="257"/>
      <c r="EV223" s="257"/>
      <c r="EW223" s="257"/>
      <c r="EX223" s="257"/>
      <c r="EY223" s="257"/>
      <c r="EZ223" s="257"/>
      <c r="FA223" s="257"/>
      <c r="FB223" s="257"/>
      <c r="FC223" s="257"/>
      <c r="FD223" s="257"/>
      <c r="FE223" s="257"/>
      <c r="FF223" s="257"/>
      <c r="FG223" s="257"/>
      <c r="FH223" s="257"/>
      <c r="FI223" s="257"/>
      <c r="FJ223" s="257"/>
      <c r="FK223" s="257"/>
      <c r="FL223" s="257"/>
      <c r="FM223" s="257"/>
      <c r="FN223" s="257"/>
      <c r="FO223" s="257"/>
      <c r="FP223" s="257"/>
      <c r="FQ223" s="257"/>
      <c r="FR223" s="257"/>
      <c r="FS223" s="257"/>
      <c r="FT223" s="257"/>
      <c r="FU223" s="257"/>
      <c r="FV223" s="257"/>
      <c r="FW223" s="257"/>
      <c r="FX223" s="257"/>
      <c r="FY223" s="257"/>
      <c r="FZ223" s="257"/>
      <c r="GA223" s="257"/>
      <c r="GB223" s="257"/>
      <c r="GC223" s="257"/>
      <c r="GD223" s="257"/>
      <c r="GE223" s="257"/>
      <c r="GF223" s="257"/>
      <c r="GG223" s="257"/>
      <c r="GH223" s="257"/>
      <c r="GI223" s="257"/>
      <c r="GJ223" s="257"/>
      <c r="GK223" s="257"/>
      <c r="GL223" s="257"/>
      <c r="GM223" s="257"/>
      <c r="GN223" s="257"/>
      <c r="GO223" s="257"/>
      <c r="GP223" s="257"/>
      <c r="GQ223" s="257"/>
      <c r="GR223" s="257"/>
      <c r="GS223" s="257"/>
      <c r="GT223" s="257"/>
      <c r="GU223" s="257"/>
      <c r="GV223" s="257"/>
      <c r="GW223" s="257"/>
      <c r="GX223" s="257"/>
      <c r="GY223" s="257"/>
      <c r="GZ223" s="257"/>
      <c r="HA223" s="257"/>
      <c r="HB223" s="257"/>
      <c r="HC223" s="257"/>
      <c r="HD223" s="257"/>
      <c r="HE223" s="257"/>
      <c r="HF223" s="257"/>
      <c r="HG223" s="257"/>
      <c r="HH223" s="257"/>
      <c r="HI223" s="257"/>
      <c r="HJ223" s="257"/>
      <c r="HK223" s="257"/>
      <c r="HL223" s="257"/>
      <c r="HM223" s="257"/>
      <c r="HN223" s="257"/>
      <c r="HO223" s="257"/>
      <c r="HP223" s="257"/>
      <c r="HQ223" s="257"/>
      <c r="HR223" s="257"/>
      <c r="HS223" s="257"/>
      <c r="HT223" s="257"/>
      <c r="HU223" s="257"/>
      <c r="HV223" s="257"/>
      <c r="HW223" s="257"/>
      <c r="HX223" s="257"/>
      <c r="HY223" s="257"/>
      <c r="HZ223" s="257"/>
      <c r="IA223" s="257"/>
      <c r="IB223" s="257"/>
      <c r="IC223" s="257"/>
      <c r="ID223" s="257"/>
      <c r="IE223" s="257"/>
      <c r="IF223" s="257"/>
      <c r="IG223" s="257"/>
      <c r="IH223" s="257"/>
      <c r="II223" s="257"/>
      <c r="IJ223" s="257"/>
      <c r="IK223" s="257"/>
      <c r="IL223" s="257"/>
      <c r="IM223" s="257"/>
      <c r="IN223" s="257"/>
      <c r="IO223" s="257"/>
      <c r="IP223" s="257"/>
      <c r="IQ223" s="257"/>
      <c r="IR223" s="257"/>
      <c r="IS223" s="257"/>
      <c r="IT223" s="257"/>
      <c r="IU223" s="257"/>
      <c r="IV223" s="257"/>
      <c r="IW223" s="257"/>
      <c r="IX223" s="257"/>
      <c r="IY223" s="257"/>
      <c r="IZ223" s="257"/>
      <c r="JA223" s="257"/>
      <c r="JB223" s="257"/>
      <c r="JC223" s="257"/>
      <c r="JD223" s="257"/>
      <c r="JE223" s="257"/>
    </row>
    <row r="224" spans="1:265" x14ac:dyDescent="0.2">
      <c r="A224" s="257"/>
      <c r="B224" s="257"/>
      <c r="C224" s="257"/>
      <c r="D224" s="257"/>
      <c r="E224" s="257"/>
      <c r="F224" s="257"/>
      <c r="G224" s="257"/>
      <c r="H224" s="257"/>
      <c r="I224" s="257"/>
      <c r="J224" s="257"/>
      <c r="K224" s="257"/>
      <c r="L224" s="257"/>
      <c r="M224" s="257"/>
      <c r="N224" s="257"/>
      <c r="O224" s="257"/>
      <c r="P224" s="257"/>
      <c r="Q224" s="257"/>
      <c r="R224" s="257"/>
      <c r="S224" s="257"/>
      <c r="T224" s="257"/>
      <c r="U224" s="257"/>
      <c r="V224" s="257"/>
      <c r="W224" s="257"/>
      <c r="X224" s="257"/>
      <c r="Y224" s="257"/>
      <c r="Z224" s="257"/>
      <c r="AA224" s="257"/>
      <c r="AB224" s="257"/>
      <c r="AC224" s="257"/>
      <c r="AD224" s="257"/>
      <c r="AE224" s="862"/>
      <c r="AF224" s="895"/>
      <c r="AG224" s="946"/>
      <c r="AH224" s="972"/>
      <c r="CG224" s="257"/>
      <c r="CH224" s="257"/>
      <c r="CI224" s="257"/>
      <c r="CJ224" s="257"/>
      <c r="CK224" s="257"/>
      <c r="CL224" s="257"/>
      <c r="CM224" s="257"/>
      <c r="CN224" s="257"/>
      <c r="CO224" s="257"/>
      <c r="CP224" s="257"/>
      <c r="CQ224" s="257"/>
      <c r="CR224" s="257"/>
      <c r="CS224" s="257"/>
      <c r="CT224" s="257"/>
      <c r="CU224" s="257"/>
      <c r="CV224" s="257"/>
      <c r="CW224" s="257"/>
      <c r="CX224" s="257"/>
      <c r="CY224" s="257"/>
      <c r="CZ224" s="257"/>
      <c r="DA224" s="257"/>
      <c r="DB224" s="257"/>
      <c r="DC224" s="257"/>
      <c r="DD224" s="257"/>
      <c r="DE224" s="257"/>
      <c r="DF224" s="257"/>
      <c r="DG224" s="257"/>
      <c r="DH224" s="257"/>
      <c r="DI224" s="257"/>
      <c r="DJ224" s="257"/>
      <c r="DK224" s="257"/>
      <c r="DL224" s="257"/>
      <c r="DM224" s="257"/>
      <c r="DN224" s="257"/>
      <c r="DO224" s="257"/>
      <c r="DP224" s="257"/>
      <c r="DQ224" s="257"/>
      <c r="DR224" s="257"/>
      <c r="DS224" s="257"/>
      <c r="DT224" s="257"/>
      <c r="DU224" s="257"/>
      <c r="DV224" s="257"/>
      <c r="DW224" s="257"/>
      <c r="DX224" s="257"/>
      <c r="DY224" s="257"/>
      <c r="DZ224" s="257"/>
      <c r="EA224" s="257"/>
      <c r="EB224" s="257"/>
      <c r="EC224" s="257"/>
      <c r="ED224" s="257"/>
      <c r="EE224" s="257"/>
      <c r="EF224" s="257"/>
      <c r="EG224" s="257"/>
      <c r="EH224" s="257"/>
      <c r="EI224" s="257"/>
      <c r="EJ224" s="257"/>
      <c r="EK224" s="257"/>
      <c r="EL224" s="257"/>
      <c r="EM224" s="257"/>
      <c r="EN224" s="257"/>
      <c r="EO224" s="257"/>
      <c r="EP224" s="257"/>
      <c r="EQ224" s="257"/>
      <c r="ER224" s="257"/>
      <c r="ES224" s="257"/>
      <c r="ET224" s="257"/>
      <c r="EU224" s="257"/>
      <c r="EV224" s="257"/>
      <c r="EW224" s="257"/>
      <c r="EX224" s="257"/>
      <c r="EY224" s="257"/>
      <c r="EZ224" s="257"/>
      <c r="FA224" s="257"/>
      <c r="FB224" s="257"/>
      <c r="FC224" s="257"/>
      <c r="FD224" s="257"/>
      <c r="FE224" s="257"/>
      <c r="FF224" s="257"/>
      <c r="FG224" s="257"/>
      <c r="FH224" s="257"/>
      <c r="FI224" s="257"/>
      <c r="FJ224" s="257"/>
      <c r="FK224" s="257"/>
      <c r="FL224" s="257"/>
      <c r="FM224" s="257"/>
      <c r="FN224" s="257"/>
      <c r="FO224" s="257"/>
      <c r="FP224" s="257"/>
      <c r="FQ224" s="257"/>
      <c r="FR224" s="257"/>
      <c r="FS224" s="257"/>
      <c r="FT224" s="257"/>
      <c r="FU224" s="257"/>
      <c r="FV224" s="257"/>
      <c r="FW224" s="257"/>
      <c r="FX224" s="257"/>
      <c r="FY224" s="257"/>
      <c r="FZ224" s="257"/>
      <c r="GA224" s="257"/>
      <c r="GB224" s="257"/>
      <c r="GC224" s="257"/>
      <c r="GD224" s="257"/>
      <c r="GE224" s="257"/>
      <c r="GF224" s="257"/>
      <c r="GG224" s="257"/>
      <c r="GH224" s="257"/>
      <c r="GI224" s="257"/>
      <c r="GJ224" s="257"/>
      <c r="GK224" s="257"/>
      <c r="GL224" s="257"/>
      <c r="GM224" s="257"/>
      <c r="GN224" s="257"/>
      <c r="GO224" s="257"/>
      <c r="GP224" s="257"/>
      <c r="GQ224" s="257"/>
      <c r="GR224" s="257"/>
      <c r="GS224" s="257"/>
      <c r="GT224" s="257"/>
      <c r="GU224" s="257"/>
      <c r="GV224" s="257"/>
      <c r="GW224" s="257"/>
      <c r="GX224" s="257"/>
      <c r="GY224" s="257"/>
      <c r="GZ224" s="257"/>
      <c r="HA224" s="257"/>
      <c r="HB224" s="257"/>
      <c r="HC224" s="257"/>
      <c r="HD224" s="257"/>
      <c r="HE224" s="257"/>
      <c r="HF224" s="257"/>
      <c r="HG224" s="257"/>
      <c r="HH224" s="257"/>
      <c r="HI224" s="257"/>
      <c r="HJ224" s="257"/>
      <c r="HK224" s="257"/>
      <c r="HL224" s="257"/>
      <c r="HM224" s="257"/>
      <c r="HN224" s="257"/>
      <c r="HO224" s="257"/>
      <c r="HP224" s="257"/>
      <c r="HQ224" s="257"/>
      <c r="HR224" s="257"/>
      <c r="HS224" s="257"/>
      <c r="HT224" s="257"/>
      <c r="HU224" s="257"/>
      <c r="HV224" s="257"/>
      <c r="HW224" s="257"/>
      <c r="HX224" s="257"/>
      <c r="HY224" s="257"/>
      <c r="HZ224" s="257"/>
      <c r="IA224" s="257"/>
      <c r="IB224" s="257"/>
      <c r="IC224" s="257"/>
      <c r="ID224" s="257"/>
      <c r="IE224" s="257"/>
      <c r="IF224" s="257"/>
      <c r="IG224" s="257"/>
      <c r="IH224" s="257"/>
      <c r="II224" s="257"/>
      <c r="IJ224" s="257"/>
      <c r="IK224" s="257"/>
      <c r="IL224" s="257"/>
      <c r="IM224" s="257"/>
      <c r="IN224" s="257"/>
      <c r="IO224" s="257"/>
      <c r="IP224" s="257"/>
      <c r="IQ224" s="257"/>
      <c r="IR224" s="257"/>
      <c r="IS224" s="257"/>
      <c r="IT224" s="257"/>
      <c r="IU224" s="257"/>
      <c r="IV224" s="257"/>
      <c r="IW224" s="257"/>
      <c r="IX224" s="257"/>
      <c r="IY224" s="257"/>
      <c r="IZ224" s="257"/>
      <c r="JA224" s="257"/>
      <c r="JB224" s="257"/>
      <c r="JC224" s="257"/>
      <c r="JD224" s="257"/>
      <c r="JE224" s="257"/>
    </row>
    <row r="225" spans="1:265" x14ac:dyDescent="0.2">
      <c r="A225" s="257"/>
      <c r="B225" s="257"/>
      <c r="C225" s="257"/>
      <c r="D225" s="257"/>
      <c r="E225" s="257"/>
      <c r="F225" s="257"/>
      <c r="G225" s="257"/>
      <c r="H225" s="257"/>
      <c r="I225" s="257"/>
      <c r="J225" s="257"/>
      <c r="K225" s="257"/>
      <c r="L225" s="257"/>
      <c r="M225" s="257"/>
      <c r="N225" s="257"/>
      <c r="O225" s="257"/>
      <c r="P225" s="257"/>
      <c r="Q225" s="257"/>
      <c r="R225" s="257"/>
      <c r="S225" s="257"/>
      <c r="T225" s="257"/>
      <c r="U225" s="257"/>
      <c r="V225" s="257"/>
      <c r="W225" s="257"/>
      <c r="X225" s="257"/>
      <c r="Y225" s="257"/>
      <c r="Z225" s="257"/>
      <c r="AA225" s="257"/>
      <c r="AB225" s="257"/>
      <c r="AC225" s="257"/>
      <c r="AD225" s="257"/>
      <c r="AE225" s="862"/>
      <c r="AF225" s="895"/>
      <c r="AG225" s="946"/>
      <c r="AH225" s="972"/>
      <c r="CG225" s="257"/>
      <c r="CH225" s="257"/>
      <c r="CI225" s="257"/>
      <c r="CJ225" s="257"/>
      <c r="CK225" s="257"/>
      <c r="CL225" s="257"/>
      <c r="CM225" s="257"/>
      <c r="CN225" s="257"/>
      <c r="CO225" s="257"/>
      <c r="CP225" s="257"/>
      <c r="CQ225" s="257"/>
      <c r="CR225" s="257"/>
      <c r="CS225" s="257"/>
      <c r="CT225" s="257"/>
      <c r="CU225" s="257"/>
      <c r="CV225" s="257"/>
      <c r="CW225" s="257"/>
      <c r="CX225" s="257"/>
      <c r="CY225" s="257"/>
      <c r="CZ225" s="257"/>
      <c r="DA225" s="257"/>
      <c r="DB225" s="257"/>
      <c r="DC225" s="257"/>
      <c r="DD225" s="257"/>
      <c r="DE225" s="257"/>
      <c r="DF225" s="257"/>
      <c r="DG225" s="257"/>
      <c r="DH225" s="257"/>
      <c r="DI225" s="257"/>
      <c r="DJ225" s="257"/>
      <c r="DK225" s="257"/>
      <c r="DL225" s="257"/>
      <c r="DM225" s="257"/>
      <c r="DN225" s="257"/>
      <c r="DO225" s="257"/>
      <c r="DP225" s="257"/>
      <c r="DQ225" s="257"/>
      <c r="DR225" s="257"/>
      <c r="DS225" s="257"/>
      <c r="DT225" s="257"/>
      <c r="DU225" s="257"/>
      <c r="DV225" s="257"/>
      <c r="DW225" s="257"/>
      <c r="DX225" s="257"/>
      <c r="DY225" s="257"/>
      <c r="DZ225" s="257"/>
      <c r="EA225" s="257"/>
      <c r="EB225" s="257"/>
      <c r="EC225" s="257"/>
      <c r="ED225" s="257"/>
      <c r="EE225" s="257"/>
      <c r="EF225" s="257"/>
      <c r="EG225" s="257"/>
      <c r="EH225" s="257"/>
      <c r="EI225" s="257"/>
      <c r="EJ225" s="257"/>
      <c r="EK225" s="257"/>
      <c r="EL225" s="257"/>
      <c r="EM225" s="257"/>
      <c r="EN225" s="257"/>
      <c r="EO225" s="257"/>
      <c r="EP225" s="257"/>
      <c r="EQ225" s="257"/>
      <c r="ER225" s="257"/>
      <c r="ES225" s="257"/>
      <c r="ET225" s="257"/>
      <c r="EU225" s="257"/>
      <c r="EV225" s="257"/>
      <c r="EW225" s="257"/>
      <c r="EX225" s="257"/>
      <c r="EY225" s="257"/>
      <c r="EZ225" s="257"/>
      <c r="FA225" s="257"/>
      <c r="FB225" s="257"/>
      <c r="FC225" s="257"/>
      <c r="FD225" s="257"/>
      <c r="FE225" s="257"/>
      <c r="FF225" s="257"/>
      <c r="FG225" s="257"/>
      <c r="FH225" s="257"/>
      <c r="FI225" s="257"/>
      <c r="FJ225" s="257"/>
      <c r="FK225" s="257"/>
      <c r="FL225" s="257"/>
      <c r="FM225" s="257"/>
      <c r="FN225" s="257"/>
      <c r="FO225" s="257"/>
      <c r="FP225" s="257"/>
      <c r="FQ225" s="257"/>
      <c r="FR225" s="257"/>
      <c r="FS225" s="257"/>
      <c r="FT225" s="257"/>
      <c r="FU225" s="257"/>
      <c r="FV225" s="257"/>
      <c r="FW225" s="257"/>
      <c r="FX225" s="257"/>
      <c r="FY225" s="257"/>
      <c r="FZ225" s="257"/>
      <c r="GA225" s="257"/>
      <c r="GB225" s="257"/>
      <c r="GC225" s="257"/>
      <c r="GD225" s="257"/>
      <c r="GE225" s="257"/>
      <c r="GF225" s="257"/>
      <c r="GG225" s="257"/>
      <c r="GH225" s="257"/>
      <c r="GI225" s="257"/>
      <c r="GJ225" s="257"/>
      <c r="GK225" s="257"/>
      <c r="GL225" s="257"/>
      <c r="GM225" s="257"/>
      <c r="GN225" s="257"/>
      <c r="GO225" s="257"/>
      <c r="GP225" s="257"/>
      <c r="GQ225" s="257"/>
      <c r="GR225" s="257"/>
      <c r="GS225" s="257"/>
      <c r="GT225" s="257"/>
      <c r="GU225" s="257"/>
      <c r="GV225" s="257"/>
      <c r="GW225" s="257"/>
      <c r="GX225" s="257"/>
      <c r="GY225" s="257"/>
      <c r="GZ225" s="257"/>
      <c r="HA225" s="257"/>
      <c r="HB225" s="257"/>
      <c r="HC225" s="257"/>
      <c r="HD225" s="257"/>
      <c r="HE225" s="257"/>
      <c r="HF225" s="257"/>
      <c r="HG225" s="257"/>
      <c r="HH225" s="257"/>
      <c r="HI225" s="257"/>
      <c r="HJ225" s="257"/>
      <c r="HK225" s="257"/>
      <c r="HL225" s="257"/>
      <c r="HM225" s="257"/>
      <c r="HN225" s="257"/>
      <c r="HO225" s="257"/>
      <c r="HP225" s="257"/>
      <c r="HQ225" s="257"/>
      <c r="HR225" s="257"/>
      <c r="HS225" s="257"/>
      <c r="HT225" s="257"/>
      <c r="HU225" s="257"/>
      <c r="HV225" s="257"/>
      <c r="HW225" s="257"/>
      <c r="HX225" s="257"/>
      <c r="HY225" s="257"/>
      <c r="HZ225" s="257"/>
      <c r="IA225" s="257"/>
      <c r="IB225" s="257"/>
      <c r="IC225" s="257"/>
      <c r="ID225" s="257"/>
      <c r="IE225" s="257"/>
      <c r="IF225" s="257"/>
      <c r="IG225" s="257"/>
      <c r="IH225" s="257"/>
      <c r="II225" s="257"/>
      <c r="IJ225" s="257"/>
      <c r="IK225" s="257"/>
      <c r="IL225" s="257"/>
      <c r="IM225" s="257"/>
      <c r="IN225" s="257"/>
      <c r="IO225" s="257"/>
      <c r="IP225" s="257"/>
      <c r="IQ225" s="257"/>
      <c r="IR225" s="257"/>
      <c r="IS225" s="257"/>
      <c r="IT225" s="257"/>
      <c r="IU225" s="257"/>
      <c r="IV225" s="257"/>
      <c r="IW225" s="257"/>
      <c r="IX225" s="257"/>
      <c r="IY225" s="257"/>
      <c r="IZ225" s="257"/>
      <c r="JA225" s="257"/>
      <c r="JB225" s="257"/>
      <c r="JC225" s="257"/>
      <c r="JD225" s="257"/>
      <c r="JE225" s="257"/>
    </row>
    <row r="226" spans="1:265" x14ac:dyDescent="0.2">
      <c r="A226" s="257"/>
      <c r="B226" s="257"/>
      <c r="C226" s="257"/>
      <c r="D226" s="257"/>
      <c r="E226" s="257"/>
      <c r="F226" s="257"/>
      <c r="G226" s="257"/>
      <c r="H226" s="257"/>
      <c r="I226" s="257"/>
      <c r="J226" s="257"/>
      <c r="K226" s="257"/>
      <c r="L226" s="257"/>
      <c r="M226" s="257"/>
      <c r="N226" s="257"/>
      <c r="O226" s="257"/>
      <c r="P226" s="257"/>
      <c r="Q226" s="257"/>
      <c r="R226" s="257"/>
      <c r="S226" s="257"/>
      <c r="T226" s="257"/>
      <c r="U226" s="257"/>
      <c r="V226" s="257"/>
      <c r="W226" s="257"/>
      <c r="X226" s="257"/>
      <c r="Y226" s="257"/>
      <c r="Z226" s="257"/>
      <c r="AA226" s="257"/>
      <c r="AB226" s="257"/>
      <c r="AC226" s="257"/>
      <c r="AD226" s="257"/>
      <c r="AE226" s="862"/>
      <c r="AF226" s="895"/>
      <c r="AG226" s="946"/>
      <c r="AH226" s="972"/>
      <c r="CG226" s="257"/>
      <c r="CH226" s="257"/>
      <c r="CI226" s="257"/>
      <c r="CJ226" s="257"/>
      <c r="CK226" s="257"/>
      <c r="CL226" s="257"/>
      <c r="CM226" s="257"/>
      <c r="CN226" s="257"/>
      <c r="CO226" s="257"/>
      <c r="CP226" s="257"/>
      <c r="CQ226" s="257"/>
      <c r="CR226" s="257"/>
      <c r="CS226" s="257"/>
      <c r="CT226" s="257"/>
      <c r="CU226" s="257"/>
      <c r="CV226" s="257"/>
      <c r="CW226" s="257"/>
      <c r="CX226" s="257"/>
      <c r="CY226" s="257"/>
      <c r="CZ226" s="257"/>
      <c r="DA226" s="257"/>
      <c r="DB226" s="257"/>
      <c r="DC226" s="257"/>
      <c r="DD226" s="257"/>
      <c r="DE226" s="257"/>
      <c r="DF226" s="257"/>
      <c r="DG226" s="257"/>
      <c r="DH226" s="257"/>
      <c r="DI226" s="257"/>
      <c r="DJ226" s="257"/>
      <c r="DK226" s="257"/>
      <c r="DL226" s="257"/>
      <c r="DM226" s="257"/>
      <c r="DN226" s="257"/>
      <c r="DO226" s="257"/>
      <c r="DP226" s="257"/>
      <c r="DQ226" s="257"/>
      <c r="DR226" s="257"/>
      <c r="DS226" s="257"/>
      <c r="DT226" s="257"/>
      <c r="DU226" s="257"/>
      <c r="DV226" s="257"/>
      <c r="DW226" s="257"/>
      <c r="DX226" s="257"/>
      <c r="DY226" s="257"/>
      <c r="DZ226" s="257"/>
      <c r="EA226" s="257"/>
      <c r="EB226" s="257"/>
      <c r="EC226" s="257"/>
      <c r="ED226" s="257"/>
      <c r="EE226" s="257"/>
      <c r="EF226" s="257"/>
      <c r="EG226" s="257"/>
      <c r="EH226" s="257"/>
      <c r="EI226" s="257"/>
      <c r="EJ226" s="257"/>
      <c r="EK226" s="257"/>
      <c r="EL226" s="257"/>
      <c r="EM226" s="257"/>
      <c r="EN226" s="257"/>
      <c r="EO226" s="257"/>
      <c r="EP226" s="257"/>
      <c r="EQ226" s="257"/>
      <c r="ER226" s="257"/>
      <c r="ES226" s="257"/>
      <c r="ET226" s="257"/>
      <c r="EU226" s="257"/>
      <c r="EV226" s="257"/>
      <c r="EW226" s="257"/>
      <c r="EX226" s="257"/>
      <c r="EY226" s="257"/>
      <c r="EZ226" s="257"/>
      <c r="FA226" s="257"/>
      <c r="FB226" s="257"/>
      <c r="FC226" s="257"/>
      <c r="FD226" s="257"/>
      <c r="FE226" s="257"/>
      <c r="FF226" s="257"/>
      <c r="FG226" s="257"/>
      <c r="FH226" s="257"/>
      <c r="FI226" s="257"/>
      <c r="FJ226" s="257"/>
      <c r="FK226" s="257"/>
      <c r="FL226" s="257"/>
      <c r="FM226" s="257"/>
      <c r="FN226" s="257"/>
      <c r="FO226" s="257"/>
      <c r="FP226" s="257"/>
      <c r="FQ226" s="257"/>
      <c r="FR226" s="257"/>
      <c r="FS226" s="257"/>
      <c r="FT226" s="257"/>
      <c r="FU226" s="257"/>
      <c r="FV226" s="257"/>
      <c r="FW226" s="257"/>
      <c r="FX226" s="257"/>
      <c r="FY226" s="257"/>
      <c r="FZ226" s="257"/>
      <c r="GA226" s="257"/>
      <c r="GB226" s="257"/>
      <c r="GC226" s="257"/>
      <c r="GD226" s="257"/>
      <c r="GE226" s="257"/>
      <c r="GF226" s="257"/>
      <c r="GG226" s="257"/>
      <c r="GH226" s="257"/>
      <c r="GI226" s="257"/>
      <c r="GJ226" s="257"/>
      <c r="GK226" s="257"/>
      <c r="GL226" s="257"/>
      <c r="GM226" s="257"/>
      <c r="GN226" s="257"/>
      <c r="GO226" s="257"/>
      <c r="GP226" s="257"/>
      <c r="GQ226" s="257"/>
      <c r="GR226" s="257"/>
      <c r="GS226" s="257"/>
      <c r="GT226" s="257"/>
      <c r="GU226" s="257"/>
      <c r="GV226" s="257"/>
      <c r="GW226" s="257"/>
      <c r="GX226" s="257"/>
      <c r="GY226" s="257"/>
      <c r="GZ226" s="257"/>
      <c r="HA226" s="257"/>
      <c r="HB226" s="257"/>
      <c r="HC226" s="257"/>
      <c r="HD226" s="257"/>
      <c r="HE226" s="257"/>
      <c r="HF226" s="257"/>
      <c r="HG226" s="257"/>
      <c r="HH226" s="257"/>
      <c r="HI226" s="257"/>
      <c r="HJ226" s="257"/>
      <c r="HK226" s="257"/>
      <c r="HL226" s="257"/>
      <c r="HM226" s="257"/>
      <c r="HN226" s="257"/>
      <c r="HO226" s="257"/>
      <c r="HP226" s="257"/>
      <c r="HQ226" s="257"/>
      <c r="HR226" s="257"/>
      <c r="HS226" s="257"/>
      <c r="HT226" s="257"/>
      <c r="HU226" s="257"/>
      <c r="HV226" s="257"/>
      <c r="HW226" s="257"/>
      <c r="HX226" s="257"/>
      <c r="HY226" s="257"/>
      <c r="HZ226" s="257"/>
      <c r="IA226" s="257"/>
      <c r="IB226" s="257"/>
      <c r="IC226" s="257"/>
      <c r="ID226" s="257"/>
      <c r="IE226" s="257"/>
      <c r="IF226" s="257"/>
      <c r="IG226" s="257"/>
      <c r="IH226" s="257"/>
      <c r="II226" s="257"/>
      <c r="IJ226" s="257"/>
      <c r="IK226" s="257"/>
      <c r="IL226" s="257"/>
      <c r="IM226" s="257"/>
      <c r="IN226" s="257"/>
      <c r="IO226" s="257"/>
      <c r="IP226" s="257"/>
      <c r="IQ226" s="257"/>
      <c r="IR226" s="257"/>
      <c r="IS226" s="257"/>
      <c r="IT226" s="257"/>
      <c r="IU226" s="257"/>
      <c r="IV226" s="257"/>
      <c r="IW226" s="257"/>
      <c r="IX226" s="257"/>
      <c r="IY226" s="257"/>
      <c r="IZ226" s="257"/>
      <c r="JA226" s="257"/>
      <c r="JB226" s="257"/>
      <c r="JC226" s="257"/>
      <c r="JD226" s="257"/>
      <c r="JE226" s="257"/>
    </row>
    <row r="227" spans="1:265" x14ac:dyDescent="0.2">
      <c r="A227" s="257"/>
      <c r="B227" s="257"/>
      <c r="C227" s="257"/>
      <c r="D227" s="257"/>
      <c r="E227" s="257"/>
      <c r="F227" s="257"/>
      <c r="G227" s="257"/>
      <c r="H227" s="257"/>
      <c r="I227" s="257"/>
      <c r="J227" s="257"/>
      <c r="K227" s="257"/>
      <c r="L227" s="257"/>
      <c r="M227" s="257"/>
      <c r="N227" s="257"/>
      <c r="O227" s="257"/>
      <c r="P227" s="257"/>
      <c r="Q227" s="257"/>
      <c r="R227" s="257"/>
      <c r="S227" s="257"/>
      <c r="T227" s="257"/>
      <c r="U227" s="257"/>
      <c r="V227" s="257"/>
      <c r="W227" s="257"/>
      <c r="X227" s="257"/>
      <c r="Y227" s="257"/>
      <c r="Z227" s="257"/>
      <c r="AA227" s="257"/>
      <c r="AB227" s="257"/>
      <c r="AC227" s="257"/>
      <c r="AD227" s="257"/>
      <c r="AE227" s="862"/>
      <c r="AF227" s="895"/>
      <c r="AG227" s="946"/>
      <c r="AH227" s="972"/>
      <c r="CG227" s="257"/>
      <c r="CH227" s="257"/>
      <c r="CI227" s="257"/>
      <c r="CJ227" s="257"/>
      <c r="CK227" s="257"/>
      <c r="CL227" s="257"/>
      <c r="CM227" s="257"/>
      <c r="CN227" s="257"/>
      <c r="CO227" s="257"/>
      <c r="CP227" s="257"/>
      <c r="CQ227" s="257"/>
      <c r="CR227" s="257"/>
      <c r="CS227" s="257"/>
      <c r="CT227" s="257"/>
      <c r="CU227" s="257"/>
      <c r="CV227" s="257"/>
      <c r="CW227" s="257"/>
      <c r="CX227" s="257"/>
      <c r="CY227" s="257"/>
      <c r="CZ227" s="257"/>
      <c r="DA227" s="257"/>
      <c r="DB227" s="257"/>
      <c r="DC227" s="257"/>
      <c r="DD227" s="257"/>
      <c r="DE227" s="257"/>
      <c r="DF227" s="257"/>
      <c r="DG227" s="257"/>
      <c r="DH227" s="257"/>
      <c r="DI227" s="257"/>
      <c r="DJ227" s="257"/>
      <c r="DK227" s="257"/>
      <c r="DL227" s="257"/>
      <c r="DM227" s="257"/>
      <c r="DN227" s="257"/>
      <c r="DO227" s="257"/>
      <c r="DP227" s="257"/>
      <c r="DQ227" s="257"/>
      <c r="DR227" s="257"/>
      <c r="DS227" s="257"/>
      <c r="DT227" s="257"/>
      <c r="DU227" s="257"/>
      <c r="DV227" s="257"/>
      <c r="DW227" s="257"/>
      <c r="DX227" s="257"/>
      <c r="DY227" s="257"/>
      <c r="DZ227" s="257"/>
      <c r="EA227" s="257"/>
      <c r="EB227" s="257"/>
      <c r="EC227" s="257"/>
      <c r="ED227" s="257"/>
      <c r="EE227" s="257"/>
      <c r="EF227" s="257"/>
      <c r="EG227" s="257"/>
      <c r="EH227" s="257"/>
      <c r="EI227" s="257"/>
      <c r="EJ227" s="257"/>
      <c r="EK227" s="257"/>
      <c r="EL227" s="257"/>
      <c r="EM227" s="257"/>
      <c r="EN227" s="257"/>
      <c r="EO227" s="257"/>
      <c r="EP227" s="257"/>
      <c r="EQ227" s="257"/>
      <c r="ER227" s="257"/>
      <c r="ES227" s="257"/>
      <c r="ET227" s="257"/>
      <c r="EU227" s="257"/>
      <c r="EV227" s="257"/>
      <c r="EW227" s="257"/>
      <c r="EX227" s="257"/>
      <c r="EY227" s="257"/>
      <c r="EZ227" s="257"/>
      <c r="FA227" s="257"/>
      <c r="FB227" s="257"/>
      <c r="FC227" s="257"/>
      <c r="FD227" s="257"/>
      <c r="FE227" s="257"/>
      <c r="FF227" s="257"/>
      <c r="FG227" s="257"/>
      <c r="FH227" s="257"/>
      <c r="FI227" s="257"/>
      <c r="FJ227" s="257"/>
      <c r="FK227" s="257"/>
      <c r="FL227" s="257"/>
      <c r="FM227" s="257"/>
      <c r="FN227" s="257"/>
      <c r="FO227" s="257"/>
      <c r="FP227" s="257"/>
      <c r="FQ227" s="257"/>
      <c r="FR227" s="257"/>
      <c r="FS227" s="257"/>
      <c r="FT227" s="257"/>
      <c r="FU227" s="257"/>
      <c r="FV227" s="257"/>
      <c r="FW227" s="257"/>
      <c r="FX227" s="257"/>
      <c r="FY227" s="257"/>
      <c r="FZ227" s="257"/>
      <c r="GA227" s="257"/>
      <c r="GB227" s="257"/>
      <c r="GC227" s="257"/>
      <c r="GD227" s="257"/>
      <c r="GE227" s="257"/>
      <c r="GF227" s="257"/>
      <c r="GG227" s="257"/>
      <c r="GH227" s="257"/>
      <c r="GI227" s="257"/>
      <c r="GJ227" s="257"/>
      <c r="GK227" s="257"/>
      <c r="GL227" s="257"/>
      <c r="GM227" s="257"/>
      <c r="GN227" s="257"/>
      <c r="GO227" s="257"/>
      <c r="GP227" s="257"/>
      <c r="GQ227" s="257"/>
      <c r="GR227" s="257"/>
      <c r="GS227" s="257"/>
      <c r="GT227" s="257"/>
      <c r="GU227" s="257"/>
      <c r="GV227" s="257"/>
      <c r="GW227" s="257"/>
      <c r="GX227" s="257"/>
      <c r="GY227" s="257"/>
      <c r="GZ227" s="257"/>
      <c r="HA227" s="257"/>
      <c r="HB227" s="257"/>
      <c r="HC227" s="257"/>
      <c r="HD227" s="257"/>
      <c r="HE227" s="257"/>
      <c r="HF227" s="257"/>
      <c r="HG227" s="257"/>
      <c r="HH227" s="257"/>
      <c r="HI227" s="257"/>
      <c r="HJ227" s="257"/>
      <c r="HK227" s="257"/>
      <c r="HL227" s="257"/>
      <c r="HM227" s="257"/>
      <c r="HN227" s="257"/>
      <c r="HO227" s="257"/>
      <c r="HP227" s="257"/>
      <c r="HQ227" s="257"/>
      <c r="HR227" s="257"/>
      <c r="HS227" s="257"/>
      <c r="HT227" s="257"/>
      <c r="HU227" s="257"/>
      <c r="HV227" s="257"/>
      <c r="HW227" s="257"/>
      <c r="HX227" s="257"/>
      <c r="HY227" s="257"/>
      <c r="HZ227" s="257"/>
      <c r="IA227" s="257"/>
      <c r="IB227" s="257"/>
      <c r="IC227" s="257"/>
      <c r="ID227" s="257"/>
      <c r="IE227" s="257"/>
      <c r="IF227" s="257"/>
      <c r="IG227" s="257"/>
      <c r="IH227" s="257"/>
      <c r="II227" s="257"/>
      <c r="IJ227" s="257"/>
      <c r="IK227" s="257"/>
      <c r="IL227" s="257"/>
      <c r="IM227" s="257"/>
      <c r="IN227" s="257"/>
      <c r="IO227" s="257"/>
      <c r="IP227" s="257"/>
      <c r="IQ227" s="257"/>
      <c r="IR227" s="257"/>
      <c r="IS227" s="257"/>
      <c r="IT227" s="257"/>
      <c r="IU227" s="257"/>
      <c r="IV227" s="257"/>
      <c r="IW227" s="257"/>
      <c r="IX227" s="257"/>
      <c r="IY227" s="257"/>
      <c r="IZ227" s="257"/>
      <c r="JA227" s="257"/>
      <c r="JB227" s="257"/>
      <c r="JC227" s="257"/>
      <c r="JD227" s="257"/>
      <c r="JE227" s="257"/>
    </row>
    <row r="228" spans="1:265" x14ac:dyDescent="0.2">
      <c r="A228" s="257"/>
      <c r="B228" s="257"/>
      <c r="C228" s="257"/>
      <c r="D228" s="257"/>
      <c r="E228" s="257"/>
      <c r="F228" s="257"/>
      <c r="G228" s="257"/>
      <c r="H228" s="257"/>
      <c r="I228" s="257"/>
      <c r="J228" s="257"/>
      <c r="K228" s="257"/>
      <c r="L228" s="257"/>
      <c r="M228" s="257"/>
      <c r="N228" s="257"/>
      <c r="O228" s="257"/>
      <c r="P228" s="257"/>
      <c r="Q228" s="257"/>
      <c r="R228" s="257"/>
      <c r="S228" s="257"/>
      <c r="T228" s="257"/>
      <c r="U228" s="257"/>
      <c r="V228" s="257"/>
      <c r="W228" s="257"/>
      <c r="X228" s="257"/>
      <c r="Y228" s="257"/>
      <c r="Z228" s="257"/>
      <c r="AA228" s="257"/>
      <c r="AB228" s="257"/>
      <c r="AC228" s="257"/>
      <c r="AD228" s="257"/>
      <c r="AE228" s="862"/>
      <c r="AF228" s="895"/>
      <c r="AG228" s="946"/>
      <c r="AH228" s="972"/>
      <c r="CG228" s="257"/>
      <c r="CH228" s="257"/>
      <c r="CI228" s="257"/>
      <c r="CJ228" s="257"/>
      <c r="CK228" s="257"/>
      <c r="CL228" s="257"/>
      <c r="CM228" s="257"/>
      <c r="CN228" s="257"/>
      <c r="CO228" s="257"/>
      <c r="CP228" s="257"/>
      <c r="CQ228" s="257"/>
      <c r="CR228" s="257"/>
      <c r="CS228" s="257"/>
      <c r="CT228" s="257"/>
      <c r="CU228" s="257"/>
      <c r="CV228" s="257"/>
      <c r="CW228" s="257"/>
      <c r="CX228" s="257"/>
      <c r="CY228" s="257"/>
      <c r="CZ228" s="257"/>
      <c r="DA228" s="257"/>
      <c r="DB228" s="257"/>
      <c r="DC228" s="257"/>
      <c r="DD228" s="257"/>
      <c r="DE228" s="257"/>
      <c r="DF228" s="257"/>
      <c r="DG228" s="257"/>
      <c r="DH228" s="257"/>
      <c r="DI228" s="257"/>
      <c r="DJ228" s="257"/>
      <c r="DK228" s="257"/>
      <c r="DL228" s="257"/>
      <c r="DM228" s="257"/>
      <c r="DN228" s="257"/>
      <c r="DO228" s="257"/>
      <c r="DP228" s="257"/>
      <c r="DQ228" s="257"/>
      <c r="DR228" s="257"/>
      <c r="DS228" s="257"/>
      <c r="DT228" s="257"/>
      <c r="DU228" s="257"/>
      <c r="DV228" s="257"/>
      <c r="DW228" s="257"/>
      <c r="DX228" s="257"/>
      <c r="DY228" s="257"/>
      <c r="DZ228" s="257"/>
      <c r="EA228" s="257"/>
      <c r="EB228" s="257"/>
      <c r="EC228" s="257"/>
      <c r="ED228" s="257"/>
      <c r="EE228" s="257"/>
      <c r="EF228" s="257"/>
      <c r="EG228" s="257"/>
      <c r="EH228" s="257"/>
      <c r="EI228" s="257"/>
      <c r="EJ228" s="257"/>
      <c r="EK228" s="257"/>
      <c r="EL228" s="257"/>
      <c r="EM228" s="257"/>
      <c r="EN228" s="257"/>
      <c r="EO228" s="257"/>
      <c r="EP228" s="257"/>
      <c r="EQ228" s="257"/>
      <c r="ER228" s="257"/>
      <c r="ES228" s="257"/>
      <c r="ET228" s="257"/>
      <c r="EU228" s="257"/>
      <c r="EV228" s="257"/>
      <c r="EW228" s="257"/>
      <c r="EX228" s="257"/>
      <c r="EY228" s="257"/>
      <c r="EZ228" s="257"/>
      <c r="FA228" s="257"/>
      <c r="FB228" s="257"/>
      <c r="FC228" s="257"/>
      <c r="FD228" s="257"/>
      <c r="FE228" s="257"/>
      <c r="FF228" s="257"/>
      <c r="FG228" s="257"/>
      <c r="FH228" s="257"/>
      <c r="FI228" s="257"/>
      <c r="FJ228" s="257"/>
      <c r="FK228" s="257"/>
      <c r="FL228" s="257"/>
      <c r="FM228" s="257"/>
      <c r="FN228" s="257"/>
      <c r="FO228" s="257"/>
      <c r="FP228" s="257"/>
      <c r="FQ228" s="257"/>
      <c r="FR228" s="257"/>
      <c r="FS228" s="257"/>
      <c r="FT228" s="257"/>
      <c r="FU228" s="257"/>
      <c r="FV228" s="257"/>
      <c r="FW228" s="257"/>
      <c r="FX228" s="257"/>
      <c r="FY228" s="257"/>
      <c r="FZ228" s="257"/>
      <c r="GA228" s="257"/>
      <c r="GB228" s="257"/>
      <c r="GC228" s="257"/>
      <c r="GD228" s="257"/>
      <c r="GE228" s="257"/>
      <c r="GF228" s="257"/>
      <c r="GG228" s="257"/>
      <c r="GH228" s="257"/>
      <c r="GI228" s="257"/>
      <c r="GJ228" s="257"/>
      <c r="GK228" s="257"/>
      <c r="GL228" s="257"/>
      <c r="GM228" s="257"/>
      <c r="GN228" s="257"/>
      <c r="GO228" s="257"/>
      <c r="GP228" s="257"/>
      <c r="GQ228" s="257"/>
      <c r="GR228" s="257"/>
      <c r="GS228" s="257"/>
      <c r="GT228" s="257"/>
      <c r="GU228" s="257"/>
      <c r="GV228" s="257"/>
      <c r="GW228" s="257"/>
      <c r="GX228" s="257"/>
      <c r="GY228" s="257"/>
      <c r="GZ228" s="257"/>
      <c r="HA228" s="257"/>
      <c r="HB228" s="257"/>
      <c r="HC228" s="257"/>
      <c r="HD228" s="257"/>
      <c r="HE228" s="257"/>
      <c r="HF228" s="257"/>
      <c r="HG228" s="257"/>
      <c r="HH228" s="257"/>
      <c r="HI228" s="257"/>
      <c r="HJ228" s="257"/>
      <c r="HK228" s="257"/>
      <c r="HL228" s="257"/>
      <c r="HM228" s="257"/>
      <c r="HN228" s="257"/>
      <c r="HO228" s="257"/>
      <c r="HP228" s="257"/>
      <c r="HQ228" s="257"/>
      <c r="HR228" s="257"/>
      <c r="HS228" s="257"/>
      <c r="HT228" s="257"/>
      <c r="HU228" s="257"/>
      <c r="HV228" s="257"/>
      <c r="HW228" s="257"/>
      <c r="HX228" s="257"/>
      <c r="HY228" s="257"/>
      <c r="HZ228" s="257"/>
      <c r="IA228" s="257"/>
      <c r="IB228" s="257"/>
      <c r="IC228" s="257"/>
      <c r="ID228" s="257"/>
      <c r="IE228" s="257"/>
      <c r="IF228" s="257"/>
      <c r="IG228" s="257"/>
      <c r="IH228" s="257"/>
      <c r="II228" s="257"/>
      <c r="IJ228" s="257"/>
      <c r="IK228" s="257"/>
      <c r="IL228" s="257"/>
      <c r="IM228" s="257"/>
      <c r="IN228" s="257"/>
      <c r="IO228" s="257"/>
      <c r="IP228" s="257"/>
      <c r="IQ228" s="257"/>
      <c r="IR228" s="257"/>
      <c r="IS228" s="257"/>
      <c r="IT228" s="257"/>
      <c r="IU228" s="257"/>
      <c r="IV228" s="257"/>
      <c r="IW228" s="257"/>
      <c r="IX228" s="257"/>
      <c r="IY228" s="257"/>
      <c r="IZ228" s="257"/>
      <c r="JA228" s="257"/>
      <c r="JB228" s="257"/>
      <c r="JC228" s="257"/>
      <c r="JD228" s="257"/>
      <c r="JE228" s="257"/>
    </row>
    <row r="229" spans="1:265" x14ac:dyDescent="0.2">
      <c r="A229" s="257"/>
      <c r="B229" s="257"/>
      <c r="C229" s="257"/>
      <c r="D229" s="257"/>
      <c r="E229" s="257"/>
      <c r="F229" s="257"/>
      <c r="G229" s="257"/>
      <c r="H229" s="257"/>
      <c r="I229" s="257"/>
      <c r="J229" s="257"/>
      <c r="K229" s="257"/>
      <c r="L229" s="257"/>
      <c r="M229" s="257"/>
      <c r="N229" s="257"/>
      <c r="O229" s="257"/>
      <c r="P229" s="257"/>
      <c r="Q229" s="257"/>
      <c r="R229" s="257"/>
      <c r="S229" s="257"/>
      <c r="T229" s="257"/>
      <c r="U229" s="257"/>
      <c r="V229" s="257"/>
      <c r="W229" s="257"/>
      <c r="X229" s="257"/>
      <c r="Y229" s="257"/>
      <c r="Z229" s="257"/>
      <c r="AA229" s="257"/>
      <c r="AB229" s="257"/>
      <c r="AC229" s="257"/>
      <c r="AD229" s="257"/>
      <c r="AE229" s="862"/>
      <c r="AF229" s="895"/>
      <c r="AG229" s="946"/>
      <c r="AH229" s="972"/>
      <c r="CG229" s="257"/>
      <c r="CH229" s="257"/>
      <c r="CI229" s="257"/>
      <c r="CJ229" s="257"/>
      <c r="CK229" s="257"/>
      <c r="CL229" s="257"/>
      <c r="CM229" s="257"/>
      <c r="CN229" s="257"/>
      <c r="CO229" s="257"/>
      <c r="CP229" s="257"/>
      <c r="CQ229" s="257"/>
      <c r="CR229" s="257"/>
      <c r="CS229" s="257"/>
      <c r="CT229" s="257"/>
      <c r="CU229" s="257"/>
      <c r="CV229" s="257"/>
      <c r="CW229" s="257"/>
      <c r="CX229" s="257"/>
      <c r="CY229" s="257"/>
      <c r="CZ229" s="257"/>
      <c r="DA229" s="257"/>
      <c r="DB229" s="257"/>
      <c r="DC229" s="257"/>
      <c r="DD229" s="257"/>
      <c r="DE229" s="257"/>
      <c r="DF229" s="257"/>
      <c r="DG229" s="257"/>
      <c r="DH229" s="257"/>
      <c r="DI229" s="257"/>
      <c r="DJ229" s="257"/>
      <c r="DK229" s="257"/>
      <c r="DL229" s="257"/>
      <c r="DM229" s="257"/>
      <c r="DN229" s="257"/>
      <c r="DO229" s="257"/>
      <c r="DP229" s="257"/>
      <c r="DQ229" s="257"/>
      <c r="DR229" s="257"/>
      <c r="DS229" s="257"/>
      <c r="DT229" s="257"/>
      <c r="DU229" s="257"/>
      <c r="DV229" s="257"/>
      <c r="DW229" s="257"/>
      <c r="DX229" s="257"/>
      <c r="DY229" s="257"/>
      <c r="DZ229" s="257"/>
      <c r="EA229" s="257"/>
      <c r="EB229" s="257"/>
      <c r="EC229" s="257"/>
      <c r="ED229" s="257"/>
      <c r="EE229" s="257"/>
      <c r="EF229" s="257"/>
      <c r="EG229" s="257"/>
      <c r="EH229" s="257"/>
      <c r="EI229" s="257"/>
      <c r="EJ229" s="257"/>
      <c r="EK229" s="257"/>
      <c r="EL229" s="257"/>
      <c r="EM229" s="257"/>
      <c r="EN229" s="257"/>
      <c r="EO229" s="257"/>
      <c r="EP229" s="257"/>
      <c r="EQ229" s="257"/>
      <c r="ER229" s="257"/>
      <c r="ES229" s="257"/>
      <c r="ET229" s="257"/>
      <c r="EU229" s="257"/>
      <c r="EV229" s="257"/>
      <c r="EW229" s="257"/>
      <c r="EX229" s="257"/>
      <c r="EY229" s="257"/>
      <c r="EZ229" s="257"/>
      <c r="FA229" s="257"/>
      <c r="FB229" s="257"/>
      <c r="FC229" s="257"/>
      <c r="FD229" s="257"/>
      <c r="FE229" s="257"/>
      <c r="FF229" s="257"/>
      <c r="FG229" s="257"/>
      <c r="FH229" s="257"/>
      <c r="FI229" s="257"/>
      <c r="FJ229" s="257"/>
      <c r="FK229" s="257"/>
      <c r="FL229" s="257"/>
      <c r="FM229" s="257"/>
      <c r="FN229" s="257"/>
      <c r="FO229" s="257"/>
      <c r="FP229" s="257"/>
      <c r="FQ229" s="257"/>
      <c r="FR229" s="257"/>
      <c r="FS229" s="257"/>
      <c r="FT229" s="257"/>
      <c r="FU229" s="257"/>
      <c r="FV229" s="257"/>
      <c r="FW229" s="257"/>
      <c r="FX229" s="257"/>
      <c r="FY229" s="257"/>
      <c r="FZ229" s="257"/>
      <c r="GA229" s="257"/>
      <c r="GB229" s="257"/>
      <c r="GC229" s="257"/>
      <c r="GD229" s="257"/>
      <c r="GE229" s="257"/>
      <c r="GF229" s="257"/>
      <c r="GG229" s="257"/>
      <c r="GH229" s="257"/>
      <c r="GI229" s="257"/>
      <c r="GJ229" s="257"/>
      <c r="GK229" s="257"/>
      <c r="GL229" s="257"/>
      <c r="GM229" s="257"/>
      <c r="GN229" s="257"/>
      <c r="GO229" s="257"/>
      <c r="GP229" s="257"/>
      <c r="GQ229" s="257"/>
      <c r="GR229" s="257"/>
      <c r="GS229" s="257"/>
      <c r="GT229" s="257"/>
      <c r="GU229" s="257"/>
      <c r="GV229" s="257"/>
      <c r="GW229" s="257"/>
      <c r="GX229" s="257"/>
      <c r="GY229" s="257"/>
      <c r="GZ229" s="257"/>
      <c r="HA229" s="257"/>
      <c r="HB229" s="257"/>
      <c r="HC229" s="257"/>
      <c r="HD229" s="257"/>
      <c r="HE229" s="257"/>
      <c r="HF229" s="257"/>
      <c r="HG229" s="257"/>
      <c r="HH229" s="257"/>
      <c r="HI229" s="257"/>
      <c r="HJ229" s="257"/>
      <c r="HK229" s="257"/>
      <c r="HL229" s="257"/>
      <c r="HM229" s="257"/>
      <c r="HN229" s="257"/>
      <c r="HO229" s="257"/>
      <c r="HP229" s="257"/>
      <c r="HQ229" s="257"/>
      <c r="HR229" s="257"/>
      <c r="HS229" s="257"/>
      <c r="HT229" s="257"/>
      <c r="HU229" s="257"/>
      <c r="HV229" s="257"/>
      <c r="HW229" s="257"/>
      <c r="HX229" s="257"/>
      <c r="HY229" s="257"/>
      <c r="HZ229" s="257"/>
      <c r="IA229" s="257"/>
      <c r="IB229" s="257"/>
      <c r="IC229" s="257"/>
      <c r="ID229" s="257"/>
      <c r="IE229" s="257"/>
      <c r="IF229" s="257"/>
      <c r="IG229" s="257"/>
      <c r="IH229" s="257"/>
      <c r="II229" s="257"/>
      <c r="IJ229" s="257"/>
      <c r="IK229" s="257"/>
      <c r="IL229" s="257"/>
      <c r="IM229" s="257"/>
      <c r="IN229" s="257"/>
      <c r="IO229" s="257"/>
      <c r="IP229" s="257"/>
      <c r="IQ229" s="257"/>
      <c r="IR229" s="257"/>
      <c r="IS229" s="257"/>
      <c r="IT229" s="257"/>
      <c r="IU229" s="257"/>
      <c r="IV229" s="257"/>
      <c r="IW229" s="257"/>
      <c r="IX229" s="257"/>
      <c r="IY229" s="257"/>
      <c r="IZ229" s="257"/>
      <c r="JA229" s="257"/>
      <c r="JB229" s="257"/>
      <c r="JC229" s="257"/>
      <c r="JD229" s="257"/>
      <c r="JE229" s="257"/>
    </row>
    <row r="230" spans="1:265" x14ac:dyDescent="0.2">
      <c r="A230" s="257"/>
      <c r="B230" s="257"/>
      <c r="C230" s="257"/>
      <c r="D230" s="257"/>
      <c r="E230" s="257"/>
      <c r="F230" s="257"/>
      <c r="G230" s="257"/>
      <c r="H230" s="257"/>
      <c r="I230" s="257"/>
      <c r="J230" s="257"/>
      <c r="K230" s="257"/>
      <c r="L230" s="257"/>
      <c r="M230" s="257"/>
      <c r="N230" s="257"/>
      <c r="O230" s="257"/>
      <c r="P230" s="257"/>
      <c r="Q230" s="257"/>
      <c r="R230" s="257"/>
      <c r="S230" s="257"/>
      <c r="T230" s="257"/>
      <c r="U230" s="257"/>
      <c r="V230" s="257"/>
      <c r="W230" s="257"/>
      <c r="X230" s="257"/>
      <c r="Y230" s="257"/>
      <c r="Z230" s="257"/>
      <c r="AA230" s="257"/>
      <c r="AB230" s="257"/>
      <c r="AC230" s="257"/>
      <c r="AD230" s="257"/>
      <c r="AE230" s="862"/>
      <c r="AF230" s="895"/>
      <c r="AG230" s="946"/>
      <c r="AH230" s="972"/>
      <c r="CG230" s="257"/>
      <c r="CH230" s="257"/>
      <c r="CI230" s="257"/>
      <c r="CJ230" s="257"/>
      <c r="CK230" s="257"/>
      <c r="CL230" s="257"/>
      <c r="CM230" s="257"/>
      <c r="CN230" s="257"/>
      <c r="CO230" s="257"/>
      <c r="CP230" s="257"/>
      <c r="CQ230" s="257"/>
      <c r="CR230" s="257"/>
      <c r="CS230" s="257"/>
      <c r="CT230" s="257"/>
      <c r="CU230" s="257"/>
      <c r="CV230" s="257"/>
      <c r="CW230" s="257"/>
      <c r="CX230" s="257"/>
      <c r="CY230" s="257"/>
      <c r="CZ230" s="257"/>
      <c r="DA230" s="257"/>
      <c r="DB230" s="257"/>
      <c r="DC230" s="257"/>
      <c r="DD230" s="257"/>
      <c r="DE230" s="257"/>
      <c r="DF230" s="257"/>
      <c r="DG230" s="257"/>
      <c r="DH230" s="257"/>
      <c r="DI230" s="257"/>
      <c r="DJ230" s="257"/>
      <c r="DK230" s="257"/>
      <c r="DL230" s="257"/>
      <c r="DM230" s="257"/>
      <c r="DN230" s="257"/>
      <c r="DO230" s="257"/>
      <c r="DP230" s="257"/>
      <c r="DQ230" s="257"/>
      <c r="DR230" s="257"/>
      <c r="DS230" s="257"/>
      <c r="DT230" s="257"/>
      <c r="DU230" s="257"/>
      <c r="DV230" s="257"/>
      <c r="DW230" s="257"/>
      <c r="DX230" s="257"/>
      <c r="DY230" s="257"/>
      <c r="DZ230" s="257"/>
      <c r="EA230" s="257"/>
      <c r="EB230" s="257"/>
      <c r="EC230" s="257"/>
      <c r="ED230" s="257"/>
      <c r="EE230" s="257"/>
      <c r="EF230" s="257"/>
      <c r="EG230" s="257"/>
      <c r="EH230" s="257"/>
      <c r="EI230" s="257"/>
      <c r="EJ230" s="257"/>
      <c r="EK230" s="257"/>
      <c r="EL230" s="257"/>
      <c r="EM230" s="257"/>
      <c r="EN230" s="257"/>
      <c r="EO230" s="257"/>
      <c r="EP230" s="257"/>
      <c r="EQ230" s="257"/>
      <c r="ER230" s="257"/>
      <c r="ES230" s="257"/>
      <c r="ET230" s="257"/>
      <c r="EU230" s="257"/>
      <c r="EV230" s="257"/>
      <c r="EW230" s="257"/>
      <c r="EX230" s="257"/>
      <c r="EY230" s="257"/>
      <c r="EZ230" s="257"/>
      <c r="FA230" s="257"/>
      <c r="FB230" s="257"/>
      <c r="FC230" s="257"/>
      <c r="FD230" s="257"/>
      <c r="FE230" s="257"/>
      <c r="FF230" s="257"/>
      <c r="FG230" s="257"/>
      <c r="FH230" s="257"/>
      <c r="FI230" s="257"/>
      <c r="FJ230" s="257"/>
      <c r="FK230" s="257"/>
      <c r="FL230" s="257"/>
      <c r="FM230" s="257"/>
      <c r="FN230" s="257"/>
      <c r="FO230" s="257"/>
      <c r="FP230" s="257"/>
      <c r="FQ230" s="257"/>
      <c r="FR230" s="257"/>
      <c r="FS230" s="257"/>
      <c r="FT230" s="257"/>
      <c r="FU230" s="257"/>
      <c r="FV230" s="257"/>
      <c r="FW230" s="257"/>
      <c r="FX230" s="257"/>
      <c r="FY230" s="257"/>
      <c r="FZ230" s="257"/>
      <c r="GA230" s="257"/>
      <c r="GB230" s="257"/>
      <c r="GC230" s="257"/>
      <c r="GD230" s="257"/>
      <c r="GE230" s="257"/>
      <c r="GF230" s="257"/>
      <c r="GG230" s="257"/>
      <c r="GH230" s="257"/>
      <c r="GI230" s="257"/>
      <c r="GJ230" s="257"/>
      <c r="GK230" s="257"/>
      <c r="GL230" s="257"/>
      <c r="GM230" s="257"/>
      <c r="GN230" s="257"/>
      <c r="GO230" s="257"/>
      <c r="GP230" s="257"/>
      <c r="GQ230" s="257"/>
      <c r="GR230" s="257"/>
      <c r="GS230" s="257"/>
      <c r="GT230" s="257"/>
      <c r="GU230" s="257"/>
      <c r="GV230" s="257"/>
      <c r="GW230" s="257"/>
      <c r="GX230" s="257"/>
      <c r="GY230" s="257"/>
      <c r="GZ230" s="257"/>
      <c r="HA230" s="257"/>
      <c r="HB230" s="257"/>
      <c r="HC230" s="257"/>
      <c r="HD230" s="257"/>
      <c r="HE230" s="257"/>
      <c r="HF230" s="257"/>
      <c r="HG230" s="257"/>
      <c r="HH230" s="257"/>
      <c r="HI230" s="257"/>
      <c r="HJ230" s="257"/>
      <c r="HK230" s="257"/>
      <c r="HL230" s="257"/>
      <c r="HM230" s="257"/>
      <c r="HN230" s="257"/>
      <c r="HO230" s="257"/>
      <c r="HP230" s="257"/>
      <c r="HQ230" s="257"/>
      <c r="HR230" s="257"/>
      <c r="HS230" s="257"/>
      <c r="HT230" s="257"/>
      <c r="HU230" s="257"/>
      <c r="HV230" s="257"/>
      <c r="HW230" s="257"/>
      <c r="HX230" s="257"/>
      <c r="HY230" s="257"/>
      <c r="HZ230" s="257"/>
      <c r="IA230" s="257"/>
      <c r="IB230" s="257"/>
      <c r="IC230" s="257"/>
      <c r="ID230" s="257"/>
      <c r="IE230" s="257"/>
      <c r="IF230" s="257"/>
      <c r="IG230" s="257"/>
      <c r="IH230" s="257"/>
      <c r="II230" s="257"/>
      <c r="IJ230" s="257"/>
      <c r="IK230" s="257"/>
      <c r="IL230" s="257"/>
      <c r="IM230" s="257"/>
      <c r="IN230" s="257"/>
      <c r="IO230" s="257"/>
      <c r="IP230" s="257"/>
      <c r="IQ230" s="257"/>
      <c r="IR230" s="257"/>
      <c r="IS230" s="257"/>
      <c r="IT230" s="257"/>
      <c r="IU230" s="257"/>
      <c r="IV230" s="257"/>
      <c r="IW230" s="257"/>
      <c r="IX230" s="257"/>
      <c r="IY230" s="257"/>
      <c r="IZ230" s="257"/>
      <c r="JA230" s="257"/>
      <c r="JB230" s="257"/>
      <c r="JC230" s="257"/>
      <c r="JD230" s="257"/>
      <c r="JE230" s="257"/>
    </row>
    <row r="231" spans="1:265" x14ac:dyDescent="0.2">
      <c r="A231" s="257"/>
      <c r="B231" s="257"/>
      <c r="C231" s="257"/>
      <c r="D231" s="257"/>
      <c r="E231" s="257"/>
      <c r="F231" s="257"/>
      <c r="G231" s="257"/>
      <c r="H231" s="257"/>
      <c r="I231" s="257"/>
      <c r="J231" s="257"/>
      <c r="K231" s="257"/>
      <c r="L231" s="257"/>
      <c r="M231" s="257"/>
      <c r="N231" s="257"/>
      <c r="O231" s="257"/>
      <c r="P231" s="257"/>
      <c r="Q231" s="257"/>
      <c r="R231" s="257"/>
      <c r="S231" s="257"/>
      <c r="T231" s="257"/>
      <c r="U231" s="257"/>
      <c r="V231" s="257"/>
      <c r="W231" s="257"/>
      <c r="X231" s="257"/>
      <c r="Y231" s="257"/>
      <c r="Z231" s="257"/>
      <c r="AA231" s="257"/>
      <c r="AB231" s="257"/>
      <c r="AC231" s="257"/>
      <c r="AD231" s="257"/>
      <c r="AE231" s="862"/>
      <c r="AF231" s="895"/>
      <c r="AG231" s="946"/>
      <c r="AH231" s="972"/>
      <c r="CG231" s="257"/>
      <c r="CH231" s="257"/>
      <c r="CI231" s="257"/>
      <c r="CJ231" s="257"/>
      <c r="CK231" s="257"/>
      <c r="CL231" s="257"/>
      <c r="CM231" s="257"/>
      <c r="CN231" s="257"/>
      <c r="CO231" s="257"/>
      <c r="CP231" s="257"/>
      <c r="CQ231" s="257"/>
      <c r="CR231" s="257"/>
      <c r="CS231" s="257"/>
      <c r="CT231" s="257"/>
      <c r="CU231" s="257"/>
      <c r="CV231" s="257"/>
      <c r="CW231" s="257"/>
      <c r="CX231" s="257"/>
      <c r="CY231" s="257"/>
      <c r="CZ231" s="257"/>
      <c r="DA231" s="257"/>
      <c r="DB231" s="257"/>
      <c r="DC231" s="257"/>
      <c r="DD231" s="257"/>
      <c r="DE231" s="257"/>
      <c r="DF231" s="257"/>
      <c r="DG231" s="257"/>
      <c r="DH231" s="257"/>
      <c r="DI231" s="257"/>
      <c r="DJ231" s="257"/>
      <c r="DK231" s="257"/>
      <c r="DL231" s="257"/>
      <c r="DM231" s="257"/>
      <c r="DN231" s="257"/>
      <c r="DO231" s="257"/>
      <c r="DP231" s="257"/>
      <c r="DQ231" s="257"/>
      <c r="DR231" s="257"/>
      <c r="DS231" s="257"/>
      <c r="DT231" s="257"/>
      <c r="DU231" s="257"/>
      <c r="DV231" s="257"/>
      <c r="DW231" s="257"/>
      <c r="DX231" s="257"/>
      <c r="DY231" s="257"/>
      <c r="DZ231" s="257"/>
      <c r="EA231" s="257"/>
      <c r="EB231" s="257"/>
      <c r="EC231" s="257"/>
      <c r="ED231" s="257"/>
      <c r="EE231" s="257"/>
      <c r="EF231" s="257"/>
      <c r="EG231" s="257"/>
      <c r="EH231" s="257"/>
      <c r="EI231" s="257"/>
      <c r="EJ231" s="257"/>
      <c r="EK231" s="257"/>
      <c r="EL231" s="257"/>
      <c r="EM231" s="257"/>
      <c r="EN231" s="257"/>
      <c r="EO231" s="257"/>
      <c r="EP231" s="257"/>
      <c r="EQ231" s="257"/>
      <c r="ER231" s="257"/>
      <c r="ES231" s="257"/>
      <c r="ET231" s="257"/>
      <c r="EU231" s="257"/>
      <c r="EV231" s="257"/>
      <c r="EW231" s="257"/>
      <c r="EX231" s="257"/>
      <c r="EY231" s="257"/>
      <c r="EZ231" s="257"/>
      <c r="FA231" s="257"/>
      <c r="FB231" s="257"/>
      <c r="FC231" s="257"/>
      <c r="FD231" s="257"/>
      <c r="FE231" s="257"/>
      <c r="FF231" s="257"/>
      <c r="FG231" s="257"/>
      <c r="FH231" s="257"/>
      <c r="FI231" s="257"/>
      <c r="FJ231" s="257"/>
      <c r="FK231" s="257"/>
      <c r="FL231" s="257"/>
      <c r="FM231" s="257"/>
      <c r="FN231" s="257"/>
      <c r="FO231" s="257"/>
      <c r="FP231" s="257"/>
      <c r="FQ231" s="257"/>
      <c r="FR231" s="257"/>
      <c r="FS231" s="257"/>
      <c r="FT231" s="257"/>
      <c r="FU231" s="257"/>
      <c r="FV231" s="257"/>
      <c r="FW231" s="257"/>
      <c r="FX231" s="257"/>
      <c r="FY231" s="257"/>
      <c r="FZ231" s="257"/>
      <c r="GA231" s="257"/>
      <c r="GB231" s="257"/>
      <c r="GC231" s="257"/>
      <c r="GD231" s="257"/>
      <c r="GE231" s="257"/>
      <c r="GF231" s="257"/>
      <c r="GG231" s="257"/>
      <c r="GH231" s="257"/>
      <c r="GI231" s="257"/>
      <c r="GJ231" s="257"/>
      <c r="GK231" s="257"/>
      <c r="GL231" s="257"/>
      <c r="GM231" s="257"/>
      <c r="GN231" s="257"/>
      <c r="GO231" s="257"/>
      <c r="GP231" s="257"/>
      <c r="GQ231" s="257"/>
      <c r="GR231" s="257"/>
      <c r="GS231" s="257"/>
      <c r="GT231" s="257"/>
      <c r="GU231" s="257"/>
      <c r="GV231" s="257"/>
      <c r="GW231" s="257"/>
      <c r="GX231" s="257"/>
      <c r="GY231" s="257"/>
      <c r="GZ231" s="257"/>
      <c r="HA231" s="257"/>
      <c r="HB231" s="257"/>
      <c r="HC231" s="257"/>
      <c r="HD231" s="257"/>
      <c r="HE231" s="257"/>
      <c r="HF231" s="257"/>
      <c r="HG231" s="257"/>
      <c r="HH231" s="257"/>
      <c r="HI231" s="257"/>
      <c r="HJ231" s="257"/>
      <c r="HK231" s="257"/>
      <c r="HL231" s="257"/>
      <c r="HM231" s="257"/>
      <c r="HN231" s="257"/>
      <c r="HO231" s="257"/>
      <c r="HP231" s="257"/>
      <c r="HQ231" s="257"/>
      <c r="HR231" s="257"/>
      <c r="HS231" s="257"/>
      <c r="HT231" s="257"/>
      <c r="HU231" s="257"/>
      <c r="HV231" s="257"/>
      <c r="HW231" s="257"/>
      <c r="HX231" s="257"/>
      <c r="HY231" s="257"/>
      <c r="HZ231" s="257"/>
      <c r="IA231" s="257"/>
      <c r="IB231" s="257"/>
      <c r="IC231" s="257"/>
      <c r="ID231" s="257"/>
      <c r="IE231" s="257"/>
      <c r="IF231" s="257"/>
      <c r="IG231" s="257"/>
      <c r="IH231" s="257"/>
      <c r="II231" s="257"/>
      <c r="IJ231" s="257"/>
      <c r="IK231" s="257"/>
      <c r="IL231" s="257"/>
      <c r="IM231" s="257"/>
      <c r="IN231" s="257"/>
      <c r="IO231" s="257"/>
      <c r="IP231" s="257"/>
      <c r="IQ231" s="257"/>
      <c r="IR231" s="257"/>
      <c r="IS231" s="257"/>
      <c r="IT231" s="257"/>
      <c r="IU231" s="257"/>
      <c r="IV231" s="257"/>
      <c r="IW231" s="257"/>
      <c r="IX231" s="257"/>
      <c r="IY231" s="257"/>
      <c r="IZ231" s="257"/>
      <c r="JA231" s="257"/>
      <c r="JB231" s="257"/>
      <c r="JC231" s="257"/>
      <c r="JD231" s="257"/>
      <c r="JE231" s="257"/>
    </row>
    <row r="232" spans="1:265" x14ac:dyDescent="0.2">
      <c r="A232" s="257"/>
      <c r="B232" s="257"/>
      <c r="C232" s="257"/>
      <c r="D232" s="257"/>
      <c r="E232" s="257"/>
      <c r="F232" s="257"/>
      <c r="G232" s="257"/>
      <c r="H232" s="257"/>
      <c r="I232" s="257"/>
      <c r="J232" s="257"/>
      <c r="K232" s="257"/>
      <c r="L232" s="257"/>
      <c r="M232" s="257"/>
      <c r="N232" s="257"/>
      <c r="O232" s="257"/>
      <c r="P232" s="257"/>
      <c r="Q232" s="257"/>
      <c r="R232" s="257"/>
      <c r="S232" s="257"/>
      <c r="T232" s="257"/>
      <c r="U232" s="257"/>
      <c r="V232" s="257"/>
      <c r="W232" s="257"/>
      <c r="X232" s="257"/>
      <c r="Y232" s="257"/>
      <c r="Z232" s="257"/>
      <c r="AA232" s="257"/>
      <c r="AB232" s="257"/>
      <c r="AC232" s="257"/>
      <c r="AD232" s="257"/>
      <c r="AE232" s="862"/>
      <c r="AF232" s="895"/>
      <c r="AG232" s="946"/>
      <c r="AH232" s="972"/>
      <c r="CG232" s="257"/>
      <c r="CH232" s="257"/>
      <c r="CI232" s="257"/>
      <c r="CJ232" s="257"/>
      <c r="CK232" s="257"/>
      <c r="CL232" s="257"/>
      <c r="CM232" s="257"/>
      <c r="CN232" s="257"/>
      <c r="CO232" s="257"/>
      <c r="CP232" s="257"/>
      <c r="CQ232" s="257"/>
      <c r="CR232" s="257"/>
      <c r="CS232" s="257"/>
      <c r="CT232" s="257"/>
      <c r="CU232" s="257"/>
      <c r="CV232" s="257"/>
      <c r="CW232" s="257"/>
      <c r="CX232" s="257"/>
      <c r="CY232" s="257"/>
      <c r="CZ232" s="257"/>
      <c r="DA232" s="257"/>
      <c r="DB232" s="257"/>
      <c r="DC232" s="257"/>
      <c r="DD232" s="257"/>
      <c r="DE232" s="257"/>
      <c r="DF232" s="257"/>
      <c r="DG232" s="257"/>
      <c r="DH232" s="257"/>
      <c r="DI232" s="257"/>
      <c r="DJ232" s="257"/>
      <c r="DK232" s="257"/>
      <c r="DL232" s="257"/>
      <c r="DM232" s="257"/>
      <c r="DN232" s="257"/>
      <c r="DO232" s="257"/>
      <c r="DP232" s="257"/>
      <c r="DQ232" s="257"/>
      <c r="DR232" s="257"/>
      <c r="DS232" s="257"/>
      <c r="DT232" s="257"/>
      <c r="DU232" s="257"/>
      <c r="DV232" s="257"/>
      <c r="DW232" s="257"/>
      <c r="DX232" s="257"/>
      <c r="DY232" s="257"/>
      <c r="DZ232" s="257"/>
      <c r="EA232" s="257"/>
      <c r="EB232" s="257"/>
      <c r="EC232" s="257"/>
      <c r="ED232" s="257"/>
      <c r="EE232" s="257"/>
      <c r="EF232" s="257"/>
      <c r="EG232" s="257"/>
      <c r="EH232" s="257"/>
      <c r="EI232" s="257"/>
      <c r="EJ232" s="257"/>
      <c r="EK232" s="257"/>
      <c r="EL232" s="257"/>
      <c r="EM232" s="257"/>
      <c r="EN232" s="257"/>
      <c r="EO232" s="257"/>
      <c r="EP232" s="257"/>
      <c r="EQ232" s="257"/>
      <c r="ER232" s="257"/>
      <c r="ES232" s="257"/>
      <c r="ET232" s="257"/>
      <c r="EU232" s="257"/>
      <c r="EV232" s="257"/>
      <c r="EW232" s="257"/>
      <c r="EX232" s="257"/>
      <c r="EY232" s="257"/>
      <c r="EZ232" s="257"/>
      <c r="FA232" s="257"/>
      <c r="FB232" s="257"/>
      <c r="FC232" s="257"/>
      <c r="FD232" s="257"/>
      <c r="FE232" s="257"/>
      <c r="FF232" s="257"/>
      <c r="FG232" s="257"/>
      <c r="FH232" s="257"/>
      <c r="FI232" s="257"/>
      <c r="FJ232" s="257"/>
      <c r="FK232" s="257"/>
      <c r="FL232" s="257"/>
      <c r="FM232" s="257"/>
      <c r="FN232" s="257"/>
      <c r="FO232" s="257"/>
      <c r="FP232" s="257"/>
      <c r="FQ232" s="257"/>
      <c r="FR232" s="257"/>
      <c r="FS232" s="257"/>
      <c r="FT232" s="257"/>
      <c r="FU232" s="257"/>
      <c r="FV232" s="257"/>
      <c r="FW232" s="257"/>
      <c r="FX232" s="257"/>
      <c r="FY232" s="257"/>
      <c r="FZ232" s="257"/>
      <c r="GA232" s="257"/>
      <c r="GB232" s="257"/>
      <c r="GC232" s="257"/>
      <c r="GD232" s="257"/>
      <c r="GE232" s="257"/>
      <c r="GF232" s="257"/>
      <c r="GG232" s="257"/>
      <c r="GH232" s="257"/>
      <c r="GI232" s="257"/>
      <c r="GJ232" s="257"/>
      <c r="GK232" s="257"/>
      <c r="GL232" s="257"/>
      <c r="GM232" s="257"/>
      <c r="GN232" s="257"/>
      <c r="GO232" s="257"/>
      <c r="GP232" s="257"/>
      <c r="GQ232" s="257"/>
      <c r="GR232" s="257"/>
      <c r="GS232" s="257"/>
      <c r="GT232" s="257"/>
      <c r="GU232" s="257"/>
      <c r="GV232" s="257"/>
      <c r="GW232" s="257"/>
      <c r="GX232" s="257"/>
      <c r="GY232" s="257"/>
      <c r="GZ232" s="257"/>
      <c r="HA232" s="257"/>
      <c r="HB232" s="257"/>
      <c r="HC232" s="257"/>
      <c r="HD232" s="257"/>
      <c r="HE232" s="257"/>
      <c r="HF232" s="257"/>
      <c r="HG232" s="257"/>
      <c r="HH232" s="257"/>
      <c r="HI232" s="257"/>
      <c r="HJ232" s="257"/>
      <c r="HK232" s="257"/>
      <c r="HL232" s="257"/>
      <c r="HM232" s="257"/>
      <c r="HN232" s="257"/>
      <c r="HO232" s="257"/>
      <c r="HP232" s="257"/>
      <c r="HQ232" s="257"/>
      <c r="HR232" s="257"/>
      <c r="HS232" s="257"/>
      <c r="HT232" s="257"/>
      <c r="HU232" s="257"/>
      <c r="HV232" s="257"/>
      <c r="HW232" s="257"/>
      <c r="HX232" s="257"/>
      <c r="HY232" s="257"/>
      <c r="HZ232" s="257"/>
      <c r="IA232" s="257"/>
      <c r="IB232" s="257"/>
      <c r="IC232" s="257"/>
      <c r="ID232" s="257"/>
      <c r="IE232" s="257"/>
      <c r="IF232" s="257"/>
      <c r="IG232" s="257"/>
      <c r="IH232" s="257"/>
      <c r="II232" s="257"/>
      <c r="IJ232" s="257"/>
      <c r="IK232" s="257"/>
      <c r="IL232" s="257"/>
      <c r="IM232" s="257"/>
      <c r="IN232" s="257"/>
      <c r="IO232" s="257"/>
      <c r="IP232" s="257"/>
      <c r="IQ232" s="257"/>
      <c r="IR232" s="257"/>
      <c r="IS232" s="257"/>
      <c r="IT232" s="257"/>
      <c r="IU232" s="257"/>
      <c r="IV232" s="257"/>
      <c r="IW232" s="257"/>
      <c r="IX232" s="257"/>
      <c r="IY232" s="257"/>
      <c r="IZ232" s="257"/>
      <c r="JA232" s="257"/>
      <c r="JB232" s="257"/>
      <c r="JC232" s="257"/>
      <c r="JD232" s="257"/>
      <c r="JE232" s="257"/>
    </row>
    <row r="233" spans="1:265" x14ac:dyDescent="0.2">
      <c r="A233" s="257"/>
      <c r="B233" s="257"/>
      <c r="C233" s="257"/>
      <c r="D233" s="257"/>
      <c r="E233" s="257"/>
      <c r="F233" s="257"/>
      <c r="G233" s="257"/>
      <c r="H233" s="257"/>
      <c r="I233" s="257"/>
      <c r="J233" s="257"/>
      <c r="K233" s="257"/>
      <c r="L233" s="257"/>
      <c r="M233" s="257"/>
      <c r="N233" s="257"/>
      <c r="O233" s="257"/>
      <c r="P233" s="257"/>
      <c r="Q233" s="257"/>
      <c r="R233" s="257"/>
      <c r="S233" s="257"/>
      <c r="T233" s="257"/>
      <c r="U233" s="257"/>
      <c r="V233" s="257"/>
      <c r="W233" s="257"/>
      <c r="X233" s="257"/>
      <c r="Y233" s="257"/>
      <c r="Z233" s="257"/>
      <c r="AA233" s="257"/>
      <c r="AB233" s="257"/>
      <c r="AC233" s="257"/>
      <c r="AD233" s="257"/>
      <c r="AE233" s="862"/>
      <c r="AF233" s="895"/>
      <c r="AG233" s="946"/>
      <c r="AH233" s="972"/>
      <c r="CG233" s="257"/>
      <c r="CH233" s="257"/>
      <c r="CI233" s="257"/>
      <c r="CJ233" s="257"/>
      <c r="CK233" s="257"/>
      <c r="CL233" s="257"/>
      <c r="CM233" s="257"/>
      <c r="CN233" s="257"/>
      <c r="CO233" s="257"/>
      <c r="CP233" s="257"/>
      <c r="CQ233" s="257"/>
      <c r="CR233" s="257"/>
      <c r="CS233" s="257"/>
      <c r="CT233" s="257"/>
      <c r="CU233" s="257"/>
      <c r="CV233" s="257"/>
      <c r="CW233" s="257"/>
      <c r="CX233" s="257"/>
      <c r="CY233" s="257"/>
      <c r="CZ233" s="257"/>
      <c r="DA233" s="257"/>
      <c r="DB233" s="257"/>
      <c r="DC233" s="257"/>
      <c r="DD233" s="257"/>
      <c r="DE233" s="257"/>
      <c r="DF233" s="257"/>
      <c r="DG233" s="257"/>
      <c r="DH233" s="257"/>
      <c r="DI233" s="257"/>
      <c r="DJ233" s="257"/>
      <c r="DK233" s="257"/>
      <c r="DL233" s="257"/>
      <c r="DM233" s="257"/>
      <c r="DN233" s="257"/>
      <c r="DO233" s="257"/>
      <c r="DP233" s="257"/>
      <c r="DQ233" s="257"/>
      <c r="DR233" s="257"/>
      <c r="DS233" s="257"/>
      <c r="DT233" s="257"/>
      <c r="DU233" s="257"/>
      <c r="DV233" s="257"/>
      <c r="DW233" s="257"/>
      <c r="DX233" s="257"/>
      <c r="DY233" s="257"/>
      <c r="DZ233" s="257"/>
      <c r="EA233" s="257"/>
      <c r="EB233" s="257"/>
      <c r="EC233" s="257"/>
      <c r="ED233" s="257"/>
      <c r="EE233" s="257"/>
      <c r="EF233" s="257"/>
      <c r="EG233" s="257"/>
      <c r="EH233" s="257"/>
      <c r="EI233" s="257"/>
      <c r="EJ233" s="257"/>
      <c r="EK233" s="257"/>
      <c r="EL233" s="257"/>
      <c r="EM233" s="257"/>
      <c r="EN233" s="257"/>
      <c r="EO233" s="257"/>
      <c r="EP233" s="257"/>
      <c r="EQ233" s="257"/>
      <c r="ER233" s="257"/>
      <c r="ES233" s="257"/>
      <c r="ET233" s="257"/>
      <c r="EU233" s="257"/>
      <c r="EV233" s="257"/>
      <c r="EW233" s="257"/>
      <c r="EX233" s="257"/>
      <c r="EY233" s="257"/>
      <c r="EZ233" s="257"/>
      <c r="FA233" s="257"/>
      <c r="FB233" s="257"/>
      <c r="FC233" s="257"/>
      <c r="FD233" s="257"/>
      <c r="FE233" s="257"/>
      <c r="FF233" s="257"/>
      <c r="FG233" s="257"/>
      <c r="FH233" s="257"/>
      <c r="FI233" s="257"/>
      <c r="FJ233" s="257"/>
      <c r="FK233" s="257"/>
      <c r="FL233" s="257"/>
      <c r="FM233" s="257"/>
      <c r="FN233" s="257"/>
      <c r="FO233" s="257"/>
      <c r="FP233" s="257"/>
      <c r="FQ233" s="257"/>
      <c r="FR233" s="257"/>
      <c r="FS233" s="257"/>
      <c r="FT233" s="257"/>
      <c r="FU233" s="257"/>
      <c r="FV233" s="257"/>
      <c r="FW233" s="257"/>
      <c r="FX233" s="257"/>
      <c r="FY233" s="257"/>
      <c r="FZ233" s="257"/>
      <c r="GA233" s="257"/>
      <c r="GB233" s="257"/>
      <c r="GC233" s="257"/>
      <c r="GD233" s="257"/>
      <c r="GE233" s="257"/>
      <c r="GF233" s="257"/>
      <c r="GG233" s="257"/>
      <c r="GH233" s="257"/>
      <c r="GI233" s="257"/>
      <c r="GJ233" s="257"/>
      <c r="GK233" s="257"/>
      <c r="GL233" s="257"/>
      <c r="GM233" s="257"/>
      <c r="GN233" s="257"/>
      <c r="GO233" s="257"/>
      <c r="GP233" s="257"/>
      <c r="GQ233" s="257"/>
      <c r="GR233" s="257"/>
      <c r="GS233" s="257"/>
      <c r="GT233" s="257"/>
      <c r="GU233" s="257"/>
      <c r="GV233" s="257"/>
      <c r="GW233" s="257"/>
      <c r="GX233" s="257"/>
      <c r="GY233" s="257"/>
      <c r="GZ233" s="257"/>
      <c r="HA233" s="257"/>
      <c r="HB233" s="257"/>
      <c r="HC233" s="257"/>
      <c r="HD233" s="257"/>
      <c r="HE233" s="257"/>
      <c r="HF233" s="257"/>
      <c r="HG233" s="257"/>
      <c r="HH233" s="257"/>
      <c r="HI233" s="257"/>
      <c r="HJ233" s="257"/>
      <c r="HK233" s="257"/>
      <c r="HL233" s="257"/>
      <c r="HM233" s="257"/>
      <c r="HN233" s="257"/>
      <c r="HO233" s="257"/>
      <c r="HP233" s="257"/>
      <c r="HQ233" s="257"/>
      <c r="HR233" s="257"/>
      <c r="HS233" s="257"/>
      <c r="HT233" s="257"/>
      <c r="HU233" s="257"/>
      <c r="HV233" s="257"/>
      <c r="HW233" s="257"/>
      <c r="HX233" s="257"/>
      <c r="HY233" s="257"/>
      <c r="HZ233" s="257"/>
      <c r="IA233" s="257"/>
      <c r="IB233" s="257"/>
      <c r="IC233" s="257"/>
      <c r="ID233" s="257"/>
      <c r="IE233" s="257"/>
      <c r="IF233" s="257"/>
      <c r="IG233" s="257"/>
      <c r="IH233" s="257"/>
      <c r="II233" s="257"/>
      <c r="IJ233" s="257"/>
      <c r="IK233" s="257"/>
      <c r="IL233" s="257"/>
      <c r="IM233" s="257"/>
      <c r="IN233" s="257"/>
      <c r="IO233" s="257"/>
      <c r="IP233" s="257"/>
      <c r="IQ233" s="257"/>
      <c r="IR233" s="257"/>
      <c r="IS233" s="257"/>
      <c r="IT233" s="257"/>
      <c r="IU233" s="257"/>
      <c r="IV233" s="257"/>
      <c r="IW233" s="257"/>
      <c r="IX233" s="257"/>
      <c r="IY233" s="257"/>
      <c r="IZ233" s="257"/>
      <c r="JA233" s="257"/>
      <c r="JB233" s="257"/>
      <c r="JC233" s="257"/>
      <c r="JD233" s="257"/>
      <c r="JE233" s="257"/>
    </row>
    <row r="234" spans="1:265" x14ac:dyDescent="0.2">
      <c r="A234" s="257"/>
      <c r="B234" s="257"/>
      <c r="C234" s="257"/>
      <c r="D234" s="257"/>
      <c r="E234" s="257"/>
      <c r="F234" s="257"/>
      <c r="G234" s="257"/>
      <c r="H234" s="257"/>
      <c r="I234" s="257"/>
      <c r="J234" s="257"/>
      <c r="K234" s="257"/>
      <c r="L234" s="257"/>
      <c r="M234" s="257"/>
      <c r="N234" s="257"/>
      <c r="O234" s="257"/>
      <c r="P234" s="257"/>
      <c r="Q234" s="257"/>
      <c r="R234" s="257"/>
      <c r="S234" s="257"/>
      <c r="T234" s="257"/>
      <c r="U234" s="257"/>
      <c r="V234" s="257"/>
      <c r="W234" s="257"/>
      <c r="X234" s="257"/>
      <c r="Y234" s="257"/>
      <c r="Z234" s="257"/>
      <c r="AA234" s="257"/>
      <c r="AB234" s="257"/>
      <c r="AC234" s="257"/>
      <c r="AD234" s="257"/>
      <c r="AE234" s="862"/>
      <c r="AF234" s="895"/>
      <c r="AG234" s="946"/>
      <c r="AH234" s="972"/>
      <c r="CG234" s="257"/>
      <c r="CH234" s="257"/>
      <c r="CI234" s="257"/>
      <c r="CJ234" s="257"/>
      <c r="CK234" s="257"/>
      <c r="CL234" s="257"/>
      <c r="CM234" s="257"/>
      <c r="CN234" s="257"/>
      <c r="CO234" s="257"/>
      <c r="CP234" s="257"/>
      <c r="CQ234" s="257"/>
      <c r="CR234" s="257"/>
      <c r="CS234" s="257"/>
      <c r="CT234" s="257"/>
      <c r="CU234" s="257"/>
      <c r="CV234" s="257"/>
      <c r="CW234" s="257"/>
      <c r="CX234" s="257"/>
      <c r="CY234" s="257"/>
      <c r="CZ234" s="257"/>
      <c r="DA234" s="257"/>
      <c r="DB234" s="257"/>
      <c r="DC234" s="257"/>
      <c r="DD234" s="257"/>
      <c r="DE234" s="257"/>
      <c r="DF234" s="257"/>
      <c r="DG234" s="257"/>
      <c r="DH234" s="257"/>
      <c r="DI234" s="257"/>
      <c r="DJ234" s="257"/>
      <c r="DK234" s="257"/>
      <c r="DL234" s="257"/>
      <c r="DM234" s="257"/>
      <c r="DN234" s="257"/>
      <c r="DO234" s="257"/>
      <c r="DP234" s="257"/>
      <c r="DQ234" s="257"/>
      <c r="DR234" s="257"/>
      <c r="DS234" s="257"/>
      <c r="DT234" s="257"/>
      <c r="DU234" s="257"/>
      <c r="DV234" s="257"/>
      <c r="DW234" s="257"/>
      <c r="DX234" s="257"/>
      <c r="DY234" s="257"/>
      <c r="DZ234" s="257"/>
      <c r="EA234" s="257"/>
      <c r="EB234" s="257"/>
      <c r="EC234" s="257"/>
      <c r="ED234" s="257"/>
      <c r="EE234" s="257"/>
      <c r="EF234" s="257"/>
      <c r="EG234" s="257"/>
      <c r="EH234" s="257"/>
      <c r="EI234" s="257"/>
      <c r="EJ234" s="257"/>
      <c r="EK234" s="257"/>
      <c r="EL234" s="257"/>
      <c r="EM234" s="257"/>
      <c r="EN234" s="257"/>
      <c r="EO234" s="257"/>
      <c r="EP234" s="257"/>
      <c r="EQ234" s="257"/>
      <c r="ER234" s="257"/>
      <c r="ES234" s="257"/>
      <c r="ET234" s="257"/>
      <c r="EU234" s="257"/>
      <c r="EV234" s="257"/>
      <c r="EW234" s="257"/>
      <c r="EX234" s="257"/>
      <c r="EY234" s="257"/>
      <c r="EZ234" s="257"/>
      <c r="FA234" s="257"/>
      <c r="FB234" s="257"/>
      <c r="FC234" s="257"/>
      <c r="FD234" s="257"/>
      <c r="FE234" s="257"/>
      <c r="FF234" s="257"/>
      <c r="FG234" s="257"/>
      <c r="FH234" s="257"/>
      <c r="FI234" s="257"/>
      <c r="FJ234" s="257"/>
      <c r="FK234" s="257"/>
      <c r="FL234" s="257"/>
      <c r="FM234" s="257"/>
      <c r="FN234" s="257"/>
      <c r="FO234" s="257"/>
      <c r="FP234" s="257"/>
      <c r="FQ234" s="257"/>
      <c r="FR234" s="257"/>
      <c r="FS234" s="257"/>
      <c r="FT234" s="257"/>
      <c r="FU234" s="257"/>
      <c r="FV234" s="257"/>
      <c r="FW234" s="257"/>
      <c r="FX234" s="257"/>
      <c r="FY234" s="257"/>
      <c r="FZ234" s="257"/>
      <c r="GA234" s="257"/>
      <c r="GB234" s="257"/>
      <c r="GC234" s="257"/>
      <c r="GD234" s="257"/>
      <c r="GE234" s="257"/>
      <c r="GF234" s="257"/>
      <c r="GG234" s="257"/>
      <c r="GH234" s="257"/>
      <c r="GI234" s="257"/>
      <c r="GJ234" s="257"/>
      <c r="GK234" s="257"/>
      <c r="GL234" s="257"/>
      <c r="GM234" s="257"/>
      <c r="GN234" s="257"/>
      <c r="GO234" s="257"/>
      <c r="GP234" s="257"/>
      <c r="GQ234" s="257"/>
      <c r="GR234" s="257"/>
      <c r="GS234" s="257"/>
      <c r="GT234" s="257"/>
      <c r="GU234" s="257"/>
      <c r="GV234" s="257"/>
      <c r="GW234" s="257"/>
      <c r="GX234" s="257"/>
      <c r="GY234" s="257"/>
      <c r="GZ234" s="257"/>
      <c r="HA234" s="257"/>
      <c r="HB234" s="257"/>
      <c r="HC234" s="257"/>
      <c r="HD234" s="257"/>
      <c r="HE234" s="257"/>
      <c r="HF234" s="257"/>
      <c r="HG234" s="257"/>
      <c r="HH234" s="257"/>
      <c r="HI234" s="257"/>
      <c r="HJ234" s="257"/>
      <c r="HK234" s="257"/>
      <c r="HL234" s="257"/>
      <c r="HM234" s="257"/>
      <c r="HN234" s="257"/>
      <c r="HO234" s="257"/>
      <c r="HP234" s="257"/>
      <c r="HQ234" s="257"/>
      <c r="HR234" s="257"/>
      <c r="HS234" s="257"/>
      <c r="HT234" s="257"/>
      <c r="HU234" s="257"/>
      <c r="HV234" s="257"/>
      <c r="HW234" s="257"/>
      <c r="HX234" s="257"/>
      <c r="HY234" s="257"/>
      <c r="HZ234" s="257"/>
      <c r="IA234" s="257"/>
      <c r="IB234" s="257"/>
      <c r="IC234" s="257"/>
      <c r="ID234" s="257"/>
      <c r="IE234" s="257"/>
      <c r="IF234" s="257"/>
      <c r="IG234" s="257"/>
      <c r="IH234" s="257"/>
      <c r="II234" s="257"/>
      <c r="IJ234" s="257"/>
      <c r="IK234" s="257"/>
      <c r="IL234" s="257"/>
      <c r="IM234" s="257"/>
      <c r="IN234" s="257"/>
      <c r="IO234" s="257"/>
      <c r="IP234" s="257"/>
      <c r="IQ234" s="257"/>
      <c r="IR234" s="257"/>
      <c r="IS234" s="257"/>
      <c r="IT234" s="257"/>
      <c r="IU234" s="257"/>
      <c r="IV234" s="257"/>
      <c r="IW234" s="257"/>
      <c r="IX234" s="257"/>
      <c r="IY234" s="257"/>
      <c r="IZ234" s="257"/>
      <c r="JA234" s="257"/>
      <c r="JB234" s="257"/>
      <c r="JC234" s="257"/>
      <c r="JD234" s="257"/>
      <c r="JE234" s="257"/>
    </row>
    <row r="235" spans="1:265" x14ac:dyDescent="0.2">
      <c r="A235" s="257"/>
      <c r="B235" s="257"/>
      <c r="C235" s="257"/>
      <c r="D235" s="257"/>
      <c r="E235" s="257"/>
      <c r="F235" s="257"/>
      <c r="G235" s="257"/>
      <c r="H235" s="257"/>
      <c r="I235" s="257"/>
      <c r="J235" s="257"/>
      <c r="K235" s="257"/>
      <c r="L235" s="257"/>
      <c r="M235" s="257"/>
      <c r="N235" s="257"/>
      <c r="O235" s="257"/>
      <c r="P235" s="257"/>
      <c r="Q235" s="257"/>
      <c r="R235" s="257"/>
      <c r="S235" s="257"/>
      <c r="T235" s="257"/>
      <c r="U235" s="257"/>
      <c r="V235" s="257"/>
      <c r="W235" s="257"/>
      <c r="X235" s="257"/>
      <c r="Y235" s="257"/>
      <c r="Z235" s="257"/>
      <c r="AA235" s="257"/>
      <c r="AB235" s="257"/>
      <c r="AC235" s="257"/>
      <c r="AD235" s="257"/>
      <c r="AE235" s="862"/>
      <c r="AF235" s="895"/>
      <c r="AG235" s="946"/>
      <c r="AH235" s="972"/>
      <c r="CG235" s="257"/>
      <c r="CH235" s="257"/>
      <c r="CI235" s="257"/>
      <c r="CJ235" s="257"/>
      <c r="CK235" s="257"/>
      <c r="CL235" s="257"/>
      <c r="CM235" s="257"/>
      <c r="CN235" s="257"/>
      <c r="CO235" s="257"/>
      <c r="CP235" s="257"/>
      <c r="CQ235" s="257"/>
      <c r="CR235" s="257"/>
      <c r="CS235" s="257"/>
      <c r="CT235" s="257"/>
      <c r="CU235" s="257"/>
      <c r="CV235" s="257"/>
      <c r="CW235" s="257"/>
      <c r="CX235" s="257"/>
      <c r="CY235" s="257"/>
      <c r="CZ235" s="257"/>
      <c r="DA235" s="257"/>
      <c r="DB235" s="257"/>
      <c r="DC235" s="257"/>
      <c r="DD235" s="257"/>
      <c r="DE235" s="257"/>
      <c r="DF235" s="257"/>
      <c r="DG235" s="257"/>
      <c r="DH235" s="257"/>
      <c r="DI235" s="257"/>
      <c r="DJ235" s="257"/>
      <c r="DK235" s="257"/>
      <c r="DL235" s="257"/>
      <c r="DM235" s="257"/>
      <c r="DN235" s="257"/>
      <c r="DO235" s="257"/>
      <c r="DP235" s="257"/>
      <c r="DQ235" s="257"/>
      <c r="DR235" s="257"/>
      <c r="DS235" s="257"/>
      <c r="DT235" s="257"/>
      <c r="DU235" s="257"/>
      <c r="DV235" s="257"/>
      <c r="DW235" s="257"/>
      <c r="DX235" s="257"/>
      <c r="DY235" s="257"/>
      <c r="DZ235" s="257"/>
      <c r="EA235" s="257"/>
      <c r="EB235" s="257"/>
      <c r="EC235" s="257"/>
      <c r="ED235" s="257"/>
      <c r="EE235" s="257"/>
      <c r="EF235" s="257"/>
      <c r="EG235" s="257"/>
      <c r="EH235" s="257"/>
      <c r="EI235" s="257"/>
      <c r="EJ235" s="257"/>
      <c r="EK235" s="257"/>
      <c r="EL235" s="257"/>
      <c r="EM235" s="257"/>
      <c r="EN235" s="257"/>
      <c r="EO235" s="257"/>
      <c r="EP235" s="257"/>
      <c r="EQ235" s="257"/>
      <c r="ER235" s="257"/>
      <c r="ES235" s="257"/>
      <c r="ET235" s="257"/>
      <c r="EU235" s="257"/>
      <c r="EV235" s="257"/>
      <c r="EW235" s="257"/>
      <c r="EX235" s="257"/>
      <c r="EY235" s="257"/>
      <c r="EZ235" s="257"/>
      <c r="FA235" s="257"/>
      <c r="FB235" s="257"/>
      <c r="FC235" s="257"/>
      <c r="FD235" s="257"/>
      <c r="FE235" s="257"/>
      <c r="FF235" s="257"/>
      <c r="FG235" s="257"/>
      <c r="FH235" s="257"/>
      <c r="FI235" s="257"/>
      <c r="FJ235" s="257"/>
      <c r="FK235" s="257"/>
      <c r="FL235" s="257"/>
      <c r="FM235" s="257"/>
      <c r="FN235" s="257"/>
      <c r="FO235" s="257"/>
      <c r="FP235" s="257"/>
      <c r="FQ235" s="257"/>
      <c r="FR235" s="257"/>
      <c r="FS235" s="257"/>
      <c r="FT235" s="257"/>
      <c r="FU235" s="257"/>
      <c r="FV235" s="257"/>
      <c r="FW235" s="257"/>
      <c r="FX235" s="257"/>
      <c r="FY235" s="257"/>
      <c r="FZ235" s="257"/>
      <c r="GA235" s="257"/>
      <c r="GB235" s="257"/>
      <c r="GC235" s="257"/>
      <c r="GD235" s="257"/>
      <c r="GE235" s="257"/>
      <c r="GF235" s="257"/>
      <c r="GG235" s="257"/>
      <c r="GH235" s="257"/>
      <c r="GI235" s="257"/>
      <c r="GJ235" s="257"/>
      <c r="GK235" s="257"/>
      <c r="GL235" s="257"/>
      <c r="GM235" s="257"/>
      <c r="GN235" s="257"/>
      <c r="GO235" s="257"/>
      <c r="GP235" s="257"/>
      <c r="GQ235" s="257"/>
      <c r="GR235" s="257"/>
      <c r="GS235" s="257"/>
      <c r="GT235" s="257"/>
      <c r="GU235" s="257"/>
      <c r="GV235" s="257"/>
      <c r="GW235" s="257"/>
      <c r="GX235" s="257"/>
      <c r="GY235" s="257"/>
      <c r="GZ235" s="257"/>
      <c r="HA235" s="257"/>
      <c r="HB235" s="257"/>
      <c r="HC235" s="257"/>
      <c r="HD235" s="257"/>
      <c r="HE235" s="257"/>
      <c r="HF235" s="257"/>
      <c r="HG235" s="257"/>
      <c r="HH235" s="257"/>
      <c r="HI235" s="257"/>
      <c r="HJ235" s="257"/>
      <c r="HK235" s="257"/>
      <c r="HL235" s="257"/>
      <c r="HM235" s="257"/>
      <c r="HN235" s="257"/>
      <c r="HO235" s="257"/>
      <c r="HP235" s="257"/>
      <c r="HQ235" s="257"/>
      <c r="HR235" s="257"/>
      <c r="HS235" s="257"/>
      <c r="HT235" s="257"/>
      <c r="HU235" s="257"/>
      <c r="HV235" s="257"/>
      <c r="HW235" s="257"/>
      <c r="HX235" s="257"/>
      <c r="HY235" s="257"/>
      <c r="HZ235" s="257"/>
      <c r="IA235" s="257"/>
      <c r="IB235" s="257"/>
      <c r="IC235" s="257"/>
      <c r="ID235" s="257"/>
      <c r="IE235" s="257"/>
      <c r="IF235" s="257"/>
      <c r="IG235" s="257"/>
      <c r="IH235" s="257"/>
      <c r="II235" s="257"/>
      <c r="IJ235" s="257"/>
      <c r="IK235" s="257"/>
      <c r="IL235" s="257"/>
      <c r="IM235" s="257"/>
      <c r="IN235" s="257"/>
      <c r="IO235" s="257"/>
      <c r="IP235" s="257"/>
      <c r="IQ235" s="257"/>
      <c r="IR235" s="257"/>
      <c r="IS235" s="257"/>
      <c r="IT235" s="257"/>
      <c r="IU235" s="257"/>
      <c r="IV235" s="257"/>
      <c r="IW235" s="257"/>
      <c r="IX235" s="257"/>
      <c r="IY235" s="257"/>
      <c r="IZ235" s="257"/>
      <c r="JA235" s="257"/>
      <c r="JB235" s="257"/>
      <c r="JC235" s="257"/>
      <c r="JD235" s="257"/>
      <c r="JE235" s="257"/>
    </row>
    <row r="236" spans="1:265" x14ac:dyDescent="0.2">
      <c r="A236" s="257"/>
      <c r="B236" s="257"/>
      <c r="C236" s="257"/>
      <c r="D236" s="257"/>
      <c r="E236" s="257"/>
      <c r="F236" s="257"/>
      <c r="G236" s="257"/>
      <c r="H236" s="257"/>
      <c r="I236" s="257"/>
      <c r="J236" s="257"/>
      <c r="K236" s="257"/>
      <c r="L236" s="257"/>
      <c r="M236" s="257"/>
      <c r="N236" s="257"/>
      <c r="O236" s="257"/>
      <c r="P236" s="257"/>
      <c r="Q236" s="257"/>
      <c r="R236" s="257"/>
      <c r="S236" s="257"/>
      <c r="T236" s="257"/>
      <c r="U236" s="257"/>
      <c r="V236" s="257"/>
      <c r="W236" s="257"/>
      <c r="X236" s="257"/>
      <c r="Y236" s="257"/>
      <c r="Z236" s="257"/>
      <c r="AA236" s="257"/>
      <c r="AB236" s="257"/>
      <c r="AC236" s="257"/>
      <c r="AD236" s="257"/>
      <c r="AE236" s="862"/>
      <c r="AF236" s="895"/>
      <c r="AG236" s="946"/>
      <c r="AH236" s="972"/>
      <c r="CG236" s="257"/>
      <c r="CH236" s="257"/>
      <c r="CI236" s="257"/>
      <c r="CJ236" s="257"/>
      <c r="CK236" s="257"/>
      <c r="CL236" s="257"/>
      <c r="CM236" s="257"/>
      <c r="CN236" s="257"/>
      <c r="CO236" s="257"/>
      <c r="CP236" s="257"/>
      <c r="CQ236" s="257"/>
      <c r="CR236" s="257"/>
      <c r="CS236" s="257"/>
      <c r="CT236" s="257"/>
      <c r="CU236" s="257"/>
      <c r="CV236" s="257"/>
      <c r="CW236" s="257"/>
      <c r="CX236" s="257"/>
      <c r="CY236" s="257"/>
      <c r="CZ236" s="257"/>
      <c r="DA236" s="257"/>
      <c r="DB236" s="257"/>
      <c r="DC236" s="257"/>
      <c r="DD236" s="257"/>
      <c r="DE236" s="257"/>
      <c r="DF236" s="257"/>
      <c r="DG236" s="257"/>
      <c r="DH236" s="257"/>
      <c r="DI236" s="257"/>
      <c r="DJ236" s="257"/>
      <c r="DK236" s="257"/>
      <c r="DL236" s="257"/>
      <c r="DM236" s="257"/>
      <c r="DN236" s="257"/>
      <c r="DO236" s="257"/>
      <c r="DP236" s="257"/>
      <c r="DQ236" s="257"/>
      <c r="DR236" s="257"/>
      <c r="DS236" s="257"/>
      <c r="DT236" s="257"/>
      <c r="DU236" s="257"/>
      <c r="DV236" s="257"/>
      <c r="DW236" s="257"/>
      <c r="DX236" s="257"/>
      <c r="DY236" s="257"/>
      <c r="DZ236" s="257"/>
      <c r="EA236" s="257"/>
      <c r="EB236" s="257"/>
      <c r="EC236" s="257"/>
      <c r="ED236" s="257"/>
      <c r="EE236" s="257"/>
      <c r="EF236" s="257"/>
      <c r="EG236" s="257"/>
      <c r="EH236" s="257"/>
      <c r="EI236" s="257"/>
      <c r="EJ236" s="257"/>
      <c r="EK236" s="257"/>
      <c r="EL236" s="257"/>
      <c r="EM236" s="257"/>
      <c r="EN236" s="257"/>
      <c r="EO236" s="257"/>
      <c r="EP236" s="257"/>
      <c r="EQ236" s="257"/>
      <c r="ER236" s="257"/>
      <c r="ES236" s="257"/>
      <c r="ET236" s="257"/>
      <c r="EU236" s="257"/>
      <c r="EV236" s="257"/>
      <c r="EW236" s="257"/>
      <c r="EX236" s="257"/>
      <c r="EY236" s="257"/>
      <c r="EZ236" s="257"/>
      <c r="FA236" s="257"/>
      <c r="FB236" s="257"/>
      <c r="FC236" s="257"/>
      <c r="FD236" s="257"/>
      <c r="FE236" s="257"/>
      <c r="FF236" s="257"/>
      <c r="FG236" s="257"/>
      <c r="FH236" s="257"/>
      <c r="FI236" s="257"/>
      <c r="FJ236" s="257"/>
      <c r="FK236" s="257"/>
      <c r="FL236" s="257"/>
      <c r="FM236" s="257"/>
      <c r="FN236" s="257"/>
      <c r="FO236" s="257"/>
      <c r="FP236" s="257"/>
      <c r="FQ236" s="257"/>
      <c r="FR236" s="257"/>
      <c r="FS236" s="257"/>
      <c r="FT236" s="257"/>
      <c r="FU236" s="257"/>
      <c r="FV236" s="257"/>
      <c r="FW236" s="257"/>
      <c r="FX236" s="257"/>
      <c r="FY236" s="257"/>
      <c r="FZ236" s="257"/>
      <c r="GA236" s="257"/>
      <c r="GB236" s="257"/>
      <c r="GC236" s="257"/>
      <c r="GD236" s="257"/>
      <c r="GE236" s="257"/>
      <c r="GF236" s="257"/>
      <c r="GG236" s="257"/>
      <c r="GH236" s="257"/>
      <c r="GI236" s="257"/>
      <c r="GJ236" s="257"/>
      <c r="GK236" s="257"/>
      <c r="GL236" s="257"/>
      <c r="GM236" s="257"/>
      <c r="GN236" s="257"/>
      <c r="GO236" s="257"/>
      <c r="GP236" s="257"/>
      <c r="GQ236" s="257"/>
      <c r="GR236" s="257"/>
      <c r="GS236" s="257"/>
      <c r="GT236" s="257"/>
      <c r="GU236" s="257"/>
      <c r="GV236" s="257"/>
      <c r="GW236" s="257"/>
      <c r="GX236" s="257"/>
      <c r="GY236" s="257"/>
      <c r="GZ236" s="257"/>
      <c r="HA236" s="257"/>
      <c r="HB236" s="257"/>
      <c r="HC236" s="257"/>
      <c r="HD236" s="257"/>
      <c r="HE236" s="257"/>
      <c r="HF236" s="257"/>
      <c r="HG236" s="257"/>
      <c r="HH236" s="257"/>
      <c r="HI236" s="257"/>
      <c r="HJ236" s="257"/>
      <c r="HK236" s="257"/>
      <c r="HL236" s="257"/>
      <c r="HM236" s="257"/>
      <c r="HN236" s="257"/>
      <c r="HO236" s="257"/>
      <c r="HP236" s="257"/>
      <c r="HQ236" s="257"/>
      <c r="HR236" s="257"/>
      <c r="HS236" s="257"/>
      <c r="HT236" s="257"/>
      <c r="HU236" s="257"/>
      <c r="HV236" s="257"/>
      <c r="HW236" s="257"/>
      <c r="HX236" s="257"/>
      <c r="HY236" s="257"/>
      <c r="HZ236" s="257"/>
      <c r="IA236" s="257"/>
      <c r="IB236" s="257"/>
      <c r="IC236" s="257"/>
      <c r="ID236" s="257"/>
      <c r="IE236" s="257"/>
      <c r="IF236" s="257"/>
      <c r="IG236" s="257"/>
      <c r="IH236" s="257"/>
      <c r="II236" s="257"/>
      <c r="IJ236" s="257"/>
      <c r="IK236" s="257"/>
      <c r="IL236" s="257"/>
      <c r="IM236" s="257"/>
      <c r="IN236" s="257"/>
      <c r="IO236" s="257"/>
      <c r="IP236" s="257"/>
      <c r="IQ236" s="257"/>
      <c r="IR236" s="257"/>
      <c r="IS236" s="257"/>
      <c r="IT236" s="257"/>
      <c r="IU236" s="257"/>
      <c r="IV236" s="257"/>
      <c r="IW236" s="257"/>
      <c r="IX236" s="257"/>
      <c r="IY236" s="257"/>
      <c r="IZ236" s="257"/>
      <c r="JA236" s="257"/>
      <c r="JB236" s="257"/>
      <c r="JC236" s="257"/>
      <c r="JD236" s="257"/>
      <c r="JE236" s="257"/>
    </row>
    <row r="237" spans="1:265" x14ac:dyDescent="0.2">
      <c r="A237" s="257"/>
      <c r="B237" s="257"/>
      <c r="C237" s="257"/>
      <c r="D237" s="257"/>
      <c r="E237" s="257"/>
      <c r="F237" s="257"/>
      <c r="G237" s="257"/>
      <c r="H237" s="257"/>
      <c r="I237" s="257"/>
      <c r="J237" s="257"/>
      <c r="K237" s="257"/>
      <c r="L237" s="257"/>
      <c r="M237" s="257"/>
      <c r="N237" s="257"/>
      <c r="O237" s="257"/>
      <c r="P237" s="257"/>
      <c r="Q237" s="257"/>
      <c r="R237" s="257"/>
      <c r="S237" s="257"/>
      <c r="T237" s="257"/>
      <c r="U237" s="257"/>
      <c r="V237" s="257"/>
      <c r="W237" s="257"/>
      <c r="X237" s="257"/>
      <c r="Y237" s="257"/>
      <c r="Z237" s="257"/>
      <c r="AA237" s="257"/>
      <c r="AB237" s="257"/>
      <c r="AC237" s="257"/>
      <c r="AD237" s="257"/>
      <c r="AE237" s="862"/>
      <c r="AF237" s="895"/>
      <c r="AG237" s="946"/>
      <c r="AH237" s="972"/>
      <c r="CG237" s="257"/>
      <c r="CH237" s="257"/>
      <c r="CI237" s="257"/>
      <c r="CJ237" s="257"/>
      <c r="CK237" s="257"/>
      <c r="CL237" s="257"/>
      <c r="CM237" s="257"/>
      <c r="CN237" s="257"/>
      <c r="CO237" s="257"/>
      <c r="CP237" s="257"/>
      <c r="CQ237" s="257"/>
      <c r="CR237" s="257"/>
      <c r="CS237" s="257"/>
      <c r="CT237" s="257"/>
      <c r="CU237" s="257"/>
      <c r="CV237" s="257"/>
      <c r="CW237" s="257"/>
      <c r="CX237" s="257"/>
      <c r="CY237" s="257"/>
      <c r="CZ237" s="257"/>
      <c r="DA237" s="257"/>
      <c r="DB237" s="257"/>
      <c r="DC237" s="257"/>
      <c r="DD237" s="257"/>
      <c r="DE237" s="257"/>
      <c r="DF237" s="257"/>
      <c r="DG237" s="257"/>
      <c r="DH237" s="257"/>
      <c r="DI237" s="257"/>
      <c r="DJ237" s="257"/>
      <c r="DK237" s="257"/>
      <c r="DL237" s="257"/>
      <c r="DM237" s="257"/>
      <c r="DN237" s="257"/>
      <c r="DO237" s="257"/>
      <c r="DP237" s="257"/>
      <c r="DQ237" s="257"/>
      <c r="DR237" s="257"/>
      <c r="DS237" s="257"/>
      <c r="DT237" s="257"/>
      <c r="DU237" s="257"/>
      <c r="DV237" s="257"/>
      <c r="DW237" s="257"/>
      <c r="DX237" s="257"/>
      <c r="DY237" s="257"/>
      <c r="DZ237" s="257"/>
      <c r="EA237" s="257"/>
      <c r="EB237" s="257"/>
      <c r="EC237" s="257"/>
      <c r="ED237" s="257"/>
      <c r="EE237" s="257"/>
      <c r="EF237" s="257"/>
      <c r="EG237" s="257"/>
      <c r="EH237" s="257"/>
      <c r="EI237" s="257"/>
      <c r="EJ237" s="257"/>
      <c r="EK237" s="257"/>
      <c r="EL237" s="257"/>
      <c r="EM237" s="257"/>
      <c r="EN237" s="257"/>
      <c r="EO237" s="257"/>
      <c r="EP237" s="257"/>
      <c r="EQ237" s="257"/>
      <c r="ER237" s="257"/>
      <c r="ES237" s="257"/>
      <c r="ET237" s="257"/>
      <c r="EU237" s="257"/>
      <c r="EV237" s="257"/>
      <c r="EW237" s="257"/>
      <c r="EX237" s="257"/>
      <c r="EY237" s="257"/>
      <c r="EZ237" s="257"/>
      <c r="FA237" s="257"/>
      <c r="FB237" s="257"/>
      <c r="FC237" s="257"/>
      <c r="FD237" s="257"/>
      <c r="FE237" s="257"/>
      <c r="FF237" s="257"/>
      <c r="FG237" s="257"/>
      <c r="FH237" s="257"/>
      <c r="FI237" s="257"/>
      <c r="FJ237" s="257"/>
      <c r="FK237" s="257"/>
      <c r="FL237" s="257"/>
      <c r="FM237" s="257"/>
      <c r="FN237" s="257"/>
      <c r="FO237" s="257"/>
      <c r="FP237" s="257"/>
      <c r="FQ237" s="257"/>
      <c r="FR237" s="257"/>
      <c r="FS237" s="257"/>
      <c r="FT237" s="257"/>
      <c r="FU237" s="257"/>
      <c r="FV237" s="257"/>
      <c r="FW237" s="257"/>
      <c r="FX237" s="257"/>
      <c r="FY237" s="257"/>
      <c r="FZ237" s="257"/>
      <c r="GA237" s="257"/>
      <c r="GB237" s="257"/>
      <c r="GC237" s="257"/>
      <c r="GD237" s="257"/>
      <c r="GE237" s="257"/>
      <c r="GF237" s="257"/>
      <c r="GG237" s="257"/>
      <c r="GH237" s="257"/>
      <c r="GI237" s="257"/>
      <c r="GJ237" s="257"/>
      <c r="GK237" s="257"/>
      <c r="GL237" s="257"/>
      <c r="GM237" s="257"/>
      <c r="GN237" s="257"/>
      <c r="GO237" s="257"/>
      <c r="GP237" s="257"/>
      <c r="GQ237" s="257"/>
      <c r="GR237" s="257"/>
      <c r="GS237" s="257"/>
      <c r="GT237" s="257"/>
      <c r="GU237" s="257"/>
      <c r="GV237" s="257"/>
      <c r="GW237" s="257"/>
      <c r="GX237" s="257"/>
      <c r="GY237" s="257"/>
      <c r="GZ237" s="257"/>
      <c r="HA237" s="257"/>
      <c r="HB237" s="257"/>
      <c r="HC237" s="257"/>
      <c r="HD237" s="257"/>
      <c r="HE237" s="257"/>
      <c r="HF237" s="257"/>
      <c r="HG237" s="257"/>
      <c r="HH237" s="257"/>
      <c r="HI237" s="257"/>
      <c r="HJ237" s="257"/>
      <c r="HK237" s="257"/>
      <c r="HL237" s="257"/>
      <c r="HM237" s="257"/>
      <c r="HN237" s="257"/>
      <c r="HO237" s="257"/>
      <c r="HP237" s="257"/>
      <c r="HQ237" s="257"/>
      <c r="HR237" s="257"/>
      <c r="HS237" s="257"/>
      <c r="HT237" s="257"/>
      <c r="HU237" s="257"/>
      <c r="HV237" s="257"/>
      <c r="HW237" s="257"/>
      <c r="HX237" s="257"/>
      <c r="HY237" s="257"/>
      <c r="HZ237" s="257"/>
      <c r="IA237" s="257"/>
      <c r="IB237" s="257"/>
      <c r="IC237" s="257"/>
      <c r="ID237" s="257"/>
      <c r="IE237" s="257"/>
      <c r="IF237" s="257"/>
      <c r="IG237" s="257"/>
      <c r="IH237" s="257"/>
      <c r="II237" s="257"/>
      <c r="IJ237" s="257"/>
      <c r="IK237" s="257"/>
      <c r="IL237" s="257"/>
      <c r="IM237" s="257"/>
      <c r="IN237" s="257"/>
      <c r="IO237" s="257"/>
      <c r="IP237" s="257"/>
      <c r="IQ237" s="257"/>
      <c r="IR237" s="257"/>
      <c r="IS237" s="257"/>
      <c r="IT237" s="257"/>
      <c r="IU237" s="257"/>
      <c r="IV237" s="257"/>
      <c r="IW237" s="257"/>
      <c r="IX237" s="257"/>
      <c r="IY237" s="257"/>
      <c r="IZ237" s="257"/>
      <c r="JA237" s="257"/>
      <c r="JB237" s="257"/>
      <c r="JC237" s="257"/>
      <c r="JD237" s="257"/>
      <c r="JE237" s="257"/>
    </row>
    <row r="238" spans="1:265" x14ac:dyDescent="0.2">
      <c r="A238" s="257"/>
      <c r="B238" s="257"/>
      <c r="C238" s="257"/>
      <c r="D238" s="257"/>
      <c r="E238" s="257"/>
      <c r="F238" s="257"/>
      <c r="G238" s="257"/>
      <c r="H238" s="257"/>
      <c r="I238" s="257"/>
      <c r="J238" s="257"/>
      <c r="K238" s="257"/>
      <c r="L238" s="257"/>
      <c r="M238" s="257"/>
      <c r="N238" s="257"/>
      <c r="O238" s="257"/>
      <c r="P238" s="257"/>
      <c r="Q238" s="257"/>
      <c r="R238" s="257"/>
      <c r="S238" s="257"/>
      <c r="T238" s="257"/>
      <c r="U238" s="257"/>
      <c r="V238" s="257"/>
      <c r="W238" s="257"/>
      <c r="X238" s="257"/>
      <c r="Y238" s="257"/>
      <c r="Z238" s="257"/>
      <c r="AA238" s="257"/>
      <c r="AB238" s="257"/>
      <c r="AC238" s="257"/>
      <c r="AD238" s="257"/>
      <c r="AE238" s="862"/>
      <c r="AF238" s="895"/>
      <c r="AG238" s="946"/>
      <c r="AH238" s="972"/>
      <c r="CG238" s="257"/>
      <c r="CH238" s="257"/>
      <c r="CI238" s="257"/>
      <c r="CJ238" s="257"/>
      <c r="CK238" s="257"/>
      <c r="CL238" s="257"/>
      <c r="CM238" s="257"/>
      <c r="CN238" s="257"/>
      <c r="CO238" s="257"/>
      <c r="CP238" s="257"/>
      <c r="CQ238" s="257"/>
      <c r="CR238" s="257"/>
      <c r="CS238" s="257"/>
      <c r="CT238" s="257"/>
      <c r="CU238" s="257"/>
      <c r="CV238" s="257"/>
      <c r="CW238" s="257"/>
      <c r="CX238" s="257"/>
      <c r="CY238" s="257"/>
      <c r="CZ238" s="257"/>
      <c r="DA238" s="257"/>
      <c r="DB238" s="257"/>
      <c r="DC238" s="257"/>
      <c r="DD238" s="257"/>
      <c r="DE238" s="257"/>
      <c r="DF238" s="257"/>
      <c r="DG238" s="257"/>
      <c r="DH238" s="257"/>
      <c r="DI238" s="257"/>
      <c r="DJ238" s="257"/>
      <c r="DK238" s="257"/>
      <c r="DL238" s="257"/>
      <c r="DM238" s="257"/>
      <c r="DN238" s="257"/>
      <c r="DO238" s="257"/>
      <c r="DP238" s="257"/>
      <c r="DQ238" s="257"/>
      <c r="DR238" s="257"/>
      <c r="DS238" s="257"/>
      <c r="DT238" s="257"/>
      <c r="DU238" s="257"/>
      <c r="DV238" s="257"/>
      <c r="DW238" s="257"/>
      <c r="DX238" s="257"/>
      <c r="DY238" s="257"/>
      <c r="DZ238" s="257"/>
      <c r="EA238" s="257"/>
      <c r="EB238" s="257"/>
      <c r="EC238" s="257"/>
      <c r="ED238" s="257"/>
      <c r="EE238" s="257"/>
      <c r="EF238" s="257"/>
      <c r="EG238" s="257"/>
      <c r="EH238" s="257"/>
      <c r="EI238" s="257"/>
      <c r="EJ238" s="257"/>
      <c r="EK238" s="257"/>
      <c r="EL238" s="257"/>
      <c r="EM238" s="257"/>
      <c r="EN238" s="257"/>
      <c r="EO238" s="257"/>
      <c r="EP238" s="257"/>
      <c r="EQ238" s="257"/>
      <c r="ER238" s="257"/>
      <c r="ES238" s="257"/>
      <c r="ET238" s="257"/>
      <c r="EU238" s="257"/>
      <c r="EV238" s="257"/>
      <c r="EW238" s="257"/>
      <c r="EX238" s="257"/>
      <c r="EY238" s="257"/>
      <c r="EZ238" s="257"/>
      <c r="FA238" s="257"/>
      <c r="FB238" s="257"/>
      <c r="FC238" s="257"/>
      <c r="FD238" s="257"/>
      <c r="FE238" s="257"/>
      <c r="FF238" s="257"/>
      <c r="FG238" s="257"/>
      <c r="FH238" s="257"/>
      <c r="FI238" s="257"/>
      <c r="FJ238" s="257"/>
      <c r="FK238" s="257"/>
      <c r="FL238" s="257"/>
      <c r="FM238" s="257"/>
      <c r="FN238" s="257"/>
      <c r="FO238" s="257"/>
      <c r="FP238" s="257"/>
      <c r="FQ238" s="257"/>
      <c r="FR238" s="257"/>
      <c r="FS238" s="257"/>
      <c r="FT238" s="257"/>
      <c r="FU238" s="257"/>
      <c r="FV238" s="257"/>
      <c r="FW238" s="257"/>
      <c r="FX238" s="257"/>
      <c r="FY238" s="257"/>
      <c r="FZ238" s="257"/>
      <c r="GA238" s="257"/>
      <c r="GB238" s="257"/>
      <c r="GC238" s="257"/>
      <c r="GD238" s="257"/>
      <c r="GE238" s="257"/>
      <c r="GF238" s="257"/>
      <c r="GG238" s="257"/>
      <c r="GH238" s="257"/>
      <c r="GI238" s="257"/>
      <c r="GJ238" s="257"/>
      <c r="GK238" s="257"/>
      <c r="GL238" s="257"/>
      <c r="GM238" s="257"/>
      <c r="GN238" s="257"/>
      <c r="GO238" s="257"/>
      <c r="GP238" s="257"/>
      <c r="GQ238" s="257"/>
      <c r="GR238" s="257"/>
      <c r="GS238" s="257"/>
      <c r="GT238" s="257"/>
      <c r="GU238" s="257"/>
      <c r="GV238" s="257"/>
      <c r="GW238" s="257"/>
      <c r="GX238" s="257"/>
      <c r="GY238" s="257"/>
      <c r="GZ238" s="257"/>
      <c r="HA238" s="257"/>
      <c r="HB238" s="257"/>
      <c r="HC238" s="257"/>
      <c r="HD238" s="257"/>
      <c r="HE238" s="257"/>
      <c r="HF238" s="257"/>
      <c r="HG238" s="257"/>
      <c r="HH238" s="257"/>
      <c r="HI238" s="257"/>
      <c r="HJ238" s="257"/>
      <c r="HK238" s="257"/>
      <c r="HL238" s="257"/>
      <c r="HM238" s="257"/>
      <c r="HN238" s="257"/>
      <c r="HO238" s="257"/>
      <c r="HP238" s="257"/>
      <c r="HQ238" s="257"/>
      <c r="HR238" s="257"/>
      <c r="HS238" s="257"/>
      <c r="HT238" s="257"/>
      <c r="HU238" s="257"/>
      <c r="HV238" s="257"/>
      <c r="HW238" s="257"/>
      <c r="HX238" s="257"/>
      <c r="HY238" s="257"/>
      <c r="HZ238" s="257"/>
      <c r="IA238" s="257"/>
      <c r="IB238" s="257"/>
      <c r="IC238" s="257"/>
      <c r="ID238" s="257"/>
      <c r="IE238" s="257"/>
      <c r="IF238" s="257"/>
      <c r="IG238" s="257"/>
      <c r="IH238" s="257"/>
      <c r="II238" s="257"/>
      <c r="IJ238" s="257"/>
      <c r="IK238" s="257"/>
      <c r="IL238" s="257"/>
      <c r="IM238" s="257"/>
      <c r="IN238" s="257"/>
      <c r="IO238" s="257"/>
      <c r="IP238" s="257"/>
      <c r="IQ238" s="257"/>
      <c r="IR238" s="257"/>
      <c r="IS238" s="257"/>
      <c r="IT238" s="257"/>
      <c r="IU238" s="257"/>
      <c r="IV238" s="257"/>
      <c r="IW238" s="257"/>
      <c r="IX238" s="257"/>
      <c r="IY238" s="257"/>
      <c r="IZ238" s="257"/>
      <c r="JA238" s="257"/>
      <c r="JB238" s="257"/>
      <c r="JC238" s="257"/>
      <c r="JD238" s="257"/>
      <c r="JE238" s="257"/>
    </row>
    <row r="239" spans="1:265" x14ac:dyDescent="0.2">
      <c r="A239" s="257"/>
      <c r="B239" s="257"/>
      <c r="C239" s="257"/>
      <c r="D239" s="257"/>
      <c r="E239" s="257"/>
      <c r="F239" s="257"/>
      <c r="G239" s="257"/>
      <c r="H239" s="257"/>
      <c r="I239" s="257"/>
      <c r="J239" s="257"/>
      <c r="K239" s="257"/>
      <c r="L239" s="257"/>
      <c r="M239" s="257"/>
      <c r="N239" s="257"/>
      <c r="O239" s="257"/>
      <c r="P239" s="257"/>
      <c r="Q239" s="257"/>
      <c r="R239" s="257"/>
      <c r="S239" s="257"/>
      <c r="T239" s="257"/>
      <c r="U239" s="257"/>
      <c r="V239" s="257"/>
      <c r="W239" s="257"/>
      <c r="X239" s="257"/>
      <c r="Y239" s="257"/>
      <c r="Z239" s="257"/>
      <c r="AA239" s="257"/>
      <c r="AB239" s="257"/>
      <c r="AC239" s="257"/>
      <c r="AD239" s="257"/>
      <c r="AE239" s="862"/>
      <c r="AF239" s="895"/>
      <c r="AG239" s="946"/>
      <c r="AH239" s="972"/>
      <c r="CG239" s="257"/>
      <c r="CH239" s="257"/>
      <c r="CI239" s="257"/>
      <c r="CJ239" s="257"/>
      <c r="CK239" s="257"/>
      <c r="CL239" s="257"/>
      <c r="CM239" s="257"/>
      <c r="CN239" s="257"/>
      <c r="CO239" s="257"/>
      <c r="CP239" s="257"/>
      <c r="CQ239" s="257"/>
      <c r="CR239" s="257"/>
      <c r="CS239" s="257"/>
      <c r="CT239" s="257"/>
      <c r="CU239" s="257"/>
      <c r="CV239" s="257"/>
      <c r="CW239" s="257"/>
      <c r="CX239" s="257"/>
      <c r="CY239" s="257"/>
      <c r="CZ239" s="257"/>
      <c r="DA239" s="257"/>
      <c r="DB239" s="257"/>
      <c r="DC239" s="257"/>
      <c r="DD239" s="257"/>
      <c r="DE239" s="257"/>
      <c r="DF239" s="257"/>
      <c r="DG239" s="257"/>
      <c r="DH239" s="257"/>
      <c r="DI239" s="257"/>
      <c r="DJ239" s="257"/>
      <c r="DK239" s="257"/>
      <c r="DL239" s="257"/>
      <c r="DM239" s="257"/>
      <c r="DN239" s="257"/>
      <c r="DO239" s="257"/>
      <c r="DP239" s="257"/>
      <c r="DQ239" s="257"/>
      <c r="DR239" s="257"/>
      <c r="DS239" s="257"/>
      <c r="DT239" s="257"/>
      <c r="DU239" s="257"/>
      <c r="DV239" s="257"/>
      <c r="DW239" s="257"/>
      <c r="DX239" s="257"/>
      <c r="DY239" s="257"/>
      <c r="DZ239" s="257"/>
      <c r="EA239" s="257"/>
      <c r="EB239" s="257"/>
      <c r="EC239" s="257"/>
      <c r="ED239" s="257"/>
      <c r="EE239" s="257"/>
      <c r="EF239" s="257"/>
      <c r="EG239" s="257"/>
      <c r="EH239" s="257"/>
      <c r="EI239" s="257"/>
      <c r="EJ239" s="257"/>
      <c r="EK239" s="257"/>
      <c r="EL239" s="257"/>
      <c r="EM239" s="257"/>
      <c r="EN239" s="257"/>
      <c r="EO239" s="257"/>
      <c r="EP239" s="257"/>
      <c r="EQ239" s="257"/>
      <c r="ER239" s="257"/>
      <c r="ES239" s="257"/>
      <c r="ET239" s="257"/>
      <c r="EU239" s="257"/>
      <c r="EV239" s="257"/>
      <c r="EW239" s="257"/>
      <c r="EX239" s="257"/>
      <c r="EY239" s="257"/>
      <c r="EZ239" s="257"/>
      <c r="FA239" s="257"/>
      <c r="FB239" s="257"/>
      <c r="FC239" s="257"/>
      <c r="FD239" s="257"/>
      <c r="FE239" s="257"/>
      <c r="FF239" s="257"/>
      <c r="FG239" s="257"/>
      <c r="FH239" s="257"/>
      <c r="FI239" s="257"/>
      <c r="FJ239" s="257"/>
      <c r="FK239" s="257"/>
      <c r="FL239" s="257"/>
      <c r="FM239" s="257"/>
      <c r="FN239" s="257"/>
      <c r="FO239" s="257"/>
      <c r="FP239" s="257"/>
      <c r="FQ239" s="257"/>
      <c r="FR239" s="257"/>
      <c r="FS239" s="257"/>
      <c r="FT239" s="257"/>
      <c r="FU239" s="257"/>
      <c r="FV239" s="257"/>
      <c r="FW239" s="257"/>
      <c r="FX239" s="257"/>
      <c r="FY239" s="257"/>
      <c r="FZ239" s="257"/>
      <c r="GA239" s="257"/>
      <c r="GB239" s="257"/>
      <c r="GC239" s="257"/>
      <c r="GD239" s="257"/>
      <c r="GE239" s="257"/>
      <c r="GF239" s="257"/>
      <c r="GG239" s="257"/>
      <c r="GH239" s="257"/>
      <c r="GI239" s="257"/>
      <c r="GJ239" s="257"/>
      <c r="GK239" s="257"/>
      <c r="GL239" s="257"/>
      <c r="GM239" s="257"/>
      <c r="GN239" s="257"/>
      <c r="GO239" s="257"/>
      <c r="GP239" s="257"/>
      <c r="GQ239" s="257"/>
      <c r="GR239" s="257"/>
      <c r="GS239" s="257"/>
      <c r="GT239" s="257"/>
      <c r="GU239" s="257"/>
      <c r="GV239" s="257"/>
      <c r="GW239" s="257"/>
      <c r="GX239" s="257"/>
      <c r="GY239" s="257"/>
      <c r="GZ239" s="257"/>
      <c r="HA239" s="257"/>
      <c r="HB239" s="257"/>
      <c r="HC239" s="257"/>
      <c r="HD239" s="257"/>
      <c r="HE239" s="257"/>
      <c r="HF239" s="257"/>
      <c r="HG239" s="257"/>
      <c r="HH239" s="257"/>
      <c r="HI239" s="257"/>
      <c r="HJ239" s="257"/>
      <c r="HK239" s="257"/>
      <c r="HL239" s="257"/>
      <c r="HM239" s="257"/>
      <c r="HN239" s="257"/>
      <c r="HO239" s="257"/>
      <c r="HP239" s="257"/>
      <c r="HQ239" s="257"/>
      <c r="HR239" s="257"/>
      <c r="HS239" s="257"/>
      <c r="HT239" s="257"/>
      <c r="HU239" s="257"/>
      <c r="HV239" s="257"/>
      <c r="HW239" s="257"/>
      <c r="HX239" s="257"/>
      <c r="HY239" s="257"/>
      <c r="HZ239" s="257"/>
      <c r="IA239" s="257"/>
      <c r="IB239" s="257"/>
      <c r="IC239" s="257"/>
      <c r="ID239" s="257"/>
      <c r="IE239" s="257"/>
      <c r="IF239" s="257"/>
      <c r="IG239" s="257"/>
      <c r="IH239" s="257"/>
      <c r="II239" s="257"/>
      <c r="IJ239" s="257"/>
      <c r="IK239" s="257"/>
      <c r="IL239" s="257"/>
      <c r="IM239" s="257"/>
      <c r="IN239" s="257"/>
      <c r="IO239" s="257"/>
      <c r="IP239" s="257"/>
      <c r="IQ239" s="257"/>
      <c r="IR239" s="257"/>
      <c r="IS239" s="257"/>
      <c r="IT239" s="257"/>
      <c r="IU239" s="257"/>
      <c r="IV239" s="257"/>
      <c r="IW239" s="257"/>
      <c r="IX239" s="257"/>
      <c r="IY239" s="257"/>
      <c r="IZ239" s="257"/>
      <c r="JA239" s="257"/>
      <c r="JB239" s="257"/>
      <c r="JC239" s="257"/>
      <c r="JD239" s="257"/>
      <c r="JE239" s="257"/>
    </row>
    <row r="240" spans="1:265" x14ac:dyDescent="0.2">
      <c r="A240" s="257"/>
      <c r="B240" s="257"/>
      <c r="C240" s="257"/>
      <c r="D240" s="257"/>
      <c r="E240" s="257"/>
      <c r="F240" s="257"/>
      <c r="G240" s="257"/>
      <c r="H240" s="257"/>
      <c r="I240" s="257"/>
      <c r="J240" s="257"/>
      <c r="K240" s="257"/>
      <c r="L240" s="257"/>
      <c r="M240" s="257"/>
      <c r="N240" s="257"/>
      <c r="O240" s="257"/>
      <c r="P240" s="257"/>
      <c r="Q240" s="257"/>
      <c r="R240" s="257"/>
      <c r="S240" s="257"/>
      <c r="T240" s="257"/>
      <c r="U240" s="257"/>
      <c r="V240" s="257"/>
      <c r="W240" s="257"/>
      <c r="X240" s="257"/>
      <c r="Y240" s="257"/>
      <c r="Z240" s="257"/>
      <c r="AA240" s="257"/>
      <c r="AB240" s="257"/>
      <c r="AC240" s="257"/>
      <c r="AD240" s="257"/>
      <c r="AE240" s="862"/>
      <c r="AF240" s="895"/>
      <c r="AG240" s="946"/>
      <c r="AH240" s="972"/>
      <c r="CG240" s="257"/>
      <c r="CH240" s="257"/>
      <c r="CI240" s="257"/>
      <c r="CJ240" s="257"/>
      <c r="CK240" s="257"/>
      <c r="CL240" s="257"/>
      <c r="CM240" s="257"/>
      <c r="CN240" s="257"/>
      <c r="CO240" s="257"/>
      <c r="CP240" s="257"/>
      <c r="CQ240" s="257"/>
      <c r="CR240" s="257"/>
      <c r="CS240" s="257"/>
      <c r="CT240" s="257"/>
      <c r="CU240" s="257"/>
      <c r="CV240" s="257"/>
      <c r="CW240" s="257"/>
      <c r="CX240" s="257"/>
      <c r="CY240" s="257"/>
      <c r="CZ240" s="257"/>
      <c r="DA240" s="257"/>
      <c r="DB240" s="257"/>
      <c r="DC240" s="257"/>
      <c r="DD240" s="257"/>
      <c r="DE240" s="257"/>
      <c r="DF240" s="257"/>
      <c r="DG240" s="257"/>
      <c r="DH240" s="257"/>
      <c r="DI240" s="257"/>
      <c r="DJ240" s="257"/>
      <c r="DK240" s="257"/>
      <c r="DL240" s="257"/>
      <c r="DM240" s="257"/>
      <c r="DN240" s="257"/>
      <c r="DO240" s="257"/>
      <c r="DP240" s="257"/>
      <c r="DQ240" s="257"/>
      <c r="DR240" s="257"/>
      <c r="DS240" s="257"/>
      <c r="DT240" s="257"/>
      <c r="DU240" s="257"/>
      <c r="DV240" s="257"/>
      <c r="DW240" s="257"/>
      <c r="DX240" s="257"/>
      <c r="DY240" s="257"/>
      <c r="DZ240" s="257"/>
      <c r="EA240" s="257"/>
      <c r="EB240" s="257"/>
      <c r="EC240" s="257"/>
      <c r="ED240" s="257"/>
      <c r="EE240" s="257"/>
      <c r="EF240" s="257"/>
      <c r="EG240" s="257"/>
      <c r="EH240" s="257"/>
      <c r="EI240" s="257"/>
      <c r="EJ240" s="257"/>
      <c r="EK240" s="257"/>
      <c r="EL240" s="257"/>
      <c r="EM240" s="257"/>
      <c r="EN240" s="257"/>
      <c r="EO240" s="257"/>
      <c r="EP240" s="257"/>
      <c r="EQ240" s="257"/>
      <c r="ER240" s="257"/>
      <c r="ES240" s="257"/>
      <c r="ET240" s="257"/>
      <c r="EU240" s="257"/>
      <c r="EV240" s="257"/>
      <c r="EW240" s="257"/>
      <c r="EX240" s="257"/>
      <c r="EY240" s="257"/>
      <c r="EZ240" s="257"/>
      <c r="FA240" s="257"/>
      <c r="FB240" s="257"/>
      <c r="FC240" s="257"/>
      <c r="FD240" s="257"/>
      <c r="FE240" s="257"/>
      <c r="FF240" s="257"/>
      <c r="FG240" s="257"/>
      <c r="FH240" s="257"/>
      <c r="FI240" s="257"/>
      <c r="FJ240" s="257"/>
      <c r="FK240" s="257"/>
      <c r="FL240" s="257"/>
      <c r="FM240" s="257"/>
      <c r="FN240" s="257"/>
      <c r="FO240" s="257"/>
      <c r="FP240" s="257"/>
      <c r="FQ240" s="257"/>
      <c r="FR240" s="257"/>
      <c r="FS240" s="257"/>
      <c r="FT240" s="257"/>
      <c r="FU240" s="257"/>
      <c r="FV240" s="257"/>
      <c r="FW240" s="257"/>
      <c r="FX240" s="257"/>
      <c r="FY240" s="257"/>
      <c r="FZ240" s="257"/>
      <c r="GA240" s="257"/>
      <c r="GB240" s="257"/>
      <c r="GC240" s="257"/>
      <c r="GD240" s="257"/>
      <c r="GE240" s="257"/>
      <c r="GF240" s="257"/>
      <c r="GG240" s="257"/>
      <c r="GH240" s="257"/>
      <c r="GI240" s="257"/>
      <c r="GJ240" s="257"/>
      <c r="GK240" s="257"/>
      <c r="GL240" s="257"/>
      <c r="GM240" s="257"/>
      <c r="GN240" s="257"/>
      <c r="GO240" s="257"/>
      <c r="GP240" s="257"/>
      <c r="GQ240" s="257"/>
      <c r="GR240" s="257"/>
      <c r="GS240" s="257"/>
      <c r="GT240" s="257"/>
      <c r="GU240" s="257"/>
      <c r="GV240" s="257"/>
      <c r="GW240" s="257"/>
      <c r="GX240" s="257"/>
      <c r="GY240" s="257"/>
      <c r="GZ240" s="257"/>
      <c r="HA240" s="257"/>
      <c r="HB240" s="257"/>
      <c r="HC240" s="257"/>
      <c r="HD240" s="257"/>
      <c r="HE240" s="257"/>
      <c r="HF240" s="257"/>
      <c r="HG240" s="257"/>
      <c r="HH240" s="257"/>
      <c r="HI240" s="257"/>
      <c r="HJ240" s="257"/>
      <c r="HK240" s="257"/>
      <c r="HL240" s="257"/>
      <c r="HM240" s="257"/>
      <c r="HN240" s="257"/>
      <c r="HO240" s="257"/>
      <c r="HP240" s="257"/>
      <c r="HQ240" s="257"/>
      <c r="HR240" s="257"/>
      <c r="HS240" s="257"/>
      <c r="HT240" s="257"/>
      <c r="HU240" s="257"/>
      <c r="HV240" s="257"/>
      <c r="HW240" s="257"/>
      <c r="HX240" s="257"/>
      <c r="HY240" s="257"/>
      <c r="HZ240" s="257"/>
      <c r="IA240" s="257"/>
      <c r="IB240" s="257"/>
      <c r="IC240" s="257"/>
      <c r="ID240" s="257"/>
      <c r="IE240" s="257"/>
      <c r="IF240" s="257"/>
      <c r="IG240" s="257"/>
      <c r="IH240" s="257"/>
      <c r="II240" s="257"/>
      <c r="IJ240" s="257"/>
      <c r="IK240" s="257"/>
      <c r="IL240" s="257"/>
      <c r="IM240" s="257"/>
      <c r="IN240" s="257"/>
      <c r="IO240" s="257"/>
      <c r="IP240" s="257"/>
      <c r="IQ240" s="257"/>
      <c r="IR240" s="257"/>
      <c r="IS240" s="257"/>
      <c r="IT240" s="257"/>
      <c r="IU240" s="257"/>
      <c r="IV240" s="257"/>
      <c r="IW240" s="257"/>
      <c r="IX240" s="257"/>
      <c r="IY240" s="257"/>
      <c r="IZ240" s="257"/>
      <c r="JA240" s="257"/>
      <c r="JB240" s="257"/>
      <c r="JC240" s="257"/>
      <c r="JD240" s="257"/>
      <c r="JE240" s="257"/>
    </row>
    <row r="241" spans="1:265" x14ac:dyDescent="0.2">
      <c r="A241" s="257"/>
      <c r="B241" s="257"/>
      <c r="C241" s="257"/>
      <c r="D241" s="257"/>
      <c r="E241" s="257"/>
      <c r="F241" s="257"/>
      <c r="G241" s="257"/>
      <c r="H241" s="257"/>
      <c r="I241" s="257"/>
      <c r="J241" s="257"/>
      <c r="K241" s="257"/>
      <c r="L241" s="257"/>
      <c r="M241" s="257"/>
      <c r="N241" s="257"/>
      <c r="O241" s="257"/>
      <c r="P241" s="257"/>
      <c r="Q241" s="257"/>
      <c r="R241" s="257"/>
      <c r="S241" s="257"/>
      <c r="T241" s="257"/>
      <c r="U241" s="257"/>
      <c r="V241" s="257"/>
      <c r="W241" s="257"/>
      <c r="X241" s="257"/>
      <c r="Y241" s="257"/>
      <c r="Z241" s="257"/>
      <c r="AA241" s="257"/>
      <c r="AB241" s="257"/>
      <c r="AC241" s="257"/>
      <c r="AD241" s="257"/>
      <c r="AE241" s="862"/>
      <c r="AF241" s="895"/>
      <c r="AG241" s="946"/>
      <c r="AH241" s="972"/>
      <c r="CG241" s="257"/>
      <c r="CH241" s="257"/>
      <c r="CI241" s="257"/>
      <c r="CJ241" s="257"/>
      <c r="CK241" s="257"/>
      <c r="CL241" s="257"/>
      <c r="CM241" s="257"/>
      <c r="CN241" s="257"/>
      <c r="CO241" s="257"/>
      <c r="CP241" s="257"/>
      <c r="CQ241" s="257"/>
      <c r="CR241" s="257"/>
      <c r="CS241" s="257"/>
      <c r="CT241" s="257"/>
      <c r="CU241" s="257"/>
      <c r="CV241" s="257"/>
      <c r="CW241" s="257"/>
      <c r="CX241" s="257"/>
      <c r="CY241" s="257"/>
      <c r="CZ241" s="257"/>
      <c r="DA241" s="257"/>
      <c r="DB241" s="257"/>
      <c r="DC241" s="257"/>
      <c r="DD241" s="257"/>
      <c r="DE241" s="257"/>
      <c r="DF241" s="257"/>
      <c r="DG241" s="257"/>
      <c r="DH241" s="257"/>
      <c r="DI241" s="257"/>
      <c r="DJ241" s="257"/>
      <c r="DK241" s="257"/>
      <c r="DL241" s="257"/>
      <c r="DM241" s="257"/>
      <c r="DN241" s="257"/>
      <c r="DO241" s="257"/>
      <c r="DP241" s="257"/>
      <c r="DQ241" s="257"/>
      <c r="DR241" s="257"/>
      <c r="DS241" s="257"/>
      <c r="DT241" s="257"/>
      <c r="DU241" s="257"/>
      <c r="DV241" s="257"/>
      <c r="DW241" s="257"/>
      <c r="DX241" s="257"/>
      <c r="DY241" s="257"/>
      <c r="DZ241" s="257"/>
      <c r="EA241" s="257"/>
      <c r="EB241" s="257"/>
      <c r="EC241" s="257"/>
      <c r="ED241" s="257"/>
      <c r="EE241" s="257"/>
      <c r="EF241" s="257"/>
      <c r="EG241" s="257"/>
      <c r="EH241" s="257"/>
      <c r="EI241" s="257"/>
      <c r="EJ241" s="257"/>
      <c r="EK241" s="257"/>
      <c r="EL241" s="257"/>
      <c r="EM241" s="257"/>
      <c r="EN241" s="257"/>
      <c r="EO241" s="257"/>
      <c r="EP241" s="257"/>
      <c r="EQ241" s="257"/>
      <c r="ER241" s="257"/>
      <c r="ES241" s="257"/>
      <c r="ET241" s="257"/>
      <c r="EU241" s="257"/>
      <c r="EV241" s="257"/>
      <c r="EW241" s="257"/>
      <c r="EX241" s="257"/>
      <c r="EY241" s="257"/>
      <c r="EZ241" s="257"/>
      <c r="FA241" s="257"/>
      <c r="FB241" s="257"/>
      <c r="FC241" s="257"/>
      <c r="FD241" s="257"/>
      <c r="FE241" s="257"/>
      <c r="FF241" s="257"/>
      <c r="FG241" s="257"/>
      <c r="FH241" s="257"/>
      <c r="FI241" s="257"/>
      <c r="FJ241" s="257"/>
      <c r="FK241" s="257"/>
      <c r="FL241" s="257"/>
      <c r="FM241" s="257"/>
      <c r="FN241" s="257"/>
      <c r="FO241" s="257"/>
      <c r="FP241" s="257"/>
      <c r="FQ241" s="257"/>
      <c r="FR241" s="257"/>
      <c r="FS241" s="257"/>
      <c r="FT241" s="257"/>
      <c r="FU241" s="257"/>
      <c r="FV241" s="257"/>
      <c r="FW241" s="257"/>
      <c r="FX241" s="257"/>
      <c r="FY241" s="257"/>
      <c r="FZ241" s="257"/>
      <c r="GA241" s="257"/>
      <c r="GB241" s="257"/>
      <c r="GC241" s="257"/>
      <c r="GD241" s="257"/>
      <c r="GE241" s="257"/>
      <c r="GF241" s="257"/>
      <c r="GG241" s="257"/>
      <c r="GH241" s="257"/>
      <c r="GI241" s="257"/>
      <c r="GJ241" s="257"/>
      <c r="GK241" s="257"/>
      <c r="GL241" s="257"/>
      <c r="GM241" s="257"/>
      <c r="GN241" s="257"/>
      <c r="GO241" s="257"/>
      <c r="GP241" s="257"/>
      <c r="GQ241" s="257"/>
      <c r="GR241" s="257"/>
      <c r="GS241" s="257"/>
      <c r="GT241" s="257"/>
      <c r="GU241" s="257"/>
      <c r="GV241" s="257"/>
      <c r="GW241" s="257"/>
      <c r="GX241" s="257"/>
      <c r="GY241" s="257"/>
      <c r="GZ241" s="257"/>
      <c r="HA241" s="257"/>
      <c r="HB241" s="257"/>
      <c r="HC241" s="257"/>
      <c r="HD241" s="257"/>
      <c r="HE241" s="257"/>
      <c r="HF241" s="257"/>
      <c r="HG241" s="257"/>
      <c r="HH241" s="257"/>
      <c r="HI241" s="257"/>
      <c r="HJ241" s="257"/>
      <c r="HK241" s="257"/>
      <c r="HL241" s="257"/>
      <c r="HM241" s="257"/>
      <c r="HN241" s="257"/>
      <c r="HO241" s="257"/>
      <c r="HP241" s="257"/>
      <c r="HQ241" s="257"/>
      <c r="HR241" s="257"/>
      <c r="HS241" s="257"/>
      <c r="HT241" s="257"/>
      <c r="HU241" s="257"/>
      <c r="HV241" s="257"/>
      <c r="HW241" s="257"/>
      <c r="HX241" s="257"/>
      <c r="HY241" s="257"/>
      <c r="HZ241" s="257"/>
      <c r="IA241" s="257"/>
      <c r="IB241" s="257"/>
      <c r="IC241" s="257"/>
      <c r="ID241" s="257"/>
      <c r="IE241" s="257"/>
      <c r="IF241" s="257"/>
      <c r="IG241" s="257"/>
      <c r="IH241" s="257"/>
      <c r="II241" s="257"/>
      <c r="IJ241" s="257"/>
      <c r="IK241" s="257"/>
      <c r="IL241" s="257"/>
      <c r="IM241" s="257"/>
      <c r="IN241" s="257"/>
      <c r="IO241" s="257"/>
      <c r="IP241" s="257"/>
      <c r="IQ241" s="257"/>
      <c r="IR241" s="257"/>
      <c r="IS241" s="257"/>
      <c r="IT241" s="257"/>
      <c r="IU241" s="257"/>
      <c r="IV241" s="257"/>
      <c r="IW241" s="257"/>
      <c r="IX241" s="257"/>
      <c r="IY241" s="257"/>
      <c r="IZ241" s="257"/>
      <c r="JA241" s="257"/>
      <c r="JB241" s="257"/>
      <c r="JC241" s="257"/>
      <c r="JD241" s="257"/>
      <c r="JE241" s="257"/>
    </row>
    <row r="242" spans="1:265" x14ac:dyDescent="0.2">
      <c r="A242" s="257"/>
      <c r="B242" s="257"/>
      <c r="C242" s="257"/>
      <c r="D242" s="257"/>
      <c r="E242" s="257"/>
      <c r="F242" s="257"/>
      <c r="G242" s="257"/>
      <c r="H242" s="257"/>
      <c r="I242" s="257"/>
      <c r="J242" s="257"/>
      <c r="K242" s="257"/>
      <c r="L242" s="257"/>
      <c r="M242" s="257"/>
      <c r="N242" s="257"/>
      <c r="O242" s="257"/>
      <c r="P242" s="257"/>
      <c r="Q242" s="257"/>
      <c r="R242" s="257"/>
      <c r="S242" s="257"/>
      <c r="T242" s="257"/>
      <c r="U242" s="257"/>
      <c r="V242" s="257"/>
      <c r="W242" s="257"/>
      <c r="X242" s="257"/>
      <c r="Y242" s="257"/>
      <c r="Z242" s="257"/>
      <c r="AA242" s="257"/>
      <c r="AB242" s="257"/>
      <c r="AC242" s="257"/>
      <c r="AD242" s="257"/>
      <c r="AE242" s="862"/>
      <c r="AF242" s="895"/>
      <c r="AG242" s="946"/>
      <c r="AH242" s="972"/>
      <c r="CG242" s="257"/>
      <c r="CH242" s="257"/>
      <c r="CI242" s="257"/>
      <c r="CJ242" s="257"/>
      <c r="CK242" s="257"/>
      <c r="CL242" s="257"/>
      <c r="CM242" s="257"/>
      <c r="CN242" s="257"/>
      <c r="CO242" s="257"/>
      <c r="CP242" s="257"/>
      <c r="CQ242" s="257"/>
      <c r="CR242" s="257"/>
      <c r="CS242" s="257"/>
      <c r="CT242" s="257"/>
      <c r="CU242" s="257"/>
      <c r="CV242" s="257"/>
      <c r="CW242" s="257"/>
      <c r="CX242" s="257"/>
      <c r="CY242" s="257"/>
      <c r="CZ242" s="257"/>
      <c r="DA242" s="257"/>
      <c r="DB242" s="257"/>
      <c r="DC242" s="257"/>
      <c r="DD242" s="257"/>
      <c r="DE242" s="257"/>
      <c r="DF242" s="257"/>
      <c r="DG242" s="257"/>
      <c r="DH242" s="257"/>
      <c r="DI242" s="257"/>
      <c r="DJ242" s="257"/>
      <c r="DK242" s="257"/>
      <c r="DL242" s="257"/>
      <c r="DM242" s="257"/>
      <c r="DN242" s="257"/>
      <c r="DO242" s="257"/>
      <c r="DP242" s="257"/>
      <c r="DQ242" s="257"/>
      <c r="DR242" s="257"/>
      <c r="DS242" s="257"/>
      <c r="DT242" s="257"/>
      <c r="DU242" s="257"/>
      <c r="DV242" s="257"/>
      <c r="DW242" s="257"/>
      <c r="DX242" s="257"/>
      <c r="DY242" s="257"/>
      <c r="DZ242" s="257"/>
      <c r="EA242" s="257"/>
      <c r="EB242" s="257"/>
      <c r="EC242" s="257"/>
      <c r="ED242" s="257"/>
      <c r="EE242" s="257"/>
      <c r="EF242" s="257"/>
      <c r="EG242" s="257"/>
      <c r="EH242" s="257"/>
      <c r="EI242" s="257"/>
      <c r="EJ242" s="257"/>
      <c r="EK242" s="257"/>
      <c r="EL242" s="257"/>
      <c r="EM242" s="257"/>
      <c r="EN242" s="257"/>
      <c r="EO242" s="257"/>
      <c r="EP242" s="257"/>
      <c r="EQ242" s="257"/>
      <c r="ER242" s="257"/>
      <c r="ES242" s="257"/>
      <c r="ET242" s="257"/>
      <c r="EU242" s="257"/>
      <c r="EV242" s="257"/>
      <c r="EW242" s="257"/>
      <c r="EX242" s="257"/>
      <c r="EY242" s="257"/>
      <c r="EZ242" s="257"/>
      <c r="FA242" s="257"/>
      <c r="FB242" s="257"/>
      <c r="FC242" s="257"/>
      <c r="FD242" s="257"/>
      <c r="FE242" s="257"/>
      <c r="FF242" s="257"/>
      <c r="FG242" s="257"/>
      <c r="FH242" s="257"/>
      <c r="FI242" s="257"/>
      <c r="FJ242" s="257"/>
      <c r="FK242" s="257"/>
      <c r="FL242" s="257"/>
      <c r="FM242" s="257"/>
      <c r="FN242" s="257"/>
      <c r="FO242" s="257"/>
      <c r="FP242" s="257"/>
      <c r="FQ242" s="257"/>
      <c r="FR242" s="257"/>
      <c r="FS242" s="257"/>
      <c r="FT242" s="257"/>
      <c r="FU242" s="257"/>
      <c r="FV242" s="257"/>
      <c r="FW242" s="257"/>
      <c r="FX242" s="257"/>
      <c r="FY242" s="257"/>
      <c r="FZ242" s="257"/>
      <c r="GA242" s="257"/>
      <c r="GB242" s="257"/>
      <c r="GC242" s="257"/>
      <c r="GD242" s="257"/>
      <c r="GE242" s="257"/>
      <c r="GF242" s="257"/>
      <c r="GG242" s="257"/>
      <c r="GH242" s="257"/>
      <c r="GI242" s="257"/>
      <c r="GJ242" s="257"/>
      <c r="GK242" s="257"/>
      <c r="GL242" s="257"/>
      <c r="GM242" s="257"/>
      <c r="GN242" s="257"/>
      <c r="GO242" s="257"/>
      <c r="GP242" s="257"/>
      <c r="GQ242" s="257"/>
      <c r="GR242" s="257"/>
      <c r="GS242" s="257"/>
      <c r="GT242" s="257"/>
      <c r="GU242" s="257"/>
      <c r="GV242" s="257"/>
      <c r="GW242" s="257"/>
      <c r="GX242" s="257"/>
      <c r="GY242" s="257"/>
      <c r="GZ242" s="257"/>
      <c r="HA242" s="257"/>
      <c r="HB242" s="257"/>
      <c r="HC242" s="257"/>
      <c r="HD242" s="257"/>
      <c r="HE242" s="257"/>
      <c r="HF242" s="257"/>
      <c r="HG242" s="257"/>
      <c r="HH242" s="257"/>
      <c r="HI242" s="257"/>
      <c r="HJ242" s="257"/>
      <c r="HK242" s="257"/>
      <c r="HL242" s="257"/>
      <c r="HM242" s="257"/>
      <c r="HN242" s="257"/>
      <c r="HO242" s="257"/>
      <c r="HP242" s="257"/>
      <c r="HQ242" s="257"/>
      <c r="HR242" s="257"/>
      <c r="HS242" s="257"/>
      <c r="HT242" s="257"/>
      <c r="HU242" s="257"/>
      <c r="HV242" s="257"/>
      <c r="HW242" s="257"/>
      <c r="HX242" s="257"/>
      <c r="HY242" s="257"/>
      <c r="HZ242" s="257"/>
      <c r="IA242" s="257"/>
      <c r="IB242" s="257"/>
      <c r="IC242" s="257"/>
      <c r="ID242" s="257"/>
      <c r="IE242" s="257"/>
      <c r="IF242" s="257"/>
      <c r="IG242" s="257"/>
      <c r="IH242" s="257"/>
      <c r="II242" s="257"/>
      <c r="IJ242" s="257"/>
      <c r="IK242" s="257"/>
      <c r="IL242" s="257"/>
      <c r="IM242" s="257"/>
      <c r="IN242" s="257"/>
      <c r="IO242" s="257"/>
      <c r="IP242" s="257"/>
      <c r="IQ242" s="257"/>
      <c r="IR242" s="257"/>
      <c r="IS242" s="257"/>
      <c r="IT242" s="257"/>
      <c r="IU242" s="257"/>
      <c r="IV242" s="257"/>
      <c r="IW242" s="257"/>
      <c r="IX242" s="257"/>
      <c r="IY242" s="257"/>
      <c r="IZ242" s="257"/>
      <c r="JA242" s="257"/>
      <c r="JB242" s="257"/>
      <c r="JC242" s="257"/>
      <c r="JD242" s="257"/>
      <c r="JE242" s="257"/>
    </row>
    <row r="243" spans="1:265" x14ac:dyDescent="0.2">
      <c r="A243" s="257"/>
      <c r="B243" s="257"/>
      <c r="C243" s="257"/>
      <c r="D243" s="257"/>
      <c r="E243" s="257"/>
      <c r="F243" s="257"/>
      <c r="G243" s="257"/>
      <c r="H243" s="257"/>
      <c r="I243" s="257"/>
      <c r="J243" s="257"/>
      <c r="K243" s="257"/>
      <c r="L243" s="257"/>
      <c r="M243" s="257"/>
      <c r="N243" s="257"/>
      <c r="O243" s="257"/>
      <c r="P243" s="257"/>
      <c r="Q243" s="257"/>
      <c r="R243" s="257"/>
      <c r="S243" s="257"/>
      <c r="T243" s="257"/>
      <c r="U243" s="257"/>
      <c r="V243" s="257"/>
      <c r="W243" s="257"/>
      <c r="X243" s="257"/>
      <c r="Y243" s="257"/>
      <c r="Z243" s="257"/>
      <c r="AA243" s="257"/>
      <c r="AB243" s="257"/>
      <c r="AC243" s="257"/>
      <c r="AD243" s="257"/>
      <c r="AE243" s="862"/>
      <c r="AF243" s="895"/>
      <c r="AG243" s="946"/>
      <c r="AH243" s="972"/>
      <c r="CG243" s="257"/>
      <c r="CH243" s="257"/>
      <c r="CI243" s="257"/>
      <c r="CJ243" s="257"/>
      <c r="CK243" s="257"/>
      <c r="CL243" s="257"/>
      <c r="CM243" s="257"/>
      <c r="CN243" s="257"/>
      <c r="CO243" s="257"/>
      <c r="CP243" s="257"/>
      <c r="CQ243" s="257"/>
      <c r="CR243" s="257"/>
      <c r="CS243" s="257"/>
      <c r="CT243" s="257"/>
      <c r="CU243" s="257"/>
      <c r="CV243" s="257"/>
      <c r="CW243" s="257"/>
      <c r="CX243" s="257"/>
      <c r="CY243" s="257"/>
      <c r="CZ243" s="257"/>
      <c r="DA243" s="257"/>
      <c r="DB243" s="257"/>
      <c r="DC243" s="257"/>
      <c r="DD243" s="257"/>
      <c r="DE243" s="257"/>
      <c r="DF243" s="257"/>
      <c r="DG243" s="257"/>
      <c r="DH243" s="257"/>
      <c r="DI243" s="257"/>
      <c r="DJ243" s="257"/>
      <c r="DK243" s="257"/>
      <c r="DL243" s="257"/>
      <c r="DM243" s="257"/>
      <c r="DN243" s="257"/>
      <c r="DO243" s="257"/>
      <c r="DP243" s="257"/>
      <c r="DQ243" s="257"/>
      <c r="DR243" s="257"/>
      <c r="DS243" s="257"/>
      <c r="DT243" s="257"/>
      <c r="DU243" s="257"/>
      <c r="DV243" s="257"/>
      <c r="DW243" s="257"/>
      <c r="DX243" s="257"/>
      <c r="DY243" s="257"/>
      <c r="DZ243" s="257"/>
      <c r="EA243" s="257"/>
      <c r="EB243" s="257"/>
      <c r="EC243" s="257"/>
      <c r="ED243" s="257"/>
      <c r="EE243" s="257"/>
      <c r="EF243" s="257"/>
      <c r="EG243" s="257"/>
      <c r="EH243" s="257"/>
      <c r="EI243" s="257"/>
      <c r="EJ243" s="257"/>
      <c r="EK243" s="257"/>
      <c r="EL243" s="257"/>
      <c r="EM243" s="257"/>
      <c r="EN243" s="257"/>
      <c r="EO243" s="257"/>
      <c r="EP243" s="257"/>
      <c r="EQ243" s="257"/>
      <c r="ER243" s="257"/>
      <c r="ES243" s="257"/>
      <c r="ET243" s="257"/>
      <c r="EU243" s="257"/>
      <c r="EV243" s="257"/>
      <c r="EW243" s="257"/>
      <c r="EX243" s="257"/>
      <c r="EY243" s="257"/>
      <c r="EZ243" s="257"/>
      <c r="FA243" s="257"/>
      <c r="FB243" s="257"/>
      <c r="FC243" s="257"/>
      <c r="FD243" s="257"/>
      <c r="FE243" s="257"/>
      <c r="FF243" s="257"/>
      <c r="FG243" s="257"/>
      <c r="FH243" s="257"/>
      <c r="FI243" s="257"/>
      <c r="FJ243" s="257"/>
      <c r="FK243" s="257"/>
      <c r="FL243" s="257"/>
      <c r="FM243" s="257"/>
      <c r="FN243" s="257"/>
      <c r="FO243" s="257"/>
      <c r="FP243" s="257"/>
      <c r="FQ243" s="257"/>
      <c r="FR243" s="257"/>
      <c r="FS243" s="257"/>
      <c r="FT243" s="257"/>
      <c r="FU243" s="257"/>
      <c r="FV243" s="257"/>
      <c r="FW243" s="257"/>
      <c r="FX243" s="257"/>
      <c r="FY243" s="257"/>
      <c r="FZ243" s="257"/>
      <c r="GA243" s="257"/>
      <c r="GB243" s="257"/>
      <c r="GC243" s="257"/>
      <c r="GD243" s="257"/>
      <c r="GE243" s="257"/>
      <c r="GF243" s="257"/>
      <c r="GG243" s="257"/>
      <c r="GH243" s="257"/>
      <c r="GI243" s="257"/>
      <c r="GJ243" s="257"/>
      <c r="GK243" s="257"/>
      <c r="GL243" s="257"/>
      <c r="GM243" s="257"/>
      <c r="GN243" s="257"/>
      <c r="GO243" s="257"/>
      <c r="GP243" s="257"/>
      <c r="GQ243" s="257"/>
      <c r="GR243" s="257"/>
      <c r="GS243" s="257"/>
      <c r="GT243" s="257"/>
      <c r="GU243" s="257"/>
      <c r="GV243" s="257"/>
      <c r="GW243" s="257"/>
      <c r="GX243" s="257"/>
      <c r="GY243" s="257"/>
      <c r="GZ243" s="257"/>
      <c r="HA243" s="257"/>
      <c r="HB243" s="257"/>
      <c r="HC243" s="257"/>
      <c r="HD243" s="257"/>
      <c r="HE243" s="257"/>
      <c r="HF243" s="257"/>
      <c r="HG243" s="257"/>
      <c r="HH243" s="257"/>
      <c r="HI243" s="257"/>
      <c r="HJ243" s="257"/>
      <c r="HK243" s="257"/>
      <c r="HL243" s="257"/>
      <c r="HM243" s="257"/>
      <c r="HN243" s="257"/>
      <c r="HO243" s="257"/>
      <c r="HP243" s="257"/>
      <c r="HQ243" s="257"/>
      <c r="HR243" s="257"/>
      <c r="HS243" s="257"/>
      <c r="HT243" s="257"/>
      <c r="HU243" s="257"/>
      <c r="HV243" s="257"/>
      <c r="HW243" s="257"/>
      <c r="HX243" s="257"/>
      <c r="HY243" s="257"/>
      <c r="HZ243" s="257"/>
      <c r="IA243" s="257"/>
      <c r="IB243" s="257"/>
      <c r="IC243" s="257"/>
      <c r="ID243" s="257"/>
      <c r="IE243" s="257"/>
      <c r="IF243" s="257"/>
      <c r="IG243" s="257"/>
      <c r="IH243" s="257"/>
      <c r="II243" s="257"/>
      <c r="IJ243" s="257"/>
      <c r="IK243" s="257"/>
      <c r="IL243" s="257"/>
      <c r="IM243" s="257"/>
      <c r="IN243" s="257"/>
      <c r="IO243" s="257"/>
      <c r="IP243" s="257"/>
      <c r="IQ243" s="257"/>
      <c r="IR243" s="257"/>
      <c r="IS243" s="257"/>
      <c r="IT243" s="257"/>
      <c r="IU243" s="257"/>
      <c r="IV243" s="257"/>
      <c r="IW243" s="257"/>
      <c r="IX243" s="257"/>
      <c r="IY243" s="257"/>
      <c r="IZ243" s="257"/>
      <c r="JA243" s="257"/>
      <c r="JB243" s="257"/>
      <c r="JC243" s="257"/>
      <c r="JD243" s="257"/>
      <c r="JE243" s="257"/>
    </row>
    <row r="244" spans="1:265" x14ac:dyDescent="0.2">
      <c r="A244" s="257"/>
      <c r="B244" s="257"/>
      <c r="C244" s="257"/>
      <c r="D244" s="257"/>
      <c r="E244" s="257"/>
      <c r="F244" s="257"/>
      <c r="G244" s="257"/>
      <c r="H244" s="257"/>
      <c r="I244" s="257"/>
      <c r="J244" s="257"/>
      <c r="K244" s="257"/>
      <c r="L244" s="257"/>
      <c r="M244" s="257"/>
      <c r="N244" s="257"/>
      <c r="O244" s="257"/>
      <c r="P244" s="257"/>
      <c r="Q244" s="257"/>
      <c r="R244" s="257"/>
      <c r="S244" s="257"/>
      <c r="T244" s="257"/>
      <c r="U244" s="257"/>
      <c r="V244" s="257"/>
      <c r="W244" s="257"/>
      <c r="X244" s="257"/>
      <c r="Y244" s="257"/>
      <c r="Z244" s="257"/>
      <c r="AA244" s="257"/>
      <c r="AB244" s="257"/>
      <c r="AC244" s="257"/>
      <c r="AD244" s="257"/>
      <c r="AE244" s="862"/>
      <c r="AF244" s="895"/>
      <c r="AG244" s="946"/>
      <c r="AH244" s="972"/>
      <c r="CG244" s="257"/>
      <c r="CH244" s="257"/>
      <c r="CI244" s="257"/>
      <c r="CJ244" s="257"/>
      <c r="CK244" s="257"/>
      <c r="CL244" s="257"/>
      <c r="CM244" s="257"/>
      <c r="CN244" s="257"/>
      <c r="CO244" s="257"/>
      <c r="CP244" s="257"/>
      <c r="CQ244" s="257"/>
      <c r="CR244" s="257"/>
      <c r="CS244" s="257"/>
      <c r="CT244" s="257"/>
      <c r="CU244" s="257"/>
      <c r="CV244" s="257"/>
      <c r="CW244" s="257"/>
      <c r="CX244" s="257"/>
      <c r="CY244" s="257"/>
      <c r="CZ244" s="257"/>
      <c r="DA244" s="257"/>
      <c r="DB244" s="257"/>
      <c r="DC244" s="257"/>
      <c r="DD244" s="257"/>
      <c r="DE244" s="257"/>
      <c r="DF244" s="257"/>
      <c r="DG244" s="257"/>
      <c r="DH244" s="257"/>
      <c r="DI244" s="257"/>
      <c r="DJ244" s="257"/>
      <c r="DK244" s="257"/>
      <c r="DL244" s="257"/>
      <c r="DM244" s="257"/>
      <c r="DN244" s="257"/>
      <c r="DO244" s="257"/>
      <c r="DP244" s="257"/>
      <c r="DQ244" s="257"/>
      <c r="DR244" s="257"/>
      <c r="DS244" s="257"/>
      <c r="DT244" s="257"/>
      <c r="DU244" s="257"/>
      <c r="DV244" s="257"/>
      <c r="DW244" s="257"/>
      <c r="DX244" s="257"/>
      <c r="DY244" s="257"/>
      <c r="DZ244" s="257"/>
      <c r="EA244" s="257"/>
      <c r="EB244" s="257"/>
      <c r="EC244" s="257"/>
      <c r="ED244" s="257"/>
      <c r="EE244" s="257"/>
      <c r="EF244" s="257"/>
      <c r="EG244" s="257"/>
      <c r="EH244" s="257"/>
      <c r="EI244" s="257"/>
      <c r="EJ244" s="257"/>
      <c r="EK244" s="257"/>
      <c r="EL244" s="257"/>
      <c r="EM244" s="257"/>
      <c r="EN244" s="257"/>
      <c r="EO244" s="257"/>
      <c r="EP244" s="257"/>
      <c r="EQ244" s="257"/>
      <c r="ER244" s="257"/>
      <c r="ES244" s="257"/>
      <c r="ET244" s="257"/>
      <c r="EU244" s="257"/>
      <c r="EV244" s="257"/>
      <c r="EW244" s="257"/>
      <c r="EX244" s="257"/>
      <c r="EY244" s="257"/>
      <c r="EZ244" s="257"/>
      <c r="FA244" s="257"/>
      <c r="FB244" s="257"/>
      <c r="FC244" s="257"/>
      <c r="FD244" s="257"/>
      <c r="FE244" s="257"/>
      <c r="FF244" s="257"/>
      <c r="FG244" s="257"/>
      <c r="FH244" s="257"/>
      <c r="FI244" s="257"/>
      <c r="FJ244" s="257"/>
      <c r="FK244" s="257"/>
      <c r="FL244" s="257"/>
      <c r="FM244" s="257"/>
      <c r="FN244" s="257"/>
      <c r="FO244" s="257"/>
      <c r="FP244" s="257"/>
      <c r="FQ244" s="257"/>
      <c r="FR244" s="257"/>
      <c r="FS244" s="257"/>
      <c r="FT244" s="257"/>
      <c r="FU244" s="257"/>
      <c r="FV244" s="257"/>
      <c r="FW244" s="257"/>
      <c r="FX244" s="257"/>
      <c r="FY244" s="257"/>
      <c r="FZ244" s="257"/>
      <c r="GA244" s="257"/>
      <c r="GB244" s="257"/>
      <c r="GC244" s="257"/>
      <c r="GD244" s="257"/>
      <c r="GE244" s="257"/>
      <c r="GF244" s="257"/>
      <c r="GG244" s="257"/>
      <c r="GH244" s="257"/>
      <c r="GI244" s="257"/>
      <c r="GJ244" s="257"/>
      <c r="GK244" s="257"/>
      <c r="GL244" s="257"/>
      <c r="GM244" s="257"/>
      <c r="GN244" s="257"/>
      <c r="GO244" s="257"/>
      <c r="GP244" s="257"/>
      <c r="GQ244" s="257"/>
      <c r="GR244" s="257"/>
      <c r="GS244" s="257"/>
      <c r="GT244" s="257"/>
      <c r="GU244" s="257"/>
      <c r="GV244" s="257"/>
      <c r="GW244" s="257"/>
      <c r="GX244" s="257"/>
      <c r="GY244" s="257"/>
      <c r="GZ244" s="257"/>
      <c r="HA244" s="257"/>
      <c r="HB244" s="257"/>
      <c r="HC244" s="257"/>
      <c r="HD244" s="257"/>
      <c r="HE244" s="257"/>
      <c r="HF244" s="257"/>
      <c r="HG244" s="257"/>
      <c r="HH244" s="257"/>
      <c r="HI244" s="257"/>
      <c r="HJ244" s="257"/>
      <c r="HK244" s="257"/>
      <c r="HL244" s="257"/>
      <c r="HM244" s="257"/>
      <c r="HN244" s="257"/>
      <c r="HO244" s="257"/>
      <c r="HP244" s="257"/>
      <c r="HQ244" s="257"/>
      <c r="HR244" s="257"/>
      <c r="HS244" s="257"/>
      <c r="HT244" s="257"/>
      <c r="HU244" s="257"/>
      <c r="HV244" s="257"/>
      <c r="HW244" s="257"/>
      <c r="HX244" s="257"/>
      <c r="HY244" s="257"/>
      <c r="HZ244" s="257"/>
      <c r="IA244" s="257"/>
      <c r="IB244" s="257"/>
      <c r="IC244" s="257"/>
      <c r="ID244" s="257"/>
      <c r="IE244" s="257"/>
      <c r="IF244" s="257"/>
      <c r="IG244" s="257"/>
      <c r="IH244" s="257"/>
      <c r="II244" s="257"/>
      <c r="IJ244" s="257"/>
      <c r="IK244" s="257"/>
      <c r="IL244" s="257"/>
      <c r="IM244" s="257"/>
      <c r="IN244" s="257"/>
      <c r="IO244" s="257"/>
      <c r="IP244" s="257"/>
      <c r="IQ244" s="257"/>
      <c r="IR244" s="257"/>
      <c r="IS244" s="257"/>
      <c r="IT244" s="257"/>
      <c r="IU244" s="257"/>
      <c r="IV244" s="257"/>
      <c r="IW244" s="257"/>
      <c r="IX244" s="257"/>
      <c r="IY244" s="257"/>
      <c r="IZ244" s="257"/>
      <c r="JA244" s="257"/>
      <c r="JB244" s="257"/>
      <c r="JC244" s="257"/>
      <c r="JD244" s="257"/>
      <c r="JE244" s="257"/>
    </row>
    <row r="245" spans="1:265" x14ac:dyDescent="0.2">
      <c r="A245" s="257"/>
      <c r="B245" s="257"/>
      <c r="C245" s="257"/>
      <c r="D245" s="257"/>
      <c r="E245" s="257"/>
      <c r="F245" s="257"/>
      <c r="G245" s="257"/>
      <c r="H245" s="257"/>
      <c r="I245" s="257"/>
      <c r="J245" s="257"/>
      <c r="K245" s="257"/>
      <c r="L245" s="257"/>
      <c r="M245" s="257"/>
      <c r="N245" s="257"/>
      <c r="O245" s="257"/>
      <c r="P245" s="257"/>
      <c r="Q245" s="257"/>
      <c r="R245" s="257"/>
      <c r="S245" s="257"/>
      <c r="T245" s="257"/>
      <c r="U245" s="257"/>
      <c r="V245" s="257"/>
      <c r="W245" s="257"/>
      <c r="X245" s="257"/>
      <c r="Y245" s="257"/>
      <c r="Z245" s="257"/>
      <c r="AA245" s="257"/>
      <c r="AB245" s="257"/>
      <c r="AC245" s="257"/>
      <c r="AD245" s="257"/>
      <c r="AE245" s="862"/>
      <c r="AF245" s="895"/>
      <c r="AG245" s="946"/>
      <c r="AH245" s="972"/>
      <c r="CG245" s="257"/>
      <c r="CH245" s="257"/>
      <c r="CI245" s="257"/>
      <c r="CJ245" s="257"/>
      <c r="CK245" s="257"/>
      <c r="CL245" s="257"/>
      <c r="CM245" s="257"/>
      <c r="CN245" s="257"/>
      <c r="CO245" s="257"/>
      <c r="CP245" s="257"/>
      <c r="CQ245" s="257"/>
      <c r="CR245" s="257"/>
      <c r="CS245" s="257"/>
      <c r="CT245" s="257"/>
      <c r="CU245" s="257"/>
      <c r="CV245" s="257"/>
      <c r="CW245" s="257"/>
      <c r="CX245" s="257"/>
      <c r="CY245" s="257"/>
      <c r="CZ245" s="257"/>
      <c r="DA245" s="257"/>
      <c r="DB245" s="257"/>
      <c r="DC245" s="257"/>
      <c r="DD245" s="257"/>
      <c r="DE245" s="257"/>
      <c r="DF245" s="257"/>
      <c r="DG245" s="257"/>
      <c r="DH245" s="257"/>
      <c r="DI245" s="257"/>
      <c r="DJ245" s="257"/>
      <c r="DK245" s="257"/>
      <c r="DL245" s="257"/>
      <c r="DM245" s="257"/>
      <c r="DN245" s="257"/>
      <c r="DO245" s="257"/>
      <c r="DP245" s="257"/>
      <c r="DQ245" s="257"/>
      <c r="DR245" s="257"/>
      <c r="DS245" s="257"/>
      <c r="DT245" s="257"/>
      <c r="DU245" s="257"/>
      <c r="DV245" s="257"/>
      <c r="DW245" s="257"/>
      <c r="DX245" s="257"/>
      <c r="DY245" s="257"/>
      <c r="DZ245" s="257"/>
      <c r="EA245" s="257"/>
      <c r="EB245" s="257"/>
      <c r="EC245" s="257"/>
      <c r="ED245" s="257"/>
      <c r="EE245" s="257"/>
      <c r="EF245" s="257"/>
      <c r="EG245" s="257"/>
      <c r="EH245" s="257"/>
      <c r="EI245" s="257"/>
      <c r="EJ245" s="257"/>
      <c r="EK245" s="257"/>
      <c r="EL245" s="257"/>
      <c r="EM245" s="257"/>
      <c r="EN245" s="257"/>
      <c r="EO245" s="257"/>
      <c r="EP245" s="257"/>
      <c r="EQ245" s="257"/>
      <c r="ER245" s="257"/>
      <c r="ES245" s="257"/>
      <c r="ET245" s="257"/>
      <c r="EU245" s="257"/>
      <c r="EV245" s="257"/>
      <c r="EW245" s="257"/>
      <c r="EX245" s="257"/>
      <c r="EY245" s="257"/>
      <c r="EZ245" s="257"/>
      <c r="FA245" s="257"/>
      <c r="FB245" s="257"/>
      <c r="FC245" s="257"/>
      <c r="FD245" s="257"/>
      <c r="FE245" s="257"/>
      <c r="FF245" s="257"/>
      <c r="FG245" s="257"/>
      <c r="FH245" s="257"/>
      <c r="FI245" s="257"/>
      <c r="FJ245" s="257"/>
      <c r="FK245" s="257"/>
      <c r="FL245" s="257"/>
      <c r="FM245" s="257"/>
      <c r="FN245" s="257"/>
      <c r="FO245" s="257"/>
      <c r="FP245" s="257"/>
      <c r="FQ245" s="257"/>
      <c r="FR245" s="257"/>
      <c r="FS245" s="257"/>
      <c r="FT245" s="257"/>
      <c r="FU245" s="257"/>
      <c r="FV245" s="257"/>
      <c r="FW245" s="257"/>
      <c r="FX245" s="257"/>
      <c r="FY245" s="257"/>
      <c r="FZ245" s="257"/>
      <c r="GA245" s="257"/>
      <c r="GB245" s="257"/>
      <c r="GC245" s="257"/>
      <c r="GD245" s="257"/>
      <c r="GE245" s="257"/>
      <c r="GF245" s="257"/>
      <c r="GG245" s="257"/>
      <c r="GH245" s="257"/>
      <c r="GI245" s="257"/>
      <c r="GJ245" s="257"/>
      <c r="GK245" s="257"/>
      <c r="GL245" s="257"/>
      <c r="GM245" s="257"/>
      <c r="GN245" s="257"/>
      <c r="GO245" s="257"/>
      <c r="GP245" s="257"/>
      <c r="GQ245" s="257"/>
      <c r="GR245" s="257"/>
      <c r="GS245" s="257"/>
      <c r="GT245" s="257"/>
      <c r="GU245" s="257"/>
      <c r="GV245" s="257"/>
      <c r="GW245" s="257"/>
      <c r="GX245" s="257"/>
      <c r="GY245" s="257"/>
      <c r="GZ245" s="257"/>
      <c r="HA245" s="257"/>
      <c r="HB245" s="257"/>
      <c r="HC245" s="257"/>
      <c r="HD245" s="257"/>
      <c r="HE245" s="257"/>
      <c r="HF245" s="257"/>
      <c r="HG245" s="257"/>
      <c r="HH245" s="257"/>
      <c r="HI245" s="257"/>
      <c r="HJ245" s="257"/>
      <c r="HK245" s="257"/>
      <c r="HL245" s="257"/>
      <c r="HM245" s="257"/>
      <c r="HN245" s="257"/>
      <c r="HO245" s="257"/>
      <c r="HP245" s="257"/>
      <c r="HQ245" s="257"/>
      <c r="HR245" s="257"/>
      <c r="HS245" s="257"/>
      <c r="HT245" s="257"/>
      <c r="HU245" s="257"/>
      <c r="HV245" s="257"/>
      <c r="HW245" s="257"/>
      <c r="HX245" s="257"/>
      <c r="HY245" s="257"/>
      <c r="HZ245" s="257"/>
      <c r="IA245" s="257"/>
      <c r="IB245" s="257"/>
      <c r="IC245" s="257"/>
      <c r="ID245" s="257"/>
      <c r="IE245" s="257"/>
      <c r="IF245" s="257"/>
      <c r="IG245" s="257"/>
      <c r="IH245" s="257"/>
      <c r="II245" s="257"/>
      <c r="IJ245" s="257"/>
      <c r="IK245" s="257"/>
      <c r="IL245" s="257"/>
      <c r="IM245" s="257"/>
      <c r="IN245" s="257"/>
      <c r="IO245" s="257"/>
      <c r="IP245" s="257"/>
      <c r="IQ245" s="257"/>
      <c r="IR245" s="257"/>
      <c r="IS245" s="257"/>
      <c r="IT245" s="257"/>
      <c r="IU245" s="257"/>
      <c r="IV245" s="257"/>
      <c r="IW245" s="257"/>
      <c r="IX245" s="257"/>
      <c r="IY245" s="257"/>
      <c r="IZ245" s="257"/>
      <c r="JA245" s="257"/>
      <c r="JB245" s="257"/>
      <c r="JC245" s="257"/>
      <c r="JD245" s="257"/>
      <c r="JE245" s="257"/>
    </row>
    <row r="246" spans="1:265" x14ac:dyDescent="0.2">
      <c r="A246" s="257"/>
      <c r="B246" s="257"/>
      <c r="C246" s="257"/>
      <c r="D246" s="257"/>
      <c r="E246" s="257"/>
      <c r="F246" s="257"/>
      <c r="G246" s="257"/>
      <c r="H246" s="257"/>
      <c r="I246" s="257"/>
      <c r="J246" s="257"/>
      <c r="K246" s="257"/>
      <c r="L246" s="257"/>
      <c r="M246" s="257"/>
      <c r="N246" s="257"/>
      <c r="O246" s="257"/>
      <c r="P246" s="257"/>
      <c r="Q246" s="257"/>
      <c r="R246" s="257"/>
      <c r="S246" s="257"/>
      <c r="T246" s="257"/>
      <c r="U246" s="257"/>
      <c r="V246" s="257"/>
      <c r="W246" s="257"/>
      <c r="X246" s="257"/>
      <c r="Y246" s="257"/>
      <c r="Z246" s="257"/>
      <c r="AA246" s="257"/>
      <c r="AB246" s="257"/>
      <c r="AC246" s="257"/>
      <c r="AD246" s="257"/>
      <c r="AE246" s="862"/>
      <c r="AF246" s="895"/>
      <c r="AG246" s="946"/>
      <c r="AH246" s="972"/>
      <c r="CG246" s="257"/>
      <c r="CH246" s="257"/>
      <c r="CI246" s="257"/>
      <c r="CJ246" s="257"/>
      <c r="CK246" s="257"/>
      <c r="CL246" s="257"/>
      <c r="CM246" s="257"/>
      <c r="CN246" s="257"/>
      <c r="CO246" s="257"/>
      <c r="CP246" s="257"/>
      <c r="CQ246" s="257"/>
      <c r="CR246" s="257"/>
      <c r="CS246" s="257"/>
      <c r="CT246" s="257"/>
      <c r="CU246" s="257"/>
      <c r="CV246" s="257"/>
      <c r="CW246" s="257"/>
      <c r="CX246" s="257"/>
      <c r="CY246" s="257"/>
      <c r="CZ246" s="257"/>
      <c r="DA246" s="257"/>
      <c r="DB246" s="257"/>
      <c r="DC246" s="257"/>
      <c r="DD246" s="257"/>
      <c r="DE246" s="257"/>
      <c r="DF246" s="257"/>
      <c r="DG246" s="257"/>
      <c r="DH246" s="257"/>
      <c r="DI246" s="257"/>
      <c r="DJ246" s="257"/>
      <c r="DK246" s="257"/>
      <c r="DL246" s="257"/>
      <c r="DM246" s="257"/>
      <c r="DN246" s="257"/>
      <c r="DO246" s="257"/>
      <c r="DP246" s="257"/>
      <c r="DQ246" s="257"/>
      <c r="DR246" s="257"/>
      <c r="DS246" s="257"/>
      <c r="DT246" s="257"/>
      <c r="DU246" s="257"/>
      <c r="DV246" s="257"/>
      <c r="DW246" s="257"/>
      <c r="DX246" s="257"/>
      <c r="DY246" s="257"/>
      <c r="DZ246" s="257"/>
      <c r="EA246" s="257"/>
      <c r="EB246" s="257"/>
      <c r="EC246" s="257"/>
      <c r="ED246" s="257"/>
      <c r="EE246" s="257"/>
      <c r="EF246" s="257"/>
      <c r="EG246" s="257"/>
      <c r="EH246" s="257"/>
      <c r="EI246" s="257"/>
      <c r="EJ246" s="257"/>
      <c r="EK246" s="257"/>
      <c r="EL246" s="257"/>
      <c r="EM246" s="257"/>
      <c r="EN246" s="257"/>
      <c r="EO246" s="257"/>
      <c r="EP246" s="257"/>
      <c r="EQ246" s="257"/>
      <c r="ER246" s="257"/>
      <c r="ES246" s="257"/>
      <c r="ET246" s="257"/>
      <c r="EU246" s="257"/>
      <c r="EV246" s="257"/>
      <c r="EW246" s="257"/>
      <c r="EX246" s="257"/>
      <c r="EY246" s="257"/>
      <c r="EZ246" s="257"/>
      <c r="FA246" s="257"/>
      <c r="FB246" s="257"/>
      <c r="FC246" s="257"/>
      <c r="FD246" s="257"/>
      <c r="FE246" s="257"/>
      <c r="FF246" s="257"/>
      <c r="FG246" s="257"/>
      <c r="FH246" s="257"/>
      <c r="FI246" s="257"/>
      <c r="FJ246" s="257"/>
      <c r="FK246" s="257"/>
      <c r="FL246" s="257"/>
      <c r="FM246" s="257"/>
      <c r="FN246" s="257"/>
      <c r="FO246" s="257"/>
      <c r="FP246" s="257"/>
      <c r="FQ246" s="257"/>
      <c r="FR246" s="257"/>
      <c r="FS246" s="257"/>
      <c r="FT246" s="257"/>
      <c r="FU246" s="257"/>
      <c r="FV246" s="257"/>
      <c r="FW246" s="257"/>
      <c r="FX246" s="257"/>
      <c r="FY246" s="257"/>
      <c r="FZ246" s="257"/>
      <c r="GA246" s="257"/>
      <c r="GB246" s="257"/>
      <c r="GC246" s="257"/>
      <c r="GD246" s="257"/>
      <c r="GE246" s="257"/>
      <c r="GF246" s="257"/>
      <c r="GG246" s="257"/>
      <c r="GH246" s="257"/>
      <c r="GI246" s="257"/>
      <c r="GJ246" s="257"/>
      <c r="GK246" s="257"/>
      <c r="GL246" s="257"/>
      <c r="GM246" s="257"/>
      <c r="GN246" s="257"/>
      <c r="GO246" s="257"/>
      <c r="GP246" s="257"/>
      <c r="GQ246" s="257"/>
      <c r="GR246" s="257"/>
      <c r="GS246" s="257"/>
      <c r="GT246" s="257"/>
      <c r="GU246" s="257"/>
      <c r="GV246" s="257"/>
      <c r="GW246" s="257"/>
      <c r="GX246" s="257"/>
      <c r="GY246" s="257"/>
      <c r="GZ246" s="257"/>
      <c r="HA246" s="257"/>
      <c r="HB246" s="257"/>
      <c r="HC246" s="257"/>
      <c r="HD246" s="257"/>
      <c r="HE246" s="257"/>
      <c r="HF246" s="257"/>
      <c r="HG246" s="257"/>
      <c r="HH246" s="257"/>
      <c r="HI246" s="257"/>
      <c r="HJ246" s="257"/>
      <c r="HK246" s="257"/>
      <c r="HL246" s="257"/>
      <c r="HM246" s="257"/>
      <c r="HN246" s="257"/>
      <c r="HO246" s="257"/>
      <c r="HP246" s="257"/>
      <c r="HQ246" s="257"/>
      <c r="HR246" s="257"/>
      <c r="HS246" s="257"/>
      <c r="HT246" s="257"/>
      <c r="HU246" s="257"/>
      <c r="HV246" s="257"/>
      <c r="HW246" s="257"/>
      <c r="HX246" s="257"/>
      <c r="HY246" s="257"/>
      <c r="HZ246" s="257"/>
      <c r="IA246" s="257"/>
      <c r="IB246" s="257"/>
      <c r="IC246" s="257"/>
      <c r="ID246" s="257"/>
      <c r="IE246" s="257"/>
      <c r="IF246" s="257"/>
      <c r="IG246" s="257"/>
      <c r="IH246" s="257"/>
      <c r="II246" s="257"/>
      <c r="IJ246" s="257"/>
      <c r="IK246" s="257"/>
      <c r="IL246" s="257"/>
      <c r="IM246" s="257"/>
      <c r="IN246" s="257"/>
      <c r="IO246" s="257"/>
      <c r="IP246" s="257"/>
      <c r="IQ246" s="257"/>
      <c r="IR246" s="257"/>
      <c r="IS246" s="257"/>
      <c r="IT246" s="257"/>
      <c r="IU246" s="257"/>
      <c r="IV246" s="257"/>
      <c r="IW246" s="257"/>
      <c r="IX246" s="257"/>
      <c r="IY246" s="257"/>
      <c r="IZ246" s="257"/>
      <c r="JA246" s="257"/>
      <c r="JB246" s="257"/>
      <c r="JC246" s="257"/>
      <c r="JD246" s="257"/>
      <c r="JE246" s="257"/>
    </row>
    <row r="247" spans="1:265" x14ac:dyDescent="0.2">
      <c r="A247" s="257"/>
      <c r="B247" s="257"/>
      <c r="C247" s="257"/>
      <c r="D247" s="257"/>
      <c r="E247" s="257"/>
      <c r="F247" s="257"/>
      <c r="G247" s="257"/>
      <c r="H247" s="257"/>
      <c r="I247" s="257"/>
      <c r="J247" s="257"/>
      <c r="K247" s="257"/>
      <c r="L247" s="257"/>
      <c r="M247" s="257"/>
      <c r="N247" s="257"/>
      <c r="O247" s="257"/>
      <c r="P247" s="257"/>
      <c r="Q247" s="257"/>
      <c r="R247" s="257"/>
      <c r="S247" s="257"/>
      <c r="T247" s="257"/>
      <c r="U247" s="257"/>
      <c r="V247" s="257"/>
      <c r="W247" s="257"/>
      <c r="X247" s="257"/>
      <c r="Y247" s="257"/>
      <c r="Z247" s="257"/>
      <c r="AA247" s="257"/>
      <c r="AB247" s="257"/>
      <c r="AC247" s="257"/>
      <c r="AD247" s="257"/>
      <c r="AE247" s="862"/>
      <c r="AF247" s="895"/>
      <c r="AG247" s="946"/>
      <c r="AH247" s="972"/>
      <c r="CG247" s="257"/>
      <c r="CH247" s="257"/>
      <c r="CI247" s="257"/>
      <c r="CJ247" s="257"/>
      <c r="CK247" s="257"/>
      <c r="CL247" s="257"/>
      <c r="CM247" s="257"/>
      <c r="CN247" s="257"/>
      <c r="CO247" s="257"/>
      <c r="CP247" s="257"/>
      <c r="CQ247" s="257"/>
      <c r="CR247" s="257"/>
      <c r="CS247" s="257"/>
      <c r="CT247" s="257"/>
      <c r="CU247" s="257"/>
      <c r="CV247" s="257"/>
      <c r="CW247" s="257"/>
      <c r="CX247" s="257"/>
      <c r="CY247" s="257"/>
      <c r="CZ247" s="257"/>
      <c r="DA247" s="257"/>
      <c r="DB247" s="257"/>
      <c r="DC247" s="257"/>
      <c r="DD247" s="257"/>
      <c r="DE247" s="257"/>
      <c r="DF247" s="257"/>
      <c r="DG247" s="257"/>
      <c r="DH247" s="257"/>
      <c r="DI247" s="257"/>
      <c r="DJ247" s="257"/>
      <c r="DK247" s="257"/>
      <c r="DL247" s="257"/>
      <c r="DM247" s="257"/>
      <c r="DN247" s="257"/>
      <c r="DO247" s="257"/>
      <c r="DP247" s="257"/>
      <c r="DQ247" s="257"/>
      <c r="DR247" s="257"/>
      <c r="DS247" s="257"/>
      <c r="DT247" s="257"/>
      <c r="DU247" s="257"/>
      <c r="DV247" s="257"/>
      <c r="DW247" s="257"/>
      <c r="DX247" s="257"/>
      <c r="DY247" s="257"/>
      <c r="DZ247" s="257"/>
      <c r="EA247" s="257"/>
      <c r="EB247" s="257"/>
      <c r="EC247" s="257"/>
      <c r="ED247" s="257"/>
      <c r="EE247" s="257"/>
      <c r="EF247" s="257"/>
      <c r="EG247" s="257"/>
      <c r="EH247" s="257"/>
      <c r="EI247" s="257"/>
      <c r="EJ247" s="257"/>
      <c r="EK247" s="257"/>
      <c r="EL247" s="257"/>
      <c r="EM247" s="257"/>
      <c r="EN247" s="257"/>
      <c r="EO247" s="257"/>
      <c r="EP247" s="257"/>
      <c r="EQ247" s="257"/>
      <c r="ER247" s="257"/>
      <c r="ES247" s="257"/>
      <c r="ET247" s="257"/>
      <c r="EU247" s="257"/>
      <c r="EV247" s="257"/>
      <c r="EW247" s="257"/>
      <c r="EX247" s="257"/>
      <c r="EY247" s="257"/>
      <c r="EZ247" s="257"/>
      <c r="FA247" s="257"/>
      <c r="FB247" s="257"/>
      <c r="FC247" s="257"/>
      <c r="FD247" s="257"/>
      <c r="FE247" s="257"/>
      <c r="FF247" s="257"/>
      <c r="FG247" s="257"/>
      <c r="FH247" s="257"/>
      <c r="FI247" s="257"/>
      <c r="FJ247" s="257"/>
      <c r="FK247" s="257"/>
      <c r="FL247" s="257"/>
      <c r="FM247" s="257"/>
      <c r="FN247" s="257"/>
      <c r="FO247" s="257"/>
      <c r="FP247" s="257"/>
      <c r="FQ247" s="257"/>
      <c r="FR247" s="257"/>
      <c r="FS247" s="257"/>
      <c r="FT247" s="257"/>
      <c r="FU247" s="257"/>
      <c r="FV247" s="257"/>
      <c r="FW247" s="257"/>
      <c r="FX247" s="257"/>
      <c r="FY247" s="257"/>
      <c r="FZ247" s="257"/>
      <c r="GA247" s="257"/>
      <c r="GB247" s="257"/>
      <c r="GC247" s="257"/>
      <c r="GD247" s="257"/>
      <c r="GE247" s="257"/>
      <c r="GF247" s="257"/>
      <c r="GG247" s="257"/>
      <c r="GH247" s="257"/>
      <c r="GI247" s="257"/>
      <c r="GJ247" s="257"/>
      <c r="GK247" s="257"/>
      <c r="GL247" s="257"/>
      <c r="GM247" s="257"/>
      <c r="GN247" s="257"/>
      <c r="GO247" s="257"/>
      <c r="GP247" s="257"/>
      <c r="GQ247" s="257"/>
      <c r="GR247" s="257"/>
      <c r="GS247" s="257"/>
      <c r="GT247" s="257"/>
      <c r="GU247" s="257"/>
      <c r="GV247" s="257"/>
      <c r="GW247" s="257"/>
      <c r="GX247" s="257"/>
      <c r="GY247" s="257"/>
      <c r="GZ247" s="257"/>
      <c r="HA247" s="257"/>
      <c r="HB247" s="257"/>
      <c r="HC247" s="257"/>
      <c r="HD247" s="257"/>
      <c r="HE247" s="257"/>
      <c r="HF247" s="257"/>
      <c r="HG247" s="257"/>
      <c r="HH247" s="257"/>
      <c r="HI247" s="257"/>
      <c r="HJ247" s="257"/>
      <c r="HK247" s="257"/>
      <c r="HL247" s="257"/>
      <c r="HM247" s="257"/>
      <c r="HN247" s="257"/>
      <c r="HO247" s="257"/>
      <c r="HP247" s="257"/>
      <c r="HQ247" s="257"/>
      <c r="HR247" s="257"/>
      <c r="HS247" s="257"/>
      <c r="HT247" s="257"/>
      <c r="HU247" s="257"/>
      <c r="HV247" s="257"/>
      <c r="HW247" s="257"/>
      <c r="HX247" s="257"/>
      <c r="HY247" s="257"/>
      <c r="HZ247" s="257"/>
      <c r="IA247" s="257"/>
      <c r="IB247" s="257"/>
      <c r="IC247" s="257"/>
      <c r="ID247" s="257"/>
      <c r="IE247" s="257"/>
      <c r="IF247" s="257"/>
      <c r="IG247" s="257"/>
      <c r="IH247" s="257"/>
      <c r="II247" s="257"/>
      <c r="IJ247" s="257"/>
      <c r="IK247" s="257"/>
      <c r="IL247" s="257"/>
      <c r="IM247" s="257"/>
      <c r="IN247" s="257"/>
      <c r="IO247" s="257"/>
      <c r="IP247" s="257"/>
      <c r="IQ247" s="257"/>
      <c r="IR247" s="257"/>
      <c r="IS247" s="257"/>
      <c r="IT247" s="257"/>
      <c r="IU247" s="257"/>
      <c r="IV247" s="257"/>
      <c r="IW247" s="257"/>
      <c r="IX247" s="257"/>
      <c r="IY247" s="257"/>
      <c r="IZ247" s="257"/>
      <c r="JA247" s="257"/>
      <c r="JB247" s="257"/>
      <c r="JC247" s="257"/>
      <c r="JD247" s="257"/>
      <c r="JE247" s="257"/>
    </row>
    <row r="248" spans="1:265" x14ac:dyDescent="0.2">
      <c r="A248" s="257"/>
      <c r="B248" s="257"/>
      <c r="C248" s="257"/>
      <c r="D248" s="257"/>
      <c r="E248" s="257"/>
      <c r="F248" s="257"/>
      <c r="G248" s="257"/>
      <c r="H248" s="257"/>
      <c r="I248" s="257"/>
      <c r="J248" s="257"/>
      <c r="K248" s="257"/>
      <c r="L248" s="257"/>
      <c r="M248" s="257"/>
      <c r="N248" s="257"/>
      <c r="O248" s="257"/>
      <c r="P248" s="257"/>
      <c r="Q248" s="257"/>
      <c r="R248" s="257"/>
      <c r="S248" s="257"/>
      <c r="T248" s="257"/>
      <c r="U248" s="257"/>
      <c r="V248" s="257"/>
      <c r="W248" s="257"/>
      <c r="X248" s="257"/>
      <c r="Y248" s="257"/>
      <c r="Z248" s="257"/>
      <c r="AA248" s="257"/>
      <c r="AB248" s="257"/>
      <c r="AC248" s="257"/>
      <c r="AD248" s="257"/>
      <c r="AE248" s="862"/>
      <c r="AF248" s="895"/>
      <c r="AG248" s="946"/>
      <c r="AH248" s="972"/>
      <c r="CG248" s="257"/>
      <c r="CH248" s="257"/>
      <c r="CI248" s="257"/>
      <c r="CJ248" s="257"/>
      <c r="CK248" s="257"/>
      <c r="CL248" s="257"/>
      <c r="CM248" s="257"/>
      <c r="CN248" s="257"/>
      <c r="CO248" s="257"/>
      <c r="CP248" s="257"/>
      <c r="CQ248" s="257"/>
      <c r="CR248" s="257"/>
      <c r="CS248" s="257"/>
      <c r="CT248" s="257"/>
      <c r="CU248" s="257"/>
      <c r="CV248" s="257"/>
      <c r="CW248" s="257"/>
      <c r="CX248" s="257"/>
      <c r="CY248" s="257"/>
      <c r="CZ248" s="257"/>
      <c r="DA248" s="257"/>
      <c r="DB248" s="257"/>
      <c r="DC248" s="257"/>
      <c r="DD248" s="257"/>
      <c r="DE248" s="257"/>
      <c r="DF248" s="257"/>
      <c r="DG248" s="257"/>
      <c r="DH248" s="257"/>
      <c r="DI248" s="257"/>
      <c r="DJ248" s="257"/>
      <c r="DK248" s="257"/>
      <c r="DL248" s="257"/>
      <c r="DM248" s="257"/>
      <c r="DN248" s="257"/>
      <c r="DO248" s="257"/>
      <c r="DP248" s="257"/>
      <c r="DQ248" s="257"/>
      <c r="DR248" s="257"/>
      <c r="DS248" s="257"/>
      <c r="DT248" s="257"/>
      <c r="DU248" s="257"/>
      <c r="DV248" s="257"/>
      <c r="DW248" s="257"/>
      <c r="DX248" s="257"/>
      <c r="DY248" s="257"/>
      <c r="DZ248" s="257"/>
      <c r="EA248" s="257"/>
      <c r="EB248" s="257"/>
      <c r="EC248" s="257"/>
      <c r="ED248" s="257"/>
      <c r="EE248" s="257"/>
      <c r="EF248" s="257"/>
      <c r="EG248" s="257"/>
      <c r="EH248" s="257"/>
      <c r="EI248" s="257"/>
      <c r="EJ248" s="257"/>
      <c r="EK248" s="257"/>
      <c r="EL248" s="257"/>
      <c r="EM248" s="257"/>
      <c r="EN248" s="257"/>
      <c r="EO248" s="257"/>
      <c r="EP248" s="257"/>
      <c r="EQ248" s="257"/>
      <c r="ER248" s="257"/>
      <c r="ES248" s="257"/>
      <c r="ET248" s="257"/>
      <c r="EU248" s="257"/>
      <c r="EV248" s="257"/>
      <c r="EW248" s="257"/>
      <c r="EX248" s="257"/>
      <c r="EY248" s="257"/>
      <c r="EZ248" s="257"/>
      <c r="FA248" s="257"/>
      <c r="FB248" s="257"/>
      <c r="FC248" s="257"/>
      <c r="FD248" s="257"/>
      <c r="FE248" s="257"/>
      <c r="FF248" s="257"/>
      <c r="FG248" s="257"/>
      <c r="FH248" s="257"/>
      <c r="FI248" s="257"/>
      <c r="FJ248" s="257"/>
      <c r="FK248" s="257"/>
      <c r="FL248" s="257"/>
      <c r="FM248" s="257"/>
      <c r="FN248" s="257"/>
      <c r="FO248" s="257"/>
      <c r="FP248" s="257"/>
      <c r="FQ248" s="257"/>
      <c r="FR248" s="257"/>
      <c r="FS248" s="257"/>
      <c r="FT248" s="257"/>
      <c r="FU248" s="257"/>
      <c r="FV248" s="257"/>
      <c r="FW248" s="257"/>
      <c r="FX248" s="257"/>
      <c r="FY248" s="257"/>
      <c r="FZ248" s="257"/>
      <c r="GA248" s="257"/>
      <c r="GB248" s="257"/>
      <c r="GC248" s="257"/>
      <c r="GD248" s="257"/>
      <c r="GE248" s="257"/>
      <c r="GF248" s="257"/>
      <c r="GG248" s="257"/>
      <c r="GH248" s="257"/>
      <c r="GI248" s="257"/>
      <c r="GJ248" s="257"/>
      <c r="GK248" s="257"/>
      <c r="GL248" s="257"/>
      <c r="GM248" s="257"/>
      <c r="GN248" s="257"/>
      <c r="GO248" s="257"/>
      <c r="GP248" s="257"/>
      <c r="GQ248" s="257"/>
      <c r="GR248" s="257"/>
      <c r="GS248" s="257"/>
      <c r="GT248" s="257"/>
      <c r="GU248" s="257"/>
      <c r="GV248" s="257"/>
      <c r="GW248" s="257"/>
      <c r="GX248" s="257"/>
      <c r="GY248" s="257"/>
      <c r="GZ248" s="257"/>
      <c r="HA248" s="257"/>
      <c r="HB248" s="257"/>
      <c r="HC248" s="257"/>
      <c r="HD248" s="257"/>
      <c r="HE248" s="257"/>
      <c r="HF248" s="257"/>
      <c r="HG248" s="257"/>
      <c r="HH248" s="257"/>
      <c r="HI248" s="257"/>
      <c r="HJ248" s="257"/>
      <c r="HK248" s="257"/>
      <c r="HL248" s="257"/>
      <c r="HM248" s="257"/>
      <c r="HN248" s="257"/>
      <c r="HO248" s="257"/>
      <c r="HP248" s="257"/>
      <c r="HQ248" s="257"/>
      <c r="HR248" s="257"/>
      <c r="HS248" s="257"/>
      <c r="HT248" s="257"/>
      <c r="HU248" s="257"/>
      <c r="HV248" s="257"/>
      <c r="HW248" s="257"/>
      <c r="HX248" s="257"/>
      <c r="HY248" s="257"/>
      <c r="HZ248" s="257"/>
      <c r="IA248" s="257"/>
      <c r="IB248" s="257"/>
      <c r="IC248" s="257"/>
      <c r="ID248" s="257"/>
      <c r="IE248" s="257"/>
      <c r="IF248" s="257"/>
      <c r="IG248" s="257"/>
      <c r="IH248" s="257"/>
      <c r="II248" s="257"/>
      <c r="IJ248" s="257"/>
      <c r="IK248" s="257"/>
      <c r="IL248" s="257"/>
      <c r="IM248" s="257"/>
      <c r="IN248" s="257"/>
      <c r="IO248" s="257"/>
      <c r="IP248" s="257"/>
      <c r="IQ248" s="257"/>
      <c r="IR248" s="257"/>
      <c r="IS248" s="257"/>
      <c r="IT248" s="257"/>
      <c r="IU248" s="257"/>
      <c r="IV248" s="257"/>
      <c r="IW248" s="257"/>
      <c r="IX248" s="257"/>
      <c r="IY248" s="257"/>
      <c r="IZ248" s="257"/>
      <c r="JA248" s="257"/>
      <c r="JB248" s="257"/>
      <c r="JC248" s="257"/>
      <c r="JD248" s="257"/>
      <c r="JE248" s="257"/>
    </row>
    <row r="249" spans="1:265" x14ac:dyDescent="0.2">
      <c r="A249" s="257"/>
      <c r="B249" s="257"/>
      <c r="C249" s="257"/>
      <c r="D249" s="257"/>
      <c r="E249" s="257"/>
      <c r="F249" s="257"/>
      <c r="G249" s="257"/>
      <c r="H249" s="257"/>
      <c r="I249" s="257"/>
      <c r="J249" s="257"/>
      <c r="K249" s="257"/>
      <c r="L249" s="257"/>
      <c r="M249" s="257"/>
      <c r="N249" s="257"/>
      <c r="O249" s="257"/>
      <c r="P249" s="257"/>
      <c r="Q249" s="257"/>
      <c r="R249" s="257"/>
      <c r="S249" s="257"/>
      <c r="T249" s="257"/>
      <c r="U249" s="257"/>
      <c r="V249" s="257"/>
      <c r="W249" s="257"/>
      <c r="X249" s="257"/>
      <c r="Y249" s="257"/>
      <c r="Z249" s="257"/>
      <c r="AA249" s="257"/>
      <c r="AB249" s="257"/>
      <c r="AC249" s="257"/>
      <c r="AD249" s="257"/>
      <c r="AE249" s="862"/>
      <c r="AF249" s="895"/>
      <c r="AG249" s="946"/>
      <c r="AH249" s="972"/>
      <c r="CG249" s="257"/>
      <c r="CH249" s="257"/>
      <c r="CI249" s="257"/>
      <c r="CJ249" s="257"/>
      <c r="CK249" s="257"/>
      <c r="CL249" s="257"/>
      <c r="CM249" s="257"/>
      <c r="CN249" s="257"/>
      <c r="CO249" s="257"/>
      <c r="CP249" s="257"/>
      <c r="CQ249" s="257"/>
      <c r="CR249" s="257"/>
      <c r="CS249" s="257"/>
      <c r="CT249" s="257"/>
      <c r="CU249" s="257"/>
      <c r="CV249" s="257"/>
      <c r="CW249" s="257"/>
      <c r="CX249" s="257"/>
      <c r="CY249" s="257"/>
      <c r="CZ249" s="257"/>
      <c r="DA249" s="257"/>
      <c r="DB249" s="257"/>
      <c r="DC249" s="257"/>
      <c r="DD249" s="257"/>
      <c r="DE249" s="257"/>
      <c r="DF249" s="257"/>
      <c r="DG249" s="257"/>
      <c r="DH249" s="257"/>
      <c r="DI249" s="257"/>
      <c r="DJ249" s="257"/>
      <c r="DK249" s="257"/>
      <c r="DL249" s="257"/>
      <c r="DM249" s="257"/>
      <c r="DN249" s="257"/>
      <c r="DO249" s="257"/>
      <c r="DP249" s="257"/>
      <c r="DQ249" s="257"/>
      <c r="DR249" s="257"/>
      <c r="DS249" s="257"/>
      <c r="DT249" s="257"/>
      <c r="DU249" s="257"/>
      <c r="DV249" s="257"/>
      <c r="DW249" s="257"/>
      <c r="DX249" s="257"/>
      <c r="DY249" s="257"/>
      <c r="DZ249" s="257"/>
      <c r="EA249" s="257"/>
      <c r="EB249" s="257"/>
      <c r="EC249" s="257"/>
      <c r="ED249" s="257"/>
      <c r="EE249" s="257"/>
      <c r="EF249" s="257"/>
      <c r="EG249" s="257"/>
      <c r="EH249" s="257"/>
      <c r="EI249" s="257"/>
      <c r="EJ249" s="257"/>
      <c r="EK249" s="257"/>
      <c r="EL249" s="257"/>
      <c r="EM249" s="257"/>
      <c r="EN249" s="257"/>
      <c r="EO249" s="257"/>
      <c r="EP249" s="257"/>
      <c r="EQ249" s="257"/>
      <c r="ER249" s="257"/>
      <c r="ES249" s="257"/>
      <c r="ET249" s="257"/>
      <c r="EU249" s="257"/>
      <c r="EV249" s="257"/>
      <c r="EW249" s="257"/>
      <c r="EX249" s="257"/>
      <c r="EY249" s="257"/>
      <c r="EZ249" s="257"/>
      <c r="FA249" s="257"/>
      <c r="FB249" s="257"/>
      <c r="FC249" s="257"/>
      <c r="FD249" s="257"/>
      <c r="FE249" s="257"/>
      <c r="FF249" s="257"/>
      <c r="FG249" s="257"/>
      <c r="FH249" s="257"/>
      <c r="FI249" s="257"/>
      <c r="FJ249" s="257"/>
      <c r="FK249" s="257"/>
      <c r="FL249" s="257"/>
      <c r="FM249" s="257"/>
      <c r="FN249" s="257"/>
      <c r="FO249" s="257"/>
      <c r="FP249" s="257"/>
      <c r="FQ249" s="257"/>
      <c r="FR249" s="257"/>
      <c r="FS249" s="257"/>
      <c r="FT249" s="257"/>
      <c r="FU249" s="257"/>
      <c r="FV249" s="257"/>
      <c r="FW249" s="257"/>
      <c r="FX249" s="257"/>
      <c r="FY249" s="257"/>
      <c r="FZ249" s="257"/>
      <c r="GA249" s="257"/>
      <c r="GB249" s="257"/>
      <c r="GC249" s="257"/>
      <c r="GD249" s="257"/>
      <c r="GE249" s="257"/>
      <c r="GF249" s="257"/>
      <c r="GG249" s="257"/>
      <c r="GH249" s="257"/>
      <c r="GI249" s="257"/>
      <c r="GJ249" s="257"/>
      <c r="GK249" s="257"/>
      <c r="GL249" s="257"/>
      <c r="GM249" s="257"/>
      <c r="GN249" s="257"/>
      <c r="GO249" s="257"/>
      <c r="GP249" s="257"/>
      <c r="GQ249" s="257"/>
      <c r="GR249" s="257"/>
      <c r="GS249" s="257"/>
      <c r="GT249" s="257"/>
      <c r="GU249" s="257"/>
      <c r="GV249" s="257"/>
      <c r="GW249" s="257"/>
      <c r="GX249" s="257"/>
      <c r="GY249" s="257"/>
      <c r="GZ249" s="257"/>
      <c r="HA249" s="257"/>
      <c r="HB249" s="257"/>
      <c r="HC249" s="257"/>
      <c r="HD249" s="257"/>
      <c r="HE249" s="257"/>
      <c r="HF249" s="257"/>
      <c r="HG249" s="257"/>
      <c r="HH249" s="257"/>
      <c r="HI249" s="257"/>
      <c r="HJ249" s="257"/>
      <c r="HK249" s="257"/>
      <c r="HL249" s="257"/>
      <c r="HM249" s="257"/>
      <c r="HN249" s="257"/>
      <c r="HO249" s="257"/>
      <c r="HP249" s="257"/>
      <c r="HQ249" s="257"/>
      <c r="HR249" s="257"/>
      <c r="HS249" s="257"/>
      <c r="HT249" s="257"/>
      <c r="HU249" s="257"/>
      <c r="HV249" s="257"/>
      <c r="HW249" s="257"/>
      <c r="HX249" s="257"/>
      <c r="HY249" s="257"/>
      <c r="HZ249" s="257"/>
      <c r="IA249" s="257"/>
      <c r="IB249" s="257"/>
      <c r="IC249" s="257"/>
      <c r="ID249" s="257"/>
      <c r="IE249" s="257"/>
      <c r="IF249" s="257"/>
      <c r="IG249" s="257"/>
      <c r="IH249" s="257"/>
      <c r="II249" s="257"/>
      <c r="IJ249" s="257"/>
      <c r="IK249" s="257"/>
      <c r="IL249" s="257"/>
      <c r="IM249" s="257"/>
      <c r="IN249" s="257"/>
      <c r="IO249" s="257"/>
      <c r="IP249" s="257"/>
      <c r="IQ249" s="257"/>
      <c r="IR249" s="257"/>
      <c r="IS249" s="257"/>
      <c r="IT249" s="257"/>
      <c r="IU249" s="257"/>
      <c r="IV249" s="257"/>
      <c r="IW249" s="257"/>
      <c r="IX249" s="257"/>
      <c r="IY249" s="257"/>
      <c r="IZ249" s="257"/>
      <c r="JA249" s="257"/>
      <c r="JB249" s="257"/>
      <c r="JC249" s="257"/>
      <c r="JD249" s="257"/>
      <c r="JE249" s="257"/>
    </row>
    <row r="250" spans="1:265" x14ac:dyDescent="0.2">
      <c r="A250" s="257"/>
      <c r="B250" s="257"/>
      <c r="C250" s="257"/>
      <c r="D250" s="257"/>
      <c r="E250" s="257"/>
      <c r="F250" s="257"/>
      <c r="G250" s="257"/>
      <c r="H250" s="257"/>
      <c r="I250" s="257"/>
      <c r="J250" s="257"/>
      <c r="K250" s="257"/>
      <c r="L250" s="257"/>
      <c r="M250" s="257"/>
      <c r="N250" s="257"/>
      <c r="O250" s="257"/>
      <c r="P250" s="257"/>
      <c r="Q250" s="257"/>
      <c r="R250" s="257"/>
      <c r="S250" s="257"/>
      <c r="T250" s="257"/>
      <c r="U250" s="257"/>
      <c r="V250" s="257"/>
      <c r="W250" s="257"/>
      <c r="X250" s="257"/>
      <c r="Y250" s="257"/>
      <c r="Z250" s="257"/>
      <c r="AA250" s="257"/>
      <c r="AB250" s="257"/>
      <c r="AC250" s="257"/>
      <c r="AD250" s="257"/>
      <c r="AE250" s="862"/>
      <c r="AF250" s="895"/>
      <c r="AG250" s="946"/>
      <c r="AH250" s="972"/>
      <c r="CG250" s="257"/>
      <c r="CH250" s="257"/>
      <c r="CI250" s="257"/>
      <c r="CJ250" s="257"/>
      <c r="CK250" s="257"/>
      <c r="CL250" s="257"/>
      <c r="CM250" s="257"/>
      <c r="CN250" s="257"/>
      <c r="CO250" s="257"/>
      <c r="CP250" s="257"/>
      <c r="CQ250" s="257"/>
      <c r="CR250" s="257"/>
      <c r="CS250" s="257"/>
      <c r="CT250" s="257"/>
      <c r="CU250" s="257"/>
      <c r="CV250" s="257"/>
      <c r="CW250" s="257"/>
      <c r="CX250" s="257"/>
      <c r="CY250" s="257"/>
      <c r="CZ250" s="257"/>
      <c r="DA250" s="257"/>
      <c r="DB250" s="257"/>
      <c r="DC250" s="257"/>
      <c r="DD250" s="257"/>
      <c r="DE250" s="257"/>
      <c r="DF250" s="257"/>
      <c r="DG250" s="257"/>
      <c r="DH250" s="257"/>
      <c r="DI250" s="257"/>
      <c r="DJ250" s="257"/>
      <c r="DK250" s="257"/>
      <c r="DL250" s="257"/>
      <c r="DM250" s="257"/>
      <c r="DN250" s="257"/>
      <c r="DO250" s="257"/>
      <c r="DP250" s="257"/>
      <c r="DQ250" s="257"/>
      <c r="DR250" s="257"/>
      <c r="DS250" s="257"/>
      <c r="DT250" s="257"/>
      <c r="DU250" s="257"/>
      <c r="DV250" s="257"/>
      <c r="DW250" s="257"/>
      <c r="DX250" s="257"/>
      <c r="DY250" s="257"/>
      <c r="DZ250" s="257"/>
      <c r="EA250" s="257"/>
      <c r="EB250" s="257"/>
      <c r="EC250" s="257"/>
      <c r="ED250" s="257"/>
      <c r="EE250" s="257"/>
      <c r="EF250" s="257"/>
      <c r="EG250" s="257"/>
      <c r="EH250" s="257"/>
      <c r="EI250" s="257"/>
      <c r="EJ250" s="257"/>
      <c r="EK250" s="257"/>
      <c r="EL250" s="257"/>
      <c r="EM250" s="257"/>
      <c r="EN250" s="257"/>
      <c r="EO250" s="257"/>
      <c r="EP250" s="257"/>
      <c r="EQ250" s="257"/>
      <c r="ER250" s="257"/>
      <c r="ES250" s="257"/>
      <c r="ET250" s="257"/>
      <c r="EU250" s="257"/>
      <c r="EV250" s="257"/>
      <c r="EW250" s="257"/>
      <c r="EX250" s="257"/>
      <c r="EY250" s="257"/>
      <c r="EZ250" s="257"/>
      <c r="FA250" s="257"/>
      <c r="FB250" s="257"/>
      <c r="FC250" s="257"/>
      <c r="FD250" s="257"/>
      <c r="FE250" s="257"/>
      <c r="FF250" s="257"/>
      <c r="FG250" s="257"/>
      <c r="FH250" s="257"/>
      <c r="FI250" s="257"/>
      <c r="FJ250" s="257"/>
      <c r="FK250" s="257"/>
      <c r="FL250" s="257"/>
      <c r="FM250" s="257"/>
      <c r="FN250" s="257"/>
      <c r="FO250" s="257"/>
      <c r="FP250" s="257"/>
      <c r="FQ250" s="257"/>
      <c r="FR250" s="257"/>
      <c r="FS250" s="257"/>
      <c r="FT250" s="257"/>
      <c r="FU250" s="257"/>
      <c r="FV250" s="257"/>
      <c r="FW250" s="257"/>
      <c r="FX250" s="257"/>
      <c r="FY250" s="257"/>
      <c r="FZ250" s="257"/>
      <c r="GA250" s="257"/>
      <c r="GB250" s="257"/>
      <c r="GC250" s="257"/>
      <c r="GD250" s="257"/>
      <c r="GE250" s="257"/>
      <c r="GF250" s="257"/>
      <c r="GG250" s="257"/>
      <c r="GH250" s="257"/>
      <c r="GI250" s="257"/>
      <c r="GJ250" s="257"/>
      <c r="GK250" s="257"/>
      <c r="GL250" s="257"/>
      <c r="GM250" s="257"/>
      <c r="GN250" s="257"/>
      <c r="GO250" s="257"/>
      <c r="GP250" s="257"/>
      <c r="GQ250" s="257"/>
      <c r="GR250" s="257"/>
      <c r="GS250" s="257"/>
      <c r="GT250" s="257"/>
      <c r="GU250" s="257"/>
      <c r="GV250" s="257"/>
      <c r="GW250" s="257"/>
      <c r="GX250" s="257"/>
      <c r="GY250" s="257"/>
      <c r="GZ250" s="257"/>
      <c r="HA250" s="257"/>
      <c r="HB250" s="257"/>
      <c r="HC250" s="257"/>
      <c r="HD250" s="257"/>
      <c r="HE250" s="257"/>
      <c r="HF250" s="257"/>
      <c r="HG250" s="257"/>
      <c r="HH250" s="257"/>
      <c r="HI250" s="257"/>
      <c r="HJ250" s="257"/>
      <c r="HK250" s="257"/>
      <c r="HL250" s="257"/>
      <c r="HM250" s="257"/>
      <c r="HN250" s="257"/>
      <c r="HO250" s="257"/>
      <c r="HP250" s="257"/>
      <c r="HQ250" s="257"/>
      <c r="HR250" s="257"/>
      <c r="HS250" s="257"/>
      <c r="HT250" s="257"/>
      <c r="HU250" s="257"/>
      <c r="HV250" s="257"/>
      <c r="HW250" s="257"/>
      <c r="HX250" s="257"/>
      <c r="HY250" s="257"/>
      <c r="HZ250" s="257"/>
      <c r="IA250" s="257"/>
      <c r="IB250" s="257"/>
      <c r="IC250" s="257"/>
      <c r="ID250" s="257"/>
      <c r="IE250" s="257"/>
      <c r="IF250" s="257"/>
      <c r="IG250" s="257"/>
      <c r="IH250" s="257"/>
      <c r="II250" s="257"/>
      <c r="IJ250" s="257"/>
      <c r="IK250" s="257"/>
      <c r="IL250" s="257"/>
      <c r="IM250" s="257"/>
      <c r="IN250" s="257"/>
      <c r="IO250" s="257"/>
      <c r="IP250" s="257"/>
      <c r="IQ250" s="257"/>
      <c r="IR250" s="257"/>
      <c r="IS250" s="257"/>
      <c r="IT250" s="257"/>
      <c r="IU250" s="257"/>
      <c r="IV250" s="257"/>
      <c r="IW250" s="257"/>
      <c r="IX250" s="257"/>
      <c r="IY250" s="257"/>
      <c r="IZ250" s="257"/>
      <c r="JA250" s="257"/>
      <c r="JB250" s="257"/>
      <c r="JC250" s="257"/>
      <c r="JD250" s="257"/>
      <c r="JE250" s="257"/>
    </row>
    <row r="251" spans="1:265" x14ac:dyDescent="0.2">
      <c r="A251" s="257"/>
      <c r="B251" s="257"/>
      <c r="C251" s="257"/>
      <c r="D251" s="257"/>
      <c r="E251" s="257"/>
      <c r="F251" s="257"/>
      <c r="G251" s="257"/>
      <c r="H251" s="257"/>
      <c r="I251" s="257"/>
      <c r="J251" s="257"/>
      <c r="K251" s="257"/>
      <c r="L251" s="257"/>
      <c r="M251" s="257"/>
      <c r="N251" s="257"/>
      <c r="O251" s="257"/>
      <c r="P251" s="257"/>
      <c r="Q251" s="257"/>
      <c r="R251" s="257"/>
      <c r="S251" s="257"/>
      <c r="T251" s="257"/>
      <c r="U251" s="257"/>
      <c r="V251" s="257"/>
      <c r="W251" s="257"/>
      <c r="X251" s="257"/>
      <c r="Y251" s="257"/>
      <c r="Z251" s="257"/>
      <c r="AA251" s="257"/>
      <c r="AB251" s="257"/>
      <c r="AC251" s="257"/>
      <c r="AD251" s="257"/>
      <c r="AE251" s="862"/>
      <c r="AF251" s="895"/>
      <c r="AG251" s="946"/>
      <c r="AH251" s="972"/>
      <c r="CG251" s="257"/>
      <c r="CH251" s="257"/>
      <c r="CI251" s="257"/>
      <c r="CJ251" s="257"/>
      <c r="CK251" s="257"/>
      <c r="CL251" s="257"/>
      <c r="CM251" s="257"/>
      <c r="CN251" s="257"/>
      <c r="CO251" s="257"/>
      <c r="CP251" s="257"/>
      <c r="CQ251" s="257"/>
      <c r="CR251" s="257"/>
      <c r="CS251" s="257"/>
      <c r="CT251" s="257"/>
      <c r="CU251" s="257"/>
      <c r="CV251" s="257"/>
      <c r="CW251" s="257"/>
      <c r="CX251" s="257"/>
      <c r="CY251" s="257"/>
      <c r="CZ251" s="257"/>
      <c r="DA251" s="257"/>
      <c r="DB251" s="257"/>
      <c r="DC251" s="257"/>
      <c r="DD251" s="257"/>
      <c r="DE251" s="257"/>
      <c r="DF251" s="257"/>
      <c r="DG251" s="257"/>
      <c r="DH251" s="257"/>
      <c r="DI251" s="257"/>
      <c r="DJ251" s="257"/>
      <c r="DK251" s="257"/>
      <c r="DL251" s="257"/>
      <c r="DM251" s="257"/>
      <c r="DN251" s="257"/>
      <c r="DO251" s="257"/>
      <c r="DP251" s="257"/>
      <c r="DQ251" s="257"/>
      <c r="DR251" s="257"/>
      <c r="DS251" s="257"/>
      <c r="DT251" s="257"/>
      <c r="DU251" s="257"/>
      <c r="DV251" s="257"/>
      <c r="DW251" s="257"/>
      <c r="DX251" s="257"/>
      <c r="DY251" s="257"/>
      <c r="DZ251" s="257"/>
      <c r="EA251" s="257"/>
      <c r="EB251" s="257"/>
      <c r="EC251" s="257"/>
      <c r="ED251" s="257"/>
      <c r="EE251" s="257"/>
      <c r="EF251" s="257"/>
      <c r="EG251" s="257"/>
      <c r="EH251" s="257"/>
      <c r="EI251" s="257"/>
      <c r="EJ251" s="257"/>
      <c r="EK251" s="257"/>
      <c r="EL251" s="257"/>
      <c r="EM251" s="257"/>
      <c r="EN251" s="257"/>
      <c r="EO251" s="257"/>
      <c r="EP251" s="257"/>
      <c r="EQ251" s="257"/>
      <c r="ER251" s="257"/>
      <c r="ES251" s="257"/>
      <c r="ET251" s="257"/>
      <c r="EU251" s="257"/>
      <c r="EV251" s="257"/>
      <c r="EW251" s="257"/>
      <c r="EX251" s="257"/>
      <c r="EY251" s="257"/>
      <c r="EZ251" s="257"/>
      <c r="FA251" s="257"/>
      <c r="FB251" s="257"/>
      <c r="FC251" s="257"/>
      <c r="FD251" s="257"/>
      <c r="FE251" s="257"/>
      <c r="FF251" s="257"/>
      <c r="FG251" s="257"/>
      <c r="FH251" s="257"/>
      <c r="FI251" s="257"/>
      <c r="FJ251" s="257"/>
      <c r="FK251" s="257"/>
      <c r="FL251" s="257"/>
      <c r="FM251" s="257"/>
      <c r="FN251" s="257"/>
      <c r="FO251" s="257"/>
      <c r="FP251" s="257"/>
      <c r="FQ251" s="257"/>
      <c r="FR251" s="257"/>
      <c r="FS251" s="257"/>
      <c r="FT251" s="257"/>
      <c r="FU251" s="257"/>
      <c r="FV251" s="257"/>
      <c r="FW251" s="257"/>
      <c r="FX251" s="257"/>
      <c r="FY251" s="257"/>
      <c r="FZ251" s="257"/>
      <c r="GA251" s="257"/>
      <c r="GB251" s="257"/>
      <c r="GC251" s="257"/>
      <c r="GD251" s="257"/>
      <c r="GE251" s="257"/>
      <c r="GF251" s="257"/>
      <c r="GG251" s="257"/>
      <c r="GH251" s="257"/>
      <c r="GI251" s="257"/>
      <c r="GJ251" s="257"/>
      <c r="GK251" s="257"/>
      <c r="GL251" s="257"/>
      <c r="GM251" s="257"/>
      <c r="GN251" s="257"/>
      <c r="GO251" s="257"/>
      <c r="GP251" s="257"/>
      <c r="GQ251" s="257"/>
      <c r="GR251" s="257"/>
      <c r="GS251" s="257"/>
      <c r="GT251" s="257"/>
      <c r="GU251" s="257"/>
      <c r="GV251" s="257"/>
      <c r="GW251" s="257"/>
      <c r="GX251" s="257"/>
      <c r="GY251" s="257"/>
      <c r="GZ251" s="257"/>
      <c r="HA251" s="257"/>
      <c r="HB251" s="257"/>
      <c r="HC251" s="257"/>
      <c r="HD251" s="257"/>
      <c r="HE251" s="257"/>
      <c r="HF251" s="257"/>
      <c r="HG251" s="257"/>
      <c r="HH251" s="257"/>
      <c r="HI251" s="257"/>
      <c r="HJ251" s="257"/>
      <c r="HK251" s="257"/>
      <c r="HL251" s="257"/>
      <c r="HM251" s="257"/>
      <c r="HN251" s="257"/>
      <c r="HO251" s="257"/>
      <c r="HP251" s="257"/>
      <c r="HQ251" s="257"/>
      <c r="HR251" s="257"/>
      <c r="HS251" s="257"/>
      <c r="HT251" s="257"/>
      <c r="HU251" s="257"/>
      <c r="HV251" s="257"/>
      <c r="HW251" s="257"/>
      <c r="HX251" s="257"/>
      <c r="HY251" s="257"/>
      <c r="HZ251" s="257"/>
      <c r="IA251" s="257"/>
      <c r="IB251" s="257"/>
      <c r="IC251" s="257"/>
      <c r="ID251" s="257"/>
      <c r="IE251" s="257"/>
      <c r="IF251" s="257"/>
      <c r="IG251" s="257"/>
      <c r="IH251" s="257"/>
      <c r="II251" s="257"/>
      <c r="IJ251" s="257"/>
      <c r="IK251" s="257"/>
      <c r="IL251" s="257"/>
      <c r="IM251" s="257"/>
      <c r="IN251" s="257"/>
      <c r="IO251" s="257"/>
      <c r="IP251" s="257"/>
      <c r="IQ251" s="257"/>
      <c r="IR251" s="257"/>
      <c r="IS251" s="257"/>
      <c r="IT251" s="257"/>
      <c r="IU251" s="257"/>
      <c r="IV251" s="257"/>
      <c r="IW251" s="257"/>
      <c r="IX251" s="257"/>
      <c r="IY251" s="257"/>
      <c r="IZ251" s="257"/>
      <c r="JA251" s="257"/>
      <c r="JB251" s="257"/>
      <c r="JC251" s="257"/>
      <c r="JD251" s="257"/>
      <c r="JE251" s="257"/>
    </row>
    <row r="252" spans="1:265" x14ac:dyDescent="0.2">
      <c r="A252" s="257"/>
      <c r="B252" s="257"/>
      <c r="C252" s="257"/>
      <c r="D252" s="257"/>
      <c r="E252" s="257"/>
      <c r="F252" s="257"/>
      <c r="G252" s="257"/>
      <c r="H252" s="257"/>
      <c r="I252" s="257"/>
      <c r="J252" s="257"/>
      <c r="K252" s="257"/>
      <c r="L252" s="257"/>
      <c r="M252" s="257"/>
      <c r="N252" s="257"/>
      <c r="O252" s="257"/>
      <c r="P252" s="257"/>
      <c r="Q252" s="257"/>
      <c r="R252" s="257"/>
      <c r="S252" s="257"/>
      <c r="T252" s="257"/>
      <c r="U252" s="257"/>
      <c r="V252" s="257"/>
      <c r="W252" s="257"/>
      <c r="X252" s="257"/>
      <c r="Y252" s="257"/>
      <c r="Z252" s="257"/>
      <c r="AA252" s="257"/>
      <c r="AB252" s="257"/>
      <c r="AC252" s="257"/>
      <c r="AD252" s="257"/>
      <c r="AE252" s="862"/>
      <c r="AF252" s="895"/>
      <c r="AG252" s="946"/>
      <c r="AH252" s="972"/>
      <c r="CG252" s="257"/>
      <c r="CH252" s="257"/>
      <c r="CI252" s="257"/>
      <c r="CJ252" s="257"/>
      <c r="CK252" s="257"/>
      <c r="CL252" s="257"/>
      <c r="CM252" s="257"/>
      <c r="CN252" s="257"/>
      <c r="CO252" s="257"/>
      <c r="CP252" s="257"/>
      <c r="CQ252" s="257"/>
      <c r="CR252" s="257"/>
      <c r="CS252" s="257"/>
      <c r="CT252" s="257"/>
      <c r="CU252" s="257"/>
      <c r="CV252" s="257"/>
      <c r="CW252" s="257"/>
      <c r="CX252" s="257"/>
      <c r="CY252" s="257"/>
      <c r="CZ252" s="257"/>
      <c r="DA252" s="257"/>
      <c r="DB252" s="257"/>
      <c r="DC252" s="257"/>
      <c r="DD252" s="257"/>
      <c r="DE252" s="257"/>
      <c r="DF252" s="257"/>
      <c r="DG252" s="257"/>
      <c r="DH252" s="257"/>
      <c r="DI252" s="257"/>
      <c r="DJ252" s="257"/>
      <c r="DK252" s="257"/>
      <c r="DL252" s="257"/>
      <c r="DM252" s="257"/>
      <c r="DN252" s="257"/>
      <c r="DO252" s="257"/>
      <c r="DP252" s="257"/>
      <c r="DQ252" s="257"/>
      <c r="DR252" s="257"/>
      <c r="DS252" s="257"/>
      <c r="DT252" s="257"/>
      <c r="DU252" s="257"/>
      <c r="DV252" s="257"/>
      <c r="DW252" s="257"/>
      <c r="DX252" s="257"/>
      <c r="DY252" s="257"/>
      <c r="DZ252" s="257"/>
      <c r="EA252" s="257"/>
      <c r="EB252" s="257"/>
      <c r="EC252" s="257"/>
      <c r="ED252" s="257"/>
      <c r="EE252" s="257"/>
      <c r="EF252" s="257"/>
      <c r="EG252" s="257"/>
      <c r="EH252" s="257"/>
      <c r="EI252" s="257"/>
      <c r="EJ252" s="257"/>
      <c r="EK252" s="257"/>
      <c r="EL252" s="257"/>
      <c r="EM252" s="257"/>
      <c r="EN252" s="257"/>
      <c r="EO252" s="257"/>
      <c r="EP252" s="257"/>
      <c r="EQ252" s="257"/>
      <c r="ER252" s="257"/>
      <c r="ES252" s="257"/>
      <c r="ET252" s="257"/>
      <c r="EU252" s="257"/>
      <c r="EV252" s="257"/>
      <c r="EW252" s="257"/>
      <c r="EX252" s="257"/>
      <c r="EY252" s="257"/>
      <c r="EZ252" s="257"/>
      <c r="FA252" s="257"/>
      <c r="FB252" s="257"/>
      <c r="FC252" s="257"/>
      <c r="FD252" s="257"/>
      <c r="FE252" s="257"/>
      <c r="FF252" s="257"/>
      <c r="FG252" s="257"/>
      <c r="FH252" s="257"/>
      <c r="FI252" s="257"/>
      <c r="FJ252" s="257"/>
      <c r="FK252" s="257"/>
      <c r="FL252" s="257"/>
      <c r="FM252" s="257"/>
      <c r="FN252" s="257"/>
      <c r="FO252" s="257"/>
      <c r="FP252" s="257"/>
      <c r="FQ252" s="257"/>
      <c r="FR252" s="257"/>
      <c r="FS252" s="257"/>
      <c r="FT252" s="257"/>
      <c r="FU252" s="257"/>
      <c r="FV252" s="257"/>
      <c r="FW252" s="257"/>
      <c r="FX252" s="257"/>
      <c r="FY252" s="257"/>
      <c r="FZ252" s="257"/>
      <c r="GA252" s="257"/>
      <c r="GB252" s="257"/>
      <c r="GC252" s="257"/>
      <c r="GD252" s="257"/>
      <c r="GE252" s="257"/>
      <c r="GF252" s="257"/>
      <c r="GG252" s="257"/>
      <c r="GH252" s="257"/>
      <c r="GI252" s="257"/>
      <c r="GJ252" s="257"/>
      <c r="GK252" s="257"/>
      <c r="GL252" s="257"/>
      <c r="GM252" s="257"/>
      <c r="GN252" s="257"/>
      <c r="GO252" s="257"/>
      <c r="GP252" s="257"/>
      <c r="GQ252" s="257"/>
      <c r="GR252" s="257"/>
      <c r="GS252" s="257"/>
      <c r="GT252" s="257"/>
      <c r="GU252" s="257"/>
      <c r="GV252" s="257"/>
      <c r="GW252" s="257"/>
      <c r="GX252" s="257"/>
      <c r="GY252" s="257"/>
      <c r="GZ252" s="257"/>
      <c r="HA252" s="257"/>
      <c r="HB252" s="257"/>
      <c r="HC252" s="257"/>
      <c r="HD252" s="257"/>
      <c r="HE252" s="257"/>
      <c r="HF252" s="257"/>
      <c r="HG252" s="257"/>
      <c r="HH252" s="257"/>
      <c r="HI252" s="257"/>
      <c r="HJ252" s="257"/>
      <c r="HK252" s="257"/>
      <c r="HL252" s="257"/>
      <c r="HM252" s="257"/>
      <c r="HN252" s="257"/>
      <c r="HO252" s="257"/>
      <c r="HP252" s="257"/>
      <c r="HQ252" s="257"/>
      <c r="HR252" s="257"/>
      <c r="HS252" s="257"/>
      <c r="HT252" s="257"/>
      <c r="HU252" s="257"/>
      <c r="HV252" s="257"/>
      <c r="HW252" s="257"/>
      <c r="HX252" s="257"/>
      <c r="HY252" s="257"/>
      <c r="HZ252" s="257"/>
      <c r="IA252" s="257"/>
      <c r="IB252" s="257"/>
      <c r="IC252" s="257"/>
      <c r="ID252" s="257"/>
      <c r="IE252" s="257"/>
      <c r="IF252" s="257"/>
      <c r="IG252" s="257"/>
      <c r="IH252" s="257"/>
      <c r="II252" s="257"/>
      <c r="IJ252" s="257"/>
      <c r="IK252" s="257"/>
      <c r="IL252" s="257"/>
      <c r="IM252" s="257"/>
      <c r="IN252" s="257"/>
      <c r="IO252" s="257"/>
      <c r="IP252" s="257"/>
      <c r="IQ252" s="257"/>
      <c r="IR252" s="257"/>
      <c r="IS252" s="257"/>
      <c r="IT252" s="257"/>
      <c r="IU252" s="257"/>
      <c r="IV252" s="257"/>
      <c r="IW252" s="257"/>
      <c r="IX252" s="257"/>
      <c r="IY252" s="257"/>
      <c r="IZ252" s="257"/>
      <c r="JA252" s="257"/>
      <c r="JB252" s="257"/>
      <c r="JC252" s="257"/>
      <c r="JD252" s="257"/>
      <c r="JE252" s="257"/>
    </row>
    <row r="253" spans="1:265" x14ac:dyDescent="0.2">
      <c r="A253" s="257"/>
      <c r="B253" s="257"/>
      <c r="C253" s="257"/>
      <c r="D253" s="257"/>
      <c r="E253" s="257"/>
      <c r="F253" s="257"/>
      <c r="G253" s="257"/>
      <c r="H253" s="257"/>
      <c r="I253" s="257"/>
      <c r="J253" s="257"/>
      <c r="K253" s="257"/>
      <c r="L253" s="257"/>
      <c r="M253" s="257"/>
      <c r="N253" s="257"/>
      <c r="O253" s="257"/>
      <c r="P253" s="257"/>
      <c r="Q253" s="257"/>
      <c r="R253" s="257"/>
      <c r="S253" s="257"/>
      <c r="T253" s="257"/>
      <c r="U253" s="257"/>
      <c r="V253" s="257"/>
      <c r="W253" s="257"/>
      <c r="X253" s="257"/>
      <c r="Y253" s="257"/>
      <c r="Z253" s="257"/>
      <c r="AA253" s="257"/>
      <c r="AB253" s="257"/>
      <c r="AC253" s="257"/>
      <c r="AD253" s="257"/>
      <c r="AE253" s="862"/>
      <c r="AF253" s="895"/>
      <c r="AG253" s="946"/>
      <c r="AH253" s="972"/>
      <c r="CG253" s="257"/>
      <c r="CH253" s="257"/>
      <c r="CI253" s="257"/>
      <c r="CJ253" s="257"/>
      <c r="CK253" s="257"/>
      <c r="CL253" s="257"/>
      <c r="CM253" s="257"/>
      <c r="CN253" s="257"/>
      <c r="CO253" s="257"/>
      <c r="CP253" s="257"/>
      <c r="CQ253" s="257"/>
      <c r="CR253" s="257"/>
      <c r="CS253" s="257"/>
      <c r="CT253" s="257"/>
      <c r="CU253" s="257"/>
      <c r="CV253" s="257"/>
      <c r="CW253" s="257"/>
      <c r="CX253" s="257"/>
      <c r="CY253" s="257"/>
      <c r="CZ253" s="257"/>
      <c r="DA253" s="257"/>
      <c r="DB253" s="257"/>
      <c r="DC253" s="257"/>
      <c r="DD253" s="257"/>
      <c r="DE253" s="257"/>
      <c r="DF253" s="257"/>
      <c r="DG253" s="257"/>
      <c r="DH253" s="257"/>
      <c r="DI253" s="257"/>
      <c r="DJ253" s="257"/>
      <c r="DK253" s="257"/>
      <c r="DL253" s="257"/>
      <c r="DM253" s="257"/>
      <c r="DN253" s="257"/>
      <c r="DO253" s="257"/>
      <c r="DP253" s="257"/>
      <c r="DQ253" s="257"/>
      <c r="DR253" s="257"/>
      <c r="DS253" s="257"/>
      <c r="DT253" s="257"/>
      <c r="DU253" s="257"/>
      <c r="DV253" s="257"/>
      <c r="DW253" s="257"/>
      <c r="DX253" s="257"/>
      <c r="DY253" s="257"/>
      <c r="DZ253" s="257"/>
      <c r="EA253" s="257"/>
      <c r="EB253" s="257"/>
      <c r="EC253" s="257"/>
      <c r="ED253" s="257"/>
      <c r="EE253" s="257"/>
      <c r="EF253" s="257"/>
      <c r="EG253" s="257"/>
      <c r="EH253" s="257"/>
      <c r="EI253" s="257"/>
      <c r="EJ253" s="257"/>
      <c r="EK253" s="257"/>
      <c r="EL253" s="257"/>
      <c r="EM253" s="257"/>
      <c r="EN253" s="257"/>
      <c r="EO253" s="257"/>
      <c r="EP253" s="257"/>
      <c r="EQ253" s="257"/>
      <c r="ER253" s="257"/>
      <c r="ES253" s="257"/>
      <c r="ET253" s="257"/>
      <c r="EU253" s="257"/>
      <c r="EV253" s="257"/>
      <c r="EW253" s="257"/>
      <c r="EX253" s="257"/>
      <c r="EY253" s="257"/>
      <c r="EZ253" s="257"/>
      <c r="FA253" s="257"/>
      <c r="FB253" s="257"/>
      <c r="FC253" s="257"/>
      <c r="FD253" s="257"/>
      <c r="FE253" s="257"/>
      <c r="FF253" s="257"/>
      <c r="FG253" s="257"/>
      <c r="FH253" s="257"/>
      <c r="FI253" s="257"/>
      <c r="FJ253" s="257"/>
      <c r="FK253" s="257"/>
      <c r="FL253" s="257"/>
      <c r="FM253" s="257"/>
      <c r="FN253" s="257"/>
      <c r="FO253" s="257"/>
      <c r="FP253" s="257"/>
      <c r="FQ253" s="257"/>
      <c r="FR253" s="257"/>
      <c r="FS253" s="257"/>
      <c r="FT253" s="257"/>
      <c r="FU253" s="257"/>
      <c r="FV253" s="257"/>
      <c r="FW253" s="257"/>
      <c r="FX253" s="257"/>
      <c r="FY253" s="257"/>
      <c r="FZ253" s="257"/>
      <c r="GA253" s="257"/>
      <c r="GB253" s="257"/>
      <c r="GC253" s="257"/>
      <c r="GD253" s="257"/>
      <c r="GE253" s="257"/>
      <c r="GF253" s="257"/>
      <c r="GG253" s="257"/>
      <c r="GH253" s="257"/>
      <c r="GI253" s="257"/>
      <c r="GJ253" s="257"/>
      <c r="GK253" s="257"/>
      <c r="GL253" s="257"/>
      <c r="GM253" s="257"/>
      <c r="GN253" s="257"/>
      <c r="GO253" s="257"/>
      <c r="GP253" s="257"/>
      <c r="GQ253" s="257"/>
      <c r="GR253" s="257"/>
      <c r="GS253" s="257"/>
      <c r="GT253" s="257"/>
      <c r="GU253" s="257"/>
      <c r="GV253" s="257"/>
      <c r="GW253" s="257"/>
      <c r="GX253" s="257"/>
      <c r="GY253" s="257"/>
      <c r="GZ253" s="257"/>
      <c r="HA253" s="257"/>
      <c r="HB253" s="257"/>
      <c r="HC253" s="257"/>
      <c r="HD253" s="257"/>
      <c r="HE253" s="257"/>
      <c r="HF253" s="257"/>
      <c r="HG253" s="257"/>
      <c r="HH253" s="257"/>
      <c r="HI253" s="257"/>
      <c r="HJ253" s="257"/>
      <c r="HK253" s="257"/>
      <c r="HL253" s="257"/>
      <c r="HM253" s="257"/>
      <c r="HN253" s="257"/>
      <c r="HO253" s="257"/>
      <c r="HP253" s="257"/>
      <c r="HQ253" s="257"/>
      <c r="HR253" s="257"/>
      <c r="HS253" s="257"/>
      <c r="HT253" s="257"/>
      <c r="HU253" s="257"/>
      <c r="HV253" s="257"/>
      <c r="HW253" s="257"/>
      <c r="HX253" s="257"/>
      <c r="HY253" s="257"/>
      <c r="HZ253" s="257"/>
      <c r="IA253" s="257"/>
      <c r="IB253" s="257"/>
      <c r="IC253" s="257"/>
      <c r="ID253" s="257"/>
      <c r="IE253" s="257"/>
      <c r="IF253" s="257"/>
      <c r="IG253" s="257"/>
      <c r="IH253" s="257"/>
      <c r="II253" s="257"/>
      <c r="IJ253" s="257"/>
      <c r="IK253" s="257"/>
      <c r="IL253" s="257"/>
      <c r="IM253" s="257"/>
      <c r="IN253" s="257"/>
      <c r="IO253" s="257"/>
      <c r="IP253" s="257"/>
      <c r="IQ253" s="257"/>
      <c r="IR253" s="257"/>
      <c r="IS253" s="257"/>
      <c r="IT253" s="257"/>
      <c r="IU253" s="257"/>
      <c r="IV253" s="257"/>
      <c r="IW253" s="257"/>
      <c r="IX253" s="257"/>
      <c r="IY253" s="257"/>
      <c r="IZ253" s="257"/>
      <c r="JA253" s="257"/>
      <c r="JB253" s="257"/>
      <c r="JC253" s="257"/>
      <c r="JD253" s="257"/>
      <c r="JE253" s="257"/>
    </row>
    <row r="254" spans="1:265" x14ac:dyDescent="0.2">
      <c r="A254" s="257"/>
      <c r="B254" s="257"/>
      <c r="C254" s="257"/>
      <c r="D254" s="257"/>
      <c r="E254" s="257"/>
      <c r="F254" s="257"/>
      <c r="G254" s="257"/>
      <c r="H254" s="257"/>
      <c r="I254" s="257"/>
      <c r="J254" s="257"/>
      <c r="K254" s="257"/>
      <c r="L254" s="257"/>
      <c r="M254" s="257"/>
      <c r="N254" s="257"/>
      <c r="O254" s="257"/>
      <c r="P254" s="257"/>
      <c r="Q254" s="257"/>
      <c r="R254" s="257"/>
      <c r="S254" s="257"/>
      <c r="T254" s="257"/>
      <c r="U254" s="257"/>
      <c r="V254" s="257"/>
      <c r="W254" s="257"/>
      <c r="X254" s="257"/>
      <c r="Y254" s="257"/>
      <c r="Z254" s="257"/>
      <c r="AA254" s="257"/>
      <c r="AB254" s="257"/>
      <c r="AC254" s="257"/>
      <c r="AD254" s="257"/>
      <c r="AE254" s="862"/>
      <c r="AF254" s="895"/>
      <c r="AG254" s="946"/>
      <c r="AH254" s="972"/>
      <c r="CG254" s="257"/>
      <c r="CH254" s="257"/>
      <c r="CI254" s="257"/>
      <c r="CJ254" s="257"/>
      <c r="CK254" s="257"/>
      <c r="CL254" s="257"/>
      <c r="CM254" s="257"/>
      <c r="CN254" s="257"/>
      <c r="CO254" s="257"/>
      <c r="CP254" s="257"/>
      <c r="CQ254" s="257"/>
      <c r="CR254" s="257"/>
      <c r="CS254" s="257"/>
      <c r="CT254" s="257"/>
      <c r="CU254" s="257"/>
      <c r="CV254" s="257"/>
      <c r="CW254" s="257"/>
      <c r="CX254" s="257"/>
      <c r="CY254" s="257"/>
      <c r="CZ254" s="257"/>
      <c r="DA254" s="257"/>
      <c r="DB254" s="257"/>
      <c r="DC254" s="257"/>
      <c r="DD254" s="257"/>
      <c r="DE254" s="257"/>
      <c r="DF254" s="257"/>
      <c r="DG254" s="257"/>
      <c r="DH254" s="257"/>
      <c r="DI254" s="257"/>
      <c r="DJ254" s="257"/>
      <c r="DK254" s="257"/>
      <c r="DL254" s="257"/>
      <c r="DM254" s="257"/>
      <c r="DN254" s="257"/>
      <c r="DO254" s="257"/>
      <c r="DP254" s="257"/>
      <c r="DQ254" s="257"/>
      <c r="DR254" s="257"/>
      <c r="DS254" s="257"/>
      <c r="DT254" s="257"/>
      <c r="DU254" s="257"/>
      <c r="DV254" s="257"/>
      <c r="DW254" s="257"/>
      <c r="DX254" s="257"/>
      <c r="DY254" s="257"/>
      <c r="DZ254" s="257"/>
      <c r="EA254" s="257"/>
      <c r="EB254" s="257"/>
      <c r="EC254" s="257"/>
      <c r="ED254" s="257"/>
      <c r="EE254" s="257"/>
      <c r="EF254" s="257"/>
      <c r="EG254" s="257"/>
      <c r="EH254" s="257"/>
      <c r="EI254" s="257"/>
      <c r="EJ254" s="257"/>
      <c r="EK254" s="257"/>
      <c r="EL254" s="257"/>
      <c r="EM254" s="257"/>
      <c r="EN254" s="257"/>
      <c r="EO254" s="257"/>
      <c r="EP254" s="257"/>
      <c r="EQ254" s="257"/>
      <c r="ER254" s="257"/>
      <c r="ES254" s="257"/>
      <c r="ET254" s="257"/>
      <c r="EU254" s="257"/>
      <c r="EV254" s="257"/>
      <c r="EW254" s="257"/>
      <c r="EX254" s="257"/>
      <c r="EY254" s="257"/>
      <c r="EZ254" s="257"/>
      <c r="FA254" s="257"/>
      <c r="FB254" s="257"/>
      <c r="FC254" s="257"/>
      <c r="FD254" s="257"/>
      <c r="FE254" s="257"/>
      <c r="FF254" s="257"/>
      <c r="FG254" s="257"/>
      <c r="FH254" s="257"/>
      <c r="FI254" s="257"/>
      <c r="FJ254" s="257"/>
      <c r="FK254" s="257"/>
      <c r="FL254" s="257"/>
      <c r="FM254" s="257"/>
      <c r="FN254" s="257"/>
      <c r="FO254" s="257"/>
      <c r="FP254" s="257"/>
      <c r="FQ254" s="257"/>
      <c r="FR254" s="257"/>
      <c r="FS254" s="257"/>
      <c r="FT254" s="257"/>
      <c r="FU254" s="257"/>
      <c r="FV254" s="257"/>
      <c r="FW254" s="257"/>
      <c r="FX254" s="257"/>
      <c r="FY254" s="257"/>
      <c r="FZ254" s="257"/>
      <c r="GA254" s="257"/>
      <c r="GB254" s="257"/>
      <c r="GC254" s="257"/>
      <c r="GD254" s="257"/>
      <c r="GE254" s="257"/>
      <c r="GF254" s="257"/>
      <c r="GG254" s="257"/>
      <c r="GH254" s="257"/>
      <c r="GI254" s="257"/>
      <c r="GJ254" s="257"/>
      <c r="GK254" s="257"/>
      <c r="GL254" s="257"/>
      <c r="GM254" s="257"/>
      <c r="GN254" s="257"/>
      <c r="GO254" s="257"/>
      <c r="GP254" s="257"/>
      <c r="GQ254" s="257"/>
      <c r="GR254" s="257"/>
      <c r="GS254" s="257"/>
      <c r="GT254" s="257"/>
      <c r="GU254" s="257"/>
      <c r="GV254" s="257"/>
      <c r="GW254" s="257"/>
      <c r="GX254" s="257"/>
      <c r="GY254" s="257"/>
      <c r="GZ254" s="257"/>
      <c r="HA254" s="257"/>
      <c r="HB254" s="257"/>
      <c r="HC254" s="257"/>
      <c r="HD254" s="257"/>
      <c r="HE254" s="257"/>
      <c r="HF254" s="257"/>
      <c r="HG254" s="257"/>
      <c r="HH254" s="257"/>
      <c r="HI254" s="257"/>
      <c r="HJ254" s="257"/>
      <c r="HK254" s="257"/>
      <c r="HL254" s="257"/>
      <c r="HM254" s="257"/>
      <c r="HN254" s="257"/>
      <c r="HO254" s="257"/>
      <c r="HP254" s="257"/>
      <c r="HQ254" s="257"/>
      <c r="HR254" s="257"/>
      <c r="HS254" s="257"/>
      <c r="HT254" s="257"/>
      <c r="HU254" s="257"/>
      <c r="HV254" s="257"/>
      <c r="HW254" s="257"/>
      <c r="HX254" s="257"/>
      <c r="HY254" s="257"/>
      <c r="HZ254" s="257"/>
      <c r="IA254" s="257"/>
      <c r="IB254" s="257"/>
      <c r="IC254" s="257"/>
      <c r="ID254" s="257"/>
      <c r="IE254" s="257"/>
      <c r="IF254" s="257"/>
      <c r="IG254" s="257"/>
      <c r="IH254" s="257"/>
      <c r="II254" s="257"/>
      <c r="IJ254" s="257"/>
      <c r="IK254" s="257"/>
      <c r="IL254" s="257"/>
      <c r="IM254" s="257"/>
      <c r="IN254" s="257"/>
      <c r="IO254" s="257"/>
      <c r="IP254" s="257"/>
      <c r="IQ254" s="257"/>
      <c r="IR254" s="257"/>
      <c r="IS254" s="257"/>
      <c r="IT254" s="257"/>
      <c r="IU254" s="257"/>
      <c r="IV254" s="257"/>
      <c r="IW254" s="257"/>
      <c r="IX254" s="257"/>
      <c r="IY254" s="257"/>
      <c r="IZ254" s="257"/>
      <c r="JA254" s="257"/>
      <c r="JB254" s="257"/>
      <c r="JC254" s="257"/>
      <c r="JD254" s="257"/>
      <c r="JE254" s="257"/>
    </row>
    <row r="255" spans="1:265" x14ac:dyDescent="0.2">
      <c r="A255" s="257"/>
      <c r="B255" s="257"/>
      <c r="C255" s="257"/>
      <c r="D255" s="257"/>
      <c r="E255" s="257"/>
      <c r="F255" s="257"/>
      <c r="G255" s="257"/>
      <c r="H255" s="257"/>
      <c r="I255" s="257"/>
      <c r="J255" s="257"/>
      <c r="K255" s="257"/>
      <c r="L255" s="257"/>
      <c r="M255" s="257"/>
      <c r="N255" s="257"/>
      <c r="O255" s="257"/>
      <c r="P255" s="257"/>
      <c r="Q255" s="257"/>
      <c r="R255" s="257"/>
      <c r="S255" s="257"/>
      <c r="T255" s="257"/>
      <c r="U255" s="257"/>
      <c r="V255" s="257"/>
      <c r="W255" s="257"/>
      <c r="X255" s="257"/>
      <c r="Y255" s="257"/>
      <c r="Z255" s="257"/>
      <c r="AA255" s="257"/>
      <c r="AB255" s="257"/>
      <c r="AC255" s="257"/>
      <c r="AD255" s="257"/>
      <c r="AE255" s="862"/>
      <c r="AF255" s="895"/>
      <c r="AG255" s="946"/>
      <c r="AH255" s="972"/>
      <c r="CG255" s="257"/>
      <c r="CH255" s="257"/>
      <c r="CI255" s="257"/>
      <c r="CJ255" s="257"/>
      <c r="CK255" s="257"/>
      <c r="CL255" s="257"/>
      <c r="CM255" s="257"/>
      <c r="CN255" s="257"/>
      <c r="CO255" s="257"/>
      <c r="CP255" s="257"/>
      <c r="CQ255" s="257"/>
      <c r="CR255" s="257"/>
      <c r="CS255" s="257"/>
      <c r="CT255" s="257"/>
      <c r="CU255" s="257"/>
      <c r="CV255" s="257"/>
      <c r="CW255" s="257"/>
      <c r="CX255" s="257"/>
      <c r="CY255" s="257"/>
      <c r="CZ255" s="257"/>
      <c r="DA255" s="257"/>
      <c r="DB255" s="257"/>
      <c r="DC255" s="257"/>
      <c r="DD255" s="257"/>
      <c r="DE255" s="257"/>
      <c r="DF255" s="257"/>
      <c r="DG255" s="257"/>
      <c r="DH255" s="257"/>
      <c r="DI255" s="257"/>
      <c r="DJ255" s="257"/>
      <c r="DK255" s="257"/>
      <c r="DL255" s="257"/>
      <c r="DM255" s="257"/>
      <c r="DN255" s="257"/>
      <c r="DO255" s="257"/>
      <c r="DP255" s="257"/>
      <c r="DQ255" s="257"/>
      <c r="DR255" s="257"/>
      <c r="DS255" s="257"/>
      <c r="DT255" s="257"/>
      <c r="DU255" s="257"/>
      <c r="DV255" s="257"/>
      <c r="DW255" s="257"/>
      <c r="DX255" s="257"/>
      <c r="DY255" s="257"/>
      <c r="DZ255" s="257"/>
      <c r="EA255" s="257"/>
      <c r="EB255" s="257"/>
      <c r="EC255" s="257"/>
      <c r="ED255" s="257"/>
      <c r="EE255" s="257"/>
      <c r="EF255" s="257"/>
      <c r="EG255" s="257"/>
      <c r="EH255" s="257"/>
      <c r="EI255" s="257"/>
      <c r="EJ255" s="257"/>
      <c r="EK255" s="257"/>
      <c r="EL255" s="257"/>
      <c r="EM255" s="257"/>
      <c r="EN255" s="257"/>
      <c r="EO255" s="257"/>
      <c r="EP255" s="257"/>
      <c r="EQ255" s="257"/>
      <c r="ER255" s="257"/>
      <c r="ES255" s="257"/>
      <c r="ET255" s="257"/>
      <c r="EU255" s="257"/>
      <c r="EV255" s="257"/>
      <c r="EW255" s="257"/>
      <c r="EX255" s="257"/>
      <c r="EY255" s="257"/>
      <c r="EZ255" s="257"/>
      <c r="FA255" s="257"/>
      <c r="FB255" s="257"/>
      <c r="FC255" s="257"/>
      <c r="FD255" s="257"/>
      <c r="FE255" s="257"/>
      <c r="FF255" s="257"/>
      <c r="FG255" s="257"/>
      <c r="FH255" s="257"/>
      <c r="FI255" s="257"/>
      <c r="FJ255" s="257"/>
      <c r="FK255" s="257"/>
      <c r="FL255" s="257"/>
      <c r="FM255" s="257"/>
      <c r="FN255" s="257"/>
      <c r="FO255" s="257"/>
      <c r="FP255" s="257"/>
      <c r="FQ255" s="257"/>
      <c r="FR255" s="257"/>
      <c r="FS255" s="257"/>
      <c r="FT255" s="257"/>
      <c r="FU255" s="257"/>
      <c r="FV255" s="257"/>
      <c r="FW255" s="257"/>
      <c r="FX255" s="257"/>
      <c r="FY255" s="257"/>
      <c r="FZ255" s="257"/>
      <c r="GA255" s="257"/>
      <c r="GB255" s="257"/>
      <c r="GC255" s="257"/>
      <c r="GD255" s="257"/>
      <c r="GE255" s="257"/>
      <c r="GF255" s="257"/>
      <c r="GG255" s="257"/>
      <c r="GH255" s="257"/>
      <c r="GI255" s="257"/>
      <c r="GJ255" s="257"/>
      <c r="GK255" s="257"/>
      <c r="GL255" s="257"/>
      <c r="GM255" s="257"/>
      <c r="GN255" s="257"/>
      <c r="GO255" s="257"/>
      <c r="GP255" s="257"/>
      <c r="GQ255" s="257"/>
      <c r="GR255" s="257"/>
      <c r="GS255" s="257"/>
      <c r="GT255" s="257"/>
      <c r="GU255" s="257"/>
      <c r="GV255" s="257"/>
      <c r="GW255" s="257"/>
      <c r="GX255" s="257"/>
      <c r="GY255" s="257"/>
      <c r="GZ255" s="257"/>
      <c r="HA255" s="257"/>
      <c r="HB255" s="257"/>
      <c r="HC255" s="257"/>
      <c r="HD255" s="257"/>
      <c r="HE255" s="257"/>
      <c r="HF255" s="257"/>
      <c r="HG255" s="257"/>
      <c r="HH255" s="257"/>
      <c r="HI255" s="257"/>
      <c r="HJ255" s="257"/>
      <c r="HK255" s="257"/>
      <c r="HL255" s="257"/>
      <c r="HM255" s="257"/>
      <c r="HN255" s="257"/>
      <c r="HO255" s="257"/>
      <c r="HP255" s="257"/>
      <c r="HQ255" s="257"/>
      <c r="HR255" s="257"/>
      <c r="HS255" s="257"/>
      <c r="HT255" s="257"/>
      <c r="HU255" s="257"/>
      <c r="HV255" s="257"/>
      <c r="HW255" s="257"/>
      <c r="HX255" s="257"/>
      <c r="HY255" s="257"/>
      <c r="HZ255" s="257"/>
      <c r="IA255" s="257"/>
      <c r="IB255" s="257"/>
      <c r="IC255" s="257"/>
      <c r="ID255" s="257"/>
      <c r="IE255" s="257"/>
      <c r="IF255" s="257"/>
      <c r="IG255" s="257"/>
      <c r="IH255" s="257"/>
      <c r="II255" s="257"/>
      <c r="IJ255" s="257"/>
      <c r="IK255" s="257"/>
      <c r="IL255" s="257"/>
      <c r="IM255" s="257"/>
      <c r="IN255" s="257"/>
      <c r="IO255" s="257"/>
      <c r="IP255" s="257"/>
      <c r="IQ255" s="257"/>
      <c r="IR255" s="257"/>
      <c r="IS255" s="257"/>
      <c r="IT255" s="257"/>
      <c r="IU255" s="257"/>
      <c r="IV255" s="257"/>
      <c r="IW255" s="257"/>
      <c r="IX255" s="257"/>
      <c r="IY255" s="257"/>
      <c r="IZ255" s="257"/>
      <c r="JA255" s="257"/>
      <c r="JB255" s="257"/>
      <c r="JC255" s="257"/>
      <c r="JD255" s="257"/>
      <c r="JE255" s="257"/>
    </row>
    <row r="256" spans="1:265" x14ac:dyDescent="0.2">
      <c r="A256" s="257"/>
      <c r="B256" s="257"/>
      <c r="C256" s="257"/>
      <c r="D256" s="257"/>
      <c r="E256" s="257"/>
      <c r="F256" s="257"/>
      <c r="G256" s="257"/>
      <c r="H256" s="257"/>
      <c r="I256" s="257"/>
      <c r="J256" s="257"/>
      <c r="K256" s="257"/>
      <c r="L256" s="257"/>
      <c r="M256" s="257"/>
      <c r="N256" s="257"/>
      <c r="O256" s="257"/>
      <c r="P256" s="257"/>
      <c r="Q256" s="257"/>
      <c r="R256" s="257"/>
      <c r="S256" s="257"/>
      <c r="T256" s="257"/>
      <c r="U256" s="257"/>
      <c r="V256" s="257"/>
      <c r="W256" s="257"/>
      <c r="X256" s="257"/>
      <c r="Y256" s="257"/>
      <c r="Z256" s="257"/>
      <c r="AA256" s="257"/>
      <c r="AB256" s="257"/>
      <c r="AC256" s="257"/>
      <c r="AD256" s="257"/>
      <c r="AE256" s="862"/>
      <c r="AF256" s="895"/>
      <c r="AG256" s="946"/>
      <c r="AH256" s="972"/>
      <c r="CG256" s="257"/>
      <c r="CH256" s="257"/>
      <c r="CI256" s="257"/>
      <c r="CJ256" s="257"/>
      <c r="CK256" s="257"/>
      <c r="CL256" s="257"/>
      <c r="CM256" s="257"/>
      <c r="CN256" s="257"/>
      <c r="CO256" s="257"/>
      <c r="CP256" s="257"/>
      <c r="CQ256" s="257"/>
      <c r="CR256" s="257"/>
      <c r="CS256" s="257"/>
      <c r="CT256" s="257"/>
      <c r="CU256" s="257"/>
      <c r="CV256" s="257"/>
      <c r="CW256" s="257"/>
      <c r="CX256" s="257"/>
      <c r="CY256" s="257"/>
      <c r="CZ256" s="257"/>
      <c r="DA256" s="257"/>
      <c r="DB256" s="257"/>
      <c r="DC256" s="257"/>
      <c r="DD256" s="257"/>
      <c r="DE256" s="257"/>
      <c r="DF256" s="257"/>
      <c r="DG256" s="257"/>
      <c r="DH256" s="257"/>
      <c r="DI256" s="257"/>
      <c r="DJ256" s="257"/>
      <c r="DK256" s="257"/>
      <c r="DL256" s="257"/>
      <c r="DM256" s="257"/>
      <c r="DN256" s="257"/>
      <c r="DO256" s="257"/>
      <c r="DP256" s="257"/>
      <c r="DQ256" s="257"/>
      <c r="DR256" s="257"/>
      <c r="DS256" s="257"/>
      <c r="DT256" s="257"/>
      <c r="DU256" s="257"/>
      <c r="DV256" s="257"/>
      <c r="DW256" s="257"/>
      <c r="DX256" s="257"/>
      <c r="DY256" s="257"/>
      <c r="DZ256" s="257"/>
      <c r="EA256" s="257"/>
      <c r="EB256" s="257"/>
      <c r="EC256" s="257"/>
      <c r="ED256" s="257"/>
      <c r="EE256" s="257"/>
      <c r="EF256" s="257"/>
      <c r="EG256" s="257"/>
      <c r="EH256" s="257"/>
      <c r="EI256" s="257"/>
      <c r="EJ256" s="257"/>
      <c r="EK256" s="257"/>
      <c r="EL256" s="257"/>
      <c r="EM256" s="257"/>
      <c r="EN256" s="257"/>
      <c r="EO256" s="257"/>
      <c r="EP256" s="257"/>
      <c r="EQ256" s="257"/>
      <c r="ER256" s="257"/>
      <c r="ES256" s="257"/>
      <c r="ET256" s="257"/>
      <c r="EU256" s="257"/>
      <c r="EV256" s="257"/>
      <c r="EW256" s="257"/>
      <c r="EX256" s="257"/>
      <c r="EY256" s="257"/>
      <c r="EZ256" s="257"/>
      <c r="FA256" s="257"/>
      <c r="FB256" s="257"/>
      <c r="FC256" s="257"/>
      <c r="FD256" s="257"/>
      <c r="FE256" s="257"/>
      <c r="FF256" s="257"/>
      <c r="FG256" s="257"/>
      <c r="FH256" s="257"/>
      <c r="FI256" s="257"/>
      <c r="FJ256" s="257"/>
      <c r="FK256" s="257"/>
      <c r="FL256" s="257"/>
      <c r="FM256" s="257"/>
      <c r="FN256" s="257"/>
      <c r="FO256" s="257"/>
      <c r="FP256" s="257"/>
      <c r="FQ256" s="257"/>
      <c r="FR256" s="257"/>
      <c r="FS256" s="257"/>
      <c r="FT256" s="257"/>
      <c r="FU256" s="257"/>
      <c r="FV256" s="257"/>
      <c r="FW256" s="257"/>
      <c r="FX256" s="257"/>
      <c r="FY256" s="257"/>
      <c r="FZ256" s="257"/>
      <c r="GA256" s="257"/>
      <c r="GB256" s="257"/>
      <c r="GC256" s="257"/>
      <c r="GD256" s="257"/>
      <c r="GE256" s="257"/>
      <c r="GF256" s="257"/>
      <c r="GG256" s="257"/>
      <c r="GH256" s="257"/>
      <c r="GI256" s="257"/>
      <c r="GJ256" s="257"/>
      <c r="GK256" s="257"/>
      <c r="GL256" s="257"/>
      <c r="GM256" s="257"/>
      <c r="GN256" s="257"/>
      <c r="GO256" s="257"/>
      <c r="GP256" s="257"/>
      <c r="GQ256" s="257"/>
      <c r="GR256" s="257"/>
      <c r="GS256" s="257"/>
      <c r="GT256" s="257"/>
      <c r="GU256" s="257"/>
      <c r="GV256" s="257"/>
      <c r="GW256" s="257"/>
      <c r="GX256" s="257"/>
      <c r="GY256" s="257"/>
      <c r="GZ256" s="257"/>
      <c r="HA256" s="257"/>
      <c r="HB256" s="257"/>
      <c r="HC256" s="257"/>
      <c r="HD256" s="257"/>
      <c r="HE256" s="257"/>
      <c r="HF256" s="257"/>
      <c r="HG256" s="257"/>
      <c r="HH256" s="257"/>
      <c r="HI256" s="257"/>
      <c r="HJ256" s="257"/>
      <c r="HK256" s="257"/>
      <c r="HL256" s="257"/>
      <c r="HM256" s="257"/>
      <c r="HN256" s="257"/>
      <c r="HO256" s="257"/>
      <c r="HP256" s="257"/>
      <c r="HQ256" s="257"/>
      <c r="HR256" s="257"/>
      <c r="HS256" s="257"/>
      <c r="HT256" s="257"/>
      <c r="HU256" s="257"/>
      <c r="HV256" s="257"/>
      <c r="HW256" s="257"/>
      <c r="HX256" s="257"/>
      <c r="HY256" s="257"/>
      <c r="HZ256" s="257"/>
      <c r="IA256" s="257"/>
      <c r="IB256" s="257"/>
      <c r="IC256" s="257"/>
      <c r="ID256" s="257"/>
      <c r="IE256" s="257"/>
      <c r="IF256" s="257"/>
      <c r="IG256" s="257"/>
      <c r="IH256" s="257"/>
      <c r="II256" s="257"/>
      <c r="IJ256" s="257"/>
      <c r="IK256" s="257"/>
      <c r="IL256" s="257"/>
      <c r="IM256" s="257"/>
      <c r="IN256" s="257"/>
      <c r="IO256" s="257"/>
      <c r="IP256" s="257"/>
      <c r="IQ256" s="257"/>
      <c r="IR256" s="257"/>
      <c r="IS256" s="257"/>
      <c r="IT256" s="257"/>
      <c r="IU256" s="257"/>
      <c r="IV256" s="257"/>
      <c r="IW256" s="257"/>
      <c r="IX256" s="257"/>
      <c r="IY256" s="257"/>
      <c r="IZ256" s="257"/>
      <c r="JA256" s="257"/>
      <c r="JB256" s="257"/>
      <c r="JC256" s="257"/>
      <c r="JD256" s="257"/>
      <c r="JE256" s="257"/>
    </row>
    <row r="257" spans="1:265" x14ac:dyDescent="0.2">
      <c r="A257" s="257"/>
      <c r="B257" s="257"/>
      <c r="C257" s="257"/>
      <c r="D257" s="257"/>
      <c r="E257" s="257"/>
      <c r="F257" s="257"/>
      <c r="G257" s="257"/>
      <c r="H257" s="257"/>
      <c r="I257" s="257"/>
      <c r="J257" s="257"/>
      <c r="K257" s="257"/>
      <c r="L257" s="257"/>
      <c r="M257" s="257"/>
      <c r="N257" s="257"/>
      <c r="O257" s="257"/>
      <c r="P257" s="257"/>
      <c r="Q257" s="257"/>
      <c r="R257" s="257"/>
      <c r="S257" s="257"/>
      <c r="T257" s="257"/>
      <c r="U257" s="257"/>
      <c r="V257" s="257"/>
      <c r="W257" s="257"/>
      <c r="X257" s="257"/>
      <c r="Y257" s="257"/>
      <c r="Z257" s="257"/>
      <c r="AA257" s="257"/>
      <c r="AB257" s="257"/>
      <c r="AC257" s="257"/>
      <c r="AD257" s="257"/>
      <c r="AE257" s="862"/>
      <c r="AF257" s="895"/>
      <c r="AG257" s="946"/>
      <c r="AH257" s="972"/>
      <c r="CG257" s="257"/>
      <c r="CH257" s="257"/>
      <c r="CI257" s="257"/>
      <c r="CJ257" s="257"/>
      <c r="CK257" s="257"/>
      <c r="CL257" s="257"/>
      <c r="CM257" s="257"/>
      <c r="CN257" s="257"/>
      <c r="CO257" s="257"/>
      <c r="CP257" s="257"/>
      <c r="CQ257" s="257"/>
      <c r="CR257" s="257"/>
      <c r="CS257" s="257"/>
      <c r="CT257" s="257"/>
      <c r="CU257" s="257"/>
      <c r="CV257" s="257"/>
      <c r="CW257" s="257"/>
      <c r="CX257" s="257"/>
      <c r="CY257" s="257"/>
      <c r="CZ257" s="257"/>
      <c r="DA257" s="257"/>
      <c r="DB257" s="257"/>
      <c r="DC257" s="257"/>
      <c r="DD257" s="257"/>
      <c r="DE257" s="257"/>
      <c r="DF257" s="257"/>
      <c r="DG257" s="257"/>
      <c r="DH257" s="257"/>
      <c r="DI257" s="257"/>
      <c r="DJ257" s="257"/>
      <c r="DK257" s="257"/>
      <c r="DL257" s="257"/>
      <c r="DM257" s="257"/>
      <c r="DN257" s="257"/>
      <c r="DO257" s="257"/>
      <c r="DP257" s="257"/>
      <c r="DQ257" s="257"/>
      <c r="DR257" s="257"/>
      <c r="DS257" s="257"/>
      <c r="DT257" s="257"/>
      <c r="DU257" s="257"/>
      <c r="DV257" s="257"/>
      <c r="DW257" s="257"/>
      <c r="DX257" s="257"/>
      <c r="DY257" s="257"/>
      <c r="DZ257" s="257"/>
      <c r="EA257" s="257"/>
      <c r="EB257" s="257"/>
      <c r="EC257" s="257"/>
      <c r="ED257" s="257"/>
      <c r="EE257" s="257"/>
      <c r="EF257" s="257"/>
      <c r="EG257" s="257"/>
      <c r="EH257" s="257"/>
      <c r="EI257" s="257"/>
      <c r="EJ257" s="257"/>
      <c r="EK257" s="257"/>
      <c r="EL257" s="257"/>
      <c r="EM257" s="257"/>
      <c r="EN257" s="257"/>
      <c r="EO257" s="257"/>
      <c r="EP257" s="257"/>
      <c r="EQ257" s="257"/>
      <c r="ER257" s="257"/>
      <c r="ES257" s="257"/>
      <c r="ET257" s="257"/>
      <c r="EU257" s="257"/>
      <c r="EV257" s="257"/>
      <c r="EW257" s="257"/>
      <c r="EX257" s="257"/>
      <c r="EY257" s="257"/>
      <c r="EZ257" s="257"/>
      <c r="FA257" s="257"/>
      <c r="FB257" s="257"/>
      <c r="FC257" s="257"/>
      <c r="FD257" s="257"/>
      <c r="FE257" s="257"/>
      <c r="FF257" s="257"/>
      <c r="FG257" s="257"/>
      <c r="FH257" s="257"/>
      <c r="FI257" s="257"/>
      <c r="FJ257" s="257"/>
      <c r="FK257" s="257"/>
      <c r="FL257" s="257"/>
      <c r="FM257" s="257"/>
      <c r="FN257" s="257"/>
      <c r="FO257" s="257"/>
      <c r="FP257" s="257"/>
      <c r="FQ257" s="257"/>
      <c r="FR257" s="257"/>
      <c r="FS257" s="257"/>
      <c r="FT257" s="257"/>
      <c r="FU257" s="257"/>
      <c r="FV257" s="257"/>
      <c r="FW257" s="257"/>
      <c r="FX257" s="257"/>
      <c r="FY257" s="257"/>
      <c r="FZ257" s="257"/>
      <c r="GA257" s="257"/>
      <c r="GB257" s="257"/>
      <c r="GC257" s="257"/>
      <c r="GD257" s="257"/>
      <c r="GE257" s="257"/>
      <c r="GF257" s="257"/>
      <c r="GG257" s="257"/>
      <c r="GH257" s="257"/>
      <c r="GI257" s="257"/>
      <c r="GJ257" s="257"/>
      <c r="GK257" s="257"/>
      <c r="GL257" s="257"/>
      <c r="GM257" s="257"/>
      <c r="GN257" s="257"/>
      <c r="GO257" s="257"/>
      <c r="GP257" s="257"/>
      <c r="GQ257" s="257"/>
      <c r="GR257" s="257"/>
      <c r="GS257" s="257"/>
      <c r="GT257" s="257"/>
      <c r="GU257" s="257"/>
      <c r="GV257" s="257"/>
      <c r="GW257" s="257"/>
      <c r="GX257" s="257"/>
      <c r="GY257" s="257"/>
      <c r="GZ257" s="257"/>
      <c r="HA257" s="257"/>
      <c r="HB257" s="257"/>
      <c r="HC257" s="257"/>
      <c r="HD257" s="257"/>
      <c r="HE257" s="257"/>
      <c r="HF257" s="257"/>
      <c r="HG257" s="257"/>
      <c r="HH257" s="257"/>
      <c r="HI257" s="257"/>
      <c r="HJ257" s="257"/>
      <c r="HK257" s="257"/>
      <c r="HL257" s="257"/>
      <c r="HM257" s="257"/>
      <c r="HN257" s="257"/>
      <c r="HO257" s="257"/>
      <c r="HP257" s="257"/>
      <c r="HQ257" s="257"/>
      <c r="HR257" s="257"/>
      <c r="HS257" s="257"/>
      <c r="HT257" s="257"/>
      <c r="HU257" s="257"/>
      <c r="HV257" s="257"/>
      <c r="HW257" s="257"/>
      <c r="HX257" s="257"/>
      <c r="HY257" s="257"/>
      <c r="HZ257" s="257"/>
      <c r="IA257" s="257"/>
      <c r="IB257" s="257"/>
      <c r="IC257" s="257"/>
      <c r="ID257" s="257"/>
      <c r="IE257" s="257"/>
      <c r="IF257" s="257"/>
      <c r="IG257" s="257"/>
      <c r="IH257" s="257"/>
      <c r="II257" s="257"/>
      <c r="IJ257" s="257"/>
      <c r="IK257" s="257"/>
      <c r="IL257" s="257"/>
      <c r="IM257" s="257"/>
      <c r="IN257" s="257"/>
      <c r="IO257" s="257"/>
      <c r="IP257" s="257"/>
      <c r="IQ257" s="257"/>
      <c r="IR257" s="257"/>
      <c r="IS257" s="257"/>
      <c r="IT257" s="257"/>
      <c r="IU257" s="257"/>
      <c r="IV257" s="257"/>
      <c r="IW257" s="257"/>
      <c r="IX257" s="257"/>
      <c r="IY257" s="257"/>
      <c r="IZ257" s="257"/>
      <c r="JA257" s="257"/>
      <c r="JB257" s="257"/>
      <c r="JC257" s="257"/>
      <c r="JD257" s="257"/>
      <c r="JE257" s="257"/>
    </row>
    <row r="258" spans="1:265" x14ac:dyDescent="0.2">
      <c r="A258" s="257"/>
      <c r="B258" s="257"/>
      <c r="C258" s="257"/>
      <c r="D258" s="257"/>
      <c r="E258" s="257"/>
      <c r="F258" s="257"/>
      <c r="G258" s="257"/>
      <c r="H258" s="257"/>
      <c r="I258" s="257"/>
      <c r="J258" s="257"/>
      <c r="K258" s="257"/>
      <c r="L258" s="257"/>
      <c r="M258" s="257"/>
      <c r="N258" s="257"/>
      <c r="O258" s="257"/>
      <c r="P258" s="257"/>
      <c r="Q258" s="257"/>
      <c r="R258" s="257"/>
      <c r="S258" s="257"/>
      <c r="T258" s="257"/>
      <c r="U258" s="257"/>
      <c r="V258" s="257"/>
      <c r="W258" s="257"/>
      <c r="X258" s="257"/>
      <c r="Y258" s="257"/>
      <c r="Z258" s="257"/>
      <c r="AA258" s="257"/>
      <c r="AB258" s="257"/>
      <c r="AC258" s="257"/>
      <c r="AD258" s="257"/>
      <c r="AE258" s="862"/>
      <c r="AF258" s="895"/>
      <c r="AG258" s="946"/>
      <c r="AH258" s="972"/>
      <c r="CG258" s="257"/>
      <c r="CH258" s="257"/>
      <c r="CI258" s="257"/>
      <c r="CJ258" s="257"/>
      <c r="CK258" s="257"/>
      <c r="CL258" s="257"/>
      <c r="CM258" s="257"/>
      <c r="CN258" s="257"/>
      <c r="CO258" s="257"/>
      <c r="CP258" s="257"/>
      <c r="CQ258" s="257"/>
      <c r="CR258" s="257"/>
      <c r="CS258" s="257"/>
      <c r="CT258" s="257"/>
      <c r="CU258" s="257"/>
      <c r="CV258" s="257"/>
      <c r="CW258" s="257"/>
      <c r="CX258" s="257"/>
      <c r="CY258" s="257"/>
      <c r="CZ258" s="257"/>
      <c r="DA258" s="257"/>
      <c r="DB258" s="257"/>
      <c r="DC258" s="257"/>
      <c r="DD258" s="257"/>
      <c r="DE258" s="257"/>
      <c r="DF258" s="257"/>
      <c r="DG258" s="257"/>
      <c r="DH258" s="257"/>
      <c r="DI258" s="257"/>
      <c r="DJ258" s="257"/>
      <c r="DK258" s="257"/>
      <c r="DL258" s="257"/>
      <c r="DM258" s="257"/>
      <c r="DN258" s="257"/>
      <c r="DO258" s="257"/>
      <c r="DP258" s="257"/>
      <c r="DQ258" s="257"/>
      <c r="DR258" s="257"/>
      <c r="DS258" s="257"/>
      <c r="DT258" s="257"/>
      <c r="DU258" s="257"/>
      <c r="DV258" s="257"/>
      <c r="DW258" s="257"/>
      <c r="DX258" s="257"/>
      <c r="DY258" s="257"/>
      <c r="DZ258" s="257"/>
      <c r="EA258" s="257"/>
      <c r="EB258" s="257"/>
      <c r="EC258" s="257"/>
      <c r="ED258" s="257"/>
      <c r="EE258" s="257"/>
      <c r="EF258" s="257"/>
      <c r="EG258" s="257"/>
      <c r="EH258" s="257"/>
      <c r="EI258" s="257"/>
      <c r="EJ258" s="257"/>
      <c r="EK258" s="257"/>
      <c r="EL258" s="257"/>
      <c r="EM258" s="257"/>
      <c r="EN258" s="257"/>
      <c r="EO258" s="257"/>
      <c r="EP258" s="257"/>
      <c r="EQ258" s="257"/>
      <c r="ER258" s="257"/>
      <c r="ES258" s="257"/>
      <c r="ET258" s="257"/>
      <c r="EU258" s="257"/>
      <c r="EV258" s="257"/>
      <c r="EW258" s="257"/>
      <c r="EX258" s="257"/>
      <c r="EY258" s="257"/>
      <c r="EZ258" s="257"/>
      <c r="FA258" s="257"/>
      <c r="FB258" s="257"/>
      <c r="FC258" s="257"/>
      <c r="FD258" s="257"/>
      <c r="FE258" s="257"/>
      <c r="FF258" s="257"/>
      <c r="FG258" s="257"/>
      <c r="FH258" s="257"/>
      <c r="FI258" s="257"/>
      <c r="FJ258" s="257"/>
      <c r="FK258" s="257"/>
      <c r="FL258" s="257"/>
      <c r="FM258" s="257"/>
      <c r="FN258" s="257"/>
      <c r="FO258" s="257"/>
      <c r="FP258" s="257"/>
      <c r="FQ258" s="257"/>
      <c r="FR258" s="257"/>
      <c r="FS258" s="257"/>
      <c r="FT258" s="257"/>
      <c r="FU258" s="257"/>
      <c r="FV258" s="257"/>
      <c r="FW258" s="257"/>
      <c r="FX258" s="257"/>
      <c r="FY258" s="257"/>
      <c r="FZ258" s="257"/>
      <c r="GA258" s="257"/>
      <c r="GB258" s="257"/>
      <c r="GC258" s="257"/>
      <c r="GD258" s="257"/>
      <c r="GE258" s="257"/>
      <c r="GF258" s="257"/>
      <c r="GG258" s="257"/>
      <c r="GH258" s="257"/>
      <c r="GI258" s="257"/>
      <c r="GJ258" s="257"/>
      <c r="GK258" s="257"/>
      <c r="GL258" s="257"/>
      <c r="GM258" s="257"/>
      <c r="GN258" s="257"/>
      <c r="GO258" s="257"/>
      <c r="GP258" s="257"/>
      <c r="GQ258" s="257"/>
      <c r="GR258" s="257"/>
      <c r="GS258" s="257"/>
      <c r="GT258" s="257"/>
      <c r="GU258" s="257"/>
      <c r="GV258" s="257"/>
      <c r="GW258" s="257"/>
      <c r="GX258" s="257"/>
      <c r="GY258" s="257"/>
      <c r="GZ258" s="257"/>
      <c r="HA258" s="257"/>
      <c r="HB258" s="257"/>
      <c r="HC258" s="257"/>
      <c r="HD258" s="257"/>
      <c r="HE258" s="257"/>
      <c r="HF258" s="257"/>
      <c r="HG258" s="257"/>
      <c r="HH258" s="257"/>
      <c r="HI258" s="257"/>
      <c r="HJ258" s="257"/>
      <c r="HK258" s="257"/>
      <c r="HL258" s="257"/>
      <c r="HM258" s="257"/>
      <c r="HN258" s="257"/>
      <c r="HO258" s="257"/>
      <c r="HP258" s="257"/>
      <c r="HQ258" s="257"/>
      <c r="HR258" s="257"/>
      <c r="HS258" s="257"/>
      <c r="HT258" s="257"/>
      <c r="HU258" s="257"/>
      <c r="HV258" s="257"/>
      <c r="HW258" s="257"/>
      <c r="HX258" s="257"/>
      <c r="HY258" s="257"/>
      <c r="HZ258" s="257"/>
      <c r="IA258" s="257"/>
      <c r="IB258" s="257"/>
      <c r="IC258" s="257"/>
      <c r="ID258" s="257"/>
      <c r="IE258" s="257"/>
      <c r="IF258" s="257"/>
      <c r="IG258" s="257"/>
      <c r="IH258" s="257"/>
      <c r="II258" s="257"/>
      <c r="IJ258" s="257"/>
      <c r="IK258" s="257"/>
      <c r="IL258" s="257"/>
      <c r="IM258" s="257"/>
      <c r="IN258" s="257"/>
      <c r="IO258" s="257"/>
      <c r="IP258" s="257"/>
      <c r="IQ258" s="257"/>
      <c r="IR258" s="257"/>
      <c r="IS258" s="257"/>
      <c r="IT258" s="257"/>
      <c r="IU258" s="257"/>
      <c r="IV258" s="257"/>
      <c r="IW258" s="257"/>
      <c r="IX258" s="257"/>
      <c r="IY258" s="257"/>
      <c r="IZ258" s="257"/>
      <c r="JA258" s="257"/>
      <c r="JB258" s="257"/>
      <c r="JC258" s="257"/>
      <c r="JD258" s="257"/>
      <c r="JE258" s="257"/>
    </row>
    <row r="259" spans="1:265" x14ac:dyDescent="0.2">
      <c r="A259" s="257"/>
      <c r="B259" s="257"/>
      <c r="C259" s="257"/>
      <c r="D259" s="257"/>
      <c r="E259" s="257"/>
      <c r="F259" s="257"/>
      <c r="G259" s="257"/>
      <c r="H259" s="257"/>
      <c r="I259" s="257"/>
      <c r="J259" s="257"/>
      <c r="K259" s="257"/>
      <c r="L259" s="257"/>
      <c r="M259" s="257"/>
      <c r="N259" s="257"/>
      <c r="O259" s="257"/>
      <c r="P259" s="257"/>
      <c r="Q259" s="257"/>
      <c r="R259" s="257"/>
      <c r="S259" s="257"/>
      <c r="T259" s="257"/>
      <c r="U259" s="257"/>
      <c r="V259" s="257"/>
      <c r="W259" s="257"/>
      <c r="X259" s="257"/>
      <c r="Y259" s="257"/>
      <c r="Z259" s="257"/>
      <c r="AA259" s="257"/>
      <c r="AB259" s="257"/>
      <c r="AC259" s="257"/>
      <c r="AD259" s="257"/>
      <c r="AE259" s="862"/>
      <c r="AF259" s="895"/>
      <c r="AG259" s="946"/>
      <c r="AH259" s="972"/>
      <c r="CG259" s="257"/>
      <c r="CH259" s="257"/>
      <c r="CI259" s="257"/>
      <c r="CJ259" s="257"/>
      <c r="CK259" s="257"/>
      <c r="CL259" s="257"/>
      <c r="CM259" s="257"/>
      <c r="CN259" s="257"/>
      <c r="CO259" s="257"/>
      <c r="CP259" s="257"/>
      <c r="CQ259" s="257"/>
      <c r="CR259" s="257"/>
      <c r="CS259" s="257"/>
      <c r="CT259" s="257"/>
      <c r="CU259" s="257"/>
      <c r="CV259" s="257"/>
      <c r="CW259" s="257"/>
      <c r="CX259" s="257"/>
      <c r="CY259" s="257"/>
      <c r="CZ259" s="257"/>
      <c r="DA259" s="257"/>
      <c r="DB259" s="257"/>
      <c r="DC259" s="257"/>
      <c r="DD259" s="257"/>
      <c r="DE259" s="257"/>
      <c r="DF259" s="257"/>
      <c r="DG259" s="257"/>
      <c r="DH259" s="257"/>
      <c r="DI259" s="257"/>
      <c r="DJ259" s="257"/>
      <c r="DK259" s="257"/>
      <c r="DL259" s="257"/>
      <c r="DM259" s="257"/>
      <c r="DN259" s="257"/>
      <c r="DO259" s="257"/>
      <c r="DP259" s="257"/>
      <c r="DQ259" s="257"/>
      <c r="DR259" s="257"/>
      <c r="DS259" s="257"/>
      <c r="DT259" s="257"/>
      <c r="DU259" s="257"/>
      <c r="DV259" s="257"/>
      <c r="DW259" s="257"/>
      <c r="DX259" s="257"/>
      <c r="DY259" s="257"/>
      <c r="DZ259" s="257"/>
      <c r="EA259" s="257"/>
      <c r="EB259" s="257"/>
      <c r="EC259" s="257"/>
      <c r="ED259" s="257"/>
      <c r="EE259" s="257"/>
      <c r="EF259" s="257"/>
      <c r="EG259" s="257"/>
      <c r="EH259" s="257"/>
      <c r="EI259" s="257"/>
      <c r="EJ259" s="257"/>
      <c r="EK259" s="257"/>
      <c r="EL259" s="257"/>
      <c r="EM259" s="257"/>
      <c r="EN259" s="257"/>
      <c r="EO259" s="257"/>
      <c r="EP259" s="257"/>
      <c r="EQ259" s="257"/>
      <c r="ER259" s="257"/>
      <c r="ES259" s="257"/>
      <c r="ET259" s="257"/>
      <c r="EU259" s="257"/>
      <c r="EV259" s="257"/>
      <c r="EW259" s="257"/>
      <c r="EX259" s="257"/>
      <c r="EY259" s="257"/>
      <c r="EZ259" s="257"/>
      <c r="FA259" s="257"/>
      <c r="FB259" s="257"/>
      <c r="FC259" s="257"/>
      <c r="FD259" s="257"/>
      <c r="FE259" s="257"/>
      <c r="FF259" s="257"/>
      <c r="FG259" s="257"/>
      <c r="FH259" s="257"/>
      <c r="FI259" s="257"/>
      <c r="FJ259" s="257"/>
      <c r="FK259" s="257"/>
      <c r="FL259" s="257"/>
      <c r="FM259" s="257"/>
      <c r="FN259" s="257"/>
      <c r="FO259" s="257"/>
      <c r="FP259" s="257"/>
      <c r="FQ259" s="257"/>
      <c r="FR259" s="257"/>
      <c r="FS259" s="257"/>
      <c r="FT259" s="257"/>
      <c r="FU259" s="257"/>
      <c r="FV259" s="257"/>
      <c r="FW259" s="257"/>
      <c r="FX259" s="257"/>
      <c r="FY259" s="257"/>
      <c r="FZ259" s="257"/>
      <c r="GA259" s="257"/>
      <c r="GB259" s="257"/>
      <c r="GC259" s="257"/>
      <c r="GD259" s="257"/>
      <c r="GE259" s="257"/>
      <c r="GF259" s="257"/>
      <c r="GG259" s="257"/>
      <c r="GH259" s="257"/>
      <c r="GI259" s="257"/>
      <c r="GJ259" s="257"/>
      <c r="GK259" s="257"/>
      <c r="GL259" s="257"/>
      <c r="GM259" s="257"/>
      <c r="GN259" s="257"/>
      <c r="GO259" s="257"/>
      <c r="GP259" s="257"/>
      <c r="GQ259" s="257"/>
      <c r="GR259" s="257"/>
      <c r="GS259" s="257"/>
      <c r="GT259" s="257"/>
      <c r="GU259" s="257"/>
      <c r="GV259" s="257"/>
      <c r="GW259" s="257"/>
      <c r="GX259" s="257"/>
      <c r="GY259" s="257"/>
      <c r="GZ259" s="257"/>
      <c r="HA259" s="257"/>
      <c r="HB259" s="257"/>
      <c r="HC259" s="257"/>
      <c r="HD259" s="257"/>
      <c r="HE259" s="257"/>
      <c r="HF259" s="257"/>
      <c r="HG259" s="257"/>
      <c r="HH259" s="257"/>
      <c r="HI259" s="257"/>
      <c r="HJ259" s="257"/>
      <c r="HK259" s="257"/>
      <c r="HL259" s="257"/>
      <c r="HM259" s="257"/>
      <c r="HN259" s="257"/>
      <c r="HO259" s="257"/>
      <c r="HP259" s="257"/>
      <c r="HQ259" s="257"/>
      <c r="HR259" s="257"/>
      <c r="HS259" s="257"/>
      <c r="HT259" s="257"/>
      <c r="HU259" s="257"/>
      <c r="HV259" s="257"/>
      <c r="HW259" s="257"/>
      <c r="HX259" s="257"/>
      <c r="HY259" s="257"/>
      <c r="HZ259" s="257"/>
      <c r="IA259" s="257"/>
      <c r="IB259" s="257"/>
      <c r="IC259" s="257"/>
      <c r="ID259" s="257"/>
      <c r="IE259" s="257"/>
      <c r="IF259" s="257"/>
      <c r="IG259" s="257"/>
      <c r="IH259" s="257"/>
      <c r="II259" s="257"/>
      <c r="IJ259" s="257"/>
      <c r="IK259" s="257"/>
      <c r="IL259" s="257"/>
      <c r="IM259" s="257"/>
      <c r="IN259" s="257"/>
      <c r="IO259" s="257"/>
      <c r="IP259" s="257"/>
      <c r="IQ259" s="257"/>
      <c r="IR259" s="257"/>
      <c r="IS259" s="257"/>
      <c r="IT259" s="257"/>
      <c r="IU259" s="257"/>
      <c r="IV259" s="257"/>
      <c r="IW259" s="257"/>
      <c r="IX259" s="257"/>
      <c r="IY259" s="257"/>
      <c r="IZ259" s="257"/>
      <c r="JA259" s="257"/>
      <c r="JB259" s="257"/>
      <c r="JC259" s="257"/>
      <c r="JD259" s="257"/>
      <c r="JE259" s="257"/>
    </row>
    <row r="260" spans="1:265" x14ac:dyDescent="0.2">
      <c r="A260" s="257"/>
      <c r="B260" s="257"/>
      <c r="C260" s="257"/>
      <c r="D260" s="257"/>
      <c r="E260" s="257"/>
      <c r="F260" s="257"/>
      <c r="G260" s="257"/>
      <c r="H260" s="257"/>
      <c r="I260" s="257"/>
      <c r="J260" s="257"/>
      <c r="K260" s="257"/>
      <c r="L260" s="257"/>
      <c r="M260" s="257"/>
      <c r="N260" s="257"/>
      <c r="O260" s="257"/>
      <c r="P260" s="257"/>
      <c r="Q260" s="257"/>
      <c r="R260" s="257"/>
      <c r="S260" s="257"/>
      <c r="T260" s="257"/>
      <c r="U260" s="257"/>
      <c r="V260" s="257"/>
      <c r="W260" s="257"/>
      <c r="X260" s="257"/>
      <c r="Y260" s="257"/>
      <c r="Z260" s="257"/>
      <c r="AA260" s="257"/>
      <c r="AB260" s="257"/>
      <c r="AC260" s="257"/>
      <c r="AD260" s="257"/>
      <c r="AE260" s="862"/>
      <c r="AF260" s="895"/>
      <c r="AG260" s="946"/>
      <c r="AH260" s="972"/>
      <c r="CG260" s="257"/>
      <c r="CH260" s="257"/>
      <c r="CI260" s="257"/>
      <c r="CJ260" s="257"/>
      <c r="CK260" s="257"/>
      <c r="CL260" s="257"/>
      <c r="CM260" s="257"/>
      <c r="CN260" s="257"/>
      <c r="CO260" s="257"/>
      <c r="CP260" s="257"/>
      <c r="CQ260" s="257"/>
      <c r="CR260" s="257"/>
      <c r="CS260" s="257"/>
      <c r="CT260" s="257"/>
      <c r="CU260" s="257"/>
      <c r="CV260" s="257"/>
      <c r="CW260" s="257"/>
      <c r="CX260" s="257"/>
      <c r="CY260" s="257"/>
      <c r="CZ260" s="257"/>
      <c r="DA260" s="257"/>
      <c r="DB260" s="257"/>
      <c r="DC260" s="257"/>
      <c r="DD260" s="257"/>
      <c r="DE260" s="257"/>
      <c r="DF260" s="257"/>
      <c r="DG260" s="257"/>
      <c r="DH260" s="257"/>
      <c r="DI260" s="257"/>
      <c r="DJ260" s="257"/>
      <c r="DK260" s="257"/>
      <c r="DL260" s="257"/>
      <c r="DM260" s="257"/>
      <c r="DN260" s="257"/>
      <c r="DO260" s="257"/>
      <c r="DP260" s="257"/>
      <c r="DQ260" s="257"/>
      <c r="DR260" s="257"/>
      <c r="DS260" s="257"/>
      <c r="DT260" s="257"/>
      <c r="DU260" s="257"/>
      <c r="DV260" s="257"/>
      <c r="DW260" s="257"/>
      <c r="DX260" s="257"/>
      <c r="DY260" s="257"/>
      <c r="DZ260" s="257"/>
      <c r="EA260" s="257"/>
      <c r="EB260" s="257"/>
      <c r="EC260" s="257"/>
      <c r="ED260" s="257"/>
      <c r="EE260" s="257"/>
      <c r="EF260" s="257"/>
      <c r="EG260" s="257"/>
      <c r="EH260" s="257"/>
      <c r="EI260" s="257"/>
      <c r="EJ260" s="257"/>
      <c r="EK260" s="257"/>
      <c r="EL260" s="257"/>
      <c r="EM260" s="257"/>
      <c r="EN260" s="257"/>
      <c r="EO260" s="257"/>
      <c r="EP260" s="257"/>
      <c r="EQ260" s="257"/>
      <c r="ER260" s="257"/>
      <c r="ES260" s="257"/>
      <c r="ET260" s="257"/>
      <c r="EU260" s="257"/>
      <c r="EV260" s="257"/>
      <c r="EW260" s="257"/>
      <c r="EX260" s="257"/>
      <c r="EY260" s="257"/>
      <c r="EZ260" s="257"/>
      <c r="FA260" s="257"/>
      <c r="FB260" s="257"/>
      <c r="FC260" s="257"/>
      <c r="FD260" s="257"/>
      <c r="FE260" s="257"/>
      <c r="FF260" s="257"/>
      <c r="FG260" s="257"/>
      <c r="FH260" s="257"/>
      <c r="FI260" s="257"/>
      <c r="FJ260" s="257"/>
      <c r="FK260" s="257"/>
      <c r="FL260" s="257"/>
      <c r="FM260" s="257"/>
      <c r="FN260" s="257"/>
      <c r="FO260" s="257"/>
      <c r="FP260" s="257"/>
      <c r="FQ260" s="257"/>
      <c r="FR260" s="257"/>
      <c r="FS260" s="257"/>
      <c r="FT260" s="257"/>
      <c r="FU260" s="257"/>
      <c r="FV260" s="257"/>
      <c r="FW260" s="257"/>
      <c r="FX260" s="257"/>
      <c r="FY260" s="257"/>
      <c r="FZ260" s="257"/>
      <c r="GA260" s="257"/>
      <c r="GB260" s="257"/>
      <c r="GC260" s="257"/>
      <c r="GD260" s="257"/>
      <c r="GE260" s="257"/>
      <c r="GF260" s="257"/>
      <c r="GG260" s="257"/>
      <c r="GH260" s="257"/>
      <c r="GI260" s="257"/>
      <c r="GJ260" s="257"/>
      <c r="GK260" s="257"/>
      <c r="GL260" s="257"/>
      <c r="GM260" s="257"/>
      <c r="GN260" s="257"/>
      <c r="GO260" s="257"/>
      <c r="GP260" s="257"/>
      <c r="GQ260" s="257"/>
      <c r="GR260" s="257"/>
      <c r="GS260" s="257"/>
      <c r="GT260" s="257"/>
      <c r="GU260" s="257"/>
      <c r="GV260" s="257"/>
      <c r="GW260" s="257"/>
      <c r="GX260" s="257"/>
      <c r="GY260" s="257"/>
      <c r="GZ260" s="257"/>
      <c r="HA260" s="257"/>
      <c r="HB260" s="257"/>
      <c r="HC260" s="257"/>
      <c r="HD260" s="257"/>
      <c r="HE260" s="257"/>
      <c r="HF260" s="257"/>
      <c r="HG260" s="257"/>
      <c r="HH260" s="257"/>
      <c r="HI260" s="257"/>
      <c r="HJ260" s="257"/>
      <c r="HK260" s="257"/>
      <c r="HL260" s="257"/>
      <c r="HM260" s="257"/>
      <c r="HN260" s="257"/>
      <c r="HO260" s="257"/>
      <c r="HP260" s="257"/>
      <c r="HQ260" s="257"/>
      <c r="HR260" s="257"/>
      <c r="HS260" s="257"/>
      <c r="HT260" s="257"/>
      <c r="HU260" s="257"/>
      <c r="HV260" s="257"/>
      <c r="HW260" s="257"/>
      <c r="HX260" s="257"/>
      <c r="HY260" s="257"/>
      <c r="HZ260" s="257"/>
      <c r="IA260" s="257"/>
      <c r="IB260" s="257"/>
      <c r="IC260" s="257"/>
      <c r="ID260" s="257"/>
      <c r="IE260" s="257"/>
      <c r="IF260" s="257"/>
      <c r="IG260" s="257"/>
      <c r="IH260" s="257"/>
      <c r="II260" s="257"/>
      <c r="IJ260" s="257"/>
      <c r="IK260" s="257"/>
      <c r="IL260" s="257"/>
      <c r="IM260" s="257"/>
      <c r="IN260" s="257"/>
      <c r="IO260" s="257"/>
      <c r="IP260" s="257"/>
      <c r="IQ260" s="257"/>
      <c r="IR260" s="257"/>
      <c r="IS260" s="257"/>
      <c r="IT260" s="257"/>
      <c r="IU260" s="257"/>
      <c r="IV260" s="257"/>
      <c r="IW260" s="257"/>
      <c r="IX260" s="257"/>
      <c r="IY260" s="257"/>
      <c r="IZ260" s="257"/>
      <c r="JA260" s="257"/>
      <c r="JB260" s="257"/>
      <c r="JC260" s="257"/>
      <c r="JD260" s="257"/>
      <c r="JE260" s="257"/>
    </row>
    <row r="261" spans="1:265" x14ac:dyDescent="0.2">
      <c r="A261" s="257"/>
      <c r="B261" s="257"/>
      <c r="C261" s="257"/>
      <c r="D261" s="257"/>
      <c r="E261" s="257"/>
      <c r="F261" s="257"/>
      <c r="G261" s="257"/>
      <c r="H261" s="257"/>
      <c r="I261" s="257"/>
      <c r="J261" s="257"/>
      <c r="K261" s="257"/>
      <c r="L261" s="257"/>
      <c r="M261" s="257"/>
      <c r="N261" s="257"/>
      <c r="O261" s="257"/>
      <c r="P261" s="257"/>
      <c r="Q261" s="257"/>
      <c r="R261" s="257"/>
      <c r="S261" s="257"/>
      <c r="T261" s="257"/>
      <c r="U261" s="257"/>
      <c r="V261" s="257"/>
      <c r="W261" s="257"/>
      <c r="X261" s="257"/>
      <c r="Y261" s="257"/>
      <c r="Z261" s="257"/>
      <c r="AA261" s="257"/>
      <c r="AB261" s="257"/>
      <c r="AC261" s="257"/>
      <c r="AD261" s="257"/>
      <c r="AE261" s="862"/>
      <c r="AF261" s="895"/>
      <c r="AG261" s="946"/>
      <c r="AH261" s="972"/>
      <c r="CG261" s="257"/>
      <c r="CH261" s="257"/>
      <c r="CI261" s="257"/>
      <c r="CJ261" s="257"/>
      <c r="CK261" s="257"/>
      <c r="CL261" s="257"/>
      <c r="CM261" s="257"/>
      <c r="CN261" s="257"/>
      <c r="CO261" s="257"/>
      <c r="CP261" s="257"/>
      <c r="CQ261" s="257"/>
      <c r="CR261" s="257"/>
      <c r="CS261" s="257"/>
      <c r="CT261" s="257"/>
      <c r="CU261" s="257"/>
      <c r="CV261" s="257"/>
      <c r="CW261" s="257"/>
      <c r="CX261" s="257"/>
      <c r="CY261" s="257"/>
      <c r="CZ261" s="257"/>
      <c r="DA261" s="257"/>
      <c r="DB261" s="257"/>
      <c r="DC261" s="257"/>
      <c r="DD261" s="257"/>
      <c r="DE261" s="257"/>
      <c r="DF261" s="257"/>
      <c r="DG261" s="257"/>
      <c r="DH261" s="257"/>
      <c r="DI261" s="257"/>
      <c r="DJ261" s="257"/>
      <c r="DK261" s="257"/>
      <c r="DL261" s="257"/>
      <c r="DM261" s="257"/>
      <c r="DN261" s="257"/>
      <c r="DO261" s="257"/>
      <c r="DP261" s="257"/>
      <c r="DQ261" s="257"/>
      <c r="DR261" s="257"/>
      <c r="DS261" s="257"/>
      <c r="DT261" s="257"/>
      <c r="DU261" s="257"/>
      <c r="DV261" s="257"/>
      <c r="DW261" s="257"/>
      <c r="DX261" s="257"/>
      <c r="DY261" s="257"/>
      <c r="DZ261" s="257"/>
      <c r="EA261" s="257"/>
      <c r="EB261" s="257"/>
      <c r="EC261" s="257"/>
      <c r="ED261" s="257"/>
      <c r="EE261" s="257"/>
      <c r="EF261" s="257"/>
      <c r="EG261" s="257"/>
      <c r="EH261" s="257"/>
      <c r="EI261" s="257"/>
      <c r="EJ261" s="257"/>
      <c r="EK261" s="257"/>
      <c r="EL261" s="257"/>
      <c r="EM261" s="257"/>
      <c r="EN261" s="257"/>
      <c r="EO261" s="257"/>
      <c r="EP261" s="257"/>
      <c r="EQ261" s="257"/>
      <c r="ER261" s="257"/>
      <c r="ES261" s="257"/>
      <c r="ET261" s="257"/>
      <c r="EU261" s="257"/>
      <c r="EV261" s="257"/>
      <c r="EW261" s="257"/>
      <c r="EX261" s="257"/>
      <c r="EY261" s="257"/>
      <c r="EZ261" s="257"/>
      <c r="FA261" s="257"/>
      <c r="FB261" s="257"/>
      <c r="FC261" s="257"/>
      <c r="FD261" s="257"/>
      <c r="FE261" s="257"/>
      <c r="FF261" s="257"/>
      <c r="FG261" s="257"/>
      <c r="FH261" s="257"/>
      <c r="FI261" s="257"/>
      <c r="FJ261" s="257"/>
      <c r="FK261" s="257"/>
      <c r="FL261" s="257"/>
      <c r="FM261" s="257"/>
      <c r="FN261" s="257"/>
      <c r="FO261" s="257"/>
      <c r="FP261" s="257"/>
      <c r="FQ261" s="257"/>
      <c r="FR261" s="257"/>
      <c r="FS261" s="257"/>
      <c r="FT261" s="257"/>
      <c r="FU261" s="257"/>
      <c r="FV261" s="257"/>
      <c r="FW261" s="257"/>
      <c r="FX261" s="257"/>
      <c r="FY261" s="257"/>
      <c r="FZ261" s="257"/>
      <c r="GA261" s="257"/>
      <c r="GB261" s="257"/>
      <c r="GC261" s="257"/>
      <c r="GD261" s="257"/>
      <c r="GE261" s="257"/>
      <c r="GF261" s="257"/>
      <c r="GG261" s="257"/>
      <c r="GH261" s="257"/>
      <c r="GI261" s="257"/>
      <c r="GJ261" s="257"/>
      <c r="GK261" s="257"/>
      <c r="GL261" s="257"/>
      <c r="GM261" s="257"/>
      <c r="GN261" s="257"/>
      <c r="GO261" s="257"/>
      <c r="GP261" s="257"/>
      <c r="GQ261" s="257"/>
      <c r="GR261" s="257"/>
      <c r="GS261" s="257"/>
      <c r="GT261" s="257"/>
      <c r="GU261" s="257"/>
      <c r="GV261" s="257"/>
      <c r="GW261" s="257"/>
      <c r="GX261" s="257"/>
      <c r="GY261" s="257"/>
      <c r="GZ261" s="257"/>
      <c r="HA261" s="257"/>
      <c r="HB261" s="257"/>
      <c r="HC261" s="257"/>
      <c r="HD261" s="257"/>
      <c r="HE261" s="257"/>
      <c r="HF261" s="257"/>
      <c r="HG261" s="257"/>
      <c r="HH261" s="257"/>
      <c r="HI261" s="257"/>
      <c r="HJ261" s="257"/>
      <c r="HK261" s="257"/>
      <c r="HL261" s="257"/>
      <c r="HM261" s="257"/>
      <c r="HN261" s="257"/>
      <c r="HO261" s="257"/>
      <c r="HP261" s="257"/>
      <c r="HQ261" s="257"/>
      <c r="HR261" s="257"/>
      <c r="HS261" s="257"/>
      <c r="HT261" s="257"/>
      <c r="HU261" s="257"/>
      <c r="HV261" s="257"/>
      <c r="HW261" s="257"/>
      <c r="HX261" s="257"/>
      <c r="HY261" s="257"/>
      <c r="HZ261" s="257"/>
      <c r="IA261" s="257"/>
      <c r="IB261" s="257"/>
      <c r="IC261" s="257"/>
      <c r="ID261" s="257"/>
      <c r="IE261" s="257"/>
      <c r="IF261" s="257"/>
      <c r="IG261" s="257"/>
      <c r="IH261" s="257"/>
      <c r="II261" s="257"/>
      <c r="IJ261" s="257"/>
      <c r="IK261" s="257"/>
      <c r="IL261" s="257"/>
      <c r="IM261" s="257"/>
      <c r="IN261" s="257"/>
      <c r="IO261" s="257"/>
      <c r="IP261" s="257"/>
      <c r="IQ261" s="257"/>
      <c r="IR261" s="257"/>
      <c r="IS261" s="257"/>
      <c r="IT261" s="257"/>
      <c r="IU261" s="257"/>
      <c r="IV261" s="257"/>
      <c r="IW261" s="257"/>
      <c r="IX261" s="257"/>
      <c r="IY261" s="257"/>
      <c r="IZ261" s="257"/>
      <c r="JA261" s="257"/>
      <c r="JB261" s="257"/>
      <c r="JC261" s="257"/>
      <c r="JD261" s="257"/>
      <c r="JE261" s="257"/>
    </row>
    <row r="262" spans="1:265" x14ac:dyDescent="0.2">
      <c r="A262" s="257"/>
      <c r="B262" s="257"/>
      <c r="C262" s="257"/>
      <c r="D262" s="257"/>
      <c r="E262" s="257"/>
      <c r="F262" s="257"/>
      <c r="G262" s="257"/>
      <c r="H262" s="257"/>
      <c r="I262" s="257"/>
      <c r="J262" s="257"/>
      <c r="K262" s="257"/>
      <c r="L262" s="257"/>
      <c r="M262" s="257"/>
      <c r="N262" s="257"/>
      <c r="O262" s="257"/>
      <c r="P262" s="257"/>
      <c r="Q262" s="257"/>
      <c r="R262" s="257"/>
      <c r="S262" s="257"/>
      <c r="T262" s="257"/>
      <c r="U262" s="257"/>
      <c r="V262" s="257"/>
      <c r="W262" s="257"/>
      <c r="X262" s="257"/>
      <c r="Y262" s="257"/>
      <c r="Z262" s="257"/>
      <c r="AA262" s="257"/>
      <c r="AB262" s="257"/>
      <c r="AC262" s="257"/>
      <c r="AD262" s="257"/>
      <c r="AE262" s="862"/>
      <c r="AF262" s="895"/>
      <c r="AG262" s="946"/>
      <c r="AH262" s="972"/>
      <c r="CG262" s="257"/>
      <c r="CH262" s="257"/>
      <c r="CI262" s="257"/>
      <c r="CJ262" s="257"/>
      <c r="CK262" s="257"/>
      <c r="CL262" s="257"/>
      <c r="CM262" s="257"/>
      <c r="CN262" s="257"/>
      <c r="CO262" s="257"/>
      <c r="CP262" s="257"/>
      <c r="CQ262" s="257"/>
      <c r="CR262" s="257"/>
      <c r="CS262" s="257"/>
      <c r="CT262" s="257"/>
      <c r="CU262" s="257"/>
      <c r="CV262" s="257"/>
      <c r="CW262" s="257"/>
      <c r="CX262" s="257"/>
      <c r="CY262" s="257"/>
      <c r="CZ262" s="257"/>
      <c r="DA262" s="257"/>
      <c r="DB262" s="257"/>
      <c r="DC262" s="257"/>
      <c r="DD262" s="257"/>
      <c r="DE262" s="257"/>
      <c r="DF262" s="257"/>
      <c r="DG262" s="257"/>
      <c r="DH262" s="257"/>
      <c r="DI262" s="257"/>
      <c r="DJ262" s="257"/>
      <c r="DK262" s="257"/>
      <c r="DL262" s="257"/>
      <c r="DM262" s="257"/>
      <c r="DN262" s="257"/>
      <c r="DO262" s="257"/>
      <c r="DP262" s="257"/>
      <c r="DQ262" s="257"/>
      <c r="DR262" s="257"/>
      <c r="DS262" s="257"/>
      <c r="DT262" s="257"/>
      <c r="DU262" s="257"/>
      <c r="DV262" s="257"/>
      <c r="DW262" s="257"/>
      <c r="DX262" s="257"/>
      <c r="DY262" s="257"/>
      <c r="DZ262" s="257"/>
      <c r="EA262" s="257"/>
      <c r="EB262" s="257"/>
      <c r="EC262" s="257"/>
      <c r="ED262" s="257"/>
      <c r="EE262" s="257"/>
      <c r="EF262" s="257"/>
      <c r="EG262" s="257"/>
      <c r="EH262" s="257"/>
      <c r="EI262" s="257"/>
      <c r="EJ262" s="257"/>
      <c r="EK262" s="257"/>
      <c r="EL262" s="257"/>
      <c r="EM262" s="257"/>
      <c r="EN262" s="257"/>
      <c r="EO262" s="257"/>
      <c r="EP262" s="257"/>
      <c r="EQ262" s="257"/>
      <c r="ER262" s="257"/>
      <c r="ES262" s="257"/>
      <c r="ET262" s="257"/>
      <c r="EU262" s="257"/>
      <c r="EV262" s="257"/>
      <c r="EW262" s="257"/>
      <c r="EX262" s="257"/>
      <c r="EY262" s="257"/>
      <c r="EZ262" s="257"/>
      <c r="FA262" s="257"/>
      <c r="FB262" s="257"/>
      <c r="FC262" s="257"/>
      <c r="FD262" s="257"/>
      <c r="FE262" s="257"/>
      <c r="FF262" s="257"/>
      <c r="FG262" s="257"/>
      <c r="FH262" s="257"/>
      <c r="FI262" s="257"/>
      <c r="FJ262" s="257"/>
      <c r="FK262" s="257"/>
      <c r="FL262" s="257"/>
      <c r="FM262" s="257"/>
      <c r="FN262" s="257"/>
      <c r="FO262" s="257"/>
      <c r="FP262" s="257"/>
      <c r="FQ262" s="257"/>
      <c r="FR262" s="257"/>
      <c r="FS262" s="257"/>
      <c r="FT262" s="257"/>
      <c r="FU262" s="257"/>
      <c r="FV262" s="257"/>
      <c r="FW262" s="257"/>
      <c r="FX262" s="257"/>
      <c r="FY262" s="257"/>
      <c r="FZ262" s="257"/>
      <c r="GA262" s="257"/>
      <c r="GB262" s="257"/>
      <c r="GC262" s="257"/>
      <c r="GD262" s="257"/>
      <c r="GE262" s="257"/>
      <c r="GF262" s="257"/>
      <c r="GG262" s="257"/>
      <c r="GH262" s="257"/>
      <c r="GI262" s="257"/>
      <c r="GJ262" s="257"/>
      <c r="GK262" s="257"/>
      <c r="GL262" s="257"/>
      <c r="GM262" s="257"/>
      <c r="GN262" s="257"/>
      <c r="GO262" s="257"/>
      <c r="GP262" s="257"/>
      <c r="GQ262" s="257"/>
      <c r="GR262" s="257"/>
      <c r="GS262" s="257"/>
      <c r="GT262" s="257"/>
      <c r="GU262" s="257"/>
      <c r="GV262" s="257"/>
      <c r="GW262" s="257"/>
      <c r="GX262" s="257"/>
      <c r="GY262" s="257"/>
      <c r="GZ262" s="257"/>
      <c r="HA262" s="257"/>
      <c r="HB262" s="257"/>
      <c r="HC262" s="257"/>
      <c r="HD262" s="257"/>
      <c r="HE262" s="257"/>
      <c r="HF262" s="257"/>
      <c r="HG262" s="257"/>
      <c r="HH262" s="257"/>
      <c r="HI262" s="257"/>
      <c r="HJ262" s="257"/>
      <c r="HK262" s="257"/>
      <c r="HL262" s="257"/>
      <c r="HM262" s="257"/>
      <c r="HN262" s="257"/>
      <c r="HO262" s="257"/>
      <c r="HP262" s="257"/>
      <c r="HQ262" s="257"/>
      <c r="HR262" s="257"/>
      <c r="HS262" s="257"/>
      <c r="HT262" s="257"/>
      <c r="HU262" s="257"/>
      <c r="HV262" s="257"/>
      <c r="HW262" s="257"/>
      <c r="HX262" s="257"/>
      <c r="HY262" s="257"/>
      <c r="HZ262" s="257"/>
      <c r="IA262" s="257"/>
      <c r="IB262" s="257"/>
      <c r="IC262" s="257"/>
      <c r="ID262" s="257"/>
      <c r="IE262" s="257"/>
      <c r="IF262" s="257"/>
      <c r="IG262" s="257"/>
      <c r="IH262" s="257"/>
      <c r="II262" s="257"/>
      <c r="IJ262" s="257"/>
      <c r="IK262" s="257"/>
      <c r="IL262" s="257"/>
      <c r="IM262" s="257"/>
      <c r="IN262" s="257"/>
      <c r="IO262" s="257"/>
      <c r="IP262" s="257"/>
      <c r="IQ262" s="257"/>
      <c r="IR262" s="257"/>
      <c r="IS262" s="257"/>
      <c r="IT262" s="257"/>
      <c r="IU262" s="257"/>
      <c r="IV262" s="257"/>
      <c r="IW262" s="257"/>
      <c r="IX262" s="257"/>
      <c r="IY262" s="257"/>
      <c r="IZ262" s="257"/>
      <c r="JA262" s="257"/>
      <c r="JB262" s="257"/>
      <c r="JC262" s="257"/>
      <c r="JD262" s="257"/>
      <c r="JE262" s="257"/>
    </row>
    <row r="263" spans="1:265" x14ac:dyDescent="0.2">
      <c r="A263" s="257"/>
      <c r="B263" s="257"/>
      <c r="C263" s="257"/>
      <c r="D263" s="257"/>
      <c r="E263" s="257"/>
      <c r="F263" s="257"/>
      <c r="G263" s="257"/>
      <c r="H263" s="257"/>
      <c r="I263" s="257"/>
      <c r="J263" s="257"/>
      <c r="K263" s="257"/>
      <c r="L263" s="257"/>
      <c r="M263" s="257"/>
      <c r="N263" s="257"/>
      <c r="O263" s="257"/>
      <c r="P263" s="257"/>
      <c r="Q263" s="257"/>
      <c r="R263" s="257"/>
      <c r="S263" s="257"/>
      <c r="T263" s="257"/>
      <c r="U263" s="257"/>
      <c r="V263" s="257"/>
      <c r="W263" s="257"/>
      <c r="X263" s="257"/>
      <c r="Y263" s="257"/>
      <c r="Z263" s="257"/>
      <c r="AA263" s="257"/>
      <c r="AB263" s="257"/>
      <c r="AC263" s="257"/>
      <c r="AD263" s="257"/>
      <c r="AE263" s="862"/>
      <c r="AF263" s="895"/>
      <c r="AG263" s="946"/>
      <c r="AH263" s="972"/>
      <c r="CG263" s="257"/>
      <c r="CH263" s="257"/>
      <c r="CI263" s="257"/>
      <c r="CJ263" s="257"/>
      <c r="CK263" s="257"/>
      <c r="CL263" s="257"/>
      <c r="CM263" s="257"/>
      <c r="CN263" s="257"/>
      <c r="CO263" s="257"/>
      <c r="CP263" s="257"/>
      <c r="CQ263" s="257"/>
      <c r="CR263" s="257"/>
      <c r="CS263" s="257"/>
      <c r="CT263" s="257"/>
      <c r="CU263" s="257"/>
      <c r="CV263" s="257"/>
      <c r="CW263" s="257"/>
      <c r="CX263" s="257"/>
      <c r="CY263" s="257"/>
      <c r="CZ263" s="257"/>
      <c r="DA263" s="257"/>
      <c r="DB263" s="257"/>
      <c r="DC263" s="257"/>
      <c r="DD263" s="257"/>
      <c r="DE263" s="257"/>
      <c r="DF263" s="257"/>
      <c r="DG263" s="257"/>
      <c r="DH263" s="257"/>
      <c r="DI263" s="257"/>
      <c r="DJ263" s="257"/>
      <c r="DK263" s="257"/>
      <c r="DL263" s="257"/>
      <c r="DM263" s="257"/>
      <c r="DN263" s="257"/>
      <c r="DO263" s="257"/>
      <c r="DP263" s="257"/>
      <c r="DQ263" s="257"/>
      <c r="DR263" s="257"/>
      <c r="DS263" s="257"/>
      <c r="DT263" s="257"/>
      <c r="DU263" s="257"/>
      <c r="DV263" s="257"/>
      <c r="DW263" s="257"/>
      <c r="DX263" s="257"/>
      <c r="DY263" s="257"/>
      <c r="DZ263" s="257"/>
      <c r="EA263" s="257"/>
      <c r="EB263" s="257"/>
      <c r="EC263" s="257"/>
      <c r="ED263" s="257"/>
      <c r="EE263" s="257"/>
      <c r="EF263" s="257"/>
      <c r="EG263" s="257"/>
      <c r="EH263" s="257"/>
      <c r="EI263" s="257"/>
      <c r="EJ263" s="257"/>
      <c r="EK263" s="257"/>
      <c r="EL263" s="257"/>
      <c r="EM263" s="257"/>
      <c r="EN263" s="257"/>
      <c r="EO263" s="257"/>
      <c r="EP263" s="257"/>
      <c r="EQ263" s="257"/>
      <c r="ER263" s="257"/>
      <c r="ES263" s="257"/>
      <c r="ET263" s="257"/>
      <c r="EU263" s="257"/>
      <c r="EV263" s="257"/>
      <c r="EW263" s="257"/>
      <c r="EX263" s="257"/>
      <c r="EY263" s="257"/>
      <c r="EZ263" s="257"/>
      <c r="FA263" s="257"/>
      <c r="FB263" s="257"/>
      <c r="FC263" s="257"/>
      <c r="FD263" s="257"/>
      <c r="FE263" s="257"/>
      <c r="FF263" s="257"/>
      <c r="FG263" s="257"/>
      <c r="FH263" s="257"/>
      <c r="FI263" s="257"/>
      <c r="FJ263" s="257"/>
      <c r="FK263" s="257"/>
      <c r="FL263" s="257"/>
      <c r="FM263" s="257"/>
      <c r="FN263" s="257"/>
      <c r="FO263" s="257"/>
      <c r="FP263" s="257"/>
      <c r="FQ263" s="257"/>
      <c r="FR263" s="257"/>
      <c r="FS263" s="257"/>
      <c r="FT263" s="257"/>
      <c r="FU263" s="257"/>
      <c r="FV263" s="257"/>
      <c r="FW263" s="257"/>
      <c r="FX263" s="257"/>
      <c r="FY263" s="257"/>
      <c r="FZ263" s="257"/>
      <c r="GA263" s="257"/>
      <c r="GB263" s="257"/>
      <c r="GC263" s="257"/>
      <c r="GD263" s="257"/>
      <c r="GE263" s="257"/>
      <c r="GF263" s="257"/>
      <c r="GG263" s="257"/>
      <c r="GH263" s="257"/>
      <c r="GI263" s="257"/>
      <c r="GJ263" s="257"/>
      <c r="GK263" s="257"/>
      <c r="GL263" s="257"/>
      <c r="GM263" s="257"/>
      <c r="GN263" s="257"/>
      <c r="GO263" s="257"/>
      <c r="GP263" s="257"/>
      <c r="GQ263" s="257"/>
      <c r="GR263" s="257"/>
      <c r="GS263" s="257"/>
      <c r="GT263" s="257"/>
      <c r="GU263" s="257"/>
      <c r="GV263" s="257"/>
      <c r="GW263" s="257"/>
      <c r="GX263" s="257"/>
      <c r="GY263" s="257"/>
      <c r="GZ263" s="257"/>
      <c r="HA263" s="257"/>
      <c r="HB263" s="257"/>
      <c r="HC263" s="257"/>
      <c r="HD263" s="257"/>
      <c r="HE263" s="257"/>
      <c r="HF263" s="257"/>
      <c r="HG263" s="257"/>
      <c r="HH263" s="257"/>
      <c r="HI263" s="257"/>
      <c r="HJ263" s="257"/>
      <c r="HK263" s="257"/>
      <c r="HL263" s="257"/>
      <c r="HM263" s="257"/>
      <c r="HN263" s="257"/>
      <c r="HO263" s="257"/>
      <c r="HP263" s="257"/>
      <c r="HQ263" s="257"/>
      <c r="HR263" s="257"/>
      <c r="HS263" s="257"/>
      <c r="HT263" s="257"/>
      <c r="HU263" s="257"/>
      <c r="HV263" s="257"/>
      <c r="HW263" s="257"/>
      <c r="HX263" s="257"/>
      <c r="HY263" s="257"/>
      <c r="HZ263" s="257"/>
      <c r="IA263" s="257"/>
      <c r="IB263" s="257"/>
      <c r="IC263" s="257"/>
      <c r="ID263" s="257"/>
      <c r="IE263" s="257"/>
      <c r="IF263" s="257"/>
      <c r="IG263" s="257"/>
      <c r="IH263" s="257"/>
      <c r="II263" s="257"/>
      <c r="IJ263" s="257"/>
      <c r="IK263" s="257"/>
      <c r="IL263" s="257"/>
      <c r="IM263" s="257"/>
      <c r="IN263" s="257"/>
      <c r="IO263" s="257"/>
      <c r="IP263" s="257"/>
      <c r="IQ263" s="257"/>
      <c r="IR263" s="257"/>
      <c r="IS263" s="257"/>
      <c r="IT263" s="257"/>
      <c r="IU263" s="257"/>
      <c r="IV263" s="257"/>
      <c r="IW263" s="257"/>
      <c r="IX263" s="257"/>
      <c r="IY263" s="257"/>
      <c r="IZ263" s="257"/>
      <c r="JA263" s="257"/>
      <c r="JB263" s="257"/>
      <c r="JC263" s="257"/>
      <c r="JD263" s="257"/>
      <c r="JE263" s="257"/>
    </row>
    <row r="264" spans="1:265" x14ac:dyDescent="0.2">
      <c r="A264" s="257"/>
      <c r="B264" s="257"/>
      <c r="C264" s="257"/>
      <c r="D264" s="257"/>
      <c r="E264" s="257"/>
      <c r="F264" s="257"/>
      <c r="G264" s="257"/>
      <c r="H264" s="257"/>
      <c r="I264" s="257"/>
      <c r="J264" s="257"/>
      <c r="K264" s="257"/>
      <c r="L264" s="257"/>
      <c r="M264" s="257"/>
      <c r="N264" s="257"/>
      <c r="O264" s="257"/>
      <c r="P264" s="257"/>
      <c r="Q264" s="257"/>
      <c r="R264" s="257"/>
      <c r="S264" s="257"/>
      <c r="T264" s="257"/>
      <c r="U264" s="257"/>
      <c r="V264" s="257"/>
      <c r="W264" s="257"/>
      <c r="X264" s="257"/>
      <c r="Y264" s="257"/>
      <c r="Z264" s="257"/>
      <c r="AA264" s="257"/>
      <c r="AB264" s="257"/>
      <c r="AC264" s="257"/>
      <c r="AD264" s="257"/>
      <c r="AE264" s="862"/>
      <c r="AF264" s="895"/>
      <c r="AG264" s="946"/>
      <c r="AH264" s="972"/>
      <c r="CG264" s="257"/>
      <c r="CH264" s="257"/>
      <c r="CI264" s="257"/>
      <c r="CJ264" s="257"/>
      <c r="CK264" s="257"/>
      <c r="CL264" s="257"/>
      <c r="CM264" s="257"/>
      <c r="CN264" s="257"/>
      <c r="CO264" s="257"/>
      <c r="CP264" s="257"/>
      <c r="CQ264" s="257"/>
      <c r="CR264" s="257"/>
      <c r="CS264" s="257"/>
      <c r="CT264" s="257"/>
      <c r="CU264" s="257"/>
      <c r="CV264" s="257"/>
      <c r="CW264" s="257"/>
      <c r="CX264" s="257"/>
      <c r="CY264" s="257"/>
      <c r="CZ264" s="257"/>
      <c r="DA264" s="257"/>
      <c r="DB264" s="257"/>
      <c r="DC264" s="257"/>
      <c r="DD264" s="257"/>
      <c r="DE264" s="257"/>
      <c r="DF264" s="257"/>
      <c r="DG264" s="257"/>
      <c r="DH264" s="257"/>
      <c r="DI264" s="257"/>
      <c r="DJ264" s="257"/>
      <c r="DK264" s="257"/>
      <c r="DL264" s="257"/>
      <c r="DM264" s="257"/>
      <c r="DN264" s="257"/>
      <c r="DO264" s="257"/>
      <c r="DP264" s="257"/>
      <c r="DQ264" s="257"/>
      <c r="DR264" s="257"/>
      <c r="DS264" s="257"/>
      <c r="DT264" s="257"/>
      <c r="DU264" s="257"/>
      <c r="DV264" s="257"/>
      <c r="DW264" s="257"/>
      <c r="DX264" s="257"/>
      <c r="DY264" s="257"/>
      <c r="DZ264" s="257"/>
      <c r="EA264" s="257"/>
      <c r="EB264" s="257"/>
      <c r="EC264" s="257"/>
      <c r="ED264" s="257"/>
      <c r="EE264" s="257"/>
      <c r="EF264" s="257"/>
      <c r="EG264" s="257"/>
      <c r="EH264" s="257"/>
      <c r="EI264" s="257"/>
      <c r="EJ264" s="257"/>
      <c r="EK264" s="257"/>
      <c r="EL264" s="257"/>
      <c r="EM264" s="257"/>
      <c r="EN264" s="257"/>
      <c r="EO264" s="257"/>
      <c r="EP264" s="257"/>
      <c r="EQ264" s="257"/>
      <c r="ER264" s="257"/>
      <c r="ES264" s="257"/>
      <c r="ET264" s="257"/>
      <c r="EU264" s="257"/>
      <c r="EV264" s="257"/>
      <c r="EW264" s="257"/>
      <c r="EX264" s="257"/>
      <c r="EY264" s="257"/>
      <c r="EZ264" s="257"/>
      <c r="FA264" s="257"/>
      <c r="FB264" s="257"/>
      <c r="FC264" s="257"/>
      <c r="FD264" s="257"/>
      <c r="FE264" s="257"/>
      <c r="FF264" s="257"/>
      <c r="FG264" s="257"/>
      <c r="FH264" s="257"/>
      <c r="FI264" s="257"/>
      <c r="FJ264" s="257"/>
      <c r="FK264" s="257"/>
      <c r="FL264" s="257"/>
      <c r="FM264" s="257"/>
      <c r="FN264" s="257"/>
      <c r="FO264" s="257"/>
      <c r="FP264" s="257"/>
      <c r="FQ264" s="257"/>
      <c r="FR264" s="257"/>
      <c r="FS264" s="257"/>
      <c r="FT264" s="257"/>
      <c r="FU264" s="257"/>
      <c r="FV264" s="257"/>
      <c r="FW264" s="257"/>
      <c r="FX264" s="257"/>
      <c r="FY264" s="257"/>
      <c r="FZ264" s="257"/>
      <c r="GA264" s="257"/>
      <c r="GB264" s="257"/>
      <c r="GC264" s="257"/>
      <c r="GD264" s="257"/>
      <c r="GE264" s="257"/>
      <c r="GF264" s="257"/>
      <c r="GG264" s="257"/>
      <c r="GH264" s="257"/>
      <c r="GI264" s="257"/>
      <c r="GJ264" s="257"/>
      <c r="GK264" s="257"/>
      <c r="GL264" s="257"/>
      <c r="GM264" s="257"/>
      <c r="GN264" s="257"/>
      <c r="GO264" s="257"/>
      <c r="GP264" s="257"/>
      <c r="GQ264" s="257"/>
      <c r="GR264" s="257"/>
      <c r="GS264" s="257"/>
      <c r="GT264" s="257"/>
      <c r="GU264" s="257"/>
      <c r="GV264" s="257"/>
      <c r="GW264" s="257"/>
      <c r="GX264" s="257"/>
      <c r="GY264" s="257"/>
      <c r="GZ264" s="257"/>
      <c r="HA264" s="257"/>
      <c r="HB264" s="257"/>
      <c r="HC264" s="257"/>
      <c r="HD264" s="257"/>
      <c r="HE264" s="257"/>
      <c r="HF264" s="257"/>
      <c r="HG264" s="257"/>
      <c r="HH264" s="257"/>
      <c r="HI264" s="257"/>
      <c r="HJ264" s="257"/>
      <c r="HK264" s="257"/>
      <c r="HL264" s="257"/>
      <c r="HM264" s="257"/>
      <c r="HN264" s="257"/>
      <c r="HO264" s="257"/>
      <c r="HP264" s="257"/>
      <c r="HQ264" s="257"/>
      <c r="HR264" s="257"/>
      <c r="HS264" s="257"/>
      <c r="HT264" s="257"/>
      <c r="HU264" s="257"/>
      <c r="HV264" s="257"/>
      <c r="HW264" s="257"/>
      <c r="HX264" s="257"/>
      <c r="HY264" s="257"/>
      <c r="HZ264" s="257"/>
      <c r="IA264" s="257"/>
      <c r="IB264" s="257"/>
      <c r="IC264" s="257"/>
      <c r="ID264" s="257"/>
      <c r="IE264" s="257"/>
      <c r="IF264" s="257"/>
      <c r="IG264" s="257"/>
      <c r="IH264" s="257"/>
      <c r="II264" s="257"/>
      <c r="IJ264" s="257"/>
      <c r="IK264" s="257"/>
      <c r="IL264" s="257"/>
      <c r="IM264" s="257"/>
      <c r="IN264" s="257"/>
      <c r="IO264" s="257"/>
      <c r="IP264" s="257"/>
      <c r="IQ264" s="257"/>
      <c r="IR264" s="257"/>
      <c r="IS264" s="257"/>
      <c r="IT264" s="257"/>
      <c r="IU264" s="257"/>
      <c r="IV264" s="257"/>
      <c r="IW264" s="257"/>
      <c r="IX264" s="257"/>
      <c r="IY264" s="257"/>
      <c r="IZ264" s="257"/>
      <c r="JA264" s="257"/>
      <c r="JB264" s="257"/>
      <c r="JC264" s="257"/>
      <c r="JD264" s="257"/>
      <c r="JE264" s="257"/>
    </row>
    <row r="265" spans="1:265" x14ac:dyDescent="0.2">
      <c r="A265" s="257"/>
      <c r="B265" s="257"/>
      <c r="C265" s="257"/>
      <c r="D265" s="257"/>
      <c r="E265" s="257"/>
      <c r="F265" s="257"/>
      <c r="G265" s="257"/>
      <c r="H265" s="257"/>
      <c r="I265" s="257"/>
      <c r="J265" s="257"/>
      <c r="K265" s="257"/>
      <c r="L265" s="257"/>
      <c r="M265" s="257"/>
      <c r="N265" s="257"/>
      <c r="O265" s="257"/>
      <c r="P265" s="257"/>
      <c r="Q265" s="257"/>
      <c r="R265" s="257"/>
      <c r="S265" s="257"/>
      <c r="T265" s="257"/>
      <c r="U265" s="257"/>
      <c r="V265" s="257"/>
      <c r="W265" s="257"/>
      <c r="X265" s="257"/>
      <c r="Y265" s="257"/>
      <c r="Z265" s="257"/>
      <c r="AA265" s="257"/>
      <c r="AB265" s="257"/>
      <c r="AC265" s="257"/>
      <c r="AD265" s="257"/>
      <c r="AE265" s="862"/>
      <c r="AF265" s="895"/>
      <c r="AG265" s="946"/>
      <c r="AH265" s="972"/>
      <c r="CG265" s="257"/>
      <c r="CH265" s="257"/>
      <c r="CI265" s="257"/>
      <c r="CJ265" s="257"/>
      <c r="CK265" s="257"/>
      <c r="CL265" s="257"/>
      <c r="CM265" s="257"/>
      <c r="CN265" s="257"/>
      <c r="CO265" s="257"/>
      <c r="CP265" s="257"/>
      <c r="CQ265" s="257"/>
      <c r="CR265" s="257"/>
      <c r="CS265" s="257"/>
      <c r="CT265" s="257"/>
      <c r="CU265" s="257"/>
      <c r="CV265" s="257"/>
      <c r="CW265" s="257"/>
      <c r="CX265" s="257"/>
      <c r="CY265" s="257"/>
      <c r="CZ265" s="257"/>
      <c r="DA265" s="257"/>
      <c r="DB265" s="257"/>
      <c r="DC265" s="257"/>
      <c r="DD265" s="257"/>
      <c r="DE265" s="257"/>
      <c r="DF265" s="257"/>
      <c r="DG265" s="257"/>
      <c r="DH265" s="257"/>
      <c r="DI265" s="257"/>
      <c r="DJ265" s="257"/>
      <c r="DK265" s="257"/>
      <c r="DL265" s="257"/>
      <c r="DM265" s="257"/>
      <c r="DN265" s="257"/>
      <c r="DO265" s="257"/>
      <c r="DP265" s="257"/>
      <c r="DQ265" s="257"/>
      <c r="DR265" s="257"/>
      <c r="DS265" s="257"/>
      <c r="DT265" s="257"/>
      <c r="DU265" s="257"/>
      <c r="DV265" s="257"/>
      <c r="DW265" s="257"/>
      <c r="DX265" s="257"/>
      <c r="DY265" s="257"/>
      <c r="DZ265" s="257"/>
      <c r="EA265" s="257"/>
      <c r="EB265" s="257"/>
      <c r="EC265" s="257"/>
      <c r="ED265" s="257"/>
      <c r="EE265" s="257"/>
      <c r="EF265" s="257"/>
      <c r="EG265" s="257"/>
      <c r="EH265" s="257"/>
      <c r="EI265" s="257"/>
      <c r="EJ265" s="257"/>
      <c r="EK265" s="257"/>
      <c r="EL265" s="257"/>
      <c r="EM265" s="257"/>
      <c r="EN265" s="257"/>
      <c r="EO265" s="257"/>
      <c r="EP265" s="257"/>
      <c r="EQ265" s="257"/>
      <c r="ER265" s="257"/>
      <c r="ES265" s="257"/>
      <c r="ET265" s="257"/>
      <c r="EU265" s="257"/>
      <c r="EV265" s="257"/>
      <c r="EW265" s="257"/>
      <c r="EX265" s="257"/>
      <c r="EY265" s="257"/>
      <c r="EZ265" s="257"/>
      <c r="FA265" s="257"/>
      <c r="FB265" s="257"/>
      <c r="FC265" s="257"/>
      <c r="FD265" s="257"/>
      <c r="FE265" s="257"/>
      <c r="FF265" s="257"/>
      <c r="FG265" s="257"/>
      <c r="FH265" s="257"/>
      <c r="FI265" s="257"/>
      <c r="FJ265" s="257"/>
      <c r="FK265" s="257"/>
      <c r="FL265" s="257"/>
      <c r="FM265" s="257"/>
      <c r="FN265" s="257"/>
      <c r="FO265" s="257"/>
      <c r="FP265" s="257"/>
      <c r="FQ265" s="257"/>
      <c r="FR265" s="257"/>
      <c r="FS265" s="257"/>
      <c r="FT265" s="257"/>
      <c r="FU265" s="257"/>
      <c r="FV265" s="257"/>
      <c r="FW265" s="257"/>
      <c r="FX265" s="257"/>
      <c r="FY265" s="257"/>
      <c r="FZ265" s="257"/>
      <c r="GA265" s="257"/>
      <c r="GB265" s="257"/>
      <c r="GC265" s="257"/>
      <c r="GD265" s="257"/>
      <c r="GE265" s="257"/>
      <c r="GF265" s="257"/>
      <c r="GG265" s="257"/>
      <c r="GH265" s="257"/>
      <c r="GI265" s="257"/>
      <c r="GJ265" s="257"/>
      <c r="GK265" s="257"/>
      <c r="GL265" s="257"/>
      <c r="GM265" s="257"/>
      <c r="GN265" s="257"/>
      <c r="GO265" s="257"/>
      <c r="GP265" s="257"/>
      <c r="GQ265" s="257"/>
      <c r="GR265" s="257"/>
      <c r="GS265" s="257"/>
      <c r="GT265" s="257"/>
      <c r="GU265" s="257"/>
      <c r="GV265" s="257"/>
      <c r="GW265" s="257"/>
      <c r="GX265" s="257"/>
      <c r="GY265" s="257"/>
      <c r="GZ265" s="257"/>
      <c r="HA265" s="257"/>
      <c r="HB265" s="257"/>
      <c r="HC265" s="257"/>
      <c r="HD265" s="257"/>
      <c r="HE265" s="257"/>
      <c r="HF265" s="257"/>
      <c r="HG265" s="257"/>
      <c r="HH265" s="257"/>
      <c r="HI265" s="257"/>
      <c r="HJ265" s="257"/>
      <c r="HK265" s="257"/>
      <c r="HL265" s="257"/>
      <c r="HM265" s="257"/>
      <c r="HN265" s="257"/>
      <c r="HO265" s="257"/>
      <c r="HP265" s="257"/>
      <c r="HQ265" s="257"/>
      <c r="HR265" s="257"/>
      <c r="HS265" s="257"/>
      <c r="HT265" s="257"/>
      <c r="HU265" s="257"/>
      <c r="HV265" s="257"/>
      <c r="HW265" s="257"/>
      <c r="HX265" s="257"/>
      <c r="HY265" s="257"/>
      <c r="HZ265" s="257"/>
      <c r="IA265" s="257"/>
      <c r="IB265" s="257"/>
      <c r="IC265" s="257"/>
      <c r="ID265" s="257"/>
      <c r="IE265" s="257"/>
      <c r="IF265" s="257"/>
      <c r="IG265" s="257"/>
      <c r="IH265" s="257"/>
      <c r="II265" s="257"/>
      <c r="IJ265" s="257"/>
      <c r="IK265" s="257"/>
      <c r="IL265" s="257"/>
      <c r="IM265" s="257"/>
      <c r="IN265" s="257"/>
      <c r="IO265" s="257"/>
      <c r="IP265" s="257"/>
      <c r="IQ265" s="257"/>
      <c r="IR265" s="257"/>
      <c r="IS265" s="257"/>
      <c r="IT265" s="257"/>
      <c r="IU265" s="257"/>
      <c r="IV265" s="257"/>
      <c r="IW265" s="257"/>
      <c r="IX265" s="257"/>
      <c r="IY265" s="257"/>
      <c r="IZ265" s="257"/>
      <c r="JA265" s="257"/>
      <c r="JB265" s="257"/>
      <c r="JC265" s="257"/>
      <c r="JD265" s="257"/>
      <c r="JE265" s="257"/>
    </row>
    <row r="266" spans="1:265" x14ac:dyDescent="0.2">
      <c r="A266" s="257"/>
      <c r="B266" s="257"/>
      <c r="C266" s="257"/>
      <c r="D266" s="257"/>
      <c r="E266" s="257"/>
      <c r="F266" s="257"/>
      <c r="G266" s="257"/>
      <c r="H266" s="257"/>
      <c r="I266" s="257"/>
      <c r="J266" s="257"/>
      <c r="K266" s="257"/>
      <c r="L266" s="257"/>
      <c r="M266" s="257"/>
      <c r="N266" s="257"/>
      <c r="O266" s="257"/>
      <c r="P266" s="257"/>
      <c r="Q266" s="257"/>
      <c r="R266" s="257"/>
      <c r="S266" s="257"/>
      <c r="T266" s="257"/>
      <c r="U266" s="257"/>
      <c r="V266" s="257"/>
      <c r="W266" s="257"/>
      <c r="X266" s="257"/>
      <c r="Y266" s="257"/>
      <c r="Z266" s="257"/>
      <c r="AA266" s="257"/>
      <c r="AB266" s="257"/>
      <c r="AC266" s="257"/>
      <c r="AD266" s="257"/>
      <c r="AE266" s="862"/>
      <c r="AF266" s="895"/>
      <c r="AG266" s="946"/>
      <c r="AH266" s="972"/>
      <c r="CG266" s="257"/>
      <c r="CH266" s="257"/>
      <c r="CI266" s="257"/>
      <c r="CJ266" s="257"/>
      <c r="CK266" s="257"/>
      <c r="CL266" s="257"/>
      <c r="CM266" s="257"/>
      <c r="CN266" s="257"/>
      <c r="CO266" s="257"/>
      <c r="CP266" s="257"/>
      <c r="CQ266" s="257"/>
      <c r="CR266" s="257"/>
      <c r="CS266" s="257"/>
      <c r="CT266" s="257"/>
      <c r="CU266" s="257"/>
      <c r="CV266" s="257"/>
      <c r="CW266" s="257"/>
      <c r="CX266" s="257"/>
      <c r="CY266" s="257"/>
      <c r="CZ266" s="257"/>
      <c r="DA266" s="257"/>
      <c r="DB266" s="257"/>
      <c r="DC266" s="257"/>
      <c r="DD266" s="257"/>
      <c r="DE266" s="257"/>
      <c r="DF266" s="257"/>
      <c r="DG266" s="257"/>
      <c r="DH266" s="257"/>
      <c r="DI266" s="257"/>
      <c r="DJ266" s="257"/>
      <c r="DK266" s="257"/>
      <c r="DL266" s="257"/>
      <c r="DM266" s="257"/>
      <c r="DN266" s="257"/>
      <c r="DO266" s="257"/>
      <c r="DP266" s="257"/>
      <c r="DQ266" s="257"/>
      <c r="DR266" s="257"/>
      <c r="DS266" s="257"/>
      <c r="DT266" s="257"/>
      <c r="DU266" s="257"/>
      <c r="DV266" s="257"/>
      <c r="DW266" s="257"/>
      <c r="DX266" s="257"/>
      <c r="DY266" s="257"/>
      <c r="DZ266" s="257"/>
      <c r="EA266" s="257"/>
      <c r="EB266" s="257"/>
      <c r="EC266" s="257"/>
      <c r="ED266" s="257"/>
      <c r="EE266" s="257"/>
      <c r="EF266" s="257"/>
      <c r="EG266" s="257"/>
      <c r="EH266" s="257"/>
      <c r="EI266" s="257"/>
      <c r="EJ266" s="257"/>
      <c r="EK266" s="257"/>
      <c r="EL266" s="257"/>
      <c r="EM266" s="257"/>
      <c r="EN266" s="257"/>
      <c r="EO266" s="257"/>
      <c r="EP266" s="257"/>
      <c r="EQ266" s="257"/>
      <c r="ER266" s="257"/>
      <c r="ES266" s="257"/>
      <c r="ET266" s="257"/>
      <c r="EU266" s="257"/>
      <c r="EV266" s="257"/>
      <c r="EW266" s="257"/>
      <c r="EX266" s="257"/>
      <c r="EY266" s="257"/>
      <c r="EZ266" s="257"/>
      <c r="FA266" s="257"/>
      <c r="FB266" s="257"/>
      <c r="FC266" s="257"/>
      <c r="FD266" s="257"/>
      <c r="FE266" s="257"/>
      <c r="FF266" s="257"/>
      <c r="FG266" s="257"/>
      <c r="FH266" s="257"/>
      <c r="FI266" s="257"/>
      <c r="FJ266" s="257"/>
      <c r="FK266" s="257"/>
      <c r="FL266" s="257"/>
      <c r="FM266" s="257"/>
      <c r="FN266" s="257"/>
      <c r="FO266" s="257"/>
      <c r="FP266" s="257"/>
      <c r="FQ266" s="257"/>
      <c r="FR266" s="257"/>
      <c r="FS266" s="257"/>
      <c r="FT266" s="257"/>
      <c r="FU266" s="257"/>
      <c r="FV266" s="257"/>
      <c r="FW266" s="257"/>
      <c r="FX266" s="257"/>
      <c r="FY266" s="257"/>
      <c r="FZ266" s="257"/>
      <c r="GA266" s="257"/>
      <c r="GB266" s="257"/>
      <c r="GC266" s="257"/>
      <c r="GD266" s="257"/>
      <c r="GE266" s="257"/>
      <c r="GF266" s="257"/>
      <c r="GG266" s="257"/>
      <c r="GH266" s="257"/>
      <c r="GI266" s="257"/>
      <c r="GJ266" s="257"/>
      <c r="GK266" s="257"/>
      <c r="GL266" s="257"/>
      <c r="GM266" s="257"/>
      <c r="GN266" s="257"/>
      <c r="GO266" s="257"/>
      <c r="GP266" s="257"/>
      <c r="GQ266" s="257"/>
      <c r="GR266" s="257"/>
      <c r="GS266" s="257"/>
      <c r="GT266" s="257"/>
      <c r="GU266" s="257"/>
      <c r="GV266" s="257"/>
      <c r="GW266" s="257"/>
      <c r="GX266" s="257"/>
      <c r="GY266" s="257"/>
      <c r="GZ266" s="257"/>
      <c r="HA266" s="257"/>
      <c r="HB266" s="257"/>
      <c r="HC266" s="257"/>
      <c r="HD266" s="257"/>
      <c r="HE266" s="257"/>
      <c r="HF266" s="257"/>
      <c r="HG266" s="257"/>
      <c r="HH266" s="257"/>
      <c r="HI266" s="257"/>
      <c r="HJ266" s="257"/>
      <c r="HK266" s="257"/>
      <c r="HL266" s="257"/>
      <c r="HM266" s="257"/>
      <c r="HN266" s="257"/>
      <c r="HO266" s="257"/>
      <c r="HP266" s="257"/>
      <c r="HQ266" s="257"/>
      <c r="HR266" s="257"/>
      <c r="HS266" s="257"/>
      <c r="HT266" s="257"/>
      <c r="HU266" s="257"/>
      <c r="HV266" s="257"/>
      <c r="HW266" s="257"/>
      <c r="HX266" s="257"/>
      <c r="HY266" s="257"/>
      <c r="HZ266" s="257"/>
      <c r="IA266" s="257"/>
      <c r="IB266" s="257"/>
      <c r="IC266" s="257"/>
      <c r="ID266" s="257"/>
      <c r="IE266" s="257"/>
      <c r="IF266" s="257"/>
      <c r="IG266" s="257"/>
      <c r="IH266" s="257"/>
      <c r="II266" s="257"/>
      <c r="IJ266" s="257"/>
      <c r="IK266" s="257"/>
      <c r="IL266" s="257"/>
      <c r="IM266" s="257"/>
      <c r="IN266" s="257"/>
      <c r="IO266" s="257"/>
      <c r="IP266" s="257"/>
      <c r="IQ266" s="257"/>
      <c r="IR266" s="257"/>
      <c r="IS266" s="257"/>
      <c r="IT266" s="257"/>
      <c r="IU266" s="257"/>
      <c r="IV266" s="257"/>
      <c r="IW266" s="257"/>
      <c r="IX266" s="257"/>
      <c r="IY266" s="257"/>
      <c r="IZ266" s="257"/>
      <c r="JA266" s="257"/>
      <c r="JB266" s="257"/>
      <c r="JC266" s="257"/>
      <c r="JD266" s="257"/>
      <c r="JE266" s="257"/>
    </row>
    <row r="267" spans="1:265" x14ac:dyDescent="0.2">
      <c r="A267" s="257"/>
      <c r="B267" s="257"/>
      <c r="C267" s="257"/>
      <c r="D267" s="257"/>
      <c r="E267" s="257"/>
      <c r="F267" s="257"/>
      <c r="G267" s="257"/>
      <c r="H267" s="257"/>
      <c r="I267" s="257"/>
      <c r="J267" s="257"/>
      <c r="K267" s="257"/>
      <c r="L267" s="257"/>
      <c r="M267" s="257"/>
      <c r="N267" s="257"/>
      <c r="O267" s="257"/>
      <c r="P267" s="257"/>
      <c r="Q267" s="257"/>
      <c r="R267" s="257"/>
      <c r="S267" s="257"/>
      <c r="T267" s="257"/>
      <c r="U267" s="257"/>
      <c r="V267" s="257"/>
      <c r="W267" s="257"/>
      <c r="X267" s="257"/>
      <c r="Y267" s="257"/>
      <c r="Z267" s="257"/>
      <c r="AA267" s="257"/>
      <c r="AB267" s="257"/>
      <c r="AC267" s="257"/>
      <c r="AD267" s="257"/>
      <c r="AE267" s="862"/>
      <c r="AF267" s="895"/>
      <c r="AG267" s="946"/>
      <c r="AH267" s="972"/>
      <c r="CG267" s="257"/>
      <c r="CH267" s="257"/>
      <c r="CI267" s="257"/>
      <c r="CJ267" s="257"/>
      <c r="CK267" s="257"/>
      <c r="CL267" s="257"/>
      <c r="CM267" s="257"/>
      <c r="CN267" s="257"/>
      <c r="CO267" s="257"/>
      <c r="CP267" s="257"/>
      <c r="CQ267" s="257"/>
      <c r="CR267" s="257"/>
      <c r="CS267" s="257"/>
      <c r="CT267" s="257"/>
      <c r="CU267" s="257"/>
      <c r="CV267" s="257"/>
      <c r="CW267" s="257"/>
      <c r="CX267" s="257"/>
      <c r="CY267" s="257"/>
      <c r="CZ267" s="257"/>
      <c r="DA267" s="257"/>
      <c r="DB267" s="257"/>
      <c r="DC267" s="257"/>
      <c r="DD267" s="257"/>
      <c r="DE267" s="257"/>
      <c r="DF267" s="257"/>
      <c r="DG267" s="257"/>
      <c r="DH267" s="257"/>
      <c r="DI267" s="257"/>
      <c r="DJ267" s="257"/>
      <c r="DK267" s="257"/>
      <c r="DL267" s="257"/>
      <c r="DM267" s="257"/>
      <c r="DN267" s="257"/>
      <c r="DO267" s="257"/>
      <c r="DP267" s="257"/>
      <c r="DQ267" s="257"/>
      <c r="DR267" s="257"/>
      <c r="DS267" s="257"/>
      <c r="DT267" s="257"/>
      <c r="DU267" s="257"/>
      <c r="DV267" s="257"/>
      <c r="DW267" s="257"/>
      <c r="DX267" s="257"/>
      <c r="DY267" s="257"/>
      <c r="DZ267" s="257"/>
      <c r="EA267" s="257"/>
      <c r="EB267" s="257"/>
      <c r="EC267" s="257"/>
      <c r="ED267" s="257"/>
      <c r="EE267" s="257"/>
      <c r="EF267" s="257"/>
      <c r="EG267" s="257"/>
      <c r="EH267" s="257"/>
      <c r="EI267" s="257"/>
      <c r="EJ267" s="257"/>
      <c r="EK267" s="257"/>
      <c r="EL267" s="257"/>
      <c r="EM267" s="257"/>
      <c r="EN267" s="257"/>
      <c r="EO267" s="257"/>
      <c r="EP267" s="257"/>
      <c r="EQ267" s="257"/>
      <c r="ER267" s="257"/>
      <c r="ES267" s="257"/>
      <c r="ET267" s="257"/>
      <c r="EU267" s="257"/>
      <c r="EV267" s="257"/>
      <c r="EW267" s="257"/>
      <c r="EX267" s="257"/>
      <c r="EY267" s="257"/>
      <c r="EZ267" s="257"/>
      <c r="FA267" s="257"/>
      <c r="FB267" s="257"/>
      <c r="FC267" s="257"/>
      <c r="FD267" s="257"/>
      <c r="FE267" s="257"/>
      <c r="FF267" s="257"/>
      <c r="FG267" s="257"/>
      <c r="FH267" s="257"/>
      <c r="FI267" s="257"/>
      <c r="FJ267" s="257"/>
      <c r="FK267" s="257"/>
      <c r="FL267" s="257"/>
      <c r="FM267" s="257"/>
      <c r="FN267" s="257"/>
      <c r="FO267" s="257"/>
      <c r="FP267" s="257"/>
      <c r="FQ267" s="257"/>
      <c r="FR267" s="257"/>
      <c r="FS267" s="257"/>
      <c r="FT267" s="257"/>
      <c r="FU267" s="257"/>
      <c r="FV267" s="257"/>
      <c r="FW267" s="257"/>
      <c r="FX267" s="257"/>
      <c r="FY267" s="257"/>
      <c r="FZ267" s="257"/>
      <c r="GA267" s="257"/>
      <c r="GB267" s="257"/>
      <c r="GC267" s="257"/>
      <c r="GD267" s="257"/>
      <c r="GE267" s="257"/>
      <c r="GF267" s="257"/>
      <c r="GG267" s="257"/>
      <c r="GH267" s="257"/>
      <c r="GI267" s="257"/>
      <c r="GJ267" s="257"/>
      <c r="GK267" s="257"/>
      <c r="GL267" s="257"/>
      <c r="GM267" s="257"/>
      <c r="GN267" s="257"/>
      <c r="GO267" s="257"/>
      <c r="GP267" s="257"/>
      <c r="GQ267" s="257"/>
      <c r="GR267" s="257"/>
      <c r="GS267" s="257"/>
      <c r="GT267" s="257"/>
      <c r="GU267" s="257"/>
      <c r="GV267" s="257"/>
      <c r="GW267" s="257"/>
      <c r="GX267" s="257"/>
      <c r="GY267" s="257"/>
      <c r="GZ267" s="257"/>
      <c r="HA267" s="257"/>
      <c r="HB267" s="257"/>
      <c r="HC267" s="257"/>
      <c r="HD267" s="257"/>
      <c r="HE267" s="257"/>
      <c r="HF267" s="257"/>
      <c r="HG267" s="257"/>
      <c r="HH267" s="257"/>
      <c r="HI267" s="257"/>
      <c r="HJ267" s="257"/>
      <c r="HK267" s="257"/>
      <c r="HL267" s="257"/>
      <c r="HM267" s="257"/>
      <c r="HN267" s="257"/>
      <c r="HO267" s="257"/>
      <c r="HP267" s="257"/>
      <c r="HQ267" s="257"/>
      <c r="HR267" s="257"/>
      <c r="HS267" s="257"/>
      <c r="HT267" s="257"/>
      <c r="HU267" s="257"/>
      <c r="HV267" s="257"/>
      <c r="HW267" s="257"/>
      <c r="HX267" s="257"/>
      <c r="HY267" s="257"/>
      <c r="HZ267" s="257"/>
      <c r="IA267" s="257"/>
      <c r="IB267" s="257"/>
      <c r="IC267" s="257"/>
      <c r="ID267" s="257"/>
      <c r="IE267" s="257"/>
      <c r="IF267" s="257"/>
      <c r="IG267" s="257"/>
      <c r="IH267" s="257"/>
      <c r="II267" s="257"/>
      <c r="IJ267" s="257"/>
      <c r="IK267" s="257"/>
      <c r="IL267" s="257"/>
      <c r="IM267" s="257"/>
      <c r="IN267" s="257"/>
      <c r="IO267" s="257"/>
      <c r="IP267" s="257"/>
      <c r="IQ267" s="257"/>
      <c r="IR267" s="257"/>
      <c r="IS267" s="257"/>
      <c r="IT267" s="257"/>
      <c r="IU267" s="257"/>
      <c r="IV267" s="257"/>
      <c r="IW267" s="257"/>
      <c r="IX267" s="257"/>
      <c r="IY267" s="257"/>
      <c r="IZ267" s="257"/>
      <c r="JA267" s="257"/>
      <c r="JB267" s="257"/>
      <c r="JC267" s="257"/>
      <c r="JD267" s="257"/>
      <c r="JE267" s="257"/>
    </row>
    <row r="268" spans="1:265" x14ac:dyDescent="0.2">
      <c r="A268" s="257"/>
      <c r="B268" s="257"/>
      <c r="C268" s="257"/>
      <c r="D268" s="257"/>
      <c r="E268" s="257"/>
      <c r="F268" s="257"/>
      <c r="G268" s="257"/>
      <c r="H268" s="257"/>
      <c r="I268" s="257"/>
      <c r="J268" s="257"/>
      <c r="K268" s="257"/>
      <c r="L268" s="257"/>
      <c r="M268" s="257"/>
      <c r="N268" s="257"/>
      <c r="O268" s="257"/>
      <c r="P268" s="257"/>
      <c r="Q268" s="257"/>
      <c r="R268" s="257"/>
      <c r="S268" s="257"/>
      <c r="T268" s="257"/>
      <c r="U268" s="257"/>
      <c r="V268" s="257"/>
      <c r="W268" s="257"/>
      <c r="X268" s="257"/>
      <c r="Y268" s="257"/>
      <c r="Z268" s="257"/>
      <c r="AA268" s="257"/>
      <c r="AB268" s="257"/>
      <c r="AC268" s="257"/>
      <c r="AD268" s="257"/>
      <c r="AE268" s="862"/>
      <c r="AF268" s="895"/>
      <c r="AG268" s="946"/>
      <c r="AH268" s="972"/>
      <c r="CG268" s="257"/>
      <c r="CH268" s="257"/>
      <c r="CI268" s="257"/>
      <c r="CJ268" s="257"/>
      <c r="CK268" s="257"/>
      <c r="CL268" s="257"/>
      <c r="CM268" s="257"/>
      <c r="CN268" s="257"/>
      <c r="CO268" s="257"/>
      <c r="CP268" s="257"/>
      <c r="CQ268" s="257"/>
      <c r="CR268" s="257"/>
      <c r="CS268" s="257"/>
      <c r="CT268" s="257"/>
      <c r="CU268" s="257"/>
      <c r="CV268" s="257"/>
      <c r="CW268" s="257"/>
      <c r="CX268" s="257"/>
      <c r="CY268" s="257"/>
      <c r="CZ268" s="257"/>
      <c r="DA268" s="257"/>
      <c r="DB268" s="257"/>
      <c r="DC268" s="257"/>
      <c r="DD268" s="257"/>
      <c r="DE268" s="257"/>
      <c r="DF268" s="257"/>
      <c r="DG268" s="257"/>
      <c r="DH268" s="257"/>
      <c r="DI268" s="257"/>
      <c r="DJ268" s="257"/>
      <c r="DK268" s="257"/>
      <c r="DL268" s="257"/>
      <c r="DM268" s="257"/>
      <c r="DN268" s="257"/>
      <c r="DO268" s="257"/>
      <c r="DP268" s="257"/>
      <c r="DQ268" s="257"/>
      <c r="DR268" s="257"/>
      <c r="DS268" s="257"/>
      <c r="DT268" s="257"/>
      <c r="DU268" s="257"/>
      <c r="DV268" s="257"/>
      <c r="DW268" s="257"/>
      <c r="DX268" s="257"/>
      <c r="DY268" s="257"/>
      <c r="DZ268" s="257"/>
      <c r="EA268" s="257"/>
      <c r="EB268" s="257"/>
      <c r="EC268" s="257"/>
      <c r="ED268" s="257"/>
      <c r="EE268" s="257"/>
      <c r="EF268" s="257"/>
      <c r="EG268" s="257"/>
      <c r="EH268" s="257"/>
      <c r="EI268" s="257"/>
      <c r="EJ268" s="257"/>
      <c r="EK268" s="257"/>
      <c r="EL268" s="257"/>
      <c r="EM268" s="257"/>
      <c r="EN268" s="257"/>
      <c r="EO268" s="257"/>
      <c r="EP268" s="257"/>
      <c r="EQ268" s="257"/>
      <c r="ER268" s="257"/>
      <c r="ES268" s="257"/>
      <c r="ET268" s="257"/>
      <c r="EU268" s="257"/>
      <c r="EV268" s="257"/>
      <c r="EW268" s="257"/>
      <c r="EX268" s="257"/>
      <c r="EY268" s="257"/>
      <c r="EZ268" s="257"/>
      <c r="FA268" s="257"/>
      <c r="FB268" s="257"/>
      <c r="FC268" s="257"/>
      <c r="FD268" s="257"/>
      <c r="FE268" s="257"/>
      <c r="FF268" s="257"/>
      <c r="FG268" s="257"/>
      <c r="FH268" s="257"/>
      <c r="FI268" s="257"/>
      <c r="FJ268" s="257"/>
      <c r="FK268" s="257"/>
      <c r="FL268" s="257"/>
      <c r="FM268" s="257"/>
      <c r="FN268" s="257"/>
      <c r="FO268" s="257"/>
      <c r="FP268" s="257"/>
      <c r="FQ268" s="257"/>
      <c r="FR268" s="257"/>
      <c r="FS268" s="257"/>
      <c r="FT268" s="257"/>
      <c r="FU268" s="257"/>
      <c r="FV268" s="257"/>
      <c r="FW268" s="257"/>
      <c r="FX268" s="257"/>
      <c r="FY268" s="257"/>
      <c r="FZ268" s="257"/>
      <c r="GA268" s="257"/>
      <c r="GB268" s="257"/>
      <c r="GC268" s="257"/>
      <c r="GD268" s="257"/>
      <c r="GE268" s="257"/>
      <c r="GF268" s="257"/>
      <c r="GG268" s="257"/>
      <c r="GH268" s="257"/>
      <c r="GI268" s="257"/>
      <c r="GJ268" s="257"/>
      <c r="GK268" s="257"/>
      <c r="GL268" s="257"/>
      <c r="GM268" s="257"/>
      <c r="GN268" s="257"/>
      <c r="GO268" s="257"/>
      <c r="GP268" s="257"/>
      <c r="GQ268" s="257"/>
      <c r="GR268" s="257"/>
      <c r="GS268" s="257"/>
      <c r="GT268" s="257"/>
      <c r="GU268" s="257"/>
      <c r="GV268" s="257"/>
      <c r="GW268" s="257"/>
      <c r="GX268" s="257"/>
      <c r="GY268" s="257"/>
      <c r="GZ268" s="257"/>
      <c r="HA268" s="257"/>
      <c r="HB268" s="257"/>
      <c r="HC268" s="257"/>
      <c r="HD268" s="257"/>
      <c r="HE268" s="257"/>
      <c r="HF268" s="257"/>
      <c r="HG268" s="257"/>
      <c r="HH268" s="257"/>
      <c r="HI268" s="257"/>
      <c r="HJ268" s="257"/>
      <c r="HK268" s="257"/>
      <c r="HL268" s="257"/>
      <c r="HM268" s="257"/>
      <c r="HN268" s="257"/>
      <c r="HO268" s="257"/>
      <c r="HP268" s="257"/>
      <c r="HQ268" s="257"/>
      <c r="HR268" s="257"/>
      <c r="HS268" s="257"/>
      <c r="HT268" s="257"/>
      <c r="HU268" s="257"/>
      <c r="HV268" s="257"/>
      <c r="HW268" s="257"/>
      <c r="HX268" s="257"/>
      <c r="HY268" s="257"/>
      <c r="HZ268" s="257"/>
      <c r="IA268" s="257"/>
      <c r="IB268" s="257"/>
      <c r="IC268" s="257"/>
      <c r="ID268" s="257"/>
      <c r="IE268" s="257"/>
      <c r="IF268" s="257"/>
      <c r="IG268" s="257"/>
      <c r="IH268" s="257"/>
      <c r="II268" s="257"/>
      <c r="IJ268" s="257"/>
      <c r="IK268" s="257"/>
      <c r="IL268" s="257"/>
      <c r="IM268" s="257"/>
      <c r="IN268" s="257"/>
      <c r="IO268" s="257"/>
      <c r="IP268" s="257"/>
      <c r="IQ268" s="257"/>
      <c r="IR268" s="257"/>
      <c r="IS268" s="257"/>
      <c r="IT268" s="257"/>
      <c r="IU268" s="257"/>
      <c r="IV268" s="257"/>
      <c r="IW268" s="257"/>
      <c r="IX268" s="257"/>
      <c r="IY268" s="257"/>
      <c r="IZ268" s="257"/>
      <c r="JA268" s="257"/>
      <c r="JB268" s="257"/>
      <c r="JC268" s="257"/>
      <c r="JD268" s="257"/>
      <c r="JE268" s="257"/>
    </row>
    <row r="269" spans="1:265" x14ac:dyDescent="0.2">
      <c r="A269" s="257"/>
      <c r="B269" s="257"/>
      <c r="C269" s="257"/>
      <c r="D269" s="257"/>
      <c r="E269" s="257"/>
      <c r="F269" s="257"/>
      <c r="G269" s="257"/>
      <c r="H269" s="257"/>
      <c r="I269" s="257"/>
      <c r="J269" s="257"/>
      <c r="K269" s="257"/>
      <c r="L269" s="257"/>
      <c r="M269" s="257"/>
      <c r="N269" s="257"/>
      <c r="O269" s="257"/>
      <c r="P269" s="257"/>
      <c r="Q269" s="257"/>
      <c r="R269" s="257"/>
      <c r="S269" s="257"/>
      <c r="T269" s="257"/>
      <c r="U269" s="257"/>
      <c r="V269" s="257"/>
      <c r="W269" s="257"/>
      <c r="X269" s="257"/>
      <c r="Y269" s="257"/>
      <c r="Z269" s="257"/>
      <c r="AA269" s="257"/>
      <c r="AB269" s="257"/>
      <c r="AC269" s="257"/>
      <c r="AD269" s="257"/>
      <c r="AE269" s="862"/>
      <c r="AF269" s="895"/>
      <c r="AG269" s="946"/>
      <c r="AH269" s="972"/>
      <c r="CG269" s="257"/>
      <c r="CH269" s="257"/>
      <c r="CI269" s="257"/>
      <c r="CJ269" s="257"/>
      <c r="CK269" s="257"/>
      <c r="CL269" s="257"/>
      <c r="CM269" s="257"/>
      <c r="CN269" s="257"/>
      <c r="CO269" s="257"/>
      <c r="CP269" s="257"/>
      <c r="CQ269" s="257"/>
      <c r="CR269" s="257"/>
      <c r="CS269" s="257"/>
      <c r="CT269" s="257"/>
      <c r="CU269" s="257"/>
      <c r="CV269" s="257"/>
      <c r="CW269" s="257"/>
      <c r="CX269" s="257"/>
      <c r="CY269" s="257"/>
      <c r="CZ269" s="257"/>
      <c r="DA269" s="257"/>
      <c r="DB269" s="257"/>
      <c r="DC269" s="257"/>
      <c r="DD269" s="257"/>
      <c r="DE269" s="257"/>
      <c r="DF269" s="257"/>
      <c r="DG269" s="257"/>
      <c r="DH269" s="257"/>
      <c r="DI269" s="257"/>
      <c r="DJ269" s="257"/>
      <c r="DK269" s="257"/>
      <c r="DL269" s="257"/>
      <c r="DM269" s="257"/>
      <c r="DN269" s="257"/>
      <c r="DO269" s="257"/>
      <c r="DP269" s="257"/>
      <c r="DQ269" s="257"/>
      <c r="DR269" s="257"/>
      <c r="DS269" s="257"/>
      <c r="DT269" s="257"/>
      <c r="DU269" s="257"/>
      <c r="DV269" s="257"/>
      <c r="DW269" s="257"/>
      <c r="DX269" s="257"/>
      <c r="DY269" s="257"/>
      <c r="DZ269" s="257"/>
      <c r="EA269" s="257"/>
      <c r="EB269" s="257"/>
      <c r="EC269" s="257"/>
      <c r="ED269" s="257"/>
      <c r="EE269" s="257"/>
      <c r="EF269" s="257"/>
      <c r="EG269" s="257"/>
      <c r="EH269" s="257"/>
      <c r="EI269" s="257"/>
      <c r="EJ269" s="257"/>
      <c r="EK269" s="257"/>
      <c r="EL269" s="257"/>
      <c r="EM269" s="257"/>
      <c r="EN269" s="257"/>
      <c r="EO269" s="257"/>
      <c r="EP269" s="257"/>
      <c r="EQ269" s="257"/>
      <c r="ER269" s="257"/>
      <c r="ES269" s="257"/>
      <c r="ET269" s="257"/>
      <c r="EU269" s="257"/>
      <c r="EV269" s="257"/>
      <c r="EW269" s="257"/>
      <c r="EX269" s="257"/>
      <c r="EY269" s="257"/>
      <c r="EZ269" s="257"/>
      <c r="FA269" s="257"/>
      <c r="FB269" s="257"/>
      <c r="FC269" s="257"/>
      <c r="FD269" s="257"/>
      <c r="FE269" s="257"/>
      <c r="FF269" s="257"/>
      <c r="FG269" s="257"/>
      <c r="FH269" s="257"/>
      <c r="FI269" s="257"/>
      <c r="FJ269" s="257"/>
      <c r="FK269" s="257"/>
      <c r="FL269" s="257"/>
      <c r="FM269" s="257"/>
      <c r="FN269" s="257"/>
      <c r="FO269" s="257"/>
      <c r="FP269" s="257"/>
      <c r="FQ269" s="257"/>
      <c r="FR269" s="257"/>
      <c r="FS269" s="257"/>
      <c r="FT269" s="257"/>
      <c r="FU269" s="257"/>
      <c r="FV269" s="257"/>
      <c r="FW269" s="257"/>
      <c r="FX269" s="257"/>
      <c r="FY269" s="257"/>
      <c r="FZ269" s="257"/>
      <c r="GA269" s="257"/>
      <c r="GB269" s="257"/>
      <c r="GC269" s="257"/>
      <c r="GD269" s="257"/>
      <c r="GE269" s="257"/>
      <c r="GF269" s="257"/>
      <c r="GG269" s="257"/>
      <c r="GH269" s="257"/>
      <c r="GI269" s="257"/>
      <c r="GJ269" s="257"/>
      <c r="GK269" s="257"/>
      <c r="GL269" s="257"/>
      <c r="GM269" s="257"/>
      <c r="GN269" s="257"/>
      <c r="GO269" s="257"/>
      <c r="GP269" s="257"/>
      <c r="GQ269" s="257"/>
      <c r="GR269" s="257"/>
      <c r="GS269" s="257"/>
      <c r="GT269" s="257"/>
      <c r="GU269" s="257"/>
      <c r="GV269" s="257"/>
      <c r="GW269" s="257"/>
      <c r="GX269" s="257"/>
      <c r="GY269" s="257"/>
      <c r="GZ269" s="257"/>
      <c r="HA269" s="257"/>
      <c r="HB269" s="257"/>
      <c r="HC269" s="257"/>
      <c r="HD269" s="257"/>
      <c r="HE269" s="257"/>
      <c r="HF269" s="257"/>
      <c r="HG269" s="257"/>
      <c r="HH269" s="257"/>
      <c r="HI269" s="257"/>
      <c r="HJ269" s="257"/>
      <c r="HK269" s="257"/>
      <c r="HL269" s="257"/>
      <c r="HM269" s="257"/>
      <c r="HN269" s="257"/>
      <c r="HO269" s="257"/>
      <c r="HP269" s="257"/>
      <c r="HQ269" s="257"/>
      <c r="HR269" s="257"/>
      <c r="HS269" s="257"/>
      <c r="HT269" s="257"/>
      <c r="HU269" s="257"/>
      <c r="HV269" s="257"/>
      <c r="HW269" s="257"/>
      <c r="HX269" s="257"/>
      <c r="HY269" s="257"/>
      <c r="HZ269" s="257"/>
      <c r="IA269" s="257"/>
      <c r="IB269" s="257"/>
      <c r="IC269" s="257"/>
      <c r="ID269" s="257"/>
      <c r="IE269" s="257"/>
      <c r="IF269" s="257"/>
      <c r="IG269" s="257"/>
      <c r="IH269" s="257"/>
      <c r="II269" s="257"/>
      <c r="IJ269" s="257"/>
      <c r="IK269" s="257"/>
      <c r="IL269" s="257"/>
      <c r="IM269" s="257"/>
      <c r="IN269" s="257"/>
      <c r="IO269" s="257"/>
      <c r="IP269" s="257"/>
      <c r="IQ269" s="257"/>
      <c r="IR269" s="257"/>
      <c r="IS269" s="257"/>
      <c r="IT269" s="257"/>
      <c r="IU269" s="257"/>
      <c r="IV269" s="257"/>
      <c r="IW269" s="257"/>
      <c r="IX269" s="257"/>
      <c r="IY269" s="257"/>
      <c r="IZ269" s="257"/>
      <c r="JA269" s="257"/>
      <c r="JB269" s="257"/>
      <c r="JC269" s="257"/>
      <c r="JD269" s="257"/>
      <c r="JE269" s="257"/>
    </row>
    <row r="270" spans="1:265" x14ac:dyDescent="0.2">
      <c r="A270" s="257"/>
      <c r="B270" s="257"/>
      <c r="C270" s="257"/>
      <c r="D270" s="257"/>
      <c r="E270" s="257"/>
      <c r="F270" s="257"/>
      <c r="G270" s="257"/>
      <c r="H270" s="257"/>
      <c r="I270" s="257"/>
      <c r="J270" s="257"/>
      <c r="K270" s="257"/>
      <c r="L270" s="257"/>
      <c r="M270" s="257"/>
      <c r="N270" s="257"/>
      <c r="O270" s="257"/>
      <c r="P270" s="257"/>
      <c r="Q270" s="257"/>
      <c r="R270" s="257"/>
      <c r="S270" s="257"/>
      <c r="T270" s="257"/>
      <c r="U270" s="257"/>
      <c r="V270" s="257"/>
      <c r="W270" s="257"/>
      <c r="X270" s="257"/>
      <c r="Y270" s="257"/>
      <c r="Z270" s="257"/>
      <c r="AA270" s="257"/>
      <c r="AB270" s="257"/>
      <c r="AC270" s="257"/>
      <c r="AD270" s="257"/>
      <c r="AE270" s="862"/>
      <c r="AF270" s="895"/>
      <c r="AG270" s="946"/>
      <c r="AH270" s="972"/>
      <c r="CG270" s="257"/>
      <c r="CH270" s="257"/>
      <c r="CI270" s="257"/>
      <c r="CJ270" s="257"/>
      <c r="CK270" s="257"/>
      <c r="CL270" s="257"/>
      <c r="CM270" s="257"/>
      <c r="CN270" s="257"/>
      <c r="CO270" s="257"/>
      <c r="CP270" s="257"/>
      <c r="CQ270" s="257"/>
      <c r="CR270" s="257"/>
      <c r="CS270" s="257"/>
      <c r="CT270" s="257"/>
      <c r="CU270" s="257"/>
      <c r="CV270" s="257"/>
      <c r="CW270" s="257"/>
      <c r="CX270" s="257"/>
      <c r="CY270" s="257"/>
      <c r="CZ270" s="257"/>
      <c r="DA270" s="257"/>
      <c r="DB270" s="257"/>
      <c r="DC270" s="257"/>
      <c r="DD270" s="257"/>
      <c r="DE270" s="257"/>
      <c r="DF270" s="257"/>
      <c r="DG270" s="257"/>
      <c r="DH270" s="257"/>
      <c r="DI270" s="257"/>
      <c r="DJ270" s="257"/>
      <c r="DK270" s="257"/>
      <c r="DL270" s="257"/>
      <c r="DM270" s="257"/>
      <c r="DN270" s="257"/>
      <c r="DO270" s="257"/>
      <c r="DP270" s="257"/>
      <c r="DQ270" s="257"/>
      <c r="DR270" s="257"/>
      <c r="DS270" s="257"/>
      <c r="DT270" s="257"/>
      <c r="DU270" s="257"/>
      <c r="DV270" s="257"/>
      <c r="DW270" s="257"/>
      <c r="DX270" s="257"/>
      <c r="DY270" s="257"/>
      <c r="DZ270" s="257"/>
      <c r="EA270" s="257"/>
      <c r="EB270" s="257"/>
      <c r="EC270" s="257"/>
      <c r="ED270" s="257"/>
      <c r="EE270" s="257"/>
      <c r="EF270" s="257"/>
      <c r="EG270" s="257"/>
      <c r="EH270" s="257"/>
      <c r="EI270" s="257"/>
      <c r="EJ270" s="257"/>
      <c r="EK270" s="257"/>
      <c r="EL270" s="257"/>
      <c r="EM270" s="257"/>
      <c r="EN270" s="257"/>
      <c r="EO270" s="257"/>
      <c r="EP270" s="257"/>
      <c r="EQ270" s="257"/>
      <c r="ER270" s="257"/>
      <c r="ES270" s="257"/>
      <c r="ET270" s="257"/>
      <c r="EU270" s="257"/>
      <c r="EV270" s="257"/>
      <c r="EW270" s="257"/>
      <c r="EX270" s="257"/>
      <c r="EY270" s="257"/>
      <c r="EZ270" s="257"/>
      <c r="FA270" s="257"/>
      <c r="FB270" s="257"/>
      <c r="FC270" s="257"/>
      <c r="FD270" s="257"/>
      <c r="FE270" s="257"/>
      <c r="FF270" s="257"/>
      <c r="FG270" s="257"/>
      <c r="FH270" s="257"/>
      <c r="FI270" s="257"/>
      <c r="FJ270" s="257"/>
      <c r="FK270" s="257"/>
      <c r="FL270" s="257"/>
      <c r="FM270" s="257"/>
      <c r="FN270" s="257"/>
      <c r="FO270" s="257"/>
      <c r="FP270" s="257"/>
      <c r="FQ270" s="257"/>
      <c r="FR270" s="257"/>
      <c r="FS270" s="257"/>
      <c r="FT270" s="257"/>
      <c r="FU270" s="257"/>
      <c r="FV270" s="257"/>
      <c r="FW270" s="257"/>
      <c r="FX270" s="257"/>
      <c r="FY270" s="257"/>
      <c r="FZ270" s="257"/>
      <c r="GA270" s="257"/>
      <c r="GB270" s="257"/>
      <c r="GC270" s="257"/>
      <c r="GD270" s="257"/>
      <c r="GE270" s="257"/>
      <c r="GF270" s="257"/>
      <c r="GG270" s="257"/>
      <c r="GH270" s="257"/>
      <c r="GI270" s="257"/>
      <c r="GJ270" s="257"/>
      <c r="GK270" s="257"/>
      <c r="GL270" s="257"/>
      <c r="GM270" s="257"/>
      <c r="GN270" s="257"/>
      <c r="GO270" s="257"/>
      <c r="GP270" s="257"/>
      <c r="GQ270" s="257"/>
      <c r="GR270" s="257"/>
      <c r="GS270" s="257"/>
      <c r="GT270" s="257"/>
      <c r="GU270" s="257"/>
      <c r="GV270" s="257"/>
      <c r="GW270" s="257"/>
      <c r="GX270" s="257"/>
      <c r="GY270" s="257"/>
      <c r="GZ270" s="257"/>
      <c r="HA270" s="257"/>
      <c r="HB270" s="257"/>
      <c r="HC270" s="257"/>
      <c r="HD270" s="257"/>
      <c r="HE270" s="257"/>
      <c r="HF270" s="257"/>
      <c r="HG270" s="257"/>
      <c r="HH270" s="257"/>
      <c r="HI270" s="257"/>
      <c r="HJ270" s="257"/>
      <c r="HK270" s="257"/>
      <c r="HL270" s="257"/>
      <c r="HM270" s="257"/>
      <c r="HN270" s="257"/>
      <c r="HO270" s="257"/>
      <c r="HP270" s="257"/>
      <c r="HQ270" s="257"/>
      <c r="HR270" s="257"/>
      <c r="HS270" s="257"/>
      <c r="HT270" s="257"/>
      <c r="HU270" s="257"/>
      <c r="HV270" s="257"/>
      <c r="HW270" s="257"/>
      <c r="HX270" s="257"/>
      <c r="HY270" s="257"/>
      <c r="HZ270" s="257"/>
      <c r="IA270" s="257"/>
      <c r="IB270" s="257"/>
      <c r="IC270" s="257"/>
      <c r="ID270" s="257"/>
      <c r="IE270" s="257"/>
      <c r="IF270" s="257"/>
      <c r="IG270" s="257"/>
      <c r="IH270" s="257"/>
      <c r="II270" s="257"/>
      <c r="IJ270" s="257"/>
      <c r="IK270" s="257"/>
      <c r="IL270" s="257"/>
      <c r="IM270" s="257"/>
      <c r="IN270" s="257"/>
      <c r="IO270" s="257"/>
      <c r="IP270" s="257"/>
      <c r="IQ270" s="257"/>
      <c r="IR270" s="257"/>
      <c r="IS270" s="257"/>
      <c r="IT270" s="257"/>
      <c r="IU270" s="257"/>
      <c r="IV270" s="257"/>
      <c r="IW270" s="257"/>
      <c r="IX270" s="257"/>
      <c r="IY270" s="257"/>
      <c r="IZ270" s="257"/>
      <c r="JA270" s="257"/>
      <c r="JB270" s="257"/>
      <c r="JC270" s="257"/>
      <c r="JD270" s="257"/>
      <c r="JE270" s="257"/>
    </row>
    <row r="271" spans="1:265" x14ac:dyDescent="0.2">
      <c r="A271" s="257"/>
      <c r="B271" s="257"/>
      <c r="C271" s="257"/>
      <c r="D271" s="257"/>
      <c r="E271" s="257"/>
      <c r="F271" s="257"/>
      <c r="G271" s="257"/>
      <c r="H271" s="257"/>
      <c r="I271" s="257"/>
      <c r="J271" s="257"/>
      <c r="K271" s="257"/>
      <c r="L271" s="257"/>
      <c r="M271" s="257"/>
      <c r="N271" s="257"/>
      <c r="O271" s="257"/>
      <c r="P271" s="257"/>
      <c r="Q271" s="257"/>
      <c r="R271" s="257"/>
      <c r="S271" s="257"/>
      <c r="T271" s="257"/>
      <c r="U271" s="257"/>
      <c r="V271" s="257"/>
      <c r="W271" s="257"/>
      <c r="X271" s="257"/>
      <c r="Y271" s="257"/>
      <c r="Z271" s="257"/>
      <c r="AA271" s="257"/>
      <c r="AB271" s="257"/>
      <c r="AC271" s="257"/>
      <c r="AD271" s="257"/>
      <c r="AE271" s="862"/>
      <c r="AF271" s="895"/>
      <c r="AG271" s="946"/>
      <c r="AH271" s="972"/>
      <c r="CG271" s="257"/>
      <c r="CH271" s="257"/>
      <c r="CI271" s="257"/>
      <c r="CJ271" s="257"/>
      <c r="CK271" s="257"/>
      <c r="CL271" s="257"/>
      <c r="CM271" s="257"/>
      <c r="CN271" s="257"/>
      <c r="CO271" s="257"/>
      <c r="CP271" s="257"/>
      <c r="CQ271" s="257"/>
      <c r="CR271" s="257"/>
      <c r="CS271" s="257"/>
      <c r="CT271" s="257"/>
      <c r="CU271" s="257"/>
      <c r="CV271" s="257"/>
      <c r="CW271" s="257"/>
      <c r="CX271" s="257"/>
      <c r="CY271" s="257"/>
      <c r="CZ271" s="257"/>
      <c r="DA271" s="257"/>
      <c r="DB271" s="257"/>
      <c r="DC271" s="257"/>
      <c r="DD271" s="257"/>
      <c r="DE271" s="257"/>
      <c r="DF271" s="257"/>
      <c r="DG271" s="257"/>
      <c r="DH271" s="257"/>
      <c r="DI271" s="257"/>
      <c r="DJ271" s="257"/>
      <c r="DK271" s="257"/>
      <c r="DL271" s="257"/>
      <c r="DM271" s="257"/>
      <c r="DN271" s="257"/>
      <c r="DO271" s="257"/>
      <c r="DP271" s="257"/>
      <c r="DQ271" s="257"/>
      <c r="DR271" s="257"/>
      <c r="DS271" s="257"/>
      <c r="DT271" s="257"/>
      <c r="DU271" s="257"/>
      <c r="DV271" s="257"/>
      <c r="DW271" s="257"/>
      <c r="DX271" s="257"/>
      <c r="DY271" s="257"/>
      <c r="DZ271" s="257"/>
      <c r="EA271" s="257"/>
      <c r="EB271" s="257"/>
      <c r="EC271" s="257"/>
      <c r="ED271" s="257"/>
      <c r="EE271" s="257"/>
      <c r="EF271" s="257"/>
      <c r="EG271" s="257"/>
      <c r="EH271" s="257"/>
      <c r="EI271" s="257"/>
      <c r="EJ271" s="257"/>
      <c r="EK271" s="257"/>
      <c r="EL271" s="257"/>
      <c r="EM271" s="257"/>
      <c r="EN271" s="257"/>
      <c r="EO271" s="257"/>
      <c r="EP271" s="257"/>
      <c r="EQ271" s="257"/>
      <c r="ER271" s="257"/>
      <c r="ES271" s="257"/>
      <c r="ET271" s="257"/>
      <c r="EU271" s="257"/>
      <c r="EV271" s="257"/>
      <c r="EW271" s="257"/>
      <c r="EX271" s="257"/>
      <c r="EY271" s="257"/>
      <c r="EZ271" s="257"/>
      <c r="FA271" s="257"/>
      <c r="FB271" s="257"/>
      <c r="FC271" s="257"/>
      <c r="FD271" s="257"/>
      <c r="FE271" s="257"/>
      <c r="FF271" s="257"/>
      <c r="FG271" s="257"/>
      <c r="FH271" s="257"/>
      <c r="FI271" s="257"/>
      <c r="FJ271" s="257"/>
      <c r="FK271" s="257"/>
      <c r="FL271" s="257"/>
      <c r="FM271" s="257"/>
      <c r="FN271" s="257"/>
      <c r="FO271" s="257"/>
      <c r="FP271" s="257"/>
      <c r="FQ271" s="257"/>
      <c r="FR271" s="257"/>
      <c r="FS271" s="257"/>
      <c r="FT271" s="257"/>
      <c r="FU271" s="257"/>
      <c r="FV271" s="257"/>
      <c r="FW271" s="257"/>
      <c r="FX271" s="257"/>
      <c r="FY271" s="257"/>
      <c r="FZ271" s="257"/>
      <c r="GA271" s="257"/>
      <c r="GB271" s="257"/>
      <c r="GC271" s="257"/>
      <c r="GD271" s="257"/>
      <c r="GE271" s="257"/>
      <c r="GF271" s="257"/>
      <c r="GG271" s="257"/>
      <c r="GH271" s="257"/>
      <c r="GI271" s="257"/>
      <c r="GJ271" s="257"/>
      <c r="GK271" s="257"/>
      <c r="GL271" s="257"/>
      <c r="GM271" s="257"/>
      <c r="GN271" s="257"/>
      <c r="GO271" s="257"/>
      <c r="GP271" s="257"/>
      <c r="GQ271" s="257"/>
      <c r="GR271" s="257"/>
      <c r="GS271" s="257"/>
      <c r="GT271" s="257"/>
      <c r="GU271" s="257"/>
      <c r="GV271" s="257"/>
      <c r="GW271" s="257"/>
      <c r="GX271" s="257"/>
      <c r="GY271" s="257"/>
      <c r="GZ271" s="257"/>
      <c r="HA271" s="257"/>
      <c r="HB271" s="257"/>
      <c r="HC271" s="257"/>
      <c r="HD271" s="257"/>
      <c r="HE271" s="257"/>
      <c r="HF271" s="257"/>
      <c r="HG271" s="257"/>
      <c r="HH271" s="257"/>
      <c r="HI271" s="257"/>
      <c r="HJ271" s="257"/>
      <c r="HK271" s="257"/>
      <c r="HL271" s="257"/>
      <c r="HM271" s="257"/>
      <c r="HN271" s="257"/>
      <c r="HO271" s="257"/>
      <c r="HP271" s="257"/>
      <c r="HQ271" s="257"/>
      <c r="HR271" s="257"/>
      <c r="HS271" s="257"/>
      <c r="HT271" s="257"/>
      <c r="HU271" s="257"/>
      <c r="HV271" s="257"/>
      <c r="HW271" s="257"/>
      <c r="HX271" s="257"/>
      <c r="HY271" s="257"/>
      <c r="HZ271" s="257"/>
      <c r="IA271" s="257"/>
      <c r="IB271" s="257"/>
      <c r="IC271" s="257"/>
      <c r="ID271" s="257"/>
      <c r="IE271" s="257"/>
      <c r="IF271" s="257"/>
      <c r="IG271" s="257"/>
      <c r="IH271" s="257"/>
      <c r="II271" s="257"/>
      <c r="IJ271" s="257"/>
      <c r="IK271" s="257"/>
      <c r="IL271" s="257"/>
      <c r="IM271" s="257"/>
      <c r="IN271" s="257"/>
      <c r="IO271" s="257"/>
      <c r="IP271" s="257"/>
      <c r="IQ271" s="257"/>
      <c r="IR271" s="257"/>
      <c r="IS271" s="257"/>
      <c r="IT271" s="257"/>
      <c r="IU271" s="257"/>
      <c r="IV271" s="257"/>
      <c r="IW271" s="257"/>
      <c r="IX271" s="257"/>
      <c r="IY271" s="257"/>
      <c r="IZ271" s="257"/>
      <c r="JA271" s="257"/>
      <c r="JB271" s="257"/>
      <c r="JC271" s="257"/>
      <c r="JD271" s="257"/>
      <c r="JE271" s="257"/>
    </row>
    <row r="272" spans="1:265" x14ac:dyDescent="0.2">
      <c r="A272" s="257"/>
      <c r="B272" s="257"/>
      <c r="C272" s="257"/>
      <c r="D272" s="257"/>
      <c r="E272" s="257"/>
      <c r="F272" s="257"/>
      <c r="G272" s="257"/>
      <c r="H272" s="257"/>
      <c r="I272" s="257"/>
      <c r="J272" s="257"/>
      <c r="K272" s="257"/>
      <c r="L272" s="257"/>
      <c r="M272" s="257"/>
      <c r="N272" s="257"/>
      <c r="O272" s="257"/>
      <c r="P272" s="257"/>
      <c r="Q272" s="257"/>
      <c r="R272" s="257"/>
      <c r="S272" s="257"/>
      <c r="T272" s="257"/>
      <c r="U272" s="257"/>
      <c r="V272" s="257"/>
      <c r="W272" s="257"/>
      <c r="X272" s="257"/>
      <c r="Y272" s="257"/>
      <c r="Z272" s="257"/>
      <c r="AA272" s="257"/>
      <c r="AB272" s="257"/>
      <c r="AC272" s="257"/>
      <c r="AD272" s="257"/>
      <c r="AE272" s="862"/>
      <c r="AF272" s="895"/>
      <c r="AG272" s="946"/>
      <c r="AH272" s="972"/>
      <c r="CG272" s="257"/>
      <c r="CH272" s="257"/>
      <c r="CI272" s="257"/>
      <c r="CJ272" s="257"/>
      <c r="CK272" s="257"/>
      <c r="CL272" s="257"/>
      <c r="CM272" s="257"/>
      <c r="CN272" s="257"/>
      <c r="CO272" s="257"/>
      <c r="CP272" s="257"/>
      <c r="CQ272" s="257"/>
      <c r="CR272" s="257"/>
      <c r="CS272" s="257"/>
      <c r="CT272" s="257"/>
      <c r="CU272" s="257"/>
      <c r="CV272" s="257"/>
      <c r="CW272" s="257"/>
      <c r="CX272" s="257"/>
      <c r="CY272" s="257"/>
      <c r="CZ272" s="257"/>
      <c r="DA272" s="257"/>
      <c r="DB272" s="257"/>
      <c r="DC272" s="257"/>
      <c r="DD272" s="257"/>
      <c r="DE272" s="257"/>
      <c r="DF272" s="257"/>
      <c r="DG272" s="257"/>
      <c r="DH272" s="257"/>
      <c r="DI272" s="257"/>
      <c r="DJ272" s="257"/>
      <c r="DK272" s="257"/>
      <c r="DL272" s="257"/>
      <c r="DM272" s="257"/>
      <c r="DN272" s="257"/>
      <c r="DO272" s="257"/>
      <c r="DP272" s="257"/>
      <c r="DQ272" s="257"/>
      <c r="DR272" s="257"/>
      <c r="DS272" s="257"/>
      <c r="DT272" s="257"/>
      <c r="DU272" s="257"/>
      <c r="DV272" s="257"/>
      <c r="DW272" s="257"/>
      <c r="DX272" s="257"/>
      <c r="DY272" s="257"/>
      <c r="DZ272" s="257"/>
      <c r="EA272" s="257"/>
      <c r="EB272" s="257"/>
      <c r="EC272" s="257"/>
      <c r="ED272" s="257"/>
      <c r="EE272" s="257"/>
      <c r="EF272" s="257"/>
      <c r="EG272" s="257"/>
      <c r="EH272" s="257"/>
      <c r="EI272" s="257"/>
      <c r="EJ272" s="257"/>
      <c r="EK272" s="257"/>
      <c r="EL272" s="257"/>
      <c r="EM272" s="257"/>
      <c r="EN272" s="257"/>
      <c r="EO272" s="257"/>
      <c r="EP272" s="257"/>
      <c r="EQ272" s="257"/>
      <c r="ER272" s="257"/>
      <c r="ES272" s="257"/>
      <c r="ET272" s="257"/>
      <c r="EU272" s="257"/>
      <c r="EV272" s="257"/>
      <c r="EW272" s="257"/>
      <c r="EX272" s="257"/>
      <c r="EY272" s="257"/>
      <c r="EZ272" s="257"/>
      <c r="FA272" s="257"/>
      <c r="FB272" s="257"/>
      <c r="FC272" s="257"/>
      <c r="FD272" s="257"/>
      <c r="FE272" s="257"/>
      <c r="FF272" s="257"/>
      <c r="FG272" s="257"/>
      <c r="FH272" s="257"/>
      <c r="FI272" s="257"/>
      <c r="FJ272" s="257"/>
      <c r="FK272" s="257"/>
      <c r="FL272" s="257"/>
      <c r="FM272" s="257"/>
      <c r="FN272" s="257"/>
      <c r="FO272" s="257"/>
      <c r="FP272" s="257"/>
      <c r="FQ272" s="257"/>
      <c r="FR272" s="257"/>
      <c r="FS272" s="257"/>
      <c r="FT272" s="257"/>
      <c r="FU272" s="257"/>
      <c r="FV272" s="257"/>
      <c r="FW272" s="257"/>
      <c r="FX272" s="257"/>
      <c r="FY272" s="257"/>
      <c r="FZ272" s="257"/>
      <c r="GA272" s="257"/>
      <c r="GB272" s="257"/>
      <c r="GC272" s="257"/>
      <c r="GD272" s="257"/>
      <c r="GE272" s="257"/>
      <c r="GF272" s="257"/>
      <c r="GG272" s="257"/>
      <c r="GH272" s="257"/>
      <c r="GI272" s="257"/>
      <c r="GJ272" s="257"/>
      <c r="GK272" s="257"/>
      <c r="GL272" s="257"/>
      <c r="GM272" s="257"/>
      <c r="GN272" s="257"/>
      <c r="GO272" s="257"/>
      <c r="GP272" s="257"/>
      <c r="GQ272" s="257"/>
      <c r="GR272" s="257"/>
      <c r="GS272" s="257"/>
      <c r="GT272" s="257"/>
      <c r="GU272" s="257"/>
      <c r="GV272" s="257"/>
      <c r="GW272" s="257"/>
      <c r="GX272" s="257"/>
      <c r="GY272" s="257"/>
      <c r="GZ272" s="257"/>
      <c r="HA272" s="257"/>
      <c r="HB272" s="257"/>
      <c r="HC272" s="257"/>
      <c r="HD272" s="257"/>
      <c r="HE272" s="257"/>
      <c r="HF272" s="257"/>
      <c r="HG272" s="257"/>
      <c r="HH272" s="257"/>
      <c r="HI272" s="257"/>
      <c r="HJ272" s="257"/>
      <c r="HK272" s="257"/>
      <c r="HL272" s="257"/>
      <c r="HM272" s="257"/>
      <c r="HN272" s="257"/>
      <c r="HO272" s="257"/>
      <c r="HP272" s="257"/>
      <c r="HQ272" s="257"/>
      <c r="HR272" s="257"/>
      <c r="HS272" s="257"/>
      <c r="HT272" s="257"/>
      <c r="HU272" s="257"/>
      <c r="HV272" s="257"/>
      <c r="HW272" s="257"/>
      <c r="HX272" s="257"/>
      <c r="HY272" s="257"/>
      <c r="HZ272" s="257"/>
      <c r="IA272" s="257"/>
      <c r="IB272" s="257"/>
      <c r="IC272" s="257"/>
      <c r="ID272" s="257"/>
      <c r="IE272" s="257"/>
      <c r="IF272" s="257"/>
      <c r="IG272" s="257"/>
      <c r="IH272" s="257"/>
      <c r="II272" s="257"/>
      <c r="IJ272" s="257"/>
      <c r="IK272" s="257"/>
      <c r="IL272" s="257"/>
      <c r="IM272" s="257"/>
      <c r="IN272" s="257"/>
      <c r="IO272" s="257"/>
      <c r="IP272" s="257"/>
      <c r="IQ272" s="257"/>
      <c r="IR272" s="257"/>
      <c r="IS272" s="257"/>
      <c r="IT272" s="257"/>
      <c r="IU272" s="257"/>
      <c r="IV272" s="257"/>
      <c r="IW272" s="257"/>
      <c r="IX272" s="257"/>
      <c r="IY272" s="257"/>
      <c r="IZ272" s="257"/>
      <c r="JA272" s="257"/>
      <c r="JB272" s="257"/>
      <c r="JC272" s="257"/>
      <c r="JD272" s="257"/>
      <c r="JE272" s="257"/>
    </row>
    <row r="273" spans="1:265" x14ac:dyDescent="0.2">
      <c r="A273" s="257"/>
      <c r="B273" s="257"/>
      <c r="C273" s="257"/>
      <c r="D273" s="257"/>
      <c r="E273" s="257"/>
      <c r="F273" s="257"/>
      <c r="G273" s="257"/>
      <c r="H273" s="257"/>
      <c r="I273" s="257"/>
      <c r="J273" s="257"/>
      <c r="K273" s="257"/>
      <c r="L273" s="257"/>
      <c r="M273" s="257"/>
      <c r="N273" s="257"/>
      <c r="O273" s="257"/>
      <c r="P273" s="257"/>
      <c r="Q273" s="257"/>
      <c r="R273" s="257"/>
      <c r="S273" s="257"/>
      <c r="T273" s="257"/>
      <c r="U273" s="257"/>
      <c r="V273" s="257"/>
      <c r="W273" s="257"/>
      <c r="X273" s="257"/>
      <c r="Y273" s="257"/>
      <c r="Z273" s="257"/>
      <c r="AA273" s="257"/>
      <c r="AB273" s="257"/>
      <c r="AC273" s="257"/>
      <c r="AD273" s="257"/>
      <c r="AE273" s="862"/>
      <c r="AF273" s="895"/>
      <c r="AG273" s="946"/>
      <c r="AH273" s="972"/>
      <c r="CG273" s="257"/>
      <c r="CH273" s="257"/>
      <c r="CI273" s="257"/>
      <c r="CJ273" s="257"/>
      <c r="CK273" s="257"/>
      <c r="CL273" s="257"/>
      <c r="CM273" s="257"/>
      <c r="CN273" s="257"/>
      <c r="CO273" s="257"/>
      <c r="CP273" s="257"/>
      <c r="CQ273" s="257"/>
      <c r="CR273" s="257"/>
      <c r="CS273" s="257"/>
      <c r="CT273" s="257"/>
      <c r="CU273" s="257"/>
      <c r="CV273" s="257"/>
      <c r="CW273" s="257"/>
      <c r="CX273" s="257"/>
      <c r="CY273" s="257"/>
      <c r="CZ273" s="257"/>
      <c r="DA273" s="257"/>
      <c r="DB273" s="257"/>
      <c r="DC273" s="257"/>
      <c r="DD273" s="257"/>
      <c r="DE273" s="257"/>
      <c r="DF273" s="257"/>
      <c r="DG273" s="257"/>
      <c r="DH273" s="257"/>
      <c r="DI273" s="257"/>
      <c r="DJ273" s="257"/>
      <c r="DK273" s="257"/>
      <c r="DL273" s="257"/>
      <c r="DM273" s="257"/>
      <c r="DN273" s="257"/>
      <c r="DO273" s="257"/>
      <c r="DP273" s="257"/>
      <c r="DQ273" s="257"/>
      <c r="DR273" s="257"/>
      <c r="DS273" s="257"/>
      <c r="DT273" s="257"/>
      <c r="DU273" s="257"/>
      <c r="DV273" s="257"/>
      <c r="DW273" s="257"/>
      <c r="DX273" s="257"/>
      <c r="DY273" s="257"/>
      <c r="DZ273" s="257"/>
      <c r="EA273" s="257"/>
      <c r="EB273" s="257"/>
      <c r="EC273" s="257"/>
      <c r="ED273" s="257"/>
      <c r="EE273" s="257"/>
      <c r="EF273" s="257"/>
      <c r="EG273" s="257"/>
      <c r="EH273" s="257"/>
      <c r="EI273" s="257"/>
      <c r="EJ273" s="257"/>
      <c r="EK273" s="257"/>
      <c r="EL273" s="257"/>
      <c r="EM273" s="257"/>
      <c r="EN273" s="257"/>
      <c r="EO273" s="257"/>
      <c r="EP273" s="257"/>
      <c r="EQ273" s="257"/>
      <c r="ER273" s="257"/>
      <c r="ES273" s="257"/>
      <c r="ET273" s="257"/>
      <c r="EU273" s="257"/>
      <c r="EV273" s="257"/>
      <c r="EW273" s="257"/>
      <c r="EX273" s="257"/>
      <c r="EY273" s="257"/>
      <c r="EZ273" s="257"/>
      <c r="FA273" s="257"/>
      <c r="FB273" s="257"/>
      <c r="FC273" s="257"/>
      <c r="FD273" s="257"/>
      <c r="FE273" s="257"/>
      <c r="FF273" s="257"/>
      <c r="FG273" s="257"/>
      <c r="FH273" s="257"/>
      <c r="FI273" s="257"/>
      <c r="FJ273" s="257"/>
      <c r="FK273" s="257"/>
      <c r="FL273" s="257"/>
      <c r="FM273" s="257"/>
      <c r="FN273" s="257"/>
      <c r="FO273" s="257"/>
      <c r="FP273" s="257"/>
      <c r="FQ273" s="257"/>
      <c r="FR273" s="257"/>
      <c r="FS273" s="257"/>
      <c r="FT273" s="257"/>
      <c r="FU273" s="257"/>
      <c r="FV273" s="257"/>
      <c r="FW273" s="257"/>
      <c r="FX273" s="257"/>
      <c r="FY273" s="257"/>
      <c r="FZ273" s="257"/>
      <c r="GA273" s="257"/>
      <c r="GB273" s="257"/>
      <c r="GC273" s="257"/>
      <c r="GD273" s="257"/>
      <c r="GE273" s="257"/>
      <c r="GF273" s="257"/>
      <c r="GG273" s="257"/>
      <c r="GH273" s="257"/>
      <c r="GI273" s="257"/>
      <c r="GJ273" s="257"/>
      <c r="GK273" s="257"/>
      <c r="GL273" s="257"/>
      <c r="GM273" s="257"/>
      <c r="GN273" s="257"/>
      <c r="GO273" s="257"/>
      <c r="GP273" s="257"/>
      <c r="GQ273" s="257"/>
      <c r="GR273" s="257"/>
      <c r="GS273" s="257"/>
      <c r="GT273" s="257"/>
      <c r="GU273" s="257"/>
      <c r="GV273" s="257"/>
      <c r="GW273" s="257"/>
      <c r="GX273" s="257"/>
      <c r="GY273" s="257"/>
      <c r="GZ273" s="257"/>
      <c r="HA273" s="257"/>
      <c r="HB273" s="257"/>
      <c r="HC273" s="257"/>
      <c r="HD273" s="257"/>
      <c r="HE273" s="257"/>
      <c r="HF273" s="257"/>
      <c r="HG273" s="257"/>
      <c r="HH273" s="257"/>
      <c r="HI273" s="257"/>
      <c r="HJ273" s="257"/>
      <c r="HK273" s="257"/>
      <c r="HL273" s="257"/>
      <c r="HM273" s="257"/>
      <c r="HN273" s="257"/>
      <c r="HO273" s="257"/>
      <c r="HP273" s="257"/>
      <c r="HQ273" s="257"/>
      <c r="HR273" s="257"/>
      <c r="HS273" s="257"/>
      <c r="HT273" s="257"/>
      <c r="HU273" s="257"/>
      <c r="HV273" s="257"/>
      <c r="HW273" s="257"/>
      <c r="HX273" s="257"/>
      <c r="HY273" s="257"/>
      <c r="HZ273" s="257"/>
      <c r="IA273" s="257"/>
      <c r="IB273" s="257"/>
      <c r="IC273" s="257"/>
      <c r="ID273" s="257"/>
      <c r="IE273" s="257"/>
      <c r="IF273" s="257"/>
      <c r="IG273" s="257"/>
      <c r="IH273" s="257"/>
      <c r="II273" s="257"/>
      <c r="IJ273" s="257"/>
      <c r="IK273" s="257"/>
      <c r="IL273" s="257"/>
      <c r="IM273" s="257"/>
      <c r="IN273" s="257"/>
      <c r="IO273" s="257"/>
      <c r="IP273" s="257"/>
      <c r="IQ273" s="257"/>
      <c r="IR273" s="257"/>
      <c r="IS273" s="257"/>
      <c r="IT273" s="257"/>
      <c r="IU273" s="257"/>
      <c r="IV273" s="257"/>
      <c r="IW273" s="257"/>
      <c r="IX273" s="257"/>
      <c r="IY273" s="257"/>
      <c r="IZ273" s="257"/>
      <c r="JA273" s="257"/>
      <c r="JB273" s="257"/>
      <c r="JC273" s="257"/>
      <c r="JD273" s="257"/>
      <c r="JE273" s="257"/>
    </row>
    <row r="274" spans="1:265" x14ac:dyDescent="0.2">
      <c r="A274" s="257"/>
      <c r="B274" s="257"/>
      <c r="C274" s="257"/>
      <c r="D274" s="257"/>
      <c r="E274" s="257"/>
      <c r="F274" s="257"/>
      <c r="G274" s="257"/>
      <c r="H274" s="257"/>
      <c r="I274" s="257"/>
      <c r="J274" s="257"/>
      <c r="K274" s="257"/>
      <c r="L274" s="257"/>
      <c r="M274" s="257"/>
      <c r="N274" s="257"/>
      <c r="O274" s="257"/>
      <c r="P274" s="257"/>
      <c r="Q274" s="257"/>
      <c r="R274" s="257"/>
      <c r="S274" s="257"/>
      <c r="T274" s="257"/>
      <c r="U274" s="257"/>
      <c r="V274" s="257"/>
      <c r="W274" s="257"/>
      <c r="X274" s="257"/>
      <c r="Y274" s="257"/>
      <c r="Z274" s="257"/>
      <c r="AA274" s="257"/>
      <c r="AB274" s="257"/>
      <c r="AC274" s="257"/>
      <c r="AD274" s="257"/>
      <c r="AE274" s="862"/>
      <c r="AF274" s="895"/>
      <c r="AG274" s="946"/>
      <c r="AH274" s="972"/>
      <c r="CG274" s="257"/>
      <c r="CH274" s="257"/>
      <c r="CI274" s="257"/>
      <c r="CJ274" s="257"/>
      <c r="CK274" s="257"/>
      <c r="CL274" s="257"/>
      <c r="CM274" s="257"/>
      <c r="CN274" s="257"/>
      <c r="CO274" s="257"/>
      <c r="CP274" s="257"/>
      <c r="CQ274" s="257"/>
      <c r="CR274" s="257"/>
      <c r="CS274" s="257"/>
      <c r="CT274" s="257"/>
      <c r="CU274" s="257"/>
      <c r="CV274" s="257"/>
      <c r="CW274" s="257"/>
      <c r="CX274" s="257"/>
      <c r="CY274" s="257"/>
      <c r="CZ274" s="257"/>
      <c r="DA274" s="257"/>
      <c r="DB274" s="257"/>
      <c r="DC274" s="257"/>
      <c r="DD274" s="257"/>
      <c r="DE274" s="257"/>
      <c r="DF274" s="257"/>
      <c r="DG274" s="257"/>
      <c r="DH274" s="257"/>
      <c r="DI274" s="257"/>
      <c r="DJ274" s="257"/>
      <c r="DK274" s="257"/>
      <c r="DL274" s="257"/>
      <c r="DM274" s="257"/>
      <c r="DN274" s="257"/>
      <c r="DO274" s="257"/>
      <c r="DP274" s="257"/>
      <c r="DQ274" s="257"/>
      <c r="DR274" s="257"/>
      <c r="DS274" s="257"/>
      <c r="DT274" s="257"/>
      <c r="DU274" s="257"/>
      <c r="DV274" s="257"/>
      <c r="DW274" s="257"/>
      <c r="DX274" s="257"/>
      <c r="DY274" s="257"/>
      <c r="DZ274" s="257"/>
      <c r="EA274" s="257"/>
      <c r="EB274" s="257"/>
      <c r="EC274" s="257"/>
      <c r="ED274" s="257"/>
      <c r="EE274" s="257"/>
      <c r="EF274" s="257"/>
      <c r="EG274" s="257"/>
      <c r="EH274" s="257"/>
      <c r="EI274" s="257"/>
      <c r="EJ274" s="257"/>
      <c r="EK274" s="257"/>
      <c r="EL274" s="257"/>
      <c r="EM274" s="257"/>
      <c r="EN274" s="257"/>
      <c r="EO274" s="257"/>
      <c r="EP274" s="257"/>
      <c r="EQ274" s="257"/>
      <c r="ER274" s="257"/>
      <c r="ES274" s="257"/>
      <c r="ET274" s="257"/>
      <c r="EU274" s="257"/>
      <c r="EV274" s="257"/>
      <c r="EW274" s="257"/>
      <c r="EX274" s="257"/>
      <c r="EY274" s="257"/>
      <c r="EZ274" s="257"/>
      <c r="FA274" s="257"/>
      <c r="FB274" s="257"/>
      <c r="FC274" s="257"/>
      <c r="FD274" s="257"/>
      <c r="FE274" s="257"/>
      <c r="FF274" s="257"/>
      <c r="FG274" s="257"/>
      <c r="FH274" s="257"/>
      <c r="FI274" s="257"/>
      <c r="FJ274" s="257"/>
      <c r="FK274" s="257"/>
      <c r="FL274" s="257"/>
      <c r="FM274" s="257"/>
      <c r="FN274" s="257"/>
      <c r="FO274" s="257"/>
      <c r="FP274" s="257"/>
      <c r="FQ274" s="257"/>
      <c r="FR274" s="257"/>
      <c r="FS274" s="257"/>
      <c r="FT274" s="257"/>
      <c r="FU274" s="257"/>
      <c r="FV274" s="257"/>
      <c r="FW274" s="257"/>
      <c r="FX274" s="257"/>
      <c r="FY274" s="257"/>
      <c r="FZ274" s="257"/>
      <c r="GA274" s="257"/>
      <c r="GB274" s="257"/>
      <c r="GC274" s="257"/>
      <c r="GD274" s="257"/>
      <c r="GE274" s="257"/>
      <c r="GF274" s="257"/>
      <c r="GG274" s="257"/>
      <c r="GH274" s="257"/>
      <c r="GI274" s="257"/>
      <c r="GJ274" s="257"/>
      <c r="GK274" s="257"/>
      <c r="GL274" s="257"/>
      <c r="GM274" s="257"/>
      <c r="GN274" s="257"/>
      <c r="GO274" s="257"/>
      <c r="GP274" s="257"/>
      <c r="GQ274" s="257"/>
      <c r="GR274" s="257"/>
      <c r="GS274" s="257"/>
      <c r="GT274" s="257"/>
      <c r="GU274" s="257"/>
      <c r="GV274" s="257"/>
      <c r="GW274" s="257"/>
      <c r="GX274" s="257"/>
      <c r="GY274" s="257"/>
      <c r="GZ274" s="257"/>
      <c r="HA274" s="257"/>
      <c r="HB274" s="257"/>
      <c r="HC274" s="257"/>
      <c r="HD274" s="257"/>
      <c r="HE274" s="257"/>
      <c r="HF274" s="257"/>
      <c r="HG274" s="257"/>
      <c r="HH274" s="257"/>
      <c r="HI274" s="257"/>
      <c r="HJ274" s="257"/>
      <c r="HK274" s="257"/>
      <c r="HL274" s="257"/>
      <c r="HM274" s="257"/>
      <c r="HN274" s="257"/>
      <c r="HO274" s="257"/>
      <c r="HP274" s="257"/>
      <c r="HQ274" s="257"/>
      <c r="HR274" s="257"/>
      <c r="HS274" s="257"/>
      <c r="HT274" s="257"/>
      <c r="HU274" s="257"/>
      <c r="HV274" s="257"/>
      <c r="HW274" s="257"/>
      <c r="HX274" s="257"/>
      <c r="HY274" s="257"/>
      <c r="HZ274" s="257"/>
      <c r="IA274" s="257"/>
      <c r="IB274" s="257"/>
      <c r="IC274" s="257"/>
      <c r="ID274" s="257"/>
      <c r="IE274" s="257"/>
      <c r="IF274" s="257"/>
      <c r="IG274" s="257"/>
      <c r="IH274" s="257"/>
      <c r="II274" s="257"/>
      <c r="IJ274" s="257"/>
      <c r="IK274" s="257"/>
      <c r="IL274" s="257"/>
      <c r="IM274" s="257"/>
      <c r="IN274" s="257"/>
      <c r="IO274" s="257"/>
      <c r="IP274" s="257"/>
      <c r="IQ274" s="257"/>
      <c r="IR274" s="257"/>
      <c r="IS274" s="257"/>
      <c r="IT274" s="257"/>
      <c r="IU274" s="257"/>
      <c r="IV274" s="257"/>
      <c r="IW274" s="257"/>
      <c r="IX274" s="257"/>
      <c r="IY274" s="257"/>
      <c r="IZ274" s="257"/>
      <c r="JA274" s="257"/>
      <c r="JB274" s="257"/>
      <c r="JC274" s="257"/>
      <c r="JD274" s="257"/>
      <c r="JE274" s="257"/>
    </row>
    <row r="275" spans="1:265" x14ac:dyDescent="0.2">
      <c r="A275" s="257"/>
      <c r="B275" s="257"/>
      <c r="C275" s="257"/>
      <c r="D275" s="257"/>
      <c r="E275" s="257"/>
      <c r="F275" s="257"/>
      <c r="G275" s="257"/>
      <c r="H275" s="257"/>
      <c r="I275" s="257"/>
      <c r="J275" s="257"/>
      <c r="K275" s="257"/>
      <c r="L275" s="257"/>
      <c r="M275" s="257"/>
      <c r="N275" s="257"/>
      <c r="O275" s="257"/>
      <c r="P275" s="257"/>
      <c r="Q275" s="257"/>
      <c r="R275" s="257"/>
      <c r="S275" s="257"/>
      <c r="T275" s="257"/>
      <c r="U275" s="257"/>
      <c r="V275" s="257"/>
      <c r="W275" s="257"/>
      <c r="X275" s="257"/>
      <c r="Y275" s="257"/>
      <c r="Z275" s="257"/>
      <c r="AA275" s="257"/>
      <c r="AB275" s="257"/>
      <c r="AC275" s="257"/>
      <c r="AD275" s="257"/>
      <c r="AE275" s="862"/>
      <c r="AF275" s="895"/>
      <c r="AG275" s="946"/>
      <c r="AH275" s="972"/>
      <c r="CG275" s="257"/>
      <c r="CH275" s="257"/>
      <c r="CI275" s="257"/>
      <c r="CJ275" s="257"/>
      <c r="CK275" s="257"/>
      <c r="CL275" s="257"/>
      <c r="CM275" s="257"/>
      <c r="CN275" s="257"/>
      <c r="CO275" s="257"/>
      <c r="CP275" s="257"/>
      <c r="CQ275" s="257"/>
      <c r="CR275" s="257"/>
      <c r="CS275" s="257"/>
      <c r="CT275" s="257"/>
      <c r="CU275" s="257"/>
      <c r="CV275" s="257"/>
      <c r="CW275" s="257"/>
      <c r="CX275" s="257"/>
      <c r="CY275" s="257"/>
      <c r="CZ275" s="257"/>
      <c r="DA275" s="257"/>
      <c r="DB275" s="257"/>
      <c r="DC275" s="257"/>
      <c r="DD275" s="257"/>
      <c r="DE275" s="257"/>
      <c r="DF275" s="257"/>
      <c r="DG275" s="257"/>
      <c r="DH275" s="257"/>
      <c r="DI275" s="257"/>
      <c r="DJ275" s="257"/>
      <c r="DK275" s="257"/>
      <c r="DL275" s="257"/>
      <c r="DM275" s="257"/>
      <c r="DN275" s="257"/>
      <c r="DO275" s="257"/>
      <c r="DP275" s="257"/>
      <c r="DQ275" s="257"/>
      <c r="DR275" s="257"/>
      <c r="DS275" s="257"/>
      <c r="DT275" s="257"/>
      <c r="DU275" s="257"/>
      <c r="DV275" s="257"/>
      <c r="DW275" s="257"/>
      <c r="DX275" s="257"/>
      <c r="DY275" s="257"/>
      <c r="DZ275" s="257"/>
      <c r="EA275" s="257"/>
      <c r="EB275" s="257"/>
      <c r="EC275" s="257"/>
      <c r="ED275" s="257"/>
      <c r="EE275" s="257"/>
      <c r="EF275" s="257"/>
      <c r="EG275" s="257"/>
      <c r="EH275" s="257"/>
      <c r="EI275" s="257"/>
      <c r="EJ275" s="257"/>
      <c r="EK275" s="257"/>
      <c r="EL275" s="257"/>
      <c r="EM275" s="257"/>
      <c r="EN275" s="257"/>
      <c r="EO275" s="257"/>
      <c r="EP275" s="257"/>
      <c r="EQ275" s="257"/>
      <c r="ER275" s="257"/>
      <c r="ES275" s="257"/>
      <c r="ET275" s="257"/>
      <c r="EU275" s="257"/>
      <c r="EV275" s="257"/>
      <c r="EW275" s="257"/>
      <c r="EX275" s="257"/>
      <c r="EY275" s="257"/>
      <c r="EZ275" s="257"/>
      <c r="FA275" s="257"/>
      <c r="FB275" s="257"/>
      <c r="FC275" s="257"/>
      <c r="FD275" s="257"/>
      <c r="FE275" s="257"/>
      <c r="FF275" s="257"/>
      <c r="FG275" s="257"/>
      <c r="FH275" s="257"/>
      <c r="FI275" s="257"/>
      <c r="FJ275" s="257"/>
      <c r="FK275" s="257"/>
      <c r="FL275" s="257"/>
      <c r="FM275" s="257"/>
      <c r="FN275" s="257"/>
      <c r="FO275" s="257"/>
      <c r="FP275" s="257"/>
      <c r="FQ275" s="257"/>
      <c r="FR275" s="257"/>
      <c r="FS275" s="257"/>
      <c r="FT275" s="257"/>
      <c r="FU275" s="257"/>
      <c r="FV275" s="257"/>
      <c r="FW275" s="257"/>
      <c r="FX275" s="257"/>
      <c r="FY275" s="257"/>
      <c r="FZ275" s="257"/>
      <c r="GA275" s="257"/>
      <c r="GB275" s="257"/>
      <c r="GC275" s="257"/>
      <c r="GD275" s="257"/>
      <c r="GE275" s="257"/>
      <c r="GF275" s="257"/>
      <c r="GG275" s="257"/>
      <c r="GH275" s="257"/>
      <c r="GI275" s="257"/>
      <c r="GJ275" s="257"/>
      <c r="GK275" s="257"/>
      <c r="GL275" s="257"/>
      <c r="GM275" s="257"/>
      <c r="GN275" s="257"/>
      <c r="GO275" s="257"/>
      <c r="GP275" s="257"/>
      <c r="GQ275" s="257"/>
      <c r="GR275" s="257"/>
      <c r="GS275" s="257"/>
      <c r="GT275" s="257"/>
      <c r="GU275" s="257"/>
      <c r="GV275" s="257"/>
      <c r="GW275" s="257"/>
      <c r="GX275" s="257"/>
      <c r="GY275" s="257"/>
      <c r="GZ275" s="257"/>
      <c r="HA275" s="257"/>
      <c r="HB275" s="257"/>
      <c r="HC275" s="257"/>
      <c r="HD275" s="257"/>
      <c r="HE275" s="257"/>
      <c r="HF275" s="257"/>
      <c r="HG275" s="257"/>
      <c r="HH275" s="257"/>
      <c r="HI275" s="257"/>
      <c r="HJ275" s="257"/>
      <c r="HK275" s="257"/>
      <c r="HL275" s="257"/>
      <c r="HM275" s="257"/>
      <c r="HN275" s="257"/>
      <c r="HO275" s="257"/>
      <c r="HP275" s="257"/>
      <c r="HQ275" s="257"/>
      <c r="HR275" s="257"/>
      <c r="HS275" s="257"/>
      <c r="HT275" s="257"/>
      <c r="HU275" s="257"/>
      <c r="HV275" s="257"/>
      <c r="HW275" s="257"/>
      <c r="HX275" s="257"/>
      <c r="HY275" s="257"/>
      <c r="HZ275" s="257"/>
      <c r="IA275" s="257"/>
      <c r="IB275" s="257"/>
      <c r="IC275" s="257"/>
      <c r="ID275" s="257"/>
      <c r="IE275" s="257"/>
      <c r="IF275" s="257"/>
      <c r="IG275" s="257"/>
      <c r="IH275" s="257"/>
      <c r="II275" s="257"/>
      <c r="IJ275" s="257"/>
      <c r="IK275" s="257"/>
      <c r="IL275" s="257"/>
      <c r="IM275" s="257"/>
      <c r="IN275" s="257"/>
      <c r="IO275" s="257"/>
      <c r="IP275" s="257"/>
      <c r="IQ275" s="257"/>
      <c r="IR275" s="257"/>
      <c r="IS275" s="257"/>
      <c r="IT275" s="257"/>
      <c r="IU275" s="257"/>
      <c r="IV275" s="257"/>
      <c r="IW275" s="257"/>
      <c r="IX275" s="257"/>
      <c r="IY275" s="257"/>
      <c r="IZ275" s="257"/>
      <c r="JA275" s="257"/>
      <c r="JB275" s="257"/>
      <c r="JC275" s="257"/>
      <c r="JD275" s="257"/>
      <c r="JE275" s="257"/>
    </row>
    <row r="276" spans="1:265" x14ac:dyDescent="0.2">
      <c r="A276" s="257"/>
      <c r="B276" s="257"/>
      <c r="C276" s="257"/>
      <c r="D276" s="257"/>
      <c r="E276" s="257"/>
      <c r="F276" s="257"/>
      <c r="G276" s="257"/>
      <c r="H276" s="257"/>
      <c r="I276" s="257"/>
      <c r="J276" s="257"/>
      <c r="K276" s="257"/>
      <c r="L276" s="257"/>
      <c r="M276" s="257"/>
      <c r="N276" s="257"/>
      <c r="O276" s="257"/>
      <c r="P276" s="257"/>
      <c r="Q276" s="257"/>
      <c r="R276" s="257"/>
      <c r="S276" s="257"/>
      <c r="T276" s="257"/>
      <c r="U276" s="257"/>
      <c r="V276" s="257"/>
      <c r="W276" s="257"/>
      <c r="X276" s="257"/>
      <c r="Y276" s="257"/>
      <c r="Z276" s="257"/>
      <c r="AA276" s="257"/>
      <c r="AB276" s="257"/>
      <c r="AC276" s="257"/>
      <c r="AD276" s="257"/>
      <c r="AE276" s="862"/>
      <c r="AF276" s="895"/>
      <c r="AG276" s="946"/>
      <c r="AH276" s="972"/>
      <c r="CG276" s="257"/>
      <c r="CH276" s="257"/>
      <c r="CI276" s="257"/>
      <c r="CJ276" s="257"/>
      <c r="CK276" s="257"/>
      <c r="CL276" s="257"/>
      <c r="CM276" s="257"/>
      <c r="CN276" s="257"/>
      <c r="CO276" s="257"/>
      <c r="CP276" s="257"/>
      <c r="CQ276" s="257"/>
      <c r="CR276" s="257"/>
      <c r="CS276" s="257"/>
      <c r="CT276" s="257"/>
      <c r="CU276" s="257"/>
      <c r="CV276" s="257"/>
      <c r="CW276" s="257"/>
      <c r="CX276" s="257"/>
      <c r="CY276" s="257"/>
      <c r="CZ276" s="257"/>
      <c r="DA276" s="257"/>
      <c r="DB276" s="257"/>
      <c r="DC276" s="257"/>
      <c r="DD276" s="257"/>
      <c r="DE276" s="257"/>
      <c r="DF276" s="257"/>
      <c r="DG276" s="257"/>
      <c r="DH276" s="257"/>
      <c r="DI276" s="257"/>
      <c r="DJ276" s="257"/>
      <c r="DK276" s="257"/>
      <c r="DL276" s="257"/>
      <c r="DM276" s="257"/>
      <c r="DN276" s="257"/>
      <c r="DO276" s="257"/>
      <c r="DP276" s="257"/>
      <c r="DQ276" s="257"/>
      <c r="DR276" s="257"/>
      <c r="DS276" s="257"/>
      <c r="DT276" s="257"/>
      <c r="DU276" s="257"/>
      <c r="DV276" s="257"/>
      <c r="DW276" s="257"/>
      <c r="DX276" s="257"/>
      <c r="DY276" s="257"/>
      <c r="DZ276" s="257"/>
      <c r="EA276" s="257"/>
      <c r="EB276" s="257"/>
      <c r="EC276" s="257"/>
      <c r="ED276" s="257"/>
      <c r="EE276" s="257"/>
      <c r="EF276" s="257"/>
      <c r="EG276" s="257"/>
      <c r="EH276" s="257"/>
      <c r="EI276" s="257"/>
      <c r="EJ276" s="257"/>
      <c r="EK276" s="257"/>
      <c r="EL276" s="257"/>
      <c r="EM276" s="257"/>
      <c r="EN276" s="257"/>
      <c r="EO276" s="257"/>
      <c r="EP276" s="257"/>
      <c r="EQ276" s="257"/>
      <c r="ER276" s="257"/>
      <c r="ES276" s="257"/>
      <c r="ET276" s="257"/>
      <c r="EU276" s="257"/>
      <c r="EV276" s="257"/>
      <c r="EW276" s="257"/>
      <c r="EX276" s="257"/>
      <c r="EY276" s="257"/>
      <c r="EZ276" s="257"/>
      <c r="FA276" s="257"/>
      <c r="FB276" s="257"/>
      <c r="FC276" s="257"/>
      <c r="FD276" s="257"/>
      <c r="FE276" s="257"/>
      <c r="FF276" s="257"/>
      <c r="FG276" s="257"/>
      <c r="FH276" s="257"/>
      <c r="FI276" s="257"/>
      <c r="FJ276" s="257"/>
      <c r="FK276" s="257"/>
      <c r="FL276" s="257"/>
      <c r="FM276" s="257"/>
      <c r="FN276" s="257"/>
      <c r="FO276" s="257"/>
      <c r="FP276" s="257"/>
      <c r="FQ276" s="257"/>
      <c r="FR276" s="257"/>
      <c r="FS276" s="257"/>
      <c r="FT276" s="257"/>
      <c r="FU276" s="257"/>
      <c r="FV276" s="257"/>
      <c r="FW276" s="257"/>
      <c r="FX276" s="257"/>
      <c r="FY276" s="257"/>
      <c r="FZ276" s="257"/>
      <c r="GA276" s="257"/>
      <c r="GB276" s="257"/>
      <c r="GC276" s="257"/>
      <c r="GD276" s="257"/>
      <c r="GE276" s="257"/>
      <c r="GF276" s="257"/>
      <c r="GG276" s="257"/>
      <c r="GH276" s="257"/>
      <c r="GI276" s="257"/>
      <c r="GJ276" s="257"/>
      <c r="GK276" s="257"/>
      <c r="GL276" s="257"/>
      <c r="GM276" s="257"/>
      <c r="GN276" s="257"/>
      <c r="GO276" s="257"/>
      <c r="GP276" s="257"/>
      <c r="GQ276" s="257"/>
      <c r="GR276" s="257"/>
      <c r="GS276" s="257"/>
      <c r="GT276" s="257"/>
      <c r="GU276" s="257"/>
      <c r="GV276" s="257"/>
      <c r="GW276" s="257"/>
      <c r="GX276" s="257"/>
      <c r="GY276" s="257"/>
      <c r="GZ276" s="257"/>
      <c r="HA276" s="257"/>
      <c r="HB276" s="257"/>
      <c r="HC276" s="257"/>
      <c r="HD276" s="257"/>
      <c r="HE276" s="257"/>
      <c r="HF276" s="257"/>
      <c r="HG276" s="257"/>
      <c r="HH276" s="257"/>
      <c r="HI276" s="257"/>
      <c r="HJ276" s="257"/>
      <c r="HK276" s="257"/>
      <c r="HL276" s="257"/>
      <c r="HM276" s="257"/>
      <c r="HN276" s="257"/>
      <c r="HO276" s="257"/>
      <c r="HP276" s="257"/>
      <c r="HQ276" s="257"/>
      <c r="HR276" s="257"/>
      <c r="HS276" s="257"/>
      <c r="HT276" s="257"/>
      <c r="HU276" s="257"/>
      <c r="HV276" s="257"/>
      <c r="HW276" s="257"/>
      <c r="HX276" s="257"/>
      <c r="HY276" s="257"/>
      <c r="HZ276" s="257"/>
      <c r="IA276" s="257"/>
      <c r="IB276" s="257"/>
      <c r="IC276" s="257"/>
      <c r="ID276" s="257"/>
      <c r="IE276" s="257"/>
      <c r="IF276" s="257"/>
      <c r="IG276" s="257"/>
      <c r="IH276" s="257"/>
      <c r="II276" s="257"/>
      <c r="IJ276" s="257"/>
      <c r="IK276" s="257"/>
      <c r="IL276" s="257"/>
      <c r="IM276" s="257"/>
      <c r="IN276" s="257"/>
      <c r="IO276" s="257"/>
      <c r="IP276" s="257"/>
      <c r="IQ276" s="257"/>
      <c r="IR276" s="257"/>
      <c r="IS276" s="257"/>
      <c r="IT276" s="257"/>
      <c r="IU276" s="257"/>
      <c r="IV276" s="257"/>
      <c r="IW276" s="257"/>
      <c r="IX276" s="257"/>
      <c r="IY276" s="257"/>
      <c r="IZ276" s="257"/>
      <c r="JA276" s="257"/>
      <c r="JB276" s="257"/>
      <c r="JC276" s="257"/>
      <c r="JD276" s="257"/>
      <c r="JE276" s="257"/>
    </row>
    <row r="277" spans="1:265" x14ac:dyDescent="0.2">
      <c r="A277" s="257"/>
      <c r="B277" s="257"/>
      <c r="C277" s="257"/>
      <c r="D277" s="257"/>
      <c r="E277" s="257"/>
      <c r="F277" s="257"/>
      <c r="G277" s="257"/>
      <c r="H277" s="257"/>
      <c r="I277" s="257"/>
      <c r="J277" s="257"/>
      <c r="K277" s="257"/>
      <c r="L277" s="257"/>
      <c r="M277" s="257"/>
      <c r="N277" s="257"/>
      <c r="O277" s="257"/>
      <c r="P277" s="257"/>
      <c r="Q277" s="257"/>
      <c r="R277" s="257"/>
      <c r="S277" s="257"/>
      <c r="T277" s="257"/>
      <c r="U277" s="257"/>
      <c r="V277" s="257"/>
      <c r="W277" s="257"/>
      <c r="X277" s="257"/>
      <c r="Y277" s="257"/>
      <c r="Z277" s="257"/>
      <c r="AA277" s="257"/>
      <c r="AB277" s="257"/>
      <c r="AC277" s="257"/>
      <c r="AD277" s="257"/>
      <c r="AE277" s="862"/>
      <c r="AF277" s="895"/>
      <c r="AG277" s="946"/>
      <c r="AH277" s="972"/>
      <c r="CG277" s="257"/>
      <c r="CH277" s="257"/>
      <c r="CI277" s="257"/>
      <c r="CJ277" s="257"/>
      <c r="CK277" s="257"/>
      <c r="CL277" s="257"/>
      <c r="CM277" s="257"/>
      <c r="CN277" s="257"/>
      <c r="CO277" s="257"/>
      <c r="CP277" s="257"/>
      <c r="CQ277" s="257"/>
      <c r="CR277" s="257"/>
      <c r="CS277" s="257"/>
      <c r="CT277" s="257"/>
      <c r="CU277" s="257"/>
      <c r="CV277" s="257"/>
      <c r="CW277" s="257"/>
      <c r="CX277" s="257"/>
      <c r="CY277" s="257"/>
      <c r="CZ277" s="257"/>
      <c r="DA277" s="257"/>
      <c r="DB277" s="257"/>
      <c r="DC277" s="257"/>
      <c r="DD277" s="257"/>
      <c r="DE277" s="257"/>
      <c r="DF277" s="257"/>
      <c r="DG277" s="257"/>
      <c r="DH277" s="257"/>
      <c r="DI277" s="257"/>
      <c r="DJ277" s="257"/>
      <c r="DK277" s="257"/>
      <c r="DL277" s="257"/>
      <c r="DM277" s="257"/>
      <c r="DN277" s="257"/>
      <c r="DO277" s="257"/>
      <c r="DP277" s="257"/>
      <c r="DQ277" s="257"/>
      <c r="DR277" s="257"/>
      <c r="DS277" s="257"/>
      <c r="DT277" s="257"/>
      <c r="DU277" s="257"/>
      <c r="DV277" s="257"/>
      <c r="DW277" s="257"/>
      <c r="DX277" s="257"/>
      <c r="DY277" s="257"/>
      <c r="DZ277" s="257"/>
      <c r="EA277" s="257"/>
      <c r="EB277" s="257"/>
      <c r="EC277" s="257"/>
      <c r="ED277" s="257"/>
      <c r="EE277" s="257"/>
      <c r="EF277" s="257"/>
      <c r="EG277" s="257"/>
      <c r="EH277" s="257"/>
      <c r="EI277" s="257"/>
      <c r="EJ277" s="257"/>
      <c r="EK277" s="257"/>
      <c r="EL277" s="257"/>
      <c r="EM277" s="257"/>
      <c r="EN277" s="257"/>
      <c r="EO277" s="257"/>
      <c r="EP277" s="257"/>
      <c r="EQ277" s="257"/>
      <c r="ER277" s="257"/>
      <c r="ES277" s="257"/>
      <c r="ET277" s="257"/>
      <c r="EU277" s="257"/>
      <c r="EV277" s="257"/>
      <c r="EW277" s="257"/>
      <c r="EX277" s="257"/>
      <c r="EY277" s="257"/>
      <c r="EZ277" s="257"/>
      <c r="FA277" s="257"/>
      <c r="FB277" s="257"/>
      <c r="FC277" s="257"/>
      <c r="FD277" s="257"/>
      <c r="FE277" s="257"/>
      <c r="FF277" s="257"/>
      <c r="FG277" s="257"/>
      <c r="FH277" s="257"/>
      <c r="FI277" s="257"/>
      <c r="FJ277" s="257"/>
      <c r="FK277" s="257"/>
      <c r="FL277" s="257"/>
      <c r="FM277" s="257"/>
      <c r="FN277" s="257"/>
      <c r="FO277" s="257"/>
      <c r="FP277" s="257"/>
      <c r="FQ277" s="257"/>
      <c r="FR277" s="257"/>
      <c r="FS277" s="257"/>
      <c r="FT277" s="257"/>
      <c r="FU277" s="257"/>
      <c r="FV277" s="257"/>
      <c r="FW277" s="257"/>
      <c r="FX277" s="257"/>
      <c r="FY277" s="257"/>
      <c r="FZ277" s="257"/>
      <c r="GA277" s="257"/>
      <c r="GB277" s="257"/>
      <c r="GC277" s="257"/>
      <c r="GD277" s="257"/>
      <c r="GE277" s="257"/>
      <c r="GF277" s="257"/>
      <c r="GG277" s="257"/>
      <c r="GH277" s="257"/>
      <c r="GI277" s="257"/>
      <c r="GJ277" s="257"/>
      <c r="GK277" s="257"/>
      <c r="GL277" s="257"/>
      <c r="GM277" s="257"/>
      <c r="GN277" s="257"/>
      <c r="GO277" s="257"/>
      <c r="GP277" s="257"/>
      <c r="GQ277" s="257"/>
      <c r="GR277" s="257"/>
      <c r="GS277" s="257"/>
      <c r="GT277" s="257"/>
      <c r="GU277" s="257"/>
      <c r="GV277" s="257"/>
      <c r="GW277" s="257"/>
      <c r="GX277" s="257"/>
      <c r="GY277" s="257"/>
      <c r="GZ277" s="257"/>
      <c r="HA277" s="257"/>
      <c r="HB277" s="257"/>
      <c r="HC277" s="257"/>
      <c r="HD277" s="257"/>
      <c r="HE277" s="257"/>
      <c r="HF277" s="257"/>
      <c r="HG277" s="257"/>
      <c r="HH277" s="257"/>
      <c r="HI277" s="257"/>
      <c r="HJ277" s="257"/>
      <c r="HK277" s="257"/>
      <c r="HL277" s="257"/>
      <c r="HM277" s="257"/>
      <c r="HN277" s="257"/>
      <c r="HO277" s="257"/>
      <c r="HP277" s="257"/>
      <c r="HQ277" s="257"/>
      <c r="HR277" s="257"/>
      <c r="HS277" s="257"/>
      <c r="HT277" s="257"/>
      <c r="HU277" s="257"/>
      <c r="HV277" s="257"/>
      <c r="HW277" s="257"/>
      <c r="HX277" s="257"/>
      <c r="HY277" s="257"/>
      <c r="HZ277" s="257"/>
      <c r="IA277" s="257"/>
      <c r="IB277" s="257"/>
      <c r="IC277" s="257"/>
      <c r="ID277" s="257"/>
      <c r="IE277" s="257"/>
      <c r="IF277" s="257"/>
      <c r="IG277" s="257"/>
      <c r="IH277" s="257"/>
      <c r="II277" s="257"/>
      <c r="IJ277" s="257"/>
      <c r="IK277" s="257"/>
      <c r="IL277" s="257"/>
      <c r="IM277" s="257"/>
      <c r="IN277" s="257"/>
      <c r="IO277" s="257"/>
      <c r="IP277" s="257"/>
      <c r="IQ277" s="257"/>
      <c r="IR277" s="257"/>
      <c r="IS277" s="257"/>
      <c r="IT277" s="257"/>
      <c r="IU277" s="257"/>
      <c r="IV277" s="257"/>
      <c r="IW277" s="257"/>
      <c r="IX277" s="257"/>
      <c r="IY277" s="257"/>
      <c r="IZ277" s="257"/>
      <c r="JA277" s="257"/>
      <c r="JB277" s="257"/>
      <c r="JC277" s="257"/>
      <c r="JD277" s="257"/>
      <c r="JE277" s="257"/>
    </row>
    <row r="278" spans="1:265" x14ac:dyDescent="0.2">
      <c r="A278" s="257"/>
      <c r="B278" s="257"/>
      <c r="C278" s="257"/>
      <c r="D278" s="257"/>
      <c r="E278" s="257"/>
      <c r="F278" s="257"/>
      <c r="G278" s="257"/>
      <c r="H278" s="257"/>
      <c r="I278" s="257"/>
      <c r="J278" s="257"/>
      <c r="K278" s="257"/>
      <c r="L278" s="257"/>
      <c r="M278" s="257"/>
      <c r="N278" s="257"/>
      <c r="O278" s="257"/>
      <c r="P278" s="257"/>
      <c r="Q278" s="257"/>
      <c r="R278" s="257"/>
      <c r="S278" s="257"/>
      <c r="T278" s="257"/>
      <c r="U278" s="257"/>
      <c r="V278" s="257"/>
      <c r="W278" s="257"/>
      <c r="X278" s="257"/>
      <c r="Y278" s="257"/>
      <c r="Z278" s="257"/>
      <c r="AA278" s="257"/>
      <c r="AB278" s="257"/>
      <c r="AC278" s="257"/>
      <c r="AD278" s="257"/>
      <c r="AE278" s="862"/>
      <c r="AF278" s="895"/>
      <c r="AG278" s="946"/>
      <c r="AH278" s="972"/>
      <c r="CG278" s="257"/>
      <c r="CH278" s="257"/>
      <c r="CI278" s="257"/>
      <c r="CJ278" s="257"/>
      <c r="CK278" s="257"/>
      <c r="CL278" s="257"/>
      <c r="CM278" s="257"/>
      <c r="CN278" s="257"/>
      <c r="CO278" s="257"/>
      <c r="CP278" s="257"/>
      <c r="CQ278" s="257"/>
      <c r="CR278" s="257"/>
      <c r="CS278" s="257"/>
      <c r="CT278" s="257"/>
      <c r="CU278" s="257"/>
      <c r="CV278" s="257"/>
      <c r="CW278" s="257"/>
      <c r="CX278" s="257"/>
      <c r="CY278" s="257"/>
      <c r="CZ278" s="257"/>
      <c r="DA278" s="257"/>
      <c r="DB278" s="257"/>
      <c r="DC278" s="257"/>
      <c r="DD278" s="257"/>
      <c r="DE278" s="257"/>
      <c r="DF278" s="257"/>
      <c r="DG278" s="257"/>
      <c r="DH278" s="257"/>
      <c r="DI278" s="257"/>
      <c r="DJ278" s="257"/>
      <c r="DK278" s="257"/>
      <c r="DL278" s="257"/>
      <c r="DM278" s="257"/>
      <c r="DN278" s="257"/>
      <c r="DO278" s="257"/>
      <c r="DP278" s="257"/>
      <c r="DQ278" s="257"/>
      <c r="DR278" s="257"/>
      <c r="DS278" s="257"/>
      <c r="DT278" s="257"/>
      <c r="DU278" s="257"/>
      <c r="DV278" s="257"/>
      <c r="DW278" s="257"/>
      <c r="DX278" s="257"/>
      <c r="DY278" s="257"/>
      <c r="DZ278" s="257"/>
      <c r="EA278" s="257"/>
      <c r="EB278" s="257"/>
      <c r="EC278" s="257"/>
      <c r="ED278" s="257"/>
      <c r="EE278" s="257"/>
      <c r="EF278" s="257"/>
      <c r="EG278" s="257"/>
      <c r="EH278" s="257"/>
      <c r="EI278" s="257"/>
      <c r="EJ278" s="257"/>
      <c r="EK278" s="257"/>
      <c r="EL278" s="257"/>
      <c r="EM278" s="257"/>
      <c r="EN278" s="257"/>
      <c r="EO278" s="257"/>
      <c r="EP278" s="257"/>
      <c r="EQ278" s="257"/>
      <c r="ER278" s="257"/>
      <c r="ES278" s="257"/>
      <c r="ET278" s="257"/>
      <c r="EU278" s="257"/>
      <c r="EV278" s="257"/>
      <c r="EW278" s="257"/>
      <c r="EX278" s="257"/>
      <c r="EY278" s="257"/>
      <c r="EZ278" s="257"/>
      <c r="FA278" s="257"/>
      <c r="FB278" s="257"/>
      <c r="FC278" s="257"/>
      <c r="FD278" s="257"/>
      <c r="FE278" s="257"/>
      <c r="FF278" s="257"/>
      <c r="FG278" s="257"/>
      <c r="FH278" s="257"/>
      <c r="FI278" s="257"/>
      <c r="FJ278" s="257"/>
      <c r="FK278" s="257"/>
      <c r="FL278" s="257"/>
      <c r="FM278" s="257"/>
      <c r="FN278" s="257"/>
      <c r="FO278" s="257"/>
      <c r="FP278" s="257"/>
      <c r="FQ278" s="257"/>
      <c r="FR278" s="257"/>
      <c r="FS278" s="257"/>
      <c r="FT278" s="257"/>
      <c r="FU278" s="257"/>
      <c r="FV278" s="257"/>
      <c r="FW278" s="257"/>
      <c r="FX278" s="257"/>
      <c r="FY278" s="257"/>
      <c r="FZ278" s="257"/>
      <c r="GA278" s="257"/>
      <c r="GB278" s="257"/>
      <c r="GC278" s="257"/>
      <c r="GD278" s="257"/>
      <c r="GE278" s="257"/>
      <c r="GF278" s="257"/>
      <c r="GG278" s="257"/>
      <c r="GH278" s="257"/>
      <c r="GI278" s="257"/>
      <c r="GJ278" s="257"/>
      <c r="GK278" s="257"/>
      <c r="GL278" s="257"/>
      <c r="GM278" s="257"/>
      <c r="GN278" s="257"/>
      <c r="GO278" s="257"/>
      <c r="GP278" s="257"/>
      <c r="GQ278" s="257"/>
      <c r="GR278" s="257"/>
      <c r="GS278" s="257"/>
      <c r="GT278" s="257"/>
      <c r="GU278" s="257"/>
      <c r="GV278" s="257"/>
      <c r="GW278" s="257"/>
      <c r="GX278" s="257"/>
      <c r="GY278" s="257"/>
      <c r="GZ278" s="257"/>
      <c r="HA278" s="257"/>
      <c r="HB278" s="257"/>
      <c r="HC278" s="257"/>
      <c r="HD278" s="257"/>
      <c r="HE278" s="257"/>
      <c r="HF278" s="257"/>
      <c r="HG278" s="257"/>
      <c r="HH278" s="257"/>
      <c r="HI278" s="257"/>
      <c r="HJ278" s="257"/>
      <c r="HK278" s="257"/>
      <c r="HL278" s="257"/>
      <c r="HM278" s="257"/>
      <c r="HN278" s="257"/>
      <c r="HO278" s="257"/>
      <c r="HP278" s="257"/>
      <c r="HQ278" s="257"/>
      <c r="HR278" s="257"/>
      <c r="HS278" s="257"/>
      <c r="HT278" s="257"/>
      <c r="HU278" s="257"/>
      <c r="HV278" s="257"/>
      <c r="HW278" s="257"/>
      <c r="HX278" s="257"/>
      <c r="HY278" s="257"/>
      <c r="HZ278" s="257"/>
      <c r="IA278" s="257"/>
      <c r="IB278" s="257"/>
      <c r="IC278" s="257"/>
      <c r="ID278" s="257"/>
      <c r="IE278" s="257"/>
      <c r="IF278" s="257"/>
      <c r="IG278" s="257"/>
      <c r="IH278" s="257"/>
      <c r="II278" s="257"/>
      <c r="IJ278" s="257"/>
      <c r="IK278" s="257"/>
      <c r="IL278" s="257"/>
      <c r="IM278" s="257"/>
      <c r="IN278" s="257"/>
      <c r="IO278" s="257"/>
      <c r="IP278" s="257"/>
      <c r="IQ278" s="257"/>
      <c r="IR278" s="257"/>
      <c r="IS278" s="257"/>
      <c r="IT278" s="257"/>
      <c r="IU278" s="257"/>
      <c r="IV278" s="257"/>
      <c r="IW278" s="257"/>
      <c r="IX278" s="257"/>
      <c r="IY278" s="257"/>
      <c r="IZ278" s="257"/>
      <c r="JA278" s="257"/>
      <c r="JB278" s="257"/>
      <c r="JC278" s="257"/>
      <c r="JD278" s="257"/>
      <c r="JE278" s="257"/>
    </row>
    <row r="279" spans="1:265" x14ac:dyDescent="0.2">
      <c r="A279" s="257"/>
      <c r="B279" s="257"/>
      <c r="C279" s="257"/>
      <c r="D279" s="257"/>
      <c r="E279" s="257"/>
      <c r="F279" s="257"/>
      <c r="G279" s="257"/>
      <c r="H279" s="257"/>
      <c r="I279" s="257"/>
      <c r="J279" s="257"/>
      <c r="K279" s="257"/>
      <c r="L279" s="257"/>
      <c r="M279" s="257"/>
      <c r="N279" s="257"/>
      <c r="O279" s="257"/>
      <c r="P279" s="257"/>
      <c r="Q279" s="257"/>
      <c r="R279" s="257"/>
      <c r="S279" s="257"/>
      <c r="T279" s="257"/>
      <c r="U279" s="257"/>
      <c r="V279" s="257"/>
      <c r="W279" s="257"/>
      <c r="X279" s="257"/>
      <c r="Y279" s="257"/>
      <c r="Z279" s="257"/>
      <c r="AA279" s="257"/>
      <c r="AB279" s="257"/>
      <c r="AC279" s="257"/>
      <c r="AD279" s="257"/>
      <c r="AE279" s="862"/>
      <c r="AF279" s="895"/>
      <c r="AG279" s="946"/>
      <c r="AH279" s="972"/>
      <c r="CG279" s="257"/>
      <c r="CH279" s="257"/>
      <c r="CI279" s="257"/>
      <c r="CJ279" s="257"/>
      <c r="CK279" s="257"/>
      <c r="CL279" s="257"/>
      <c r="CM279" s="257"/>
      <c r="CN279" s="257"/>
      <c r="CO279" s="257"/>
      <c r="CP279" s="257"/>
      <c r="CQ279" s="257"/>
      <c r="CR279" s="257"/>
      <c r="CS279" s="257"/>
      <c r="CT279" s="257"/>
      <c r="CU279" s="257"/>
      <c r="CV279" s="257"/>
      <c r="CW279" s="257"/>
      <c r="CX279" s="257"/>
      <c r="CY279" s="257"/>
      <c r="CZ279" s="257"/>
      <c r="DA279" s="257"/>
      <c r="DB279" s="257"/>
      <c r="DC279" s="257"/>
      <c r="DD279" s="257"/>
      <c r="DE279" s="257"/>
      <c r="DF279" s="257"/>
      <c r="DG279" s="257"/>
      <c r="DH279" s="257"/>
      <c r="DI279" s="257"/>
      <c r="DJ279" s="257"/>
      <c r="DK279" s="257"/>
      <c r="DL279" s="257"/>
      <c r="DM279" s="257"/>
      <c r="DN279" s="257"/>
      <c r="DO279" s="257"/>
      <c r="DP279" s="257"/>
      <c r="DQ279" s="257"/>
      <c r="DR279" s="257"/>
      <c r="DS279" s="257"/>
      <c r="DT279" s="257"/>
      <c r="DU279" s="257"/>
      <c r="DV279" s="257"/>
      <c r="DW279" s="257"/>
      <c r="DX279" s="257"/>
      <c r="DY279" s="257"/>
      <c r="DZ279" s="257"/>
      <c r="EA279" s="257"/>
      <c r="EB279" s="257"/>
      <c r="EC279" s="257"/>
      <c r="ED279" s="257"/>
      <c r="EE279" s="257"/>
      <c r="EF279" s="257"/>
      <c r="EG279" s="257"/>
      <c r="EH279" s="257"/>
      <c r="EI279" s="257"/>
      <c r="EJ279" s="257"/>
      <c r="EK279" s="257"/>
      <c r="EL279" s="257"/>
      <c r="EM279" s="257"/>
      <c r="EN279" s="257"/>
      <c r="EO279" s="257"/>
      <c r="EP279" s="257"/>
      <c r="EQ279" s="257"/>
      <c r="ER279" s="257"/>
      <c r="ES279" s="257"/>
      <c r="ET279" s="257"/>
      <c r="EU279" s="257"/>
      <c r="EV279" s="257"/>
      <c r="EW279" s="257"/>
      <c r="EX279" s="257"/>
      <c r="EY279" s="257"/>
      <c r="EZ279" s="257"/>
      <c r="FA279" s="257"/>
      <c r="FB279" s="257"/>
      <c r="FC279" s="257"/>
      <c r="FD279" s="257"/>
      <c r="FE279" s="257"/>
      <c r="FF279" s="257"/>
      <c r="FG279" s="257"/>
      <c r="FH279" s="257"/>
      <c r="FI279" s="257"/>
      <c r="FJ279" s="257"/>
      <c r="FK279" s="257"/>
      <c r="FL279" s="257"/>
      <c r="FM279" s="257"/>
      <c r="FN279" s="257"/>
      <c r="FO279" s="257"/>
      <c r="FP279" s="257"/>
      <c r="FQ279" s="257"/>
      <c r="FR279" s="257"/>
      <c r="FS279" s="257"/>
      <c r="FT279" s="257"/>
      <c r="FU279" s="257"/>
      <c r="FV279" s="257"/>
      <c r="FW279" s="257"/>
      <c r="FX279" s="257"/>
      <c r="FY279" s="257"/>
      <c r="FZ279" s="257"/>
      <c r="GA279" s="257"/>
      <c r="GB279" s="257"/>
      <c r="GC279" s="257"/>
      <c r="GD279" s="257"/>
      <c r="GE279" s="257"/>
      <c r="GF279" s="257"/>
      <c r="GG279" s="257"/>
      <c r="GH279" s="257"/>
      <c r="GI279" s="257"/>
      <c r="GJ279" s="257"/>
      <c r="GK279" s="257"/>
      <c r="GL279" s="257"/>
      <c r="GM279" s="257"/>
      <c r="GN279" s="257"/>
      <c r="GO279" s="257"/>
      <c r="GP279" s="257"/>
      <c r="GQ279" s="257"/>
      <c r="GR279" s="257"/>
      <c r="GS279" s="257"/>
      <c r="GT279" s="257"/>
      <c r="GU279" s="257"/>
      <c r="GV279" s="257"/>
      <c r="GW279" s="257"/>
      <c r="GX279" s="257"/>
      <c r="GY279" s="257"/>
      <c r="GZ279" s="257"/>
      <c r="HA279" s="257"/>
      <c r="HB279" s="257"/>
      <c r="HC279" s="257"/>
      <c r="HD279" s="257"/>
      <c r="HE279" s="257"/>
      <c r="HF279" s="257"/>
      <c r="HG279" s="257"/>
      <c r="HH279" s="257"/>
      <c r="HI279" s="257"/>
      <c r="HJ279" s="257"/>
      <c r="HK279" s="257"/>
      <c r="HL279" s="257"/>
      <c r="HM279" s="257"/>
      <c r="HN279" s="257"/>
      <c r="HO279" s="257"/>
      <c r="HP279" s="257"/>
      <c r="HQ279" s="257"/>
      <c r="HR279" s="257"/>
      <c r="HS279" s="257"/>
      <c r="HT279" s="257"/>
      <c r="HU279" s="257"/>
      <c r="HV279" s="257"/>
      <c r="HW279" s="257"/>
      <c r="HX279" s="257"/>
      <c r="HY279" s="257"/>
      <c r="HZ279" s="257"/>
      <c r="IA279" s="257"/>
      <c r="IB279" s="257"/>
      <c r="IC279" s="257"/>
      <c r="ID279" s="257"/>
      <c r="IE279" s="257"/>
      <c r="IF279" s="257"/>
      <c r="IG279" s="257"/>
      <c r="IH279" s="257"/>
      <c r="II279" s="257"/>
      <c r="IJ279" s="257"/>
      <c r="IK279" s="257"/>
      <c r="IL279" s="257"/>
      <c r="IM279" s="257"/>
      <c r="IN279" s="257"/>
      <c r="IO279" s="257"/>
      <c r="IP279" s="257"/>
      <c r="IQ279" s="257"/>
      <c r="IR279" s="257"/>
      <c r="IS279" s="257"/>
      <c r="IT279" s="257"/>
      <c r="IU279" s="257"/>
      <c r="IV279" s="257"/>
      <c r="IW279" s="257"/>
      <c r="IX279" s="257"/>
      <c r="IY279" s="257"/>
      <c r="IZ279" s="257"/>
      <c r="JA279" s="257"/>
      <c r="JB279" s="257"/>
      <c r="JC279" s="257"/>
      <c r="JD279" s="257"/>
      <c r="JE279" s="257"/>
    </row>
    <row r="280" spans="1:265" x14ac:dyDescent="0.2">
      <c r="A280" s="257"/>
      <c r="B280" s="257"/>
      <c r="C280" s="257"/>
      <c r="D280" s="257"/>
      <c r="E280" s="257"/>
      <c r="F280" s="257"/>
      <c r="G280" s="257"/>
      <c r="H280" s="257"/>
      <c r="I280" s="257"/>
      <c r="J280" s="257"/>
      <c r="K280" s="257"/>
      <c r="L280" s="257"/>
      <c r="M280" s="257"/>
      <c r="N280" s="257"/>
      <c r="O280" s="257"/>
      <c r="P280" s="257"/>
      <c r="Q280" s="257"/>
      <c r="R280" s="257"/>
      <c r="S280" s="257"/>
      <c r="T280" s="257"/>
      <c r="U280" s="257"/>
      <c r="V280" s="257"/>
      <c r="W280" s="257"/>
      <c r="X280" s="257"/>
      <c r="Y280" s="257"/>
      <c r="Z280" s="257"/>
      <c r="AA280" s="257"/>
      <c r="AB280" s="257"/>
      <c r="AC280" s="257"/>
      <c r="AD280" s="257"/>
      <c r="AE280" s="862"/>
      <c r="AF280" s="895"/>
      <c r="AG280" s="946"/>
      <c r="AH280" s="972"/>
      <c r="CG280" s="257"/>
      <c r="CH280" s="257"/>
      <c r="CI280" s="257"/>
      <c r="CJ280" s="257"/>
      <c r="CK280" s="257"/>
      <c r="CL280" s="257"/>
      <c r="CM280" s="257"/>
      <c r="CN280" s="257"/>
      <c r="CO280" s="257"/>
      <c r="CP280" s="257"/>
      <c r="CQ280" s="257"/>
      <c r="CR280" s="257"/>
      <c r="CS280" s="257"/>
      <c r="CT280" s="257"/>
      <c r="CU280" s="257"/>
      <c r="CV280" s="257"/>
      <c r="CW280" s="257"/>
      <c r="CX280" s="257"/>
      <c r="CY280" s="257"/>
      <c r="CZ280" s="257"/>
      <c r="DA280" s="257"/>
      <c r="DB280" s="257"/>
      <c r="DC280" s="257"/>
      <c r="DD280" s="257"/>
      <c r="DE280" s="257"/>
      <c r="DF280" s="257"/>
      <c r="DG280" s="257"/>
      <c r="DH280" s="257"/>
      <c r="DI280" s="257"/>
      <c r="DJ280" s="257"/>
      <c r="DK280" s="257"/>
      <c r="DL280" s="257"/>
      <c r="DM280" s="257"/>
      <c r="DN280" s="257"/>
      <c r="DO280" s="257"/>
      <c r="DP280" s="257"/>
      <c r="DQ280" s="257"/>
      <c r="DR280" s="257"/>
      <c r="DS280" s="257"/>
      <c r="DT280" s="257"/>
      <c r="DU280" s="257"/>
      <c r="DV280" s="257"/>
      <c r="DW280" s="257"/>
      <c r="DX280" s="257"/>
      <c r="DY280" s="257"/>
      <c r="DZ280" s="257"/>
      <c r="EA280" s="257"/>
      <c r="EB280" s="257"/>
      <c r="EC280" s="257"/>
      <c r="ED280" s="257"/>
      <c r="EE280" s="257"/>
      <c r="EF280" s="257"/>
      <c r="EG280" s="257"/>
      <c r="EH280" s="257"/>
      <c r="EI280" s="257"/>
      <c r="EJ280" s="257"/>
      <c r="EK280" s="257"/>
      <c r="EL280" s="257"/>
      <c r="EM280" s="257"/>
      <c r="EN280" s="257"/>
      <c r="EO280" s="257"/>
      <c r="EP280" s="257"/>
      <c r="EQ280" s="257"/>
      <c r="ER280" s="257"/>
      <c r="ES280" s="257"/>
      <c r="ET280" s="257"/>
      <c r="EU280" s="257"/>
      <c r="EV280" s="257"/>
      <c r="EW280" s="257"/>
      <c r="EX280" s="257"/>
      <c r="EY280" s="257"/>
      <c r="EZ280" s="257"/>
      <c r="FA280" s="257"/>
      <c r="FB280" s="257"/>
      <c r="FC280" s="257"/>
      <c r="FD280" s="257"/>
      <c r="FE280" s="257"/>
      <c r="FF280" s="257"/>
      <c r="FG280" s="257"/>
      <c r="FH280" s="257"/>
      <c r="FI280" s="257"/>
      <c r="FJ280" s="257"/>
      <c r="FK280" s="257"/>
      <c r="FL280" s="257"/>
      <c r="FM280" s="257"/>
      <c r="FN280" s="257"/>
      <c r="FO280" s="257"/>
      <c r="FP280" s="257"/>
      <c r="FQ280" s="257"/>
      <c r="FR280" s="257"/>
      <c r="FS280" s="257"/>
      <c r="FT280" s="257"/>
      <c r="FU280" s="257"/>
      <c r="FV280" s="257"/>
      <c r="FW280" s="257"/>
      <c r="FX280" s="257"/>
      <c r="FY280" s="257"/>
      <c r="FZ280" s="257"/>
      <c r="GA280" s="257"/>
      <c r="GB280" s="257"/>
      <c r="GC280" s="257"/>
      <c r="GD280" s="257"/>
      <c r="GE280" s="257"/>
      <c r="GF280" s="257"/>
      <c r="GG280" s="257"/>
      <c r="GH280" s="257"/>
      <c r="GI280" s="257"/>
      <c r="GJ280" s="257"/>
      <c r="GK280" s="257"/>
      <c r="GL280" s="257"/>
      <c r="GM280" s="257"/>
      <c r="GN280" s="257"/>
      <c r="GO280" s="257"/>
      <c r="GP280" s="257"/>
      <c r="GQ280" s="257"/>
      <c r="GR280" s="257"/>
      <c r="GS280" s="257"/>
      <c r="GT280" s="257"/>
      <c r="GU280" s="257"/>
      <c r="GV280" s="257"/>
      <c r="GW280" s="257"/>
      <c r="GX280" s="257"/>
      <c r="GY280" s="257"/>
      <c r="GZ280" s="257"/>
      <c r="HA280" s="257"/>
      <c r="HB280" s="257"/>
      <c r="HC280" s="257"/>
      <c r="HD280" s="257"/>
      <c r="HE280" s="257"/>
      <c r="HF280" s="257"/>
      <c r="HG280" s="257"/>
      <c r="HH280" s="257"/>
      <c r="HI280" s="257"/>
      <c r="HJ280" s="257"/>
      <c r="HK280" s="257"/>
      <c r="HL280" s="257"/>
      <c r="HM280" s="257"/>
      <c r="HN280" s="257"/>
      <c r="HO280" s="257"/>
      <c r="HP280" s="257"/>
      <c r="HQ280" s="257"/>
      <c r="HR280" s="257"/>
      <c r="HS280" s="257"/>
      <c r="HT280" s="257"/>
      <c r="HU280" s="257"/>
      <c r="HV280" s="257"/>
      <c r="HW280" s="257"/>
      <c r="HX280" s="257"/>
      <c r="HY280" s="257"/>
      <c r="HZ280" s="257"/>
      <c r="IA280" s="257"/>
      <c r="IB280" s="257"/>
      <c r="IC280" s="257"/>
      <c r="ID280" s="257"/>
      <c r="IE280" s="257"/>
      <c r="IF280" s="257"/>
      <c r="IG280" s="257"/>
      <c r="IH280" s="257"/>
      <c r="II280" s="257"/>
      <c r="IJ280" s="257"/>
      <c r="IK280" s="257"/>
      <c r="IL280" s="257"/>
      <c r="IM280" s="257"/>
      <c r="IN280" s="257"/>
      <c r="IO280" s="257"/>
      <c r="IP280" s="257"/>
      <c r="IQ280" s="257"/>
      <c r="IR280" s="257"/>
      <c r="IS280" s="257"/>
      <c r="IT280" s="257"/>
      <c r="IU280" s="257"/>
      <c r="IV280" s="257"/>
      <c r="IW280" s="257"/>
      <c r="IX280" s="257"/>
      <c r="IY280" s="257"/>
      <c r="IZ280" s="257"/>
      <c r="JA280" s="257"/>
      <c r="JB280" s="257"/>
      <c r="JC280" s="257"/>
      <c r="JD280" s="257"/>
      <c r="JE280" s="257"/>
    </row>
    <row r="281" spans="1:265" x14ac:dyDescent="0.2">
      <c r="A281" s="257"/>
      <c r="B281" s="257"/>
      <c r="C281" s="257"/>
      <c r="D281" s="257"/>
      <c r="E281" s="257"/>
      <c r="F281" s="257"/>
      <c r="G281" s="257"/>
      <c r="H281" s="257"/>
      <c r="I281" s="257"/>
      <c r="J281" s="257"/>
      <c r="K281" s="257"/>
      <c r="L281" s="257"/>
      <c r="M281" s="257"/>
      <c r="N281" s="257"/>
      <c r="O281" s="257"/>
      <c r="P281" s="257"/>
      <c r="Q281" s="257"/>
      <c r="R281" s="257"/>
      <c r="S281" s="257"/>
      <c r="T281" s="257"/>
      <c r="U281" s="257"/>
      <c r="V281" s="257"/>
      <c r="W281" s="257"/>
      <c r="X281" s="257"/>
      <c r="Y281" s="257"/>
      <c r="Z281" s="257"/>
      <c r="AA281" s="257"/>
      <c r="AB281" s="257"/>
      <c r="AC281" s="257"/>
      <c r="AD281" s="257"/>
      <c r="AE281" s="862"/>
      <c r="AF281" s="895"/>
      <c r="AG281" s="946"/>
      <c r="AH281" s="972"/>
      <c r="CG281" s="257"/>
      <c r="CH281" s="257"/>
      <c r="CI281" s="257"/>
      <c r="CJ281" s="257"/>
      <c r="CK281" s="257"/>
      <c r="CL281" s="257"/>
      <c r="CM281" s="257"/>
      <c r="CN281" s="257"/>
      <c r="CO281" s="257"/>
      <c r="CP281" s="257"/>
      <c r="CQ281" s="257"/>
      <c r="CR281" s="257"/>
      <c r="CS281" s="257"/>
      <c r="CT281" s="257"/>
      <c r="CU281" s="257"/>
      <c r="CV281" s="257"/>
      <c r="CW281" s="257"/>
      <c r="CX281" s="257"/>
      <c r="CY281" s="257"/>
      <c r="CZ281" s="257"/>
      <c r="DA281" s="257"/>
      <c r="DB281" s="257"/>
      <c r="DC281" s="257"/>
      <c r="DD281" s="257"/>
      <c r="DE281" s="257"/>
      <c r="DF281" s="257"/>
      <c r="DG281" s="257"/>
      <c r="DH281" s="257"/>
      <c r="DI281" s="257"/>
      <c r="DJ281" s="257"/>
      <c r="DK281" s="257"/>
      <c r="DL281" s="257"/>
      <c r="DM281" s="257"/>
      <c r="DN281" s="257"/>
      <c r="DO281" s="257"/>
      <c r="DP281" s="257"/>
      <c r="DQ281" s="257"/>
      <c r="DR281" s="257"/>
      <c r="DS281" s="257"/>
      <c r="DT281" s="257"/>
      <c r="DU281" s="257"/>
      <c r="DV281" s="257"/>
      <c r="DW281" s="257"/>
      <c r="DX281" s="257"/>
      <c r="DY281" s="257"/>
      <c r="DZ281" s="257"/>
      <c r="EA281" s="257"/>
      <c r="EB281" s="257"/>
      <c r="EC281" s="257"/>
      <c r="ED281" s="257"/>
      <c r="EE281" s="257"/>
      <c r="EF281" s="257"/>
      <c r="EG281" s="257"/>
      <c r="EH281" s="257"/>
      <c r="EI281" s="257"/>
      <c r="EJ281" s="257"/>
      <c r="EK281" s="257"/>
      <c r="EL281" s="257"/>
      <c r="EM281" s="257"/>
      <c r="EN281" s="257"/>
      <c r="EO281" s="257"/>
      <c r="EP281" s="257"/>
      <c r="EQ281" s="257"/>
      <c r="ER281" s="257"/>
      <c r="ES281" s="257"/>
      <c r="ET281" s="257"/>
      <c r="EU281" s="257"/>
      <c r="EV281" s="257"/>
      <c r="EW281" s="257"/>
      <c r="EX281" s="257"/>
      <c r="EY281" s="257"/>
      <c r="EZ281" s="257"/>
      <c r="FA281" s="257"/>
      <c r="FB281" s="257"/>
      <c r="FC281" s="257"/>
      <c r="FD281" s="257"/>
      <c r="FE281" s="257"/>
      <c r="FF281" s="257"/>
      <c r="FG281" s="257"/>
      <c r="FH281" s="257"/>
      <c r="FI281" s="257"/>
      <c r="FJ281" s="257"/>
      <c r="FK281" s="257"/>
      <c r="FL281" s="257"/>
      <c r="FM281" s="257"/>
      <c r="FN281" s="257"/>
      <c r="FO281" s="257"/>
      <c r="FP281" s="257"/>
      <c r="FQ281" s="257"/>
      <c r="FR281" s="257"/>
      <c r="FS281" s="257"/>
      <c r="FT281" s="257"/>
      <c r="FU281" s="257"/>
      <c r="FV281" s="257"/>
      <c r="FW281" s="257"/>
      <c r="FX281" s="257"/>
      <c r="FY281" s="257"/>
      <c r="FZ281" s="257"/>
      <c r="GA281" s="257"/>
      <c r="GB281" s="257"/>
      <c r="GC281" s="257"/>
      <c r="GD281" s="257"/>
      <c r="GE281" s="257"/>
      <c r="GF281" s="257"/>
      <c r="GG281" s="257"/>
      <c r="GH281" s="257"/>
      <c r="GI281" s="257"/>
      <c r="GJ281" s="257"/>
      <c r="GK281" s="257"/>
      <c r="GL281" s="257"/>
      <c r="GM281" s="257"/>
      <c r="GN281" s="257"/>
      <c r="GO281" s="257"/>
      <c r="GP281" s="257"/>
      <c r="GQ281" s="257"/>
      <c r="GR281" s="257"/>
      <c r="GS281" s="257"/>
      <c r="GT281" s="257"/>
      <c r="GU281" s="257"/>
      <c r="GV281" s="257"/>
      <c r="GW281" s="257"/>
      <c r="GX281" s="257"/>
      <c r="GY281" s="257"/>
      <c r="GZ281" s="257"/>
      <c r="HA281" s="257"/>
      <c r="HB281" s="257"/>
      <c r="HC281" s="257"/>
      <c r="HD281" s="257"/>
      <c r="HE281" s="257"/>
      <c r="HF281" s="257"/>
      <c r="HG281" s="257"/>
      <c r="HH281" s="257"/>
      <c r="HI281" s="257"/>
      <c r="HJ281" s="257"/>
      <c r="HK281" s="257"/>
      <c r="HL281" s="257"/>
      <c r="HM281" s="257"/>
      <c r="HN281" s="257"/>
      <c r="HO281" s="257"/>
      <c r="HP281" s="257"/>
      <c r="HQ281" s="257"/>
      <c r="HR281" s="257"/>
      <c r="HS281" s="257"/>
      <c r="HT281" s="257"/>
      <c r="HU281" s="257"/>
      <c r="HV281" s="257"/>
      <c r="HW281" s="257"/>
      <c r="HX281" s="257"/>
      <c r="HY281" s="257"/>
      <c r="HZ281" s="257"/>
      <c r="IA281" s="257"/>
      <c r="IB281" s="257"/>
      <c r="IC281" s="257"/>
      <c r="ID281" s="257"/>
      <c r="IE281" s="257"/>
      <c r="IF281" s="257"/>
      <c r="IG281" s="257"/>
      <c r="IH281" s="257"/>
      <c r="II281" s="257"/>
      <c r="IJ281" s="257"/>
      <c r="IK281" s="257"/>
      <c r="IL281" s="257"/>
      <c r="IM281" s="257"/>
      <c r="IN281" s="257"/>
      <c r="IO281" s="257"/>
      <c r="IP281" s="257"/>
      <c r="IQ281" s="257"/>
      <c r="IR281" s="257"/>
      <c r="IS281" s="257"/>
      <c r="IT281" s="257"/>
      <c r="IU281" s="257"/>
      <c r="IV281" s="257"/>
      <c r="IW281" s="257"/>
      <c r="IX281" s="257"/>
      <c r="IY281" s="257"/>
      <c r="IZ281" s="257"/>
      <c r="JA281" s="257"/>
      <c r="JB281" s="257"/>
      <c r="JC281" s="257"/>
      <c r="JD281" s="257"/>
      <c r="JE281" s="257"/>
    </row>
    <row r="282" spans="1:265" x14ac:dyDescent="0.2">
      <c r="A282" s="257"/>
      <c r="B282" s="257"/>
      <c r="C282" s="257"/>
      <c r="D282" s="257"/>
      <c r="E282" s="257"/>
      <c r="F282" s="257"/>
      <c r="G282" s="257"/>
      <c r="H282" s="257"/>
      <c r="I282" s="257"/>
      <c r="J282" s="257"/>
      <c r="K282" s="257"/>
      <c r="L282" s="257"/>
      <c r="M282" s="257"/>
      <c r="N282" s="257"/>
      <c r="O282" s="257"/>
      <c r="P282" s="257"/>
      <c r="Q282" s="257"/>
      <c r="R282" s="257"/>
      <c r="S282" s="257"/>
      <c r="T282" s="257"/>
      <c r="U282" s="257"/>
      <c r="V282" s="257"/>
      <c r="W282" s="257"/>
      <c r="X282" s="257"/>
      <c r="Y282" s="257"/>
      <c r="Z282" s="257"/>
      <c r="AA282" s="257"/>
      <c r="AB282" s="257"/>
      <c r="AC282" s="257"/>
      <c r="AD282" s="257"/>
      <c r="AE282" s="862"/>
      <c r="AF282" s="895"/>
      <c r="AG282" s="946"/>
      <c r="AH282" s="972"/>
      <c r="CG282" s="257"/>
      <c r="CH282" s="257"/>
      <c r="CI282" s="257"/>
      <c r="CJ282" s="257"/>
      <c r="CK282" s="257"/>
      <c r="CL282" s="257"/>
      <c r="CM282" s="257"/>
      <c r="CN282" s="257"/>
      <c r="CO282" s="257"/>
      <c r="CP282" s="257"/>
      <c r="CQ282" s="257"/>
      <c r="CR282" s="257"/>
      <c r="CS282" s="257"/>
      <c r="CT282" s="257"/>
      <c r="CU282" s="257"/>
      <c r="CV282" s="257"/>
      <c r="CW282" s="257"/>
      <c r="CX282" s="257"/>
      <c r="CY282" s="257"/>
      <c r="CZ282" s="257"/>
      <c r="DA282" s="257"/>
      <c r="DB282" s="257"/>
      <c r="DC282" s="257"/>
      <c r="DD282" s="257"/>
      <c r="DE282" s="257"/>
      <c r="DF282" s="257"/>
      <c r="DG282" s="257"/>
      <c r="DH282" s="257"/>
      <c r="DI282" s="257"/>
      <c r="DJ282" s="257"/>
      <c r="DK282" s="257"/>
      <c r="DL282" s="257"/>
      <c r="DM282" s="257"/>
      <c r="DN282" s="257"/>
      <c r="DO282" s="257"/>
      <c r="DP282" s="257"/>
      <c r="DQ282" s="257"/>
      <c r="DR282" s="257"/>
      <c r="DS282" s="257"/>
      <c r="DT282" s="257"/>
      <c r="DU282" s="257"/>
      <c r="DV282" s="257"/>
      <c r="DW282" s="257"/>
      <c r="DX282" s="257"/>
      <c r="DY282" s="257"/>
      <c r="DZ282" s="257"/>
      <c r="EA282" s="257"/>
      <c r="EB282" s="257"/>
      <c r="EC282" s="257"/>
      <c r="ED282" s="257"/>
      <c r="EE282" s="257"/>
      <c r="EF282" s="257"/>
      <c r="EG282" s="257"/>
      <c r="EH282" s="257"/>
      <c r="EI282" s="257"/>
      <c r="EJ282" s="257"/>
      <c r="EK282" s="257"/>
      <c r="EL282" s="257"/>
      <c r="EM282" s="257"/>
      <c r="EN282" s="257"/>
      <c r="EO282" s="257"/>
      <c r="EP282" s="257"/>
      <c r="EQ282" s="257"/>
      <c r="ER282" s="257"/>
      <c r="ES282" s="257"/>
      <c r="ET282" s="257"/>
      <c r="EU282" s="257"/>
      <c r="EV282" s="257"/>
      <c r="EW282" s="257"/>
      <c r="EX282" s="257"/>
      <c r="EY282" s="257"/>
      <c r="EZ282" s="257"/>
      <c r="FA282" s="257"/>
      <c r="FB282" s="257"/>
      <c r="FC282" s="257"/>
      <c r="FD282" s="257"/>
      <c r="FE282" s="257"/>
      <c r="FF282" s="257"/>
      <c r="FG282" s="257"/>
      <c r="FH282" s="257"/>
      <c r="FI282" s="257"/>
      <c r="FJ282" s="257"/>
      <c r="FK282" s="257"/>
      <c r="FL282" s="257"/>
      <c r="FM282" s="257"/>
      <c r="FN282" s="257"/>
      <c r="FO282" s="257"/>
      <c r="FP282" s="257"/>
      <c r="FQ282" s="257"/>
      <c r="FR282" s="257"/>
      <c r="FS282" s="257"/>
      <c r="FT282" s="257"/>
      <c r="FU282" s="257"/>
      <c r="FV282" s="257"/>
      <c r="FW282" s="257"/>
      <c r="FX282" s="257"/>
      <c r="FY282" s="257"/>
      <c r="FZ282" s="257"/>
      <c r="GA282" s="257"/>
      <c r="GB282" s="257"/>
      <c r="GC282" s="257"/>
      <c r="GD282" s="257"/>
      <c r="GE282" s="257"/>
      <c r="GF282" s="257"/>
      <c r="GG282" s="257"/>
      <c r="GH282" s="257"/>
      <c r="GI282" s="257"/>
      <c r="GJ282" s="257"/>
      <c r="GK282" s="257"/>
      <c r="GL282" s="257"/>
      <c r="GM282" s="257"/>
      <c r="GN282" s="257"/>
      <c r="GO282" s="257"/>
      <c r="GP282" s="257"/>
      <c r="GQ282" s="257"/>
      <c r="GR282" s="257"/>
      <c r="GS282" s="257"/>
      <c r="GT282" s="257"/>
      <c r="GU282" s="257"/>
      <c r="GV282" s="257"/>
      <c r="GW282" s="257"/>
      <c r="GX282" s="257"/>
      <c r="GY282" s="257"/>
      <c r="GZ282" s="257"/>
      <c r="HA282" s="257"/>
      <c r="HB282" s="257"/>
      <c r="HC282" s="257"/>
      <c r="HD282" s="257"/>
      <c r="HE282" s="257"/>
      <c r="HF282" s="257"/>
      <c r="HG282" s="257"/>
      <c r="HH282" s="257"/>
      <c r="HI282" s="257"/>
      <c r="HJ282" s="257"/>
      <c r="HK282" s="257"/>
      <c r="HL282" s="257"/>
      <c r="HM282" s="257"/>
      <c r="HN282" s="257"/>
      <c r="HO282" s="257"/>
      <c r="HP282" s="257"/>
      <c r="HQ282" s="257"/>
      <c r="HR282" s="257"/>
      <c r="HS282" s="257"/>
      <c r="HT282" s="257"/>
      <c r="HU282" s="257"/>
      <c r="HV282" s="257"/>
      <c r="HW282" s="257"/>
      <c r="HX282" s="257"/>
      <c r="HY282" s="257"/>
      <c r="HZ282" s="257"/>
      <c r="IA282" s="257"/>
      <c r="IB282" s="257"/>
      <c r="IC282" s="257"/>
      <c r="ID282" s="257"/>
      <c r="IE282" s="257"/>
      <c r="IF282" s="257"/>
      <c r="IG282" s="257"/>
      <c r="IH282" s="257"/>
      <c r="II282" s="257"/>
      <c r="IJ282" s="257"/>
      <c r="IK282" s="257"/>
      <c r="IL282" s="257"/>
      <c r="IM282" s="257"/>
      <c r="IN282" s="257"/>
      <c r="IO282" s="257"/>
      <c r="IP282" s="257"/>
      <c r="IQ282" s="257"/>
      <c r="IR282" s="257"/>
      <c r="IS282" s="257"/>
      <c r="IT282" s="257"/>
      <c r="IU282" s="257"/>
      <c r="IV282" s="257"/>
      <c r="IW282" s="257"/>
      <c r="IX282" s="257"/>
      <c r="IY282" s="257"/>
      <c r="IZ282" s="257"/>
      <c r="JA282" s="257"/>
      <c r="JB282" s="257"/>
      <c r="JC282" s="257"/>
      <c r="JD282" s="257"/>
      <c r="JE282" s="257"/>
    </row>
    <row r="283" spans="1:265" x14ac:dyDescent="0.2">
      <c r="A283" s="257"/>
      <c r="B283" s="257"/>
      <c r="C283" s="257"/>
      <c r="D283" s="257"/>
      <c r="E283" s="257"/>
      <c r="F283" s="257"/>
      <c r="G283" s="257"/>
      <c r="H283" s="257"/>
      <c r="I283" s="257"/>
      <c r="J283" s="257"/>
      <c r="K283" s="257"/>
      <c r="L283" s="257"/>
      <c r="M283" s="257"/>
      <c r="N283" s="257"/>
      <c r="O283" s="257"/>
      <c r="P283" s="257"/>
      <c r="Q283" s="257"/>
      <c r="R283" s="257"/>
      <c r="S283" s="257"/>
      <c r="T283" s="257"/>
      <c r="U283" s="257"/>
      <c r="V283" s="257"/>
      <c r="W283" s="257"/>
      <c r="X283" s="257"/>
      <c r="Y283" s="257"/>
      <c r="Z283" s="257"/>
      <c r="AA283" s="257"/>
      <c r="AB283" s="257"/>
      <c r="AC283" s="257"/>
      <c r="AD283" s="257"/>
      <c r="AE283" s="862"/>
      <c r="AF283" s="895"/>
      <c r="AG283" s="946"/>
      <c r="AH283" s="972"/>
      <c r="CG283" s="257"/>
      <c r="CH283" s="257"/>
      <c r="CI283" s="257"/>
      <c r="CJ283" s="257"/>
      <c r="CK283" s="257"/>
      <c r="CL283" s="257"/>
      <c r="CM283" s="257"/>
      <c r="CN283" s="257"/>
      <c r="CO283" s="257"/>
      <c r="CP283" s="257"/>
      <c r="CQ283" s="257"/>
      <c r="CR283" s="257"/>
      <c r="CS283" s="257"/>
      <c r="CT283" s="257"/>
      <c r="CU283" s="257"/>
      <c r="CV283" s="257"/>
      <c r="CW283" s="257"/>
      <c r="CX283" s="257"/>
      <c r="CY283" s="257"/>
      <c r="CZ283" s="257"/>
      <c r="DA283" s="257"/>
      <c r="DB283" s="257"/>
      <c r="DC283" s="257"/>
      <c r="DD283" s="257"/>
      <c r="DE283" s="257"/>
      <c r="DF283" s="257"/>
      <c r="DG283" s="257"/>
      <c r="DH283" s="257"/>
      <c r="DI283" s="257"/>
      <c r="DJ283" s="257"/>
      <c r="DK283" s="257"/>
      <c r="DL283" s="257"/>
      <c r="DM283" s="257"/>
      <c r="DN283" s="257"/>
      <c r="DO283" s="257"/>
      <c r="DP283" s="257"/>
      <c r="DQ283" s="257"/>
      <c r="DR283" s="257"/>
      <c r="DS283" s="257"/>
      <c r="DT283" s="257"/>
      <c r="DU283" s="257"/>
      <c r="DV283" s="257"/>
      <c r="DW283" s="257"/>
      <c r="DX283" s="257"/>
      <c r="DY283" s="257"/>
      <c r="DZ283" s="257"/>
      <c r="EA283" s="257"/>
      <c r="EB283" s="257"/>
      <c r="EC283" s="257"/>
      <c r="ED283" s="257"/>
      <c r="EE283" s="257"/>
      <c r="EF283" s="257"/>
      <c r="EG283" s="257"/>
      <c r="EH283" s="257"/>
      <c r="EI283" s="257"/>
      <c r="EJ283" s="257"/>
      <c r="EK283" s="257"/>
      <c r="EL283" s="257"/>
      <c r="EM283" s="257"/>
      <c r="EN283" s="257"/>
      <c r="EO283" s="257"/>
      <c r="EP283" s="257"/>
      <c r="EQ283" s="257"/>
      <c r="ER283" s="257"/>
      <c r="ES283" s="257"/>
      <c r="ET283" s="257"/>
      <c r="EU283" s="257"/>
      <c r="EV283" s="257"/>
      <c r="EW283" s="257"/>
      <c r="EX283" s="257"/>
      <c r="EY283" s="257"/>
      <c r="EZ283" s="257"/>
      <c r="FA283" s="257"/>
      <c r="FB283" s="257"/>
      <c r="FC283" s="257"/>
      <c r="FD283" s="257"/>
      <c r="FE283" s="257"/>
      <c r="FF283" s="257"/>
      <c r="FG283" s="257"/>
      <c r="FH283" s="257"/>
      <c r="FI283" s="257"/>
      <c r="FJ283" s="257"/>
      <c r="FK283" s="257"/>
      <c r="FL283" s="257"/>
      <c r="FM283" s="257"/>
      <c r="FN283" s="257"/>
      <c r="FO283" s="257"/>
      <c r="FP283" s="257"/>
      <c r="FQ283" s="257"/>
      <c r="FR283" s="257"/>
      <c r="FS283" s="257"/>
      <c r="FT283" s="257"/>
      <c r="FU283" s="257"/>
      <c r="FV283" s="257"/>
      <c r="FW283" s="257"/>
      <c r="FX283" s="257"/>
      <c r="FY283" s="257"/>
      <c r="FZ283" s="257"/>
      <c r="GA283" s="257"/>
      <c r="GB283" s="257"/>
      <c r="GC283" s="257"/>
      <c r="GD283" s="257"/>
      <c r="GE283" s="257"/>
      <c r="GF283" s="257"/>
      <c r="GG283" s="257"/>
      <c r="GH283" s="257"/>
      <c r="GI283" s="257"/>
      <c r="GJ283" s="257"/>
      <c r="GK283" s="257"/>
      <c r="GL283" s="257"/>
      <c r="GM283" s="257"/>
      <c r="GN283" s="257"/>
      <c r="GO283" s="257"/>
      <c r="GP283" s="257"/>
      <c r="GQ283" s="257"/>
      <c r="GR283" s="257"/>
      <c r="GS283" s="257"/>
      <c r="GT283" s="257"/>
      <c r="GU283" s="257"/>
      <c r="GV283" s="257"/>
      <c r="GW283" s="257"/>
      <c r="GX283" s="257"/>
      <c r="GY283" s="257"/>
      <c r="GZ283" s="257"/>
      <c r="HA283" s="257"/>
      <c r="HB283" s="257"/>
      <c r="HC283" s="257"/>
      <c r="HD283" s="257"/>
      <c r="HE283" s="257"/>
      <c r="HF283" s="257"/>
      <c r="HG283" s="257"/>
      <c r="HH283" s="257"/>
      <c r="HI283" s="257"/>
      <c r="HJ283" s="257"/>
      <c r="HK283" s="257"/>
      <c r="HL283" s="257"/>
      <c r="HM283" s="257"/>
      <c r="HN283" s="257"/>
      <c r="HO283" s="257"/>
      <c r="HP283" s="257"/>
      <c r="HQ283" s="257"/>
      <c r="HR283" s="257"/>
      <c r="HS283" s="257"/>
      <c r="HT283" s="257"/>
      <c r="HU283" s="257"/>
      <c r="HV283" s="257"/>
      <c r="HW283" s="257"/>
      <c r="HX283" s="257"/>
      <c r="HY283" s="257"/>
      <c r="HZ283" s="257"/>
      <c r="IA283" s="257"/>
      <c r="IB283" s="257"/>
      <c r="IC283" s="257"/>
      <c r="ID283" s="257"/>
      <c r="IE283" s="257"/>
      <c r="IF283" s="257"/>
      <c r="IG283" s="257"/>
      <c r="IH283" s="257"/>
      <c r="II283" s="257"/>
      <c r="IJ283" s="257"/>
      <c r="IK283" s="257"/>
      <c r="IL283" s="257"/>
      <c r="IM283" s="257"/>
      <c r="IN283" s="257"/>
      <c r="IO283" s="257"/>
      <c r="IP283" s="257"/>
      <c r="IQ283" s="257"/>
      <c r="IR283" s="257"/>
      <c r="IS283" s="257"/>
      <c r="IT283" s="257"/>
      <c r="IU283" s="257"/>
      <c r="IV283" s="257"/>
      <c r="IW283" s="257"/>
      <c r="IX283" s="257"/>
      <c r="IY283" s="257"/>
      <c r="IZ283" s="257"/>
      <c r="JA283" s="257"/>
      <c r="JB283" s="257"/>
      <c r="JC283" s="257"/>
      <c r="JD283" s="257"/>
      <c r="JE283" s="257"/>
    </row>
    <row r="284" spans="1:265" x14ac:dyDescent="0.2">
      <c r="A284" s="257"/>
      <c r="B284" s="257"/>
      <c r="C284" s="257"/>
      <c r="D284" s="257"/>
      <c r="E284" s="257"/>
      <c r="F284" s="257"/>
      <c r="G284" s="257"/>
      <c r="H284" s="257"/>
      <c r="I284" s="257"/>
      <c r="J284" s="257"/>
      <c r="K284" s="257"/>
      <c r="L284" s="257"/>
      <c r="M284" s="257"/>
      <c r="N284" s="257"/>
      <c r="O284" s="257"/>
      <c r="P284" s="257"/>
      <c r="Q284" s="257"/>
      <c r="R284" s="257"/>
      <c r="S284" s="257"/>
      <c r="T284" s="257"/>
      <c r="U284" s="257"/>
      <c r="V284" s="257"/>
      <c r="W284" s="257"/>
      <c r="X284" s="257"/>
      <c r="Y284" s="257"/>
      <c r="Z284" s="257"/>
      <c r="AA284" s="257"/>
      <c r="AB284" s="257"/>
      <c r="AC284" s="257"/>
      <c r="AD284" s="257"/>
      <c r="AE284" s="862"/>
      <c r="AF284" s="895"/>
      <c r="AG284" s="946"/>
      <c r="AH284" s="972"/>
      <c r="CG284" s="257"/>
      <c r="CH284" s="257"/>
      <c r="CI284" s="257"/>
      <c r="CJ284" s="257"/>
      <c r="CK284" s="257"/>
      <c r="CL284" s="257"/>
      <c r="CM284" s="257"/>
      <c r="CN284" s="257"/>
      <c r="CO284" s="257"/>
      <c r="CP284" s="257"/>
      <c r="CQ284" s="257"/>
      <c r="CR284" s="257"/>
      <c r="CS284" s="257"/>
      <c r="CT284" s="257"/>
      <c r="CU284" s="257"/>
      <c r="CV284" s="257"/>
      <c r="CW284" s="257"/>
      <c r="CX284" s="257"/>
      <c r="CY284" s="257"/>
      <c r="CZ284" s="257"/>
      <c r="DA284" s="257"/>
      <c r="DB284" s="257"/>
      <c r="DC284" s="257"/>
      <c r="DD284" s="257"/>
      <c r="DE284" s="257"/>
      <c r="DF284" s="257"/>
      <c r="DG284" s="257"/>
      <c r="DH284" s="257"/>
      <c r="DI284" s="257"/>
      <c r="DJ284" s="257"/>
      <c r="DK284" s="257"/>
      <c r="DL284" s="257"/>
      <c r="DM284" s="257"/>
      <c r="DN284" s="257"/>
      <c r="DO284" s="257"/>
      <c r="DP284" s="257"/>
      <c r="DQ284" s="257"/>
      <c r="DR284" s="257"/>
      <c r="DS284" s="257"/>
      <c r="DT284" s="257"/>
      <c r="DU284" s="257"/>
      <c r="DV284" s="257"/>
      <c r="DW284" s="257"/>
      <c r="DX284" s="257"/>
      <c r="DY284" s="257"/>
      <c r="DZ284" s="257"/>
      <c r="EA284" s="257"/>
      <c r="EB284" s="257"/>
      <c r="EC284" s="257"/>
      <c r="ED284" s="257"/>
      <c r="EE284" s="257"/>
      <c r="EF284" s="257"/>
      <c r="EG284" s="257"/>
      <c r="EH284" s="257"/>
      <c r="EI284" s="257"/>
      <c r="EJ284" s="257"/>
      <c r="EK284" s="257"/>
      <c r="EL284" s="257"/>
      <c r="EM284" s="257"/>
      <c r="EN284" s="257"/>
      <c r="EO284" s="257"/>
      <c r="EP284" s="257"/>
      <c r="EQ284" s="257"/>
      <c r="ER284" s="257"/>
      <c r="ES284" s="257"/>
      <c r="ET284" s="257"/>
      <c r="EU284" s="257"/>
      <c r="EV284" s="257"/>
      <c r="EW284" s="257"/>
      <c r="EX284" s="257"/>
      <c r="EY284" s="257"/>
      <c r="EZ284" s="257"/>
      <c r="FA284" s="257"/>
      <c r="FB284" s="257"/>
      <c r="FC284" s="257"/>
      <c r="FD284" s="257"/>
      <c r="FE284" s="257"/>
      <c r="FF284" s="257"/>
      <c r="FG284" s="257"/>
      <c r="FH284" s="257"/>
      <c r="FI284" s="257"/>
      <c r="FJ284" s="257"/>
      <c r="FK284" s="257"/>
      <c r="FL284" s="257"/>
      <c r="FM284" s="257"/>
      <c r="FN284" s="257"/>
      <c r="FO284" s="257"/>
      <c r="FP284" s="257"/>
      <c r="FQ284" s="257"/>
      <c r="FR284" s="257"/>
      <c r="FS284" s="257"/>
      <c r="FT284" s="257"/>
      <c r="FU284" s="257"/>
      <c r="FV284" s="257"/>
      <c r="FW284" s="257"/>
      <c r="FX284" s="257"/>
      <c r="FY284" s="257"/>
      <c r="FZ284" s="257"/>
      <c r="GA284" s="257"/>
      <c r="GB284" s="257"/>
      <c r="GC284" s="257"/>
      <c r="GD284" s="257"/>
      <c r="GE284" s="257"/>
      <c r="GF284" s="257"/>
      <c r="GG284" s="257"/>
      <c r="GH284" s="257"/>
      <c r="GI284" s="257"/>
      <c r="GJ284" s="257"/>
      <c r="GK284" s="257"/>
      <c r="GL284" s="257"/>
      <c r="GM284" s="257"/>
      <c r="GN284" s="257"/>
      <c r="GO284" s="257"/>
      <c r="GP284" s="257"/>
      <c r="GQ284" s="257"/>
      <c r="GR284" s="257"/>
      <c r="GS284" s="257"/>
      <c r="GT284" s="257"/>
      <c r="GU284" s="257"/>
      <c r="GV284" s="257"/>
      <c r="GW284" s="257"/>
      <c r="GX284" s="257"/>
      <c r="GY284" s="257"/>
      <c r="GZ284" s="257"/>
      <c r="HA284" s="257"/>
      <c r="HB284" s="257"/>
      <c r="HC284" s="257"/>
      <c r="HD284" s="257"/>
      <c r="HE284" s="257"/>
      <c r="HF284" s="257"/>
      <c r="HG284" s="257"/>
      <c r="HH284" s="257"/>
      <c r="HI284" s="257"/>
      <c r="HJ284" s="257"/>
      <c r="HK284" s="257"/>
      <c r="HL284" s="257"/>
      <c r="HM284" s="257"/>
      <c r="HN284" s="257"/>
      <c r="HO284" s="257"/>
      <c r="HP284" s="257"/>
      <c r="HQ284" s="257"/>
      <c r="HR284" s="257"/>
      <c r="HS284" s="257"/>
      <c r="HT284" s="257"/>
      <c r="HU284" s="257"/>
      <c r="HV284" s="257"/>
      <c r="HW284" s="257"/>
      <c r="HX284" s="257"/>
      <c r="HY284" s="257"/>
      <c r="HZ284" s="257"/>
      <c r="IA284" s="257"/>
      <c r="IB284" s="257"/>
      <c r="IC284" s="257"/>
      <c r="ID284" s="257"/>
      <c r="IE284" s="257"/>
      <c r="IF284" s="257"/>
      <c r="IG284" s="257"/>
      <c r="IH284" s="257"/>
      <c r="II284" s="257"/>
      <c r="IJ284" s="257"/>
      <c r="IK284" s="257"/>
      <c r="IL284" s="257"/>
      <c r="IM284" s="257"/>
      <c r="IN284" s="257"/>
      <c r="IO284" s="257"/>
      <c r="IP284" s="257"/>
      <c r="IQ284" s="257"/>
      <c r="IR284" s="257"/>
      <c r="IS284" s="257"/>
      <c r="IT284" s="257"/>
      <c r="IU284" s="257"/>
      <c r="IV284" s="257"/>
      <c r="IW284" s="257"/>
      <c r="IX284" s="257"/>
      <c r="IY284" s="257"/>
      <c r="IZ284" s="257"/>
      <c r="JA284" s="257"/>
      <c r="JB284" s="257"/>
      <c r="JC284" s="257"/>
      <c r="JD284" s="257"/>
      <c r="JE284" s="257"/>
    </row>
    <row r="285" spans="1:265" x14ac:dyDescent="0.2">
      <c r="A285" s="257"/>
      <c r="B285" s="257"/>
      <c r="C285" s="257"/>
      <c r="D285" s="257"/>
      <c r="E285" s="257"/>
      <c r="F285" s="257"/>
      <c r="G285" s="257"/>
      <c r="H285" s="257"/>
      <c r="I285" s="257"/>
      <c r="J285" s="257"/>
      <c r="K285" s="257"/>
      <c r="L285" s="257"/>
      <c r="M285" s="257"/>
      <c r="N285" s="257"/>
      <c r="O285" s="257"/>
      <c r="P285" s="257"/>
      <c r="Q285" s="257"/>
      <c r="R285" s="257"/>
      <c r="S285" s="257"/>
      <c r="T285" s="257"/>
      <c r="U285" s="257"/>
      <c r="V285" s="257"/>
      <c r="W285" s="257"/>
      <c r="X285" s="257"/>
      <c r="Y285" s="257"/>
      <c r="Z285" s="257"/>
      <c r="AA285" s="257"/>
      <c r="AB285" s="257"/>
      <c r="AC285" s="257"/>
      <c r="AD285" s="257"/>
      <c r="AE285" s="862"/>
      <c r="AF285" s="895"/>
      <c r="AG285" s="946"/>
      <c r="AH285" s="972"/>
      <c r="CG285" s="257"/>
      <c r="CH285" s="257"/>
      <c r="CI285" s="257"/>
      <c r="CJ285" s="257"/>
      <c r="CK285" s="257"/>
      <c r="CL285" s="257"/>
      <c r="CM285" s="257"/>
      <c r="CN285" s="257"/>
      <c r="CO285" s="257"/>
      <c r="CP285" s="257"/>
      <c r="CQ285" s="257"/>
      <c r="CR285" s="257"/>
      <c r="CS285" s="257"/>
      <c r="CT285" s="257"/>
      <c r="CU285" s="257"/>
      <c r="CV285" s="257"/>
      <c r="CW285" s="257"/>
      <c r="CX285" s="257"/>
      <c r="CY285" s="257"/>
      <c r="CZ285" s="257"/>
      <c r="DA285" s="257"/>
      <c r="DB285" s="257"/>
      <c r="DC285" s="257"/>
      <c r="DD285" s="257"/>
      <c r="DE285" s="257"/>
      <c r="DF285" s="257"/>
      <c r="DG285" s="257"/>
      <c r="DH285" s="257"/>
      <c r="DI285" s="257"/>
      <c r="DJ285" s="257"/>
      <c r="DK285" s="257"/>
      <c r="DL285" s="257"/>
      <c r="DM285" s="257"/>
      <c r="DN285" s="257"/>
      <c r="DO285" s="257"/>
      <c r="DP285" s="257"/>
      <c r="DQ285" s="257"/>
      <c r="DR285" s="257"/>
      <c r="DS285" s="257"/>
      <c r="DT285" s="257"/>
      <c r="DU285" s="257"/>
      <c r="DV285" s="257"/>
      <c r="DW285" s="257"/>
      <c r="DX285" s="257"/>
      <c r="DY285" s="257"/>
      <c r="DZ285" s="257"/>
      <c r="EA285" s="257"/>
      <c r="EB285" s="257"/>
      <c r="EC285" s="257"/>
      <c r="ED285" s="257"/>
      <c r="EE285" s="257"/>
      <c r="EF285" s="257"/>
      <c r="EG285" s="257"/>
      <c r="EH285" s="257"/>
      <c r="EI285" s="257"/>
      <c r="EJ285" s="257"/>
      <c r="EK285" s="257"/>
      <c r="EL285" s="257"/>
      <c r="EM285" s="257"/>
      <c r="EN285" s="257"/>
      <c r="EO285" s="257"/>
      <c r="EP285" s="257"/>
      <c r="EQ285" s="257"/>
      <c r="ER285" s="257"/>
      <c r="ES285" s="257"/>
      <c r="ET285" s="257"/>
      <c r="EU285" s="257"/>
      <c r="EV285" s="257"/>
      <c r="EW285" s="257"/>
      <c r="EX285" s="257"/>
      <c r="EY285" s="257"/>
      <c r="EZ285" s="257"/>
      <c r="FA285" s="257"/>
      <c r="FB285" s="257"/>
      <c r="FC285" s="257"/>
      <c r="FD285" s="257"/>
      <c r="FE285" s="257"/>
      <c r="FF285" s="257"/>
      <c r="FG285" s="257"/>
      <c r="FH285" s="257"/>
      <c r="FI285" s="257"/>
      <c r="FJ285" s="257"/>
      <c r="FK285" s="257"/>
      <c r="FL285" s="257"/>
      <c r="FM285" s="257"/>
      <c r="FN285" s="257"/>
      <c r="FO285" s="257"/>
      <c r="FP285" s="257"/>
      <c r="FQ285" s="257"/>
      <c r="FR285" s="257"/>
      <c r="FS285" s="257"/>
      <c r="FT285" s="257"/>
      <c r="FU285" s="257"/>
      <c r="FV285" s="257"/>
      <c r="FW285" s="257"/>
      <c r="FX285" s="257"/>
      <c r="FY285" s="257"/>
      <c r="FZ285" s="257"/>
      <c r="GA285" s="257"/>
      <c r="GB285" s="257"/>
      <c r="GC285" s="257"/>
      <c r="GD285" s="257"/>
      <c r="GE285" s="257"/>
      <c r="GF285" s="257"/>
      <c r="GG285" s="257"/>
      <c r="GH285" s="257"/>
      <c r="GI285" s="257"/>
      <c r="GJ285" s="257"/>
      <c r="GK285" s="257"/>
      <c r="GL285" s="257"/>
      <c r="GM285" s="257"/>
      <c r="GN285" s="257"/>
      <c r="GO285" s="257"/>
      <c r="GP285" s="257"/>
      <c r="GQ285" s="257"/>
      <c r="GR285" s="257"/>
      <c r="GS285" s="257"/>
      <c r="GT285" s="257"/>
      <c r="GU285" s="257"/>
      <c r="GV285" s="257"/>
      <c r="GW285" s="257"/>
      <c r="GX285" s="257"/>
      <c r="GY285" s="257"/>
      <c r="GZ285" s="257"/>
      <c r="HA285" s="257"/>
      <c r="HB285" s="257"/>
      <c r="HC285" s="257"/>
      <c r="HD285" s="257"/>
      <c r="HE285" s="257"/>
      <c r="HF285" s="257"/>
      <c r="HG285" s="257"/>
      <c r="HH285" s="257"/>
      <c r="HI285" s="257"/>
      <c r="HJ285" s="257"/>
      <c r="HK285" s="257"/>
      <c r="HL285" s="257"/>
      <c r="HM285" s="257"/>
      <c r="HN285" s="257"/>
      <c r="HO285" s="257"/>
      <c r="HP285" s="257"/>
      <c r="HQ285" s="257"/>
      <c r="HR285" s="257"/>
      <c r="HS285" s="257"/>
      <c r="HT285" s="257"/>
      <c r="HU285" s="257"/>
      <c r="HV285" s="257"/>
      <c r="HW285" s="257"/>
      <c r="HX285" s="257"/>
      <c r="HY285" s="257"/>
      <c r="HZ285" s="257"/>
      <c r="IA285" s="257"/>
      <c r="IB285" s="257"/>
      <c r="IC285" s="257"/>
      <c r="ID285" s="257"/>
      <c r="IE285" s="257"/>
      <c r="IF285" s="257"/>
      <c r="IG285" s="257"/>
      <c r="IH285" s="257"/>
      <c r="II285" s="257"/>
      <c r="IJ285" s="257"/>
      <c r="IK285" s="257"/>
      <c r="IL285" s="257"/>
      <c r="IM285" s="257"/>
      <c r="IN285" s="257"/>
      <c r="IO285" s="257"/>
      <c r="IP285" s="257"/>
      <c r="IQ285" s="257"/>
      <c r="IR285" s="257"/>
      <c r="IS285" s="257"/>
      <c r="IT285" s="257"/>
      <c r="IU285" s="257"/>
      <c r="IV285" s="257"/>
      <c r="IW285" s="257"/>
      <c r="IX285" s="257"/>
      <c r="IY285" s="257"/>
      <c r="IZ285" s="257"/>
      <c r="JA285" s="257"/>
      <c r="JB285" s="257"/>
      <c r="JC285" s="257"/>
      <c r="JD285" s="257"/>
      <c r="JE285" s="257"/>
    </row>
    <row r="286" spans="1:265" x14ac:dyDescent="0.2">
      <c r="A286" s="257"/>
      <c r="B286" s="257"/>
      <c r="C286" s="257"/>
      <c r="D286" s="257"/>
      <c r="E286" s="257"/>
      <c r="F286" s="257"/>
      <c r="G286" s="257"/>
      <c r="H286" s="257"/>
      <c r="I286" s="257"/>
      <c r="J286" s="257"/>
      <c r="K286" s="257"/>
      <c r="L286" s="257"/>
      <c r="M286" s="257"/>
      <c r="N286" s="257"/>
      <c r="O286" s="257"/>
      <c r="P286" s="257"/>
      <c r="Q286" s="257"/>
      <c r="R286" s="257"/>
      <c r="S286" s="257"/>
      <c r="T286" s="257"/>
      <c r="U286" s="257"/>
      <c r="V286" s="257"/>
      <c r="W286" s="257"/>
      <c r="X286" s="257"/>
      <c r="Y286" s="257"/>
      <c r="Z286" s="257"/>
      <c r="AA286" s="257"/>
      <c r="AB286" s="257"/>
      <c r="AC286" s="257"/>
      <c r="AD286" s="257"/>
      <c r="AE286" s="862"/>
      <c r="AF286" s="895"/>
      <c r="AG286" s="946"/>
      <c r="AH286" s="972"/>
      <c r="CG286" s="257"/>
      <c r="CH286" s="257"/>
      <c r="CI286" s="257"/>
      <c r="CJ286" s="257"/>
      <c r="CK286" s="257"/>
      <c r="CL286" s="257"/>
      <c r="CM286" s="257"/>
      <c r="CN286" s="257"/>
      <c r="CO286" s="257"/>
      <c r="CP286" s="257"/>
      <c r="CQ286" s="257"/>
      <c r="CR286" s="257"/>
      <c r="CS286" s="257"/>
      <c r="CT286" s="257"/>
      <c r="CU286" s="257"/>
      <c r="CV286" s="257"/>
      <c r="CW286" s="257"/>
      <c r="CX286" s="257"/>
      <c r="CY286" s="257"/>
      <c r="CZ286" s="257"/>
      <c r="DA286" s="257"/>
      <c r="DB286" s="257"/>
      <c r="DC286" s="257"/>
      <c r="DD286" s="257"/>
      <c r="DE286" s="257"/>
      <c r="DF286" s="257"/>
      <c r="DG286" s="257"/>
      <c r="DH286" s="257"/>
      <c r="DI286" s="257"/>
      <c r="DJ286" s="257"/>
      <c r="DK286" s="257"/>
      <c r="DL286" s="257"/>
      <c r="DM286" s="257"/>
      <c r="DN286" s="257"/>
      <c r="DO286" s="257"/>
      <c r="DP286" s="257"/>
      <c r="DQ286" s="257"/>
      <c r="DR286" s="257"/>
      <c r="DS286" s="257"/>
      <c r="DT286" s="257"/>
      <c r="DU286" s="257"/>
      <c r="DV286" s="257"/>
      <c r="DW286" s="257"/>
      <c r="DX286" s="257"/>
      <c r="DY286" s="257"/>
      <c r="DZ286" s="257"/>
      <c r="EA286" s="257"/>
      <c r="EB286" s="257"/>
      <c r="EC286" s="257"/>
      <c r="ED286" s="257"/>
      <c r="EE286" s="257"/>
      <c r="EF286" s="257"/>
      <c r="EG286" s="257"/>
      <c r="EH286" s="257"/>
      <c r="EI286" s="257"/>
      <c r="EJ286" s="257"/>
      <c r="EK286" s="257"/>
      <c r="EL286" s="257"/>
      <c r="EM286" s="257"/>
      <c r="EN286" s="257"/>
      <c r="EO286" s="257"/>
      <c r="EP286" s="257"/>
      <c r="EQ286" s="257"/>
      <c r="ER286" s="257"/>
      <c r="ES286" s="257"/>
      <c r="ET286" s="257"/>
      <c r="EU286" s="257"/>
      <c r="EV286" s="257"/>
      <c r="EW286" s="257"/>
      <c r="EX286" s="257"/>
      <c r="EY286" s="257"/>
      <c r="EZ286" s="257"/>
      <c r="FA286" s="257"/>
      <c r="FB286" s="257"/>
      <c r="FC286" s="257"/>
      <c r="FD286" s="257"/>
      <c r="FE286" s="257"/>
      <c r="FF286" s="257"/>
      <c r="FG286" s="257"/>
      <c r="FH286" s="257"/>
      <c r="FI286" s="257"/>
      <c r="FJ286" s="257"/>
      <c r="FK286" s="257"/>
      <c r="FL286" s="257"/>
      <c r="FM286" s="257"/>
      <c r="FN286" s="257"/>
      <c r="FO286" s="257"/>
      <c r="FP286" s="257"/>
      <c r="FQ286" s="257"/>
      <c r="FR286" s="257"/>
      <c r="FS286" s="257"/>
      <c r="FT286" s="257"/>
      <c r="FU286" s="257"/>
      <c r="FV286" s="257"/>
      <c r="FW286" s="257"/>
      <c r="FX286" s="257"/>
      <c r="FY286" s="257"/>
      <c r="FZ286" s="257"/>
      <c r="GA286" s="257"/>
      <c r="GB286" s="257"/>
      <c r="GC286" s="257"/>
      <c r="GD286" s="257"/>
      <c r="GE286" s="257"/>
      <c r="GF286" s="257"/>
      <c r="GG286" s="257"/>
      <c r="GH286" s="257"/>
      <c r="GI286" s="257"/>
      <c r="GJ286" s="257"/>
      <c r="GK286" s="257"/>
      <c r="GL286" s="257"/>
      <c r="GM286" s="257"/>
      <c r="GN286" s="257"/>
      <c r="GO286" s="257"/>
      <c r="GP286" s="257"/>
      <c r="GQ286" s="257"/>
      <c r="GR286" s="257"/>
      <c r="GS286" s="257"/>
      <c r="GT286" s="257"/>
      <c r="GU286" s="257"/>
      <c r="GV286" s="257"/>
      <c r="GW286" s="257"/>
      <c r="GX286" s="257"/>
      <c r="GY286" s="257"/>
      <c r="GZ286" s="257"/>
      <c r="HA286" s="257"/>
      <c r="HB286" s="257"/>
      <c r="HC286" s="257"/>
      <c r="HD286" s="257"/>
      <c r="HE286" s="257"/>
      <c r="HF286" s="257"/>
      <c r="HG286" s="257"/>
      <c r="HH286" s="257"/>
      <c r="HI286" s="257"/>
      <c r="HJ286" s="257"/>
      <c r="HK286" s="257"/>
      <c r="HL286" s="257"/>
      <c r="HM286" s="257"/>
      <c r="HN286" s="257"/>
      <c r="HO286" s="257"/>
      <c r="HP286" s="257"/>
      <c r="HQ286" s="257"/>
      <c r="HR286" s="257"/>
      <c r="HS286" s="257"/>
      <c r="HT286" s="257"/>
      <c r="HU286" s="257"/>
      <c r="HV286" s="257"/>
      <c r="HW286" s="257"/>
      <c r="HX286" s="257"/>
      <c r="HY286" s="257"/>
      <c r="HZ286" s="257"/>
      <c r="IA286" s="257"/>
      <c r="IB286" s="257"/>
      <c r="IC286" s="257"/>
      <c r="ID286" s="257"/>
      <c r="IE286" s="257"/>
      <c r="IF286" s="257"/>
      <c r="IG286" s="257"/>
      <c r="IH286" s="257"/>
      <c r="II286" s="257"/>
      <c r="IJ286" s="257"/>
      <c r="IK286" s="257"/>
      <c r="IL286" s="257"/>
      <c r="IM286" s="257"/>
      <c r="IN286" s="257"/>
      <c r="IO286" s="257"/>
      <c r="IP286" s="257"/>
      <c r="IQ286" s="257"/>
      <c r="IR286" s="257"/>
      <c r="IS286" s="257"/>
      <c r="IT286" s="257"/>
      <c r="IU286" s="257"/>
      <c r="IV286" s="257"/>
      <c r="IW286" s="257"/>
      <c r="IX286" s="257"/>
      <c r="IY286" s="257"/>
      <c r="IZ286" s="257"/>
      <c r="JA286" s="257"/>
      <c r="JB286" s="257"/>
      <c r="JC286" s="257"/>
      <c r="JD286" s="257"/>
      <c r="JE286" s="257"/>
    </row>
    <row r="287" spans="1:265" x14ac:dyDescent="0.2">
      <c r="A287" s="257"/>
      <c r="B287" s="257"/>
      <c r="C287" s="257"/>
      <c r="D287" s="257"/>
      <c r="E287" s="257"/>
      <c r="F287" s="257"/>
      <c r="G287" s="257"/>
      <c r="H287" s="257"/>
      <c r="I287" s="257"/>
      <c r="J287" s="257"/>
      <c r="K287" s="257"/>
      <c r="L287" s="257"/>
      <c r="M287" s="257"/>
      <c r="N287" s="257"/>
      <c r="O287" s="257"/>
      <c r="P287" s="257"/>
      <c r="Q287" s="257"/>
      <c r="R287" s="257"/>
      <c r="S287" s="257"/>
      <c r="T287" s="257"/>
      <c r="U287" s="257"/>
      <c r="V287" s="257"/>
      <c r="W287" s="257"/>
      <c r="X287" s="257"/>
      <c r="Y287" s="257"/>
      <c r="Z287" s="257"/>
      <c r="AA287" s="257"/>
      <c r="AB287" s="257"/>
      <c r="AC287" s="257"/>
      <c r="AD287" s="257"/>
      <c r="AE287" s="862"/>
      <c r="AF287" s="895"/>
      <c r="AG287" s="946"/>
      <c r="AH287" s="972"/>
      <c r="CG287" s="257"/>
      <c r="CH287" s="257"/>
      <c r="CI287" s="257"/>
      <c r="CJ287" s="257"/>
      <c r="CK287" s="257"/>
      <c r="CL287" s="257"/>
      <c r="CM287" s="257"/>
      <c r="CN287" s="257"/>
      <c r="CO287" s="257"/>
      <c r="CP287" s="257"/>
      <c r="CQ287" s="257"/>
      <c r="CR287" s="257"/>
      <c r="CS287" s="257"/>
      <c r="CT287" s="257"/>
      <c r="CU287" s="257"/>
      <c r="CV287" s="257"/>
      <c r="CW287" s="257"/>
      <c r="CX287" s="257"/>
      <c r="CY287" s="257"/>
      <c r="CZ287" s="257"/>
      <c r="DA287" s="257"/>
      <c r="DB287" s="257"/>
      <c r="DC287" s="257"/>
      <c r="DD287" s="257"/>
      <c r="DE287" s="257"/>
      <c r="DF287" s="257"/>
      <c r="DG287" s="257"/>
      <c r="DH287" s="257"/>
      <c r="DI287" s="257"/>
      <c r="DJ287" s="257"/>
      <c r="DK287" s="257"/>
      <c r="DL287" s="257"/>
      <c r="DM287" s="257"/>
      <c r="DN287" s="257"/>
      <c r="DO287" s="257"/>
      <c r="DP287" s="257"/>
      <c r="DQ287" s="257"/>
      <c r="DR287" s="257"/>
      <c r="DS287" s="257"/>
      <c r="DT287" s="257"/>
      <c r="DU287" s="257"/>
      <c r="DV287" s="257"/>
      <c r="DW287" s="257"/>
      <c r="DX287" s="257"/>
      <c r="DY287" s="257"/>
      <c r="DZ287" s="257"/>
      <c r="EA287" s="257"/>
      <c r="EB287" s="257"/>
      <c r="EC287" s="257"/>
      <c r="ED287" s="257"/>
      <c r="EE287" s="257"/>
      <c r="EF287" s="257"/>
      <c r="EG287" s="257"/>
      <c r="EH287" s="257"/>
      <c r="EI287" s="257"/>
      <c r="EJ287" s="257"/>
      <c r="EK287" s="257"/>
      <c r="EL287" s="257"/>
      <c r="EM287" s="257"/>
      <c r="EN287" s="257"/>
      <c r="EO287" s="257"/>
      <c r="EP287" s="257"/>
      <c r="EQ287" s="257"/>
      <c r="ER287" s="257"/>
      <c r="ES287" s="257"/>
      <c r="ET287" s="257"/>
      <c r="EU287" s="257"/>
      <c r="EV287" s="257"/>
      <c r="EW287" s="257"/>
      <c r="EX287" s="257"/>
      <c r="EY287" s="257"/>
      <c r="EZ287" s="257"/>
      <c r="FA287" s="257"/>
      <c r="FB287" s="257"/>
      <c r="FC287" s="257"/>
      <c r="FD287" s="257"/>
      <c r="FE287" s="257"/>
      <c r="FF287" s="257"/>
      <c r="FG287" s="257"/>
      <c r="FH287" s="257"/>
      <c r="FI287" s="257"/>
      <c r="FJ287" s="257"/>
      <c r="FK287" s="257"/>
      <c r="FL287" s="257"/>
      <c r="FM287" s="257"/>
      <c r="FN287" s="257"/>
      <c r="FO287" s="257"/>
      <c r="FP287" s="257"/>
      <c r="FQ287" s="257"/>
      <c r="FR287" s="257"/>
      <c r="FS287" s="257"/>
      <c r="FT287" s="257"/>
      <c r="FU287" s="257"/>
      <c r="FV287" s="257"/>
      <c r="FW287" s="257"/>
      <c r="FX287" s="257"/>
      <c r="FY287" s="257"/>
      <c r="FZ287" s="257"/>
      <c r="GA287" s="257"/>
      <c r="GB287" s="257"/>
      <c r="GC287" s="257"/>
      <c r="GD287" s="257"/>
      <c r="GE287" s="257"/>
      <c r="GF287" s="257"/>
      <c r="GG287" s="257"/>
      <c r="GH287" s="257"/>
      <c r="GI287" s="257"/>
      <c r="GJ287" s="257"/>
      <c r="GK287" s="257"/>
      <c r="GL287" s="257"/>
      <c r="GM287" s="257"/>
      <c r="GN287" s="257"/>
      <c r="GO287" s="257"/>
      <c r="GP287" s="257"/>
      <c r="GQ287" s="257"/>
      <c r="GR287" s="257"/>
      <c r="GS287" s="257"/>
      <c r="GT287" s="257"/>
      <c r="GU287" s="257"/>
      <c r="GV287" s="257"/>
      <c r="GW287" s="257"/>
      <c r="GX287" s="257"/>
      <c r="GY287" s="257"/>
      <c r="GZ287" s="257"/>
      <c r="HA287" s="257"/>
      <c r="HB287" s="257"/>
      <c r="HC287" s="257"/>
      <c r="HD287" s="257"/>
      <c r="HE287" s="257"/>
      <c r="HF287" s="257"/>
      <c r="HG287" s="257"/>
      <c r="HH287" s="257"/>
      <c r="HI287" s="257"/>
      <c r="HJ287" s="257"/>
      <c r="HK287" s="257"/>
      <c r="HL287" s="257"/>
      <c r="HM287" s="257"/>
      <c r="HN287" s="257"/>
      <c r="HO287" s="257"/>
      <c r="HP287" s="257"/>
      <c r="HQ287" s="257"/>
      <c r="HR287" s="257"/>
      <c r="HS287" s="257"/>
      <c r="HT287" s="257"/>
      <c r="HU287" s="257"/>
      <c r="HV287" s="257"/>
      <c r="HW287" s="257"/>
      <c r="HX287" s="257"/>
      <c r="HY287" s="257"/>
      <c r="HZ287" s="257"/>
      <c r="IA287" s="257"/>
      <c r="IB287" s="257"/>
      <c r="IC287" s="257"/>
      <c r="ID287" s="257"/>
      <c r="IE287" s="257"/>
      <c r="IF287" s="257"/>
      <c r="IG287" s="257"/>
      <c r="IH287" s="257"/>
      <c r="II287" s="257"/>
      <c r="IJ287" s="257"/>
      <c r="IK287" s="257"/>
      <c r="IL287" s="257"/>
      <c r="IM287" s="257"/>
      <c r="IN287" s="257"/>
      <c r="IO287" s="257"/>
      <c r="IP287" s="257"/>
      <c r="IQ287" s="257"/>
      <c r="IR287" s="257"/>
      <c r="IS287" s="257"/>
      <c r="IT287" s="257"/>
      <c r="IU287" s="257"/>
      <c r="IV287" s="257"/>
      <c r="IW287" s="257"/>
      <c r="IX287" s="257"/>
      <c r="IY287" s="257"/>
      <c r="IZ287" s="257"/>
      <c r="JA287" s="257"/>
      <c r="JB287" s="257"/>
      <c r="JC287" s="257"/>
      <c r="JD287" s="257"/>
      <c r="JE287" s="257"/>
    </row>
    <row r="288" spans="1:265" x14ac:dyDescent="0.2">
      <c r="A288" s="257"/>
      <c r="B288" s="257"/>
      <c r="C288" s="257"/>
      <c r="D288" s="257"/>
      <c r="E288" s="257"/>
      <c r="F288" s="257"/>
      <c r="G288" s="257"/>
      <c r="H288" s="257"/>
      <c r="I288" s="257"/>
      <c r="J288" s="257"/>
      <c r="K288" s="257"/>
      <c r="L288" s="257"/>
      <c r="M288" s="257"/>
      <c r="N288" s="257"/>
      <c r="O288" s="257"/>
      <c r="P288" s="257"/>
      <c r="Q288" s="257"/>
      <c r="R288" s="257"/>
      <c r="S288" s="257"/>
      <c r="T288" s="257"/>
      <c r="U288" s="257"/>
      <c r="V288" s="257"/>
      <c r="W288" s="257"/>
      <c r="X288" s="257"/>
      <c r="Y288" s="257"/>
      <c r="Z288" s="257"/>
      <c r="AA288" s="257"/>
      <c r="AB288" s="257"/>
      <c r="AC288" s="257"/>
      <c r="AD288" s="257"/>
      <c r="AE288" s="862"/>
      <c r="AF288" s="895"/>
      <c r="AG288" s="946"/>
      <c r="AH288" s="972"/>
      <c r="CG288" s="257"/>
      <c r="CH288" s="257"/>
      <c r="CI288" s="257"/>
      <c r="CJ288" s="257"/>
      <c r="CK288" s="257"/>
      <c r="CL288" s="257"/>
      <c r="CM288" s="257"/>
      <c r="CN288" s="257"/>
      <c r="CO288" s="257"/>
      <c r="CP288" s="257"/>
      <c r="CQ288" s="257"/>
      <c r="CR288" s="257"/>
      <c r="CS288" s="257"/>
      <c r="CT288" s="257"/>
      <c r="CU288" s="257"/>
      <c r="CV288" s="257"/>
      <c r="CW288" s="257"/>
      <c r="CX288" s="257"/>
      <c r="CY288" s="257"/>
      <c r="CZ288" s="257"/>
      <c r="DA288" s="257"/>
      <c r="DB288" s="257"/>
      <c r="DC288" s="257"/>
      <c r="DD288" s="257"/>
      <c r="DE288" s="257"/>
      <c r="DF288" s="257"/>
      <c r="DG288" s="257"/>
      <c r="DH288" s="257"/>
      <c r="DI288" s="257"/>
      <c r="DJ288" s="257"/>
      <c r="DK288" s="257"/>
      <c r="DL288" s="257"/>
      <c r="DM288" s="257"/>
      <c r="DN288" s="257"/>
      <c r="DO288" s="257"/>
      <c r="DP288" s="257"/>
      <c r="DQ288" s="257"/>
      <c r="DR288" s="257"/>
      <c r="DS288" s="257"/>
      <c r="DT288" s="257"/>
      <c r="DU288" s="257"/>
      <c r="DV288" s="257"/>
      <c r="DW288" s="257"/>
      <c r="DX288" s="257"/>
      <c r="DY288" s="257"/>
      <c r="DZ288" s="257"/>
      <c r="EA288" s="257"/>
      <c r="EB288" s="257"/>
      <c r="EC288" s="257"/>
      <c r="ED288" s="257"/>
      <c r="EE288" s="257"/>
      <c r="EF288" s="257"/>
      <c r="EG288" s="257"/>
      <c r="EH288" s="257"/>
      <c r="EI288" s="257"/>
      <c r="EJ288" s="257"/>
      <c r="EK288" s="257"/>
      <c r="EL288" s="257"/>
      <c r="EM288" s="257"/>
      <c r="EN288" s="257"/>
      <c r="EO288" s="257"/>
      <c r="EP288" s="257"/>
      <c r="EQ288" s="257"/>
      <c r="ER288" s="257"/>
      <c r="ES288" s="257"/>
      <c r="ET288" s="257"/>
      <c r="EU288" s="257"/>
      <c r="EV288" s="257"/>
      <c r="EW288" s="257"/>
      <c r="EX288" s="257"/>
      <c r="EY288" s="257"/>
      <c r="EZ288" s="257"/>
      <c r="FA288" s="257"/>
      <c r="FB288" s="257"/>
      <c r="FC288" s="257"/>
      <c r="FD288" s="257"/>
      <c r="FE288" s="257"/>
      <c r="FF288" s="257"/>
      <c r="FG288" s="257"/>
      <c r="FH288" s="257"/>
      <c r="FI288" s="257"/>
      <c r="FJ288" s="257"/>
      <c r="FK288" s="257"/>
      <c r="FL288" s="257"/>
      <c r="FM288" s="257"/>
      <c r="FN288" s="257"/>
      <c r="FO288" s="257"/>
      <c r="FP288" s="257"/>
      <c r="FQ288" s="257"/>
      <c r="FR288" s="257"/>
      <c r="FS288" s="257"/>
      <c r="FT288" s="257"/>
      <c r="FU288" s="257"/>
      <c r="FV288" s="257"/>
      <c r="FW288" s="257"/>
      <c r="FX288" s="257"/>
      <c r="FY288" s="257"/>
      <c r="FZ288" s="257"/>
      <c r="GA288" s="257"/>
      <c r="GB288" s="257"/>
      <c r="GC288" s="257"/>
      <c r="GD288" s="257"/>
      <c r="GE288" s="257"/>
      <c r="GF288" s="257"/>
      <c r="GG288" s="257"/>
      <c r="GH288" s="257"/>
      <c r="GI288" s="257"/>
      <c r="GJ288" s="257"/>
      <c r="GK288" s="257"/>
      <c r="GL288" s="257"/>
      <c r="GM288" s="257"/>
      <c r="GN288" s="257"/>
      <c r="GO288" s="257"/>
      <c r="GP288" s="257"/>
      <c r="GQ288" s="257"/>
      <c r="GR288" s="257"/>
      <c r="GS288" s="257"/>
      <c r="GT288" s="257"/>
      <c r="GU288" s="257"/>
      <c r="GV288" s="257"/>
      <c r="GW288" s="257"/>
      <c r="GX288" s="257"/>
      <c r="GY288" s="257"/>
      <c r="GZ288" s="257"/>
      <c r="HA288" s="257"/>
      <c r="HB288" s="257"/>
      <c r="HC288" s="257"/>
      <c r="HD288" s="257"/>
      <c r="HE288" s="257"/>
      <c r="HF288" s="257"/>
      <c r="HG288" s="257"/>
      <c r="HH288" s="257"/>
      <c r="HI288" s="257"/>
      <c r="HJ288" s="257"/>
      <c r="HK288" s="257"/>
      <c r="HL288" s="257"/>
      <c r="HM288" s="257"/>
      <c r="HN288" s="257"/>
      <c r="HO288" s="257"/>
      <c r="HP288" s="257"/>
      <c r="HQ288" s="257"/>
      <c r="HR288" s="257"/>
      <c r="HS288" s="257"/>
      <c r="HT288" s="257"/>
      <c r="HU288" s="257"/>
      <c r="HV288" s="257"/>
      <c r="HW288" s="257"/>
      <c r="HX288" s="257"/>
      <c r="HY288" s="257"/>
      <c r="HZ288" s="257"/>
      <c r="IA288" s="257"/>
      <c r="IB288" s="257"/>
      <c r="IC288" s="257"/>
      <c r="ID288" s="257"/>
      <c r="IE288" s="257"/>
      <c r="IF288" s="257"/>
      <c r="IG288" s="257"/>
      <c r="IH288" s="257"/>
      <c r="II288" s="257"/>
      <c r="IJ288" s="257"/>
      <c r="IK288" s="257"/>
      <c r="IL288" s="257"/>
      <c r="IM288" s="257"/>
      <c r="IN288" s="257"/>
      <c r="IO288" s="257"/>
      <c r="IP288" s="257"/>
      <c r="IQ288" s="257"/>
      <c r="IR288" s="257"/>
      <c r="IS288" s="257"/>
      <c r="IT288" s="257"/>
      <c r="IU288" s="257"/>
      <c r="IV288" s="257"/>
      <c r="IW288" s="257"/>
      <c r="IX288" s="257"/>
      <c r="IY288" s="257"/>
      <c r="IZ288" s="257"/>
      <c r="JA288" s="257"/>
      <c r="JB288" s="257"/>
      <c r="JC288" s="257"/>
      <c r="JD288" s="257"/>
      <c r="JE288" s="257"/>
    </row>
    <row r="289" spans="1:265" x14ac:dyDescent="0.2">
      <c r="A289" s="257"/>
      <c r="B289" s="257"/>
      <c r="C289" s="257"/>
      <c r="D289" s="257"/>
      <c r="E289" s="257"/>
      <c r="F289" s="257"/>
      <c r="G289" s="257"/>
      <c r="H289" s="257"/>
      <c r="I289" s="257"/>
      <c r="J289" s="257"/>
      <c r="K289" s="257"/>
      <c r="L289" s="257"/>
      <c r="M289" s="257"/>
      <c r="N289" s="257"/>
      <c r="O289" s="257"/>
      <c r="P289" s="257"/>
      <c r="Q289" s="257"/>
      <c r="R289" s="257"/>
      <c r="S289" s="257"/>
      <c r="T289" s="257"/>
      <c r="U289" s="257"/>
      <c r="V289" s="257"/>
      <c r="W289" s="257"/>
      <c r="X289" s="257"/>
      <c r="Y289" s="257"/>
      <c r="Z289" s="257"/>
      <c r="AA289" s="257"/>
      <c r="AB289" s="257"/>
      <c r="AC289" s="257"/>
      <c r="AD289" s="257"/>
      <c r="AE289" s="862"/>
      <c r="AF289" s="895"/>
      <c r="AG289" s="946"/>
      <c r="AH289" s="972"/>
      <c r="CG289" s="257"/>
      <c r="CH289" s="257"/>
      <c r="CI289" s="257"/>
      <c r="CJ289" s="257"/>
      <c r="CK289" s="257"/>
      <c r="CL289" s="257"/>
      <c r="CM289" s="257"/>
      <c r="CN289" s="257"/>
      <c r="CO289" s="257"/>
      <c r="CP289" s="257"/>
      <c r="CQ289" s="257"/>
      <c r="CR289" s="257"/>
      <c r="CS289" s="257"/>
      <c r="CT289" s="257"/>
      <c r="CU289" s="257"/>
      <c r="CV289" s="257"/>
      <c r="CW289" s="257"/>
      <c r="CX289" s="257"/>
      <c r="CY289" s="257"/>
      <c r="CZ289" s="257"/>
      <c r="DA289" s="257"/>
      <c r="DB289" s="257"/>
      <c r="DC289" s="257"/>
      <c r="DD289" s="257"/>
      <c r="DE289" s="257"/>
      <c r="DF289" s="257"/>
      <c r="DG289" s="257"/>
      <c r="DH289" s="257"/>
      <c r="DI289" s="257"/>
      <c r="DJ289" s="257"/>
      <c r="DK289" s="257"/>
      <c r="DL289" s="257"/>
      <c r="DM289" s="257"/>
      <c r="DN289" s="257"/>
      <c r="DO289" s="257"/>
      <c r="DP289" s="257"/>
      <c r="DQ289" s="257"/>
      <c r="DR289" s="257"/>
      <c r="DS289" s="257"/>
      <c r="DT289" s="257"/>
      <c r="DU289" s="257"/>
      <c r="DV289" s="257"/>
      <c r="DW289" s="257"/>
      <c r="DX289" s="257"/>
      <c r="DY289" s="257"/>
      <c r="DZ289" s="257"/>
      <c r="EA289" s="257"/>
      <c r="EB289" s="257"/>
      <c r="EC289" s="257"/>
      <c r="ED289" s="257"/>
      <c r="EE289" s="257"/>
      <c r="EF289" s="257"/>
      <c r="EG289" s="257"/>
      <c r="EH289" s="257"/>
      <c r="EI289" s="257"/>
      <c r="EJ289" s="257"/>
      <c r="EK289" s="257"/>
      <c r="EL289" s="257"/>
      <c r="EM289" s="257"/>
      <c r="EN289" s="257"/>
      <c r="EO289" s="257"/>
      <c r="EP289" s="257"/>
      <c r="EQ289" s="257"/>
      <c r="ER289" s="257"/>
      <c r="ES289" s="257"/>
      <c r="ET289" s="257"/>
      <c r="EU289" s="257"/>
      <c r="EV289" s="257"/>
      <c r="EW289" s="257"/>
      <c r="EX289" s="257"/>
      <c r="EY289" s="257"/>
      <c r="EZ289" s="257"/>
      <c r="FA289" s="257"/>
      <c r="FB289" s="257"/>
      <c r="FC289" s="257"/>
      <c r="FD289" s="257"/>
      <c r="FE289" s="257"/>
      <c r="FF289" s="257"/>
      <c r="FG289" s="257"/>
      <c r="FH289" s="257"/>
      <c r="FI289" s="257"/>
      <c r="FJ289" s="257"/>
      <c r="FK289" s="257"/>
      <c r="FL289" s="257"/>
      <c r="FM289" s="257"/>
      <c r="FN289" s="257"/>
      <c r="FO289" s="257"/>
      <c r="FP289" s="257"/>
      <c r="FQ289" s="257"/>
      <c r="FR289" s="257"/>
      <c r="FS289" s="257"/>
      <c r="FT289" s="257"/>
      <c r="FU289" s="257"/>
      <c r="FV289" s="257"/>
      <c r="FW289" s="257"/>
      <c r="FX289" s="257"/>
      <c r="FY289" s="257"/>
      <c r="FZ289" s="257"/>
      <c r="GA289" s="257"/>
      <c r="GB289" s="257"/>
      <c r="GC289" s="257"/>
      <c r="GD289" s="257"/>
      <c r="GE289" s="257"/>
      <c r="GF289" s="257"/>
      <c r="GG289" s="257"/>
      <c r="GH289" s="257"/>
      <c r="GI289" s="257"/>
      <c r="GJ289" s="257"/>
      <c r="GK289" s="257"/>
      <c r="GL289" s="257"/>
      <c r="GM289" s="257"/>
      <c r="GN289" s="257"/>
      <c r="GO289" s="257"/>
      <c r="GP289" s="257"/>
      <c r="GQ289" s="257"/>
      <c r="GR289" s="257"/>
      <c r="GS289" s="257"/>
      <c r="GT289" s="257"/>
      <c r="GU289" s="257"/>
      <c r="GV289" s="257"/>
      <c r="GW289" s="257"/>
      <c r="GX289" s="257"/>
      <c r="GY289" s="257"/>
      <c r="GZ289" s="257"/>
      <c r="HA289" s="257"/>
      <c r="HB289" s="257"/>
      <c r="HC289" s="257"/>
      <c r="HD289" s="257"/>
      <c r="HE289" s="257"/>
      <c r="HF289" s="257"/>
      <c r="HG289" s="257"/>
      <c r="HH289" s="257"/>
      <c r="HI289" s="257"/>
      <c r="HJ289" s="257"/>
      <c r="HK289" s="257"/>
      <c r="HL289" s="257"/>
      <c r="HM289" s="257"/>
      <c r="HN289" s="257"/>
      <c r="HO289" s="257"/>
      <c r="HP289" s="257"/>
      <c r="HQ289" s="257"/>
      <c r="HR289" s="257"/>
      <c r="HS289" s="257"/>
      <c r="HT289" s="257"/>
      <c r="HU289" s="257"/>
      <c r="HV289" s="257"/>
      <c r="HW289" s="257"/>
      <c r="HX289" s="257"/>
      <c r="HY289" s="257"/>
      <c r="HZ289" s="257"/>
      <c r="IA289" s="257"/>
      <c r="IB289" s="257"/>
      <c r="IC289" s="257"/>
      <c r="ID289" s="257"/>
      <c r="IE289" s="257"/>
      <c r="IF289" s="257"/>
      <c r="IG289" s="257"/>
      <c r="IH289" s="257"/>
      <c r="II289" s="257"/>
      <c r="IJ289" s="257"/>
      <c r="IK289" s="257"/>
      <c r="IL289" s="257"/>
      <c r="IM289" s="257"/>
      <c r="IN289" s="257"/>
      <c r="IO289" s="257"/>
      <c r="IP289" s="257"/>
      <c r="IQ289" s="257"/>
      <c r="IR289" s="257"/>
      <c r="IS289" s="257"/>
      <c r="IT289" s="257"/>
      <c r="IU289" s="257"/>
      <c r="IV289" s="257"/>
      <c r="IW289" s="257"/>
      <c r="IX289" s="257"/>
      <c r="IY289" s="257"/>
      <c r="IZ289" s="257"/>
      <c r="JA289" s="257"/>
      <c r="JB289" s="257"/>
      <c r="JC289" s="257"/>
      <c r="JD289" s="257"/>
      <c r="JE289" s="257"/>
    </row>
    <row r="290" spans="1:265" x14ac:dyDescent="0.2">
      <c r="A290" s="257"/>
      <c r="B290" s="257"/>
      <c r="C290" s="257"/>
      <c r="D290" s="257"/>
      <c r="E290" s="257"/>
      <c r="F290" s="257"/>
      <c r="G290" s="257"/>
      <c r="H290" s="257"/>
      <c r="I290" s="257"/>
      <c r="J290" s="257"/>
      <c r="K290" s="257"/>
      <c r="L290" s="257"/>
      <c r="M290" s="257"/>
      <c r="N290" s="257"/>
      <c r="O290" s="257"/>
      <c r="P290" s="257"/>
      <c r="Q290" s="257"/>
      <c r="R290" s="257"/>
      <c r="S290" s="257"/>
      <c r="T290" s="257"/>
      <c r="U290" s="257"/>
      <c r="V290" s="257"/>
      <c r="W290" s="257"/>
      <c r="X290" s="257"/>
      <c r="Y290" s="257"/>
      <c r="Z290" s="257"/>
      <c r="AA290" s="257"/>
      <c r="AB290" s="257"/>
      <c r="AC290" s="257"/>
      <c r="AD290" s="257"/>
      <c r="AE290" s="862"/>
      <c r="AF290" s="895"/>
      <c r="AG290" s="946"/>
      <c r="AH290" s="972"/>
      <c r="CG290" s="257"/>
      <c r="CH290" s="257"/>
      <c r="CI290" s="257"/>
      <c r="CJ290" s="257"/>
      <c r="CK290" s="257"/>
      <c r="CL290" s="257"/>
      <c r="CM290" s="257"/>
      <c r="CN290" s="257"/>
      <c r="CO290" s="257"/>
      <c r="CP290" s="257"/>
      <c r="CQ290" s="257"/>
      <c r="CR290" s="257"/>
      <c r="CS290" s="257"/>
      <c r="CT290" s="257"/>
      <c r="CU290" s="257"/>
      <c r="CV290" s="257"/>
      <c r="CW290" s="257"/>
      <c r="CX290" s="257"/>
      <c r="CY290" s="257"/>
      <c r="CZ290" s="257"/>
      <c r="DA290" s="257"/>
      <c r="DB290" s="257"/>
      <c r="DC290" s="257"/>
      <c r="DD290" s="257"/>
      <c r="DE290" s="257"/>
      <c r="DF290" s="257"/>
      <c r="DG290" s="257"/>
      <c r="DH290" s="257"/>
      <c r="DI290" s="257"/>
      <c r="DJ290" s="257"/>
      <c r="DK290" s="257"/>
      <c r="DL290" s="257"/>
      <c r="DM290" s="257"/>
      <c r="DN290" s="257"/>
      <c r="DO290" s="257"/>
      <c r="DP290" s="257"/>
      <c r="DQ290" s="257"/>
      <c r="DR290" s="257"/>
      <c r="DS290" s="257"/>
      <c r="DT290" s="257"/>
      <c r="DU290" s="257"/>
      <c r="DV290" s="257"/>
      <c r="DW290" s="257"/>
      <c r="DX290" s="257"/>
      <c r="DY290" s="257"/>
      <c r="DZ290" s="257"/>
      <c r="EA290" s="257"/>
      <c r="EB290" s="257"/>
      <c r="EC290" s="257"/>
      <c r="ED290" s="257"/>
      <c r="EE290" s="257"/>
      <c r="EF290" s="257"/>
      <c r="EG290" s="257"/>
      <c r="EH290" s="257"/>
      <c r="EI290" s="257"/>
      <c r="EJ290" s="257"/>
      <c r="EK290" s="257"/>
      <c r="EL290" s="257"/>
      <c r="EM290" s="257"/>
      <c r="EN290" s="257"/>
      <c r="EO290" s="257"/>
      <c r="EP290" s="257"/>
      <c r="EQ290" s="257"/>
      <c r="ER290" s="257"/>
      <c r="ES290" s="257"/>
      <c r="ET290" s="257"/>
      <c r="EU290" s="257"/>
      <c r="EV290" s="257"/>
      <c r="EW290" s="257"/>
      <c r="EX290" s="257"/>
      <c r="EY290" s="257"/>
      <c r="EZ290" s="257"/>
      <c r="FA290" s="257"/>
      <c r="FB290" s="257"/>
      <c r="FC290" s="257"/>
      <c r="FD290" s="257"/>
      <c r="FE290" s="257"/>
      <c r="FF290" s="257"/>
      <c r="FG290" s="257"/>
      <c r="FH290" s="257"/>
      <c r="FI290" s="257"/>
      <c r="FJ290" s="257"/>
      <c r="FK290" s="257"/>
      <c r="FL290" s="257"/>
      <c r="FM290" s="257"/>
      <c r="FN290" s="257"/>
      <c r="FO290" s="257"/>
      <c r="FP290" s="257"/>
      <c r="FQ290" s="257"/>
      <c r="FR290" s="257"/>
      <c r="FS290" s="257"/>
      <c r="FT290" s="257"/>
      <c r="FU290" s="257"/>
      <c r="FV290" s="257"/>
      <c r="FW290" s="257"/>
      <c r="FX290" s="257"/>
      <c r="FY290" s="257"/>
      <c r="FZ290" s="257"/>
      <c r="GA290" s="257"/>
      <c r="GB290" s="257"/>
      <c r="GC290" s="257"/>
      <c r="GD290" s="257"/>
      <c r="GE290" s="257"/>
      <c r="GF290" s="257"/>
      <c r="GG290" s="257"/>
      <c r="GH290" s="257"/>
      <c r="GI290" s="257"/>
      <c r="GJ290" s="257"/>
      <c r="GK290" s="257"/>
      <c r="GL290" s="257"/>
      <c r="GM290" s="257"/>
      <c r="GN290" s="257"/>
      <c r="GO290" s="257"/>
      <c r="GP290" s="257"/>
      <c r="GQ290" s="257"/>
      <c r="GR290" s="257"/>
      <c r="GS290" s="257"/>
      <c r="GT290" s="257"/>
      <c r="GU290" s="257"/>
      <c r="GV290" s="257"/>
      <c r="GW290" s="257"/>
      <c r="GX290" s="257"/>
      <c r="GY290" s="257"/>
      <c r="GZ290" s="257"/>
      <c r="HA290" s="257"/>
      <c r="HB290" s="257"/>
      <c r="HC290" s="257"/>
      <c r="HD290" s="257"/>
      <c r="HE290" s="257"/>
      <c r="HF290" s="257"/>
      <c r="HG290" s="257"/>
      <c r="HH290" s="257"/>
      <c r="HI290" s="257"/>
      <c r="HJ290" s="257"/>
      <c r="HK290" s="257"/>
      <c r="HL290" s="257"/>
      <c r="HM290" s="257"/>
      <c r="HN290" s="257"/>
      <c r="HO290" s="257"/>
      <c r="HP290" s="257"/>
      <c r="HQ290" s="257"/>
      <c r="HR290" s="257"/>
      <c r="HS290" s="257"/>
      <c r="HT290" s="257"/>
      <c r="HU290" s="257"/>
      <c r="HV290" s="257"/>
      <c r="HW290" s="257"/>
      <c r="HX290" s="257"/>
      <c r="HY290" s="257"/>
      <c r="HZ290" s="257"/>
      <c r="IA290" s="257"/>
      <c r="IB290" s="257"/>
      <c r="IC290" s="257"/>
      <c r="ID290" s="257"/>
      <c r="IE290" s="257"/>
      <c r="IF290" s="257"/>
      <c r="IG290" s="257"/>
      <c r="IH290" s="257"/>
      <c r="II290" s="257"/>
      <c r="IJ290" s="257"/>
      <c r="IK290" s="257"/>
      <c r="IL290" s="257"/>
      <c r="IM290" s="257"/>
      <c r="IN290" s="257"/>
      <c r="IO290" s="257"/>
      <c r="IP290" s="257"/>
      <c r="IQ290" s="257"/>
      <c r="IR290" s="257"/>
      <c r="IS290" s="257"/>
      <c r="IT290" s="257"/>
      <c r="IU290" s="257"/>
      <c r="IV290" s="257"/>
      <c r="IW290" s="257"/>
      <c r="IX290" s="257"/>
      <c r="IY290" s="257"/>
      <c r="IZ290" s="257"/>
      <c r="JA290" s="257"/>
      <c r="JB290" s="257"/>
      <c r="JC290" s="257"/>
      <c r="JD290" s="257"/>
      <c r="JE290" s="257"/>
    </row>
    <row r="291" spans="1:265" x14ac:dyDescent="0.2">
      <c r="A291" s="257"/>
      <c r="B291" s="257"/>
      <c r="C291" s="257"/>
      <c r="D291" s="257"/>
      <c r="E291" s="257"/>
      <c r="F291" s="257"/>
      <c r="G291" s="257"/>
      <c r="H291" s="257"/>
      <c r="I291" s="257"/>
      <c r="J291" s="257"/>
      <c r="K291" s="257"/>
      <c r="L291" s="257"/>
      <c r="M291" s="257"/>
      <c r="N291" s="257"/>
      <c r="O291" s="257"/>
      <c r="P291" s="257"/>
      <c r="Q291" s="257"/>
      <c r="R291" s="257"/>
      <c r="S291" s="257"/>
      <c r="T291" s="257"/>
      <c r="U291" s="257"/>
      <c r="V291" s="257"/>
      <c r="W291" s="257"/>
      <c r="X291" s="257"/>
      <c r="Y291" s="257"/>
      <c r="Z291" s="257"/>
      <c r="AA291" s="257"/>
      <c r="AB291" s="257"/>
      <c r="AC291" s="257"/>
      <c r="AD291" s="257"/>
      <c r="AE291" s="862"/>
      <c r="AF291" s="895"/>
      <c r="AG291" s="946"/>
      <c r="AH291" s="972"/>
      <c r="CG291" s="257"/>
      <c r="CH291" s="257"/>
      <c r="CI291" s="257"/>
      <c r="CJ291" s="257"/>
      <c r="CK291" s="257"/>
      <c r="CL291" s="257"/>
      <c r="CM291" s="257"/>
      <c r="CN291" s="257"/>
      <c r="CO291" s="257"/>
      <c r="CP291" s="257"/>
      <c r="CQ291" s="257"/>
      <c r="CR291" s="257"/>
      <c r="CS291" s="257"/>
      <c r="CT291" s="257"/>
      <c r="CU291" s="257"/>
      <c r="CV291" s="257"/>
      <c r="CW291" s="257"/>
      <c r="CX291" s="257"/>
      <c r="CY291" s="257"/>
      <c r="CZ291" s="257"/>
      <c r="DA291" s="257"/>
      <c r="DB291" s="257"/>
      <c r="DC291" s="257"/>
      <c r="DD291" s="257"/>
      <c r="DE291" s="257"/>
      <c r="DF291" s="257"/>
      <c r="DG291" s="257"/>
      <c r="DH291" s="257"/>
      <c r="DI291" s="257"/>
      <c r="DJ291" s="257"/>
      <c r="DK291" s="257"/>
      <c r="DL291" s="257"/>
      <c r="DM291" s="257"/>
      <c r="DN291" s="257"/>
      <c r="DO291" s="257"/>
      <c r="DP291" s="257"/>
      <c r="DQ291" s="257"/>
      <c r="DR291" s="257"/>
      <c r="DS291" s="257"/>
      <c r="DT291" s="257"/>
      <c r="DU291" s="257"/>
      <c r="DV291" s="257"/>
      <c r="DW291" s="257"/>
      <c r="DX291" s="257"/>
      <c r="DY291" s="257"/>
      <c r="DZ291" s="257"/>
      <c r="EA291" s="257"/>
      <c r="EB291" s="257"/>
      <c r="EC291" s="257"/>
      <c r="ED291" s="257"/>
      <c r="EE291" s="257"/>
      <c r="EF291" s="257"/>
      <c r="EG291" s="257"/>
      <c r="EH291" s="257"/>
      <c r="EI291" s="257"/>
      <c r="EJ291" s="257"/>
      <c r="EK291" s="257"/>
      <c r="EL291" s="257"/>
      <c r="EM291" s="257"/>
      <c r="EN291" s="257"/>
      <c r="EO291" s="257"/>
      <c r="EP291" s="257"/>
      <c r="EQ291" s="257"/>
      <c r="ER291" s="257"/>
      <c r="ES291" s="257"/>
      <c r="ET291" s="257"/>
      <c r="EU291" s="257"/>
      <c r="EV291" s="257"/>
      <c r="EW291" s="257"/>
      <c r="EX291" s="257"/>
      <c r="EY291" s="257"/>
      <c r="EZ291" s="257"/>
      <c r="FA291" s="257"/>
      <c r="FB291" s="257"/>
      <c r="FC291" s="257"/>
      <c r="FD291" s="257"/>
      <c r="FE291" s="257"/>
      <c r="FF291" s="257"/>
      <c r="FG291" s="257"/>
      <c r="FH291" s="257"/>
      <c r="FI291" s="257"/>
      <c r="FJ291" s="257"/>
      <c r="FK291" s="257"/>
      <c r="FL291" s="257"/>
      <c r="FM291" s="257"/>
      <c r="FN291" s="257"/>
      <c r="FO291" s="257"/>
      <c r="FP291" s="257"/>
      <c r="FQ291" s="257"/>
      <c r="FR291" s="257"/>
      <c r="FS291" s="257"/>
      <c r="FT291" s="257"/>
      <c r="FU291" s="257"/>
      <c r="FV291" s="257"/>
      <c r="FW291" s="257"/>
      <c r="FX291" s="257"/>
      <c r="FY291" s="257"/>
      <c r="FZ291" s="257"/>
      <c r="GA291" s="257"/>
      <c r="GB291" s="257"/>
      <c r="GC291" s="257"/>
      <c r="GD291" s="257"/>
      <c r="GE291" s="257"/>
      <c r="GF291" s="257"/>
      <c r="GG291" s="257"/>
      <c r="GH291" s="257"/>
      <c r="GI291" s="257"/>
      <c r="GJ291" s="257"/>
      <c r="GK291" s="257"/>
      <c r="GL291" s="257"/>
      <c r="GM291" s="257"/>
      <c r="GN291" s="257"/>
      <c r="GO291" s="257"/>
      <c r="GP291" s="257"/>
      <c r="GQ291" s="257"/>
      <c r="GR291" s="257"/>
      <c r="GS291" s="257"/>
      <c r="GT291" s="257"/>
      <c r="GU291" s="257"/>
      <c r="GV291" s="257"/>
      <c r="GW291" s="257"/>
      <c r="GX291" s="257"/>
      <c r="GY291" s="257"/>
      <c r="GZ291" s="257"/>
      <c r="HA291" s="257"/>
      <c r="HB291" s="257"/>
      <c r="HC291" s="257"/>
      <c r="HD291" s="257"/>
      <c r="HE291" s="257"/>
      <c r="HF291" s="257"/>
      <c r="HG291" s="257"/>
      <c r="HH291" s="257"/>
      <c r="HI291" s="257"/>
      <c r="HJ291" s="257"/>
      <c r="HK291" s="257"/>
      <c r="HL291" s="257"/>
      <c r="HM291" s="257"/>
      <c r="HN291" s="257"/>
      <c r="HO291" s="257"/>
      <c r="HP291" s="257"/>
      <c r="HQ291" s="257"/>
      <c r="HR291" s="257"/>
      <c r="HS291" s="257"/>
      <c r="HT291" s="257"/>
      <c r="HU291" s="257"/>
      <c r="HV291" s="257"/>
      <c r="HW291" s="257"/>
      <c r="HX291" s="257"/>
      <c r="HY291" s="257"/>
      <c r="HZ291" s="257"/>
      <c r="IA291" s="257"/>
      <c r="IB291" s="257"/>
      <c r="IC291" s="257"/>
      <c r="ID291" s="257"/>
      <c r="IE291" s="257"/>
      <c r="IF291" s="257"/>
      <c r="IG291" s="257"/>
      <c r="IH291" s="257"/>
      <c r="II291" s="257"/>
      <c r="IJ291" s="257"/>
      <c r="IK291" s="257"/>
      <c r="IL291" s="257"/>
      <c r="IM291" s="257"/>
      <c r="IN291" s="257"/>
      <c r="IO291" s="257"/>
      <c r="IP291" s="257"/>
      <c r="IQ291" s="257"/>
      <c r="IR291" s="257"/>
      <c r="IS291" s="257"/>
      <c r="IT291" s="257"/>
      <c r="IU291" s="257"/>
      <c r="IV291" s="257"/>
      <c r="IW291" s="257"/>
      <c r="IX291" s="257"/>
      <c r="IY291" s="257"/>
      <c r="IZ291" s="257"/>
      <c r="JA291" s="257"/>
      <c r="JB291" s="257"/>
      <c r="JC291" s="257"/>
      <c r="JD291" s="257"/>
      <c r="JE291" s="257"/>
    </row>
    <row r="292" spans="1:265" x14ac:dyDescent="0.2">
      <c r="A292" s="257"/>
      <c r="B292" s="257"/>
      <c r="C292" s="257"/>
      <c r="D292" s="257"/>
      <c r="E292" s="257"/>
      <c r="F292" s="257"/>
      <c r="G292" s="257"/>
      <c r="H292" s="257"/>
      <c r="I292" s="257"/>
      <c r="J292" s="257"/>
      <c r="K292" s="257"/>
      <c r="L292" s="257"/>
      <c r="M292" s="257"/>
      <c r="N292" s="257"/>
      <c r="O292" s="257"/>
      <c r="P292" s="257"/>
      <c r="Q292" s="257"/>
      <c r="R292" s="257"/>
      <c r="S292" s="257"/>
      <c r="T292" s="257"/>
      <c r="U292" s="257"/>
      <c r="V292" s="257"/>
      <c r="W292" s="257"/>
      <c r="X292" s="257"/>
      <c r="Y292" s="257"/>
      <c r="Z292" s="257"/>
      <c r="AA292" s="257"/>
      <c r="AB292" s="257"/>
      <c r="AC292" s="257"/>
      <c r="AD292" s="257"/>
      <c r="AE292" s="862"/>
      <c r="AF292" s="895"/>
      <c r="AG292" s="946"/>
      <c r="AH292" s="972"/>
      <c r="CG292" s="257"/>
      <c r="CH292" s="257"/>
      <c r="CI292" s="257"/>
      <c r="CJ292" s="257"/>
      <c r="CK292" s="257"/>
      <c r="CL292" s="257"/>
      <c r="CM292" s="257"/>
      <c r="CN292" s="257"/>
      <c r="CO292" s="257"/>
      <c r="CP292" s="257"/>
      <c r="CQ292" s="257"/>
      <c r="CR292" s="257"/>
      <c r="CS292" s="257"/>
      <c r="CT292" s="257"/>
      <c r="CU292" s="257"/>
      <c r="CV292" s="257"/>
      <c r="CW292" s="257"/>
      <c r="CX292" s="257"/>
      <c r="CY292" s="257"/>
      <c r="CZ292" s="257"/>
      <c r="DA292" s="257"/>
      <c r="DB292" s="257"/>
      <c r="DC292" s="257"/>
      <c r="DD292" s="257"/>
      <c r="DE292" s="257"/>
      <c r="DF292" s="257"/>
      <c r="DG292" s="257"/>
      <c r="DH292" s="257"/>
      <c r="DI292" s="257"/>
      <c r="DJ292" s="257"/>
      <c r="DK292" s="257"/>
      <c r="DL292" s="257"/>
      <c r="DM292" s="257"/>
      <c r="DN292" s="257"/>
      <c r="DO292" s="257"/>
      <c r="DP292" s="257"/>
      <c r="DQ292" s="257"/>
      <c r="DR292" s="257"/>
      <c r="DS292" s="257"/>
      <c r="DT292" s="257"/>
      <c r="DU292" s="257"/>
      <c r="DV292" s="257"/>
      <c r="DW292" s="257"/>
      <c r="DX292" s="257"/>
      <c r="DY292" s="257"/>
      <c r="DZ292" s="257"/>
      <c r="EA292" s="257"/>
      <c r="EB292" s="257"/>
      <c r="EC292" s="257"/>
      <c r="ED292" s="257"/>
      <c r="EE292" s="257"/>
      <c r="EF292" s="257"/>
      <c r="EG292" s="257"/>
      <c r="EH292" s="257"/>
      <c r="EI292" s="257"/>
      <c r="EJ292" s="257"/>
      <c r="EK292" s="257"/>
      <c r="EL292" s="257"/>
      <c r="EM292" s="257"/>
      <c r="EN292" s="257"/>
      <c r="EO292" s="257"/>
      <c r="EP292" s="257"/>
      <c r="EQ292" s="257"/>
      <c r="ER292" s="257"/>
      <c r="ES292" s="257"/>
      <c r="ET292" s="257"/>
      <c r="EU292" s="257"/>
      <c r="EV292" s="257"/>
      <c r="EW292" s="257"/>
      <c r="EX292" s="257"/>
      <c r="EY292" s="257"/>
      <c r="EZ292" s="257"/>
      <c r="FA292" s="257"/>
      <c r="FB292" s="257"/>
      <c r="FC292" s="257"/>
      <c r="FD292" s="257"/>
      <c r="FE292" s="257"/>
      <c r="FF292" s="257"/>
      <c r="FG292" s="257"/>
      <c r="FH292" s="257"/>
      <c r="FI292" s="257"/>
      <c r="FJ292" s="257"/>
      <c r="FK292" s="257"/>
      <c r="FL292" s="257"/>
      <c r="FM292" s="257"/>
      <c r="FN292" s="257"/>
      <c r="FO292" s="257"/>
      <c r="FP292" s="257"/>
      <c r="FQ292" s="257"/>
      <c r="FR292" s="257"/>
      <c r="FS292" s="257"/>
      <c r="FT292" s="257"/>
      <c r="FU292" s="257"/>
      <c r="FV292" s="257"/>
      <c r="FW292" s="257"/>
      <c r="FX292" s="257"/>
      <c r="FY292" s="257"/>
      <c r="FZ292" s="257"/>
      <c r="GA292" s="257"/>
      <c r="GB292" s="257"/>
      <c r="GC292" s="257"/>
      <c r="GD292" s="257"/>
      <c r="GE292" s="257"/>
      <c r="GF292" s="257"/>
      <c r="GG292" s="257"/>
      <c r="GH292" s="257"/>
      <c r="GI292" s="257"/>
      <c r="GJ292" s="257"/>
      <c r="GK292" s="257"/>
      <c r="GL292" s="257"/>
      <c r="GM292" s="257"/>
      <c r="GN292" s="257"/>
      <c r="GO292" s="257"/>
      <c r="GP292" s="257"/>
      <c r="GQ292" s="257"/>
      <c r="GR292" s="257"/>
      <c r="GS292" s="257"/>
      <c r="GT292" s="257"/>
      <c r="GU292" s="257"/>
      <c r="GV292" s="257"/>
      <c r="GW292" s="257"/>
      <c r="GX292" s="257"/>
      <c r="GY292" s="257"/>
      <c r="GZ292" s="257"/>
      <c r="HA292" s="257"/>
      <c r="HB292" s="257"/>
      <c r="HC292" s="257"/>
      <c r="HD292" s="257"/>
      <c r="HE292" s="257"/>
      <c r="HF292" s="257"/>
      <c r="HG292" s="257"/>
      <c r="HH292" s="257"/>
      <c r="HI292" s="257"/>
      <c r="HJ292" s="257"/>
      <c r="HK292" s="257"/>
      <c r="HL292" s="257"/>
      <c r="HM292" s="257"/>
      <c r="HN292" s="257"/>
      <c r="HO292" s="257"/>
      <c r="HP292" s="257"/>
      <c r="HQ292" s="257"/>
      <c r="HR292" s="257"/>
      <c r="HS292" s="257"/>
      <c r="HT292" s="257"/>
      <c r="HU292" s="257"/>
      <c r="HV292" s="257"/>
      <c r="HW292" s="257"/>
      <c r="HX292" s="257"/>
      <c r="HY292" s="257"/>
      <c r="HZ292" s="257"/>
      <c r="IA292" s="257"/>
      <c r="IB292" s="257"/>
      <c r="IC292" s="257"/>
      <c r="ID292" s="257"/>
      <c r="IE292" s="257"/>
      <c r="IF292" s="257"/>
      <c r="IG292" s="257"/>
      <c r="IH292" s="257"/>
      <c r="II292" s="257"/>
      <c r="IJ292" s="257"/>
      <c r="IK292" s="257"/>
      <c r="IL292" s="257"/>
      <c r="IM292" s="257"/>
      <c r="IN292" s="257"/>
      <c r="IO292" s="257"/>
      <c r="IP292" s="257"/>
      <c r="IQ292" s="257"/>
      <c r="IR292" s="257"/>
      <c r="IS292" s="257"/>
      <c r="IT292" s="257"/>
      <c r="IU292" s="257"/>
      <c r="IV292" s="257"/>
      <c r="IW292" s="257"/>
      <c r="IX292" s="257"/>
      <c r="IY292" s="257"/>
      <c r="IZ292" s="257"/>
      <c r="JA292" s="257"/>
      <c r="JB292" s="257"/>
      <c r="JC292" s="257"/>
      <c r="JD292" s="257"/>
      <c r="JE292" s="257"/>
    </row>
    <row r="293" spans="1:265" x14ac:dyDescent="0.2">
      <c r="A293" s="257"/>
      <c r="B293" s="257"/>
      <c r="C293" s="257"/>
      <c r="D293" s="257"/>
      <c r="E293" s="257"/>
      <c r="F293" s="257"/>
      <c r="G293" s="257"/>
      <c r="H293" s="257"/>
      <c r="I293" s="257"/>
      <c r="J293" s="257"/>
      <c r="K293" s="257"/>
      <c r="L293" s="257"/>
      <c r="M293" s="257"/>
      <c r="N293" s="257"/>
      <c r="O293" s="257"/>
      <c r="P293" s="257"/>
      <c r="Q293" s="257"/>
      <c r="R293" s="257"/>
      <c r="S293" s="257"/>
      <c r="T293" s="257"/>
      <c r="U293" s="257"/>
      <c r="V293" s="257"/>
      <c r="W293" s="257"/>
      <c r="X293" s="257"/>
      <c r="Y293" s="257"/>
      <c r="Z293" s="257"/>
      <c r="AA293" s="257"/>
      <c r="AB293" s="257"/>
      <c r="AC293" s="257"/>
      <c r="AD293" s="257"/>
      <c r="AE293" s="862"/>
      <c r="AF293" s="895"/>
      <c r="AG293" s="946"/>
      <c r="AH293" s="972"/>
      <c r="CG293" s="257"/>
      <c r="CH293" s="257"/>
      <c r="CI293" s="257"/>
      <c r="CJ293" s="257"/>
      <c r="CK293" s="257"/>
      <c r="CL293" s="257"/>
      <c r="CM293" s="257"/>
      <c r="CN293" s="257"/>
      <c r="CO293" s="257"/>
      <c r="CP293" s="257"/>
      <c r="CQ293" s="257"/>
      <c r="CR293" s="257"/>
      <c r="CS293" s="257"/>
      <c r="CT293" s="257"/>
      <c r="CU293" s="257"/>
      <c r="CV293" s="257"/>
      <c r="CW293" s="257"/>
      <c r="CX293" s="257"/>
      <c r="CY293" s="257"/>
      <c r="CZ293" s="257"/>
      <c r="DA293" s="257"/>
      <c r="DB293" s="257"/>
      <c r="DC293" s="257"/>
      <c r="DD293" s="257"/>
      <c r="DE293" s="257"/>
      <c r="DF293" s="257"/>
      <c r="DG293" s="257"/>
      <c r="DH293" s="257"/>
      <c r="DI293" s="257"/>
      <c r="DJ293" s="257"/>
      <c r="DK293" s="257"/>
      <c r="DL293" s="257"/>
      <c r="DM293" s="257"/>
      <c r="DN293" s="257"/>
      <c r="DO293" s="257"/>
      <c r="DP293" s="257"/>
      <c r="DQ293" s="257"/>
      <c r="DR293" s="257"/>
      <c r="DS293" s="257"/>
      <c r="DT293" s="257"/>
      <c r="DU293" s="257"/>
      <c r="DV293" s="257"/>
      <c r="DW293" s="257"/>
      <c r="DX293" s="257"/>
      <c r="DY293" s="257"/>
      <c r="DZ293" s="257"/>
      <c r="EA293" s="257"/>
      <c r="EB293" s="257"/>
      <c r="EC293" s="257"/>
      <c r="ED293" s="257"/>
      <c r="EE293" s="257"/>
      <c r="EF293" s="257"/>
      <c r="EG293" s="257"/>
      <c r="EH293" s="257"/>
      <c r="EI293" s="257"/>
      <c r="EJ293" s="257"/>
      <c r="EK293" s="257"/>
      <c r="EL293" s="257"/>
      <c r="EM293" s="257"/>
      <c r="EN293" s="257"/>
      <c r="EO293" s="257"/>
      <c r="EP293" s="257"/>
      <c r="EQ293" s="257"/>
      <c r="ER293" s="257"/>
      <c r="ES293" s="257"/>
      <c r="ET293" s="257"/>
      <c r="EU293" s="257"/>
      <c r="EV293" s="257"/>
      <c r="EW293" s="257"/>
      <c r="EX293" s="257"/>
      <c r="EY293" s="257"/>
      <c r="EZ293" s="257"/>
      <c r="FA293" s="257"/>
      <c r="FB293" s="257"/>
      <c r="FC293" s="257"/>
      <c r="FD293" s="257"/>
      <c r="FE293" s="257"/>
      <c r="FF293" s="257"/>
      <c r="FG293" s="257"/>
      <c r="FH293" s="257"/>
      <c r="FI293" s="257"/>
      <c r="FJ293" s="257"/>
      <c r="FK293" s="257"/>
      <c r="FL293" s="257"/>
      <c r="FM293" s="257"/>
      <c r="FN293" s="257"/>
      <c r="FO293" s="257"/>
      <c r="FP293" s="257"/>
      <c r="FQ293" s="257"/>
      <c r="FR293" s="257"/>
      <c r="FS293" s="257"/>
      <c r="FT293" s="257"/>
      <c r="FU293" s="257"/>
      <c r="FV293" s="257"/>
      <c r="FW293" s="257"/>
      <c r="FX293" s="257"/>
      <c r="FY293" s="257"/>
      <c r="FZ293" s="257"/>
      <c r="GA293" s="257"/>
      <c r="GB293" s="257"/>
      <c r="GC293" s="257"/>
      <c r="GD293" s="257"/>
      <c r="GE293" s="257"/>
      <c r="GF293" s="257"/>
      <c r="GG293" s="257"/>
      <c r="GH293" s="257"/>
      <c r="GI293" s="257"/>
      <c r="GJ293" s="257"/>
      <c r="GK293" s="257"/>
      <c r="GL293" s="257"/>
      <c r="GM293" s="257"/>
      <c r="GN293" s="257"/>
      <c r="GO293" s="257"/>
      <c r="GP293" s="257"/>
      <c r="GQ293" s="257"/>
      <c r="GR293" s="257"/>
      <c r="GS293" s="257"/>
      <c r="GT293" s="257"/>
      <c r="GU293" s="257"/>
      <c r="GV293" s="257"/>
      <c r="GW293" s="257"/>
      <c r="GX293" s="257"/>
      <c r="GY293" s="257"/>
      <c r="GZ293" s="257"/>
      <c r="HA293" s="257"/>
      <c r="HB293" s="257"/>
      <c r="HC293" s="257"/>
      <c r="HD293" s="257"/>
      <c r="HE293" s="257"/>
      <c r="HF293" s="257"/>
      <c r="HG293" s="257"/>
      <c r="HH293" s="257"/>
      <c r="HI293" s="257"/>
      <c r="HJ293" s="257"/>
      <c r="HK293" s="257"/>
      <c r="HL293" s="257"/>
      <c r="HM293" s="257"/>
      <c r="HN293" s="257"/>
      <c r="HO293" s="257"/>
      <c r="HP293" s="257"/>
      <c r="HQ293" s="257"/>
      <c r="HR293" s="257"/>
      <c r="HS293" s="257"/>
      <c r="HT293" s="257"/>
      <c r="HU293" s="257"/>
      <c r="HV293" s="257"/>
      <c r="HW293" s="257"/>
      <c r="HX293" s="257"/>
      <c r="HY293" s="257"/>
      <c r="HZ293" s="257"/>
      <c r="IA293" s="257"/>
      <c r="IB293" s="257"/>
      <c r="IC293" s="257"/>
      <c r="ID293" s="257"/>
      <c r="IE293" s="257"/>
      <c r="IF293" s="257"/>
      <c r="IG293" s="257"/>
      <c r="IH293" s="257"/>
      <c r="II293" s="257"/>
      <c r="IJ293" s="257"/>
      <c r="IK293" s="257"/>
      <c r="IL293" s="257"/>
      <c r="IM293" s="257"/>
      <c r="IN293" s="257"/>
      <c r="IO293" s="257"/>
      <c r="IP293" s="257"/>
      <c r="IQ293" s="257"/>
      <c r="IR293" s="257"/>
      <c r="IS293" s="257"/>
      <c r="IT293" s="257"/>
      <c r="IU293" s="257"/>
      <c r="IV293" s="257"/>
      <c r="IW293" s="257"/>
      <c r="IX293" s="257"/>
      <c r="IY293" s="257"/>
      <c r="IZ293" s="257"/>
      <c r="JA293" s="257"/>
      <c r="JB293" s="257"/>
      <c r="JC293" s="257"/>
      <c r="JD293" s="257"/>
      <c r="JE293" s="257"/>
    </row>
    <row r="294" spans="1:265" x14ac:dyDescent="0.2">
      <c r="A294" s="257"/>
      <c r="B294" s="257"/>
      <c r="C294" s="257"/>
      <c r="D294" s="257"/>
      <c r="E294" s="257"/>
      <c r="F294" s="257"/>
      <c r="G294" s="257"/>
      <c r="H294" s="257"/>
      <c r="I294" s="257"/>
      <c r="J294" s="257"/>
      <c r="K294" s="257"/>
      <c r="L294" s="257"/>
      <c r="M294" s="257"/>
      <c r="N294" s="257"/>
      <c r="O294" s="257"/>
      <c r="P294" s="257"/>
      <c r="Q294" s="257"/>
      <c r="R294" s="257"/>
      <c r="S294" s="257"/>
      <c r="T294" s="257"/>
      <c r="U294" s="257"/>
      <c r="V294" s="257"/>
      <c r="W294" s="257"/>
      <c r="X294" s="257"/>
      <c r="Y294" s="257"/>
      <c r="Z294" s="257"/>
      <c r="AA294" s="257"/>
      <c r="AB294" s="257"/>
      <c r="AC294" s="257"/>
      <c r="AD294" s="257"/>
      <c r="AE294" s="862"/>
      <c r="AF294" s="895"/>
      <c r="AG294" s="946"/>
      <c r="AH294" s="972"/>
      <c r="CG294" s="257"/>
      <c r="CH294" s="257"/>
      <c r="CI294" s="257"/>
      <c r="CJ294" s="257"/>
      <c r="CK294" s="257"/>
      <c r="CL294" s="257"/>
      <c r="CM294" s="257"/>
      <c r="CN294" s="257"/>
      <c r="CO294" s="257"/>
      <c r="CP294" s="257"/>
      <c r="CQ294" s="257"/>
      <c r="CR294" s="257"/>
      <c r="CS294" s="257"/>
      <c r="CT294" s="257"/>
      <c r="CU294" s="257"/>
      <c r="CV294" s="257"/>
      <c r="CW294" s="257"/>
      <c r="CX294" s="257"/>
      <c r="CY294" s="257"/>
      <c r="CZ294" s="257"/>
      <c r="DA294" s="257"/>
      <c r="DB294" s="257"/>
      <c r="DC294" s="257"/>
      <c r="DD294" s="257"/>
      <c r="DE294" s="257"/>
      <c r="DF294" s="257"/>
      <c r="DG294" s="257"/>
      <c r="DH294" s="257"/>
      <c r="DI294" s="257"/>
      <c r="DJ294" s="257"/>
      <c r="DK294" s="257"/>
      <c r="DL294" s="257"/>
      <c r="DM294" s="257"/>
      <c r="DN294" s="257"/>
      <c r="DO294" s="257"/>
      <c r="DP294" s="257"/>
      <c r="DQ294" s="257"/>
      <c r="DR294" s="257"/>
      <c r="DS294" s="257"/>
      <c r="DT294" s="257"/>
      <c r="DU294" s="257"/>
      <c r="DV294" s="257"/>
      <c r="DW294" s="257"/>
      <c r="DX294" s="257"/>
      <c r="DY294" s="257"/>
      <c r="DZ294" s="257"/>
      <c r="EA294" s="257"/>
      <c r="EB294" s="257"/>
      <c r="EC294" s="257"/>
      <c r="ED294" s="257"/>
      <c r="EE294" s="257"/>
      <c r="EF294" s="257"/>
      <c r="EG294" s="257"/>
      <c r="EH294" s="257"/>
      <c r="EI294" s="257"/>
      <c r="EJ294" s="257"/>
      <c r="EK294" s="257"/>
      <c r="EL294" s="257"/>
      <c r="EM294" s="257"/>
      <c r="EN294" s="257"/>
      <c r="EO294" s="257"/>
      <c r="EP294" s="257"/>
      <c r="EQ294" s="257"/>
      <c r="ER294" s="257"/>
      <c r="ES294" s="257"/>
      <c r="ET294" s="257"/>
      <c r="EU294" s="257"/>
      <c r="EV294" s="257"/>
      <c r="EW294" s="257"/>
      <c r="EX294" s="257"/>
      <c r="EY294" s="257"/>
      <c r="EZ294" s="257"/>
      <c r="FA294" s="257"/>
      <c r="FB294" s="257"/>
      <c r="FC294" s="257"/>
      <c r="FD294" s="257"/>
      <c r="FE294" s="257"/>
      <c r="FF294" s="257"/>
      <c r="FG294" s="257"/>
      <c r="FH294" s="257"/>
      <c r="FI294" s="257"/>
      <c r="FJ294" s="257"/>
      <c r="FK294" s="257"/>
      <c r="FL294" s="257"/>
      <c r="FM294" s="257"/>
      <c r="FN294" s="257"/>
      <c r="FO294" s="257"/>
      <c r="FP294" s="257"/>
      <c r="FQ294" s="257"/>
      <c r="FR294" s="257"/>
      <c r="FS294" s="257"/>
      <c r="FT294" s="257"/>
      <c r="FU294" s="257"/>
      <c r="FV294" s="257"/>
      <c r="FW294" s="257"/>
      <c r="FX294" s="257"/>
      <c r="FY294" s="257"/>
      <c r="FZ294" s="257"/>
      <c r="GA294" s="257"/>
      <c r="GB294" s="257"/>
      <c r="GC294" s="257"/>
      <c r="GD294" s="257"/>
      <c r="GE294" s="257"/>
      <c r="GF294" s="257"/>
      <c r="GG294" s="257"/>
      <c r="GH294" s="257"/>
      <c r="GI294" s="257"/>
      <c r="GJ294" s="257"/>
      <c r="GK294" s="257"/>
      <c r="GL294" s="257"/>
      <c r="GM294" s="257"/>
      <c r="GN294" s="257"/>
      <c r="GO294" s="257"/>
      <c r="GP294" s="257"/>
      <c r="GQ294" s="257"/>
      <c r="GR294" s="257"/>
      <c r="GS294" s="257"/>
      <c r="GT294" s="257"/>
      <c r="GU294" s="257"/>
      <c r="GV294" s="257"/>
      <c r="GW294" s="257"/>
      <c r="GX294" s="257"/>
      <c r="GY294" s="257"/>
      <c r="GZ294" s="257"/>
      <c r="HA294" s="257"/>
      <c r="HB294" s="257"/>
      <c r="HC294" s="257"/>
      <c r="HD294" s="257"/>
      <c r="HE294" s="257"/>
      <c r="HF294" s="257"/>
      <c r="HG294" s="257"/>
      <c r="HH294" s="257"/>
      <c r="HI294" s="257"/>
      <c r="HJ294" s="257"/>
      <c r="HK294" s="257"/>
      <c r="HL294" s="257"/>
      <c r="HM294" s="257"/>
      <c r="HN294" s="257"/>
      <c r="HO294" s="257"/>
      <c r="HP294" s="257"/>
      <c r="HQ294" s="257"/>
      <c r="HR294" s="257"/>
      <c r="HS294" s="257"/>
      <c r="HT294" s="257"/>
      <c r="HU294" s="257"/>
      <c r="HV294" s="257"/>
      <c r="HW294" s="257"/>
      <c r="HX294" s="257"/>
      <c r="HY294" s="257"/>
      <c r="HZ294" s="257"/>
      <c r="IA294" s="257"/>
      <c r="IB294" s="257"/>
      <c r="IC294" s="257"/>
      <c r="ID294" s="257"/>
      <c r="IE294" s="257"/>
      <c r="IF294" s="257"/>
      <c r="IG294" s="257"/>
      <c r="IH294" s="257"/>
      <c r="II294" s="257"/>
      <c r="IJ294" s="257"/>
      <c r="IK294" s="257"/>
      <c r="IL294" s="257"/>
      <c r="IM294" s="257"/>
      <c r="IN294" s="257"/>
      <c r="IO294" s="257"/>
      <c r="IP294" s="257"/>
      <c r="IQ294" s="257"/>
      <c r="IR294" s="257"/>
      <c r="IS294" s="257"/>
      <c r="IT294" s="257"/>
      <c r="IU294" s="257"/>
      <c r="IV294" s="257"/>
      <c r="IW294" s="257"/>
      <c r="IX294" s="257"/>
      <c r="IY294" s="257"/>
      <c r="IZ294" s="257"/>
      <c r="JA294" s="257"/>
      <c r="JB294" s="257"/>
      <c r="JC294" s="257"/>
      <c r="JD294" s="257"/>
      <c r="JE294" s="257"/>
    </row>
    <row r="295" spans="1:265" x14ac:dyDescent="0.2">
      <c r="A295" s="257"/>
      <c r="B295" s="257"/>
      <c r="C295" s="257"/>
      <c r="D295" s="257"/>
      <c r="E295" s="257"/>
      <c r="F295" s="257"/>
      <c r="G295" s="257"/>
      <c r="H295" s="257"/>
      <c r="I295" s="257"/>
      <c r="J295" s="257"/>
      <c r="K295" s="257"/>
      <c r="L295" s="257"/>
      <c r="M295" s="257"/>
      <c r="N295" s="257"/>
      <c r="O295" s="257"/>
      <c r="P295" s="257"/>
      <c r="Q295" s="257"/>
      <c r="R295" s="257"/>
      <c r="S295" s="257"/>
      <c r="T295" s="257"/>
      <c r="U295" s="257"/>
      <c r="V295" s="257"/>
      <c r="W295" s="257"/>
      <c r="X295" s="257"/>
      <c r="Y295" s="257"/>
      <c r="Z295" s="257"/>
      <c r="AA295" s="257"/>
      <c r="AB295" s="257"/>
      <c r="AC295" s="257"/>
      <c r="AD295" s="257"/>
      <c r="AE295" s="862"/>
      <c r="AF295" s="895"/>
      <c r="AG295" s="946"/>
      <c r="AH295" s="972"/>
      <c r="CG295" s="257"/>
      <c r="CH295" s="257"/>
      <c r="CI295" s="257"/>
      <c r="CJ295" s="257"/>
      <c r="CK295" s="257"/>
      <c r="CL295" s="257"/>
      <c r="CM295" s="257"/>
      <c r="CN295" s="257"/>
      <c r="CO295" s="257"/>
      <c r="CP295" s="257"/>
      <c r="CQ295" s="257"/>
      <c r="CR295" s="257"/>
      <c r="CS295" s="257"/>
      <c r="CT295" s="257"/>
      <c r="CU295" s="257"/>
      <c r="CV295" s="257"/>
      <c r="CW295" s="257"/>
      <c r="CX295" s="257"/>
      <c r="CY295" s="257"/>
      <c r="CZ295" s="257"/>
      <c r="DA295" s="257"/>
      <c r="DB295" s="257"/>
      <c r="DC295" s="257"/>
      <c r="DD295" s="257"/>
      <c r="DE295" s="257"/>
      <c r="DF295" s="257"/>
      <c r="DG295" s="257"/>
      <c r="DH295" s="257"/>
      <c r="DI295" s="257"/>
      <c r="DJ295" s="257"/>
      <c r="DK295" s="257"/>
      <c r="DL295" s="257"/>
      <c r="DM295" s="257"/>
      <c r="DN295" s="257"/>
      <c r="DO295" s="257"/>
      <c r="DP295" s="257"/>
      <c r="DQ295" s="257"/>
      <c r="DR295" s="257"/>
      <c r="DS295" s="257"/>
      <c r="DT295" s="257"/>
      <c r="DU295" s="257"/>
      <c r="DV295" s="257"/>
      <c r="DW295" s="257"/>
      <c r="DX295" s="257"/>
      <c r="DY295" s="257"/>
      <c r="DZ295" s="257"/>
      <c r="EA295" s="257"/>
      <c r="EB295" s="257"/>
      <c r="EC295" s="257"/>
      <c r="ED295" s="257"/>
      <c r="EE295" s="257"/>
      <c r="EF295" s="257"/>
      <c r="EG295" s="257"/>
      <c r="EH295" s="257"/>
      <c r="EI295" s="257"/>
      <c r="EJ295" s="257"/>
      <c r="EK295" s="257"/>
      <c r="EL295" s="257"/>
      <c r="EM295" s="257"/>
      <c r="EN295" s="257"/>
      <c r="EO295" s="257"/>
      <c r="EP295" s="257"/>
      <c r="EQ295" s="257"/>
      <c r="ER295" s="257"/>
      <c r="ES295" s="257"/>
      <c r="ET295" s="257"/>
      <c r="EU295" s="257"/>
      <c r="EV295" s="257"/>
      <c r="EW295" s="257"/>
      <c r="EX295" s="257"/>
      <c r="EY295" s="257"/>
      <c r="EZ295" s="257"/>
      <c r="FA295" s="257"/>
      <c r="FB295" s="257"/>
      <c r="FC295" s="257"/>
      <c r="FD295" s="257"/>
      <c r="FE295" s="257"/>
      <c r="FF295" s="257"/>
      <c r="FG295" s="257"/>
      <c r="FH295" s="257"/>
      <c r="FI295" s="257"/>
      <c r="FJ295" s="257"/>
      <c r="FK295" s="257"/>
      <c r="FL295" s="257"/>
      <c r="FM295" s="257"/>
      <c r="FN295" s="257"/>
      <c r="FO295" s="257"/>
      <c r="FP295" s="257"/>
      <c r="FQ295" s="257"/>
      <c r="FR295" s="257"/>
      <c r="FS295" s="257"/>
      <c r="FT295" s="257"/>
      <c r="FU295" s="257"/>
      <c r="FV295" s="257"/>
      <c r="FW295" s="257"/>
      <c r="FX295" s="257"/>
      <c r="FY295" s="257"/>
      <c r="FZ295" s="257"/>
      <c r="GA295" s="257"/>
      <c r="GB295" s="257"/>
      <c r="GC295" s="257"/>
      <c r="GD295" s="257"/>
      <c r="GE295" s="257"/>
      <c r="GF295" s="257"/>
      <c r="GG295" s="257"/>
      <c r="GH295" s="257"/>
      <c r="GI295" s="257"/>
      <c r="GJ295" s="257"/>
      <c r="GK295" s="257"/>
      <c r="GL295" s="257"/>
      <c r="GM295" s="257"/>
      <c r="GN295" s="257"/>
      <c r="GO295" s="257"/>
      <c r="GP295" s="257"/>
      <c r="GQ295" s="257"/>
      <c r="GR295" s="257"/>
      <c r="GS295" s="257"/>
      <c r="GT295" s="257"/>
      <c r="GU295" s="257"/>
      <c r="GV295" s="257"/>
      <c r="GW295" s="257"/>
      <c r="GX295" s="257"/>
      <c r="GY295" s="257"/>
      <c r="GZ295" s="257"/>
      <c r="HA295" s="257"/>
      <c r="HB295" s="257"/>
      <c r="HC295" s="257"/>
      <c r="HD295" s="257"/>
      <c r="HE295" s="257"/>
      <c r="HF295" s="257"/>
      <c r="HG295" s="257"/>
      <c r="HH295" s="257"/>
      <c r="HI295" s="257"/>
      <c r="HJ295" s="257"/>
      <c r="HK295" s="257"/>
      <c r="HL295" s="257"/>
      <c r="HM295" s="257"/>
      <c r="HN295" s="257"/>
      <c r="HO295" s="257"/>
      <c r="HP295" s="257"/>
      <c r="HQ295" s="257"/>
      <c r="HR295" s="257"/>
      <c r="HS295" s="257"/>
      <c r="HT295" s="257"/>
      <c r="HU295" s="257"/>
      <c r="HV295" s="257"/>
      <c r="HW295" s="257"/>
      <c r="HX295" s="257"/>
      <c r="HY295" s="257"/>
      <c r="HZ295" s="257"/>
      <c r="IA295" s="257"/>
      <c r="IB295" s="257"/>
      <c r="IC295" s="257"/>
      <c r="ID295" s="257"/>
      <c r="IE295" s="257"/>
      <c r="IF295" s="257"/>
      <c r="IG295" s="257"/>
      <c r="IH295" s="257"/>
      <c r="II295" s="257"/>
      <c r="IJ295" s="257"/>
      <c r="IK295" s="257"/>
      <c r="IL295" s="257"/>
      <c r="IM295" s="257"/>
      <c r="IN295" s="257"/>
      <c r="IO295" s="257"/>
      <c r="IP295" s="257"/>
      <c r="IQ295" s="257"/>
      <c r="IR295" s="257"/>
      <c r="IS295" s="257"/>
      <c r="IT295" s="257"/>
      <c r="IU295" s="257"/>
      <c r="IV295" s="257"/>
      <c r="IW295" s="257"/>
      <c r="IX295" s="257"/>
      <c r="IY295" s="257"/>
      <c r="IZ295" s="257"/>
      <c r="JA295" s="257"/>
      <c r="JB295" s="257"/>
      <c r="JC295" s="257"/>
      <c r="JD295" s="257"/>
      <c r="JE295" s="257"/>
    </row>
    <row r="296" spans="1:265" x14ac:dyDescent="0.2">
      <c r="A296" s="257"/>
      <c r="B296" s="257"/>
      <c r="C296" s="257"/>
      <c r="D296" s="257"/>
      <c r="E296" s="257"/>
      <c r="F296" s="257"/>
      <c r="G296" s="257"/>
      <c r="H296" s="257"/>
      <c r="I296" s="257"/>
      <c r="J296" s="257"/>
      <c r="K296" s="257"/>
      <c r="L296" s="257"/>
      <c r="M296" s="257"/>
      <c r="N296" s="257"/>
      <c r="O296" s="257"/>
      <c r="P296" s="257"/>
      <c r="Q296" s="257"/>
      <c r="R296" s="257"/>
      <c r="S296" s="257"/>
      <c r="T296" s="257"/>
      <c r="U296" s="257"/>
      <c r="V296" s="257"/>
      <c r="W296" s="257"/>
      <c r="X296" s="257"/>
      <c r="Y296" s="257"/>
      <c r="Z296" s="257"/>
      <c r="AA296" s="257"/>
      <c r="AB296" s="257"/>
      <c r="AC296" s="257"/>
      <c r="AD296" s="257"/>
      <c r="AE296" s="862"/>
      <c r="AF296" s="895"/>
      <c r="AG296" s="946"/>
      <c r="AH296" s="972"/>
      <c r="CG296" s="257"/>
      <c r="CH296" s="257"/>
      <c r="CI296" s="257"/>
      <c r="CJ296" s="257"/>
      <c r="CK296" s="257"/>
      <c r="CL296" s="257"/>
      <c r="CM296" s="257"/>
      <c r="CN296" s="257"/>
      <c r="CO296" s="257"/>
      <c r="CP296" s="257"/>
      <c r="CQ296" s="257"/>
      <c r="CR296" s="257"/>
      <c r="CS296" s="257"/>
      <c r="CT296" s="257"/>
      <c r="CU296" s="257"/>
      <c r="CV296" s="257"/>
      <c r="CW296" s="257"/>
      <c r="CX296" s="257"/>
      <c r="CY296" s="257"/>
      <c r="CZ296" s="257"/>
      <c r="DA296" s="257"/>
      <c r="DB296" s="257"/>
      <c r="DC296" s="257"/>
      <c r="DD296" s="257"/>
      <c r="DE296" s="257"/>
      <c r="DF296" s="257"/>
      <c r="DG296" s="257"/>
      <c r="DH296" s="257"/>
      <c r="DI296" s="257"/>
      <c r="DJ296" s="257"/>
      <c r="DK296" s="257"/>
      <c r="DL296" s="257"/>
      <c r="DM296" s="257"/>
      <c r="DN296" s="257"/>
      <c r="DO296" s="257"/>
      <c r="DP296" s="257"/>
      <c r="DQ296" s="257"/>
      <c r="DR296" s="257"/>
      <c r="DS296" s="257"/>
      <c r="DT296" s="257"/>
      <c r="DU296" s="257"/>
      <c r="DV296" s="257"/>
      <c r="DW296" s="257"/>
      <c r="DX296" s="257"/>
      <c r="DY296" s="257"/>
      <c r="DZ296" s="257"/>
      <c r="EA296" s="257"/>
      <c r="EB296" s="257"/>
      <c r="EC296" s="257"/>
      <c r="ED296" s="257"/>
      <c r="EE296" s="257"/>
      <c r="EF296" s="257"/>
      <c r="EG296" s="257"/>
      <c r="EH296" s="257"/>
      <c r="EI296" s="257"/>
      <c r="EJ296" s="257"/>
      <c r="EK296" s="257"/>
      <c r="EL296" s="257"/>
      <c r="EM296" s="257"/>
      <c r="EN296" s="257"/>
      <c r="EO296" s="257"/>
      <c r="EP296" s="257"/>
      <c r="EQ296" s="257"/>
      <c r="ER296" s="257"/>
      <c r="ES296" s="257"/>
      <c r="ET296" s="257"/>
      <c r="EU296" s="257"/>
      <c r="EV296" s="257"/>
      <c r="EW296" s="257"/>
      <c r="EX296" s="257"/>
      <c r="EY296" s="257"/>
      <c r="EZ296" s="257"/>
      <c r="FA296" s="257"/>
      <c r="FB296" s="257"/>
      <c r="FC296" s="257"/>
      <c r="FD296" s="257"/>
      <c r="FE296" s="257"/>
      <c r="FF296" s="257"/>
      <c r="FG296" s="257"/>
      <c r="FH296" s="257"/>
      <c r="FI296" s="257"/>
      <c r="FJ296" s="257"/>
      <c r="FK296" s="257"/>
      <c r="FL296" s="257"/>
      <c r="FM296" s="257"/>
      <c r="FN296" s="257"/>
      <c r="FO296" s="257"/>
      <c r="FP296" s="257"/>
      <c r="FQ296" s="257"/>
      <c r="FR296" s="257"/>
      <c r="FS296" s="257"/>
      <c r="FT296" s="257"/>
      <c r="FU296" s="257"/>
      <c r="FV296" s="257"/>
      <c r="FW296" s="257"/>
      <c r="FX296" s="257"/>
      <c r="FY296" s="257"/>
      <c r="FZ296" s="257"/>
      <c r="GA296" s="257"/>
      <c r="GB296" s="257"/>
      <c r="GC296" s="257"/>
      <c r="GD296" s="257"/>
      <c r="GE296" s="257"/>
      <c r="GF296" s="257"/>
      <c r="GG296" s="257"/>
      <c r="GH296" s="257"/>
      <c r="GI296" s="257"/>
      <c r="GJ296" s="257"/>
      <c r="GK296" s="257"/>
      <c r="GL296" s="257"/>
      <c r="GM296" s="257"/>
      <c r="GN296" s="257"/>
      <c r="GO296" s="257"/>
      <c r="GP296" s="257"/>
      <c r="GQ296" s="257"/>
      <c r="GR296" s="257"/>
      <c r="GS296" s="257"/>
      <c r="GT296" s="257"/>
      <c r="GU296" s="257"/>
      <c r="GV296" s="257"/>
      <c r="GW296" s="257"/>
      <c r="GX296" s="257"/>
      <c r="GY296" s="257"/>
      <c r="GZ296" s="257"/>
      <c r="HA296" s="257"/>
      <c r="HB296" s="257"/>
      <c r="HC296" s="257"/>
      <c r="HD296" s="257"/>
      <c r="HE296" s="257"/>
      <c r="HF296" s="257"/>
      <c r="HG296" s="257"/>
      <c r="HH296" s="257"/>
      <c r="HI296" s="257"/>
      <c r="HJ296" s="257"/>
      <c r="HK296" s="257"/>
      <c r="HL296" s="257"/>
      <c r="HM296" s="257"/>
      <c r="HN296" s="257"/>
      <c r="HO296" s="257"/>
      <c r="HP296" s="257"/>
      <c r="HQ296" s="257"/>
      <c r="HR296" s="257"/>
      <c r="HS296" s="257"/>
      <c r="HT296" s="257"/>
      <c r="HU296" s="257"/>
      <c r="HV296" s="257"/>
      <c r="HW296" s="257"/>
      <c r="HX296" s="257"/>
      <c r="HY296" s="257"/>
      <c r="HZ296" s="257"/>
      <c r="IA296" s="257"/>
      <c r="IB296" s="257"/>
      <c r="IC296" s="257"/>
      <c r="ID296" s="257"/>
      <c r="IE296" s="257"/>
      <c r="IF296" s="257"/>
      <c r="IG296" s="257"/>
      <c r="IH296" s="257"/>
      <c r="II296" s="257"/>
      <c r="IJ296" s="257"/>
      <c r="IK296" s="257"/>
      <c r="IL296" s="257"/>
      <c r="IM296" s="257"/>
      <c r="IN296" s="257"/>
      <c r="IO296" s="257"/>
      <c r="IP296" s="257"/>
      <c r="IQ296" s="257"/>
      <c r="IR296" s="257"/>
      <c r="IS296" s="257"/>
      <c r="IT296" s="257"/>
      <c r="IU296" s="257"/>
      <c r="IV296" s="257"/>
      <c r="IW296" s="257"/>
      <c r="IX296" s="257"/>
      <c r="IY296" s="257"/>
      <c r="IZ296" s="257"/>
      <c r="JA296" s="257"/>
      <c r="JB296" s="257"/>
      <c r="JC296" s="257"/>
      <c r="JD296" s="257"/>
      <c r="JE296" s="257"/>
    </row>
    <row r="297" spans="1:265" x14ac:dyDescent="0.2">
      <c r="A297" s="257"/>
      <c r="B297" s="257"/>
      <c r="C297" s="257"/>
      <c r="D297" s="257"/>
      <c r="E297" s="257"/>
      <c r="F297" s="257"/>
      <c r="G297" s="257"/>
      <c r="H297" s="257"/>
      <c r="I297" s="257"/>
      <c r="J297" s="257"/>
      <c r="K297" s="257"/>
      <c r="L297" s="257"/>
      <c r="M297" s="257"/>
      <c r="N297" s="257"/>
      <c r="O297" s="257"/>
      <c r="P297" s="257"/>
      <c r="Q297" s="257"/>
      <c r="R297" s="257"/>
      <c r="S297" s="257"/>
      <c r="T297" s="257"/>
      <c r="U297" s="257"/>
      <c r="V297" s="257"/>
      <c r="W297" s="257"/>
      <c r="X297" s="257"/>
      <c r="Y297" s="257"/>
      <c r="Z297" s="257"/>
      <c r="AA297" s="257"/>
      <c r="AB297" s="257"/>
      <c r="AC297" s="257"/>
      <c r="AD297" s="257"/>
      <c r="AE297" s="862"/>
      <c r="AF297" s="895"/>
      <c r="AG297" s="946"/>
      <c r="AH297" s="972"/>
      <c r="CG297" s="257"/>
      <c r="CH297" s="257"/>
      <c r="CI297" s="257"/>
      <c r="CJ297" s="257"/>
      <c r="CK297" s="257"/>
      <c r="CL297" s="257"/>
      <c r="CM297" s="257"/>
      <c r="CN297" s="257"/>
      <c r="CO297" s="257"/>
      <c r="CP297" s="257"/>
      <c r="CQ297" s="257"/>
      <c r="CR297" s="257"/>
      <c r="CS297" s="257"/>
      <c r="CT297" s="257"/>
      <c r="CU297" s="257"/>
      <c r="CV297" s="257"/>
      <c r="CW297" s="257"/>
      <c r="CX297" s="257"/>
      <c r="CY297" s="257"/>
      <c r="CZ297" s="257"/>
      <c r="DA297" s="257"/>
      <c r="DB297" s="257"/>
      <c r="DC297" s="257"/>
      <c r="DD297" s="257"/>
      <c r="DE297" s="257"/>
      <c r="DF297" s="257"/>
      <c r="DG297" s="257"/>
      <c r="DH297" s="257"/>
      <c r="DI297" s="257"/>
      <c r="DJ297" s="257"/>
      <c r="DK297" s="257"/>
      <c r="DL297" s="257"/>
      <c r="DM297" s="257"/>
      <c r="DN297" s="257"/>
      <c r="DO297" s="257"/>
      <c r="DP297" s="257"/>
      <c r="DQ297" s="257"/>
      <c r="DR297" s="257"/>
      <c r="DS297" s="257"/>
      <c r="DT297" s="257"/>
      <c r="DU297" s="257"/>
      <c r="DV297" s="257"/>
      <c r="DW297" s="257"/>
      <c r="DX297" s="257"/>
      <c r="DY297" s="257"/>
      <c r="DZ297" s="257"/>
      <c r="EA297" s="257"/>
      <c r="EB297" s="257"/>
      <c r="EC297" s="257"/>
      <c r="ED297" s="257"/>
      <c r="EE297" s="257"/>
      <c r="EF297" s="257"/>
      <c r="EG297" s="257"/>
      <c r="EH297" s="257"/>
      <c r="EI297" s="257"/>
      <c r="EJ297" s="257"/>
      <c r="EK297" s="257"/>
      <c r="EL297" s="257"/>
      <c r="EM297" s="257"/>
      <c r="EN297" s="257"/>
      <c r="EO297" s="257"/>
      <c r="EP297" s="257"/>
      <c r="EQ297" s="257"/>
      <c r="ER297" s="257"/>
      <c r="ES297" s="257"/>
      <c r="ET297" s="257"/>
      <c r="EU297" s="257"/>
      <c r="EV297" s="257"/>
      <c r="EW297" s="257"/>
      <c r="EX297" s="257"/>
      <c r="EY297" s="257"/>
      <c r="EZ297" s="257"/>
      <c r="FA297" s="257"/>
      <c r="FB297" s="257"/>
      <c r="FC297" s="257"/>
      <c r="FD297" s="257"/>
      <c r="FE297" s="257"/>
      <c r="FF297" s="257"/>
      <c r="FG297" s="257"/>
      <c r="FH297" s="257"/>
      <c r="FI297" s="257"/>
      <c r="FJ297" s="257"/>
      <c r="FK297" s="257"/>
      <c r="FL297" s="257"/>
      <c r="FM297" s="257"/>
      <c r="FN297" s="257"/>
      <c r="FO297" s="257"/>
      <c r="FP297" s="257"/>
      <c r="FQ297" s="257"/>
      <c r="FR297" s="257"/>
      <c r="FS297" s="257"/>
      <c r="FT297" s="257"/>
      <c r="FU297" s="257"/>
      <c r="FV297" s="257"/>
      <c r="FW297" s="257"/>
      <c r="FX297" s="257"/>
      <c r="FY297" s="257"/>
      <c r="FZ297" s="257"/>
      <c r="GA297" s="257"/>
      <c r="GB297" s="257"/>
      <c r="GC297" s="257"/>
      <c r="GD297" s="257"/>
      <c r="GE297" s="257"/>
      <c r="GF297" s="257"/>
      <c r="GG297" s="257"/>
      <c r="GH297" s="257"/>
      <c r="GI297" s="257"/>
      <c r="GJ297" s="257"/>
      <c r="GK297" s="257"/>
      <c r="GL297" s="257"/>
      <c r="GM297" s="257"/>
      <c r="GN297" s="257"/>
      <c r="GO297" s="257"/>
      <c r="GP297" s="257"/>
      <c r="GQ297" s="257"/>
      <c r="GR297" s="257"/>
      <c r="GS297" s="257"/>
      <c r="GT297" s="257"/>
      <c r="GU297" s="257"/>
      <c r="GV297" s="257"/>
      <c r="GW297" s="257"/>
      <c r="GX297" s="257"/>
      <c r="GY297" s="257"/>
      <c r="GZ297" s="257"/>
      <c r="HA297" s="257"/>
      <c r="HB297" s="257"/>
      <c r="HC297" s="257"/>
      <c r="HD297" s="257"/>
      <c r="HE297" s="257"/>
      <c r="HF297" s="257"/>
      <c r="HG297" s="257"/>
      <c r="HH297" s="257"/>
      <c r="HI297" s="257"/>
      <c r="HJ297" s="257"/>
      <c r="HK297" s="257"/>
      <c r="HL297" s="257"/>
      <c r="HM297" s="257"/>
      <c r="HN297" s="257"/>
      <c r="HO297" s="257"/>
      <c r="HP297" s="257"/>
      <c r="HQ297" s="257"/>
      <c r="HR297" s="257"/>
      <c r="HS297" s="257"/>
      <c r="HT297" s="257"/>
      <c r="HU297" s="257"/>
      <c r="HV297" s="257"/>
      <c r="HW297" s="257"/>
      <c r="HX297" s="257"/>
      <c r="HY297" s="257"/>
      <c r="HZ297" s="257"/>
      <c r="IA297" s="257"/>
      <c r="IB297" s="257"/>
      <c r="IC297" s="257"/>
      <c r="ID297" s="257"/>
      <c r="IE297" s="257"/>
      <c r="IF297" s="257"/>
      <c r="IG297" s="257"/>
      <c r="IH297" s="257"/>
      <c r="II297" s="257"/>
      <c r="IJ297" s="257"/>
      <c r="IK297" s="257"/>
      <c r="IL297" s="257"/>
      <c r="IM297" s="257"/>
      <c r="IN297" s="257"/>
      <c r="IO297" s="257"/>
      <c r="IP297" s="257"/>
      <c r="IQ297" s="257"/>
      <c r="IR297" s="257"/>
      <c r="IS297" s="257"/>
      <c r="IT297" s="257"/>
      <c r="IU297" s="257"/>
      <c r="IV297" s="257"/>
      <c r="IW297" s="257"/>
      <c r="IX297" s="257"/>
      <c r="IY297" s="257"/>
      <c r="IZ297" s="257"/>
      <c r="JA297" s="257"/>
      <c r="JB297" s="257"/>
      <c r="JC297" s="257"/>
      <c r="JD297" s="257"/>
      <c r="JE297" s="257"/>
    </row>
    <row r="298" spans="1:265" x14ac:dyDescent="0.2">
      <c r="A298" s="257"/>
      <c r="B298" s="257"/>
      <c r="C298" s="257"/>
      <c r="D298" s="257"/>
      <c r="E298" s="257"/>
      <c r="F298" s="257"/>
      <c r="G298" s="257"/>
      <c r="H298" s="257"/>
      <c r="I298" s="257"/>
      <c r="J298" s="257"/>
      <c r="K298" s="257"/>
      <c r="L298" s="257"/>
      <c r="M298" s="257"/>
      <c r="N298" s="257"/>
      <c r="O298" s="257"/>
      <c r="P298" s="257"/>
      <c r="Q298" s="257"/>
      <c r="R298" s="257"/>
      <c r="S298" s="257"/>
      <c r="T298" s="257"/>
      <c r="U298" s="257"/>
      <c r="V298" s="257"/>
      <c r="W298" s="257"/>
      <c r="X298" s="257"/>
      <c r="Y298" s="257"/>
      <c r="Z298" s="257"/>
      <c r="AA298" s="257"/>
      <c r="AB298" s="257"/>
      <c r="AC298" s="257"/>
      <c r="AD298" s="257"/>
      <c r="AE298" s="862"/>
      <c r="AF298" s="895"/>
      <c r="AG298" s="946"/>
      <c r="AH298" s="972"/>
      <c r="CG298" s="257"/>
      <c r="CH298" s="257"/>
      <c r="CI298" s="257"/>
      <c r="CJ298" s="257"/>
      <c r="CK298" s="257"/>
      <c r="CL298" s="257"/>
      <c r="CM298" s="257"/>
      <c r="CN298" s="257"/>
      <c r="CO298" s="257"/>
      <c r="CP298" s="257"/>
      <c r="CQ298" s="257"/>
      <c r="CR298" s="257"/>
      <c r="CS298" s="257"/>
      <c r="CT298" s="257"/>
      <c r="CU298" s="257"/>
      <c r="CV298" s="257"/>
      <c r="CW298" s="257"/>
      <c r="CX298" s="257"/>
      <c r="CY298" s="257"/>
      <c r="CZ298" s="257"/>
      <c r="DA298" s="257"/>
      <c r="DB298" s="257"/>
      <c r="DC298" s="257"/>
      <c r="DD298" s="257"/>
      <c r="DE298" s="257"/>
      <c r="DF298" s="257"/>
      <c r="DG298" s="257"/>
      <c r="DH298" s="257"/>
      <c r="DI298" s="257"/>
      <c r="DJ298" s="257"/>
      <c r="DK298" s="257"/>
      <c r="DL298" s="257"/>
      <c r="DM298" s="257"/>
      <c r="DN298" s="257"/>
      <c r="DO298" s="257"/>
      <c r="DP298" s="257"/>
      <c r="DQ298" s="257"/>
      <c r="DR298" s="257"/>
      <c r="DS298" s="257"/>
      <c r="DT298" s="257"/>
      <c r="DU298" s="257"/>
      <c r="DV298" s="257"/>
      <c r="DW298" s="257"/>
      <c r="DX298" s="257"/>
      <c r="DY298" s="257"/>
      <c r="DZ298" s="257"/>
      <c r="EA298" s="257"/>
      <c r="EB298" s="257"/>
      <c r="EC298" s="257"/>
      <c r="ED298" s="257"/>
      <c r="EE298" s="257"/>
      <c r="EF298" s="257"/>
      <c r="EG298" s="257"/>
      <c r="EH298" s="257"/>
      <c r="EI298" s="257"/>
      <c r="EJ298" s="257"/>
      <c r="EK298" s="257"/>
      <c r="EL298" s="257"/>
      <c r="EM298" s="257"/>
      <c r="EN298" s="257"/>
      <c r="EO298" s="257"/>
      <c r="EP298" s="257"/>
      <c r="EQ298" s="257"/>
      <c r="ER298" s="257"/>
      <c r="ES298" s="257"/>
      <c r="ET298" s="257"/>
      <c r="EU298" s="257"/>
      <c r="EV298" s="257"/>
      <c r="EW298" s="257"/>
      <c r="EX298" s="257"/>
      <c r="EY298" s="257"/>
      <c r="EZ298" s="257"/>
      <c r="FA298" s="257"/>
      <c r="FB298" s="257"/>
      <c r="FC298" s="257"/>
      <c r="FD298" s="257"/>
      <c r="FE298" s="257"/>
      <c r="FF298" s="257"/>
      <c r="FG298" s="257"/>
      <c r="FH298" s="257"/>
      <c r="FI298" s="257"/>
      <c r="FJ298" s="257"/>
      <c r="FK298" s="257"/>
      <c r="FL298" s="257"/>
      <c r="FM298" s="257"/>
      <c r="FN298" s="257"/>
      <c r="FO298" s="257"/>
      <c r="FP298" s="257"/>
      <c r="FQ298" s="257"/>
      <c r="FR298" s="257"/>
      <c r="FS298" s="257"/>
      <c r="FT298" s="257"/>
      <c r="FU298" s="257"/>
      <c r="FV298" s="257"/>
      <c r="FW298" s="257"/>
      <c r="FX298" s="257"/>
      <c r="FY298" s="257"/>
      <c r="FZ298" s="257"/>
      <c r="GA298" s="257"/>
      <c r="GB298" s="257"/>
      <c r="GC298" s="257"/>
      <c r="GD298" s="257"/>
      <c r="GE298" s="257"/>
      <c r="GF298" s="257"/>
      <c r="GG298" s="257"/>
      <c r="GH298" s="257"/>
      <c r="GI298" s="257"/>
      <c r="GJ298" s="257"/>
      <c r="GK298" s="257"/>
      <c r="GL298" s="257"/>
      <c r="GM298" s="257"/>
      <c r="GN298" s="257"/>
      <c r="GO298" s="257"/>
      <c r="GP298" s="257"/>
      <c r="GQ298" s="257"/>
      <c r="GR298" s="257"/>
      <c r="GS298" s="257"/>
      <c r="GT298" s="257"/>
      <c r="GU298" s="257"/>
      <c r="GV298" s="257"/>
      <c r="GW298" s="257"/>
      <c r="GX298" s="257"/>
      <c r="GY298" s="257"/>
      <c r="GZ298" s="257"/>
      <c r="HA298" s="257"/>
      <c r="HB298" s="257"/>
      <c r="HC298" s="257"/>
      <c r="HD298" s="257"/>
      <c r="HE298" s="257"/>
      <c r="HF298" s="257"/>
      <c r="HG298" s="257"/>
      <c r="HH298" s="257"/>
      <c r="HI298" s="257"/>
      <c r="HJ298" s="257"/>
      <c r="HK298" s="257"/>
      <c r="HL298" s="257"/>
      <c r="HM298" s="257"/>
      <c r="HN298" s="257"/>
      <c r="HO298" s="257"/>
      <c r="HP298" s="257"/>
      <c r="HQ298" s="257"/>
      <c r="HR298" s="257"/>
      <c r="HS298" s="257"/>
      <c r="HT298" s="257"/>
      <c r="HU298" s="257"/>
      <c r="HV298" s="257"/>
      <c r="HW298" s="257"/>
      <c r="HX298" s="257"/>
      <c r="HY298" s="257"/>
      <c r="HZ298" s="257"/>
      <c r="IA298" s="257"/>
      <c r="IB298" s="257"/>
      <c r="IC298" s="257"/>
      <c r="ID298" s="257"/>
      <c r="IE298" s="257"/>
      <c r="IF298" s="257"/>
      <c r="IG298" s="257"/>
      <c r="IH298" s="257"/>
      <c r="II298" s="257"/>
      <c r="IJ298" s="257"/>
      <c r="IK298" s="257"/>
      <c r="IL298" s="257"/>
      <c r="IM298" s="257"/>
      <c r="IN298" s="257"/>
      <c r="IO298" s="257"/>
      <c r="IP298" s="257"/>
      <c r="IQ298" s="257"/>
      <c r="IR298" s="257"/>
      <c r="IS298" s="257"/>
      <c r="IT298" s="257"/>
      <c r="IU298" s="257"/>
      <c r="IV298" s="257"/>
      <c r="IW298" s="257"/>
      <c r="IX298" s="257"/>
      <c r="IY298" s="257"/>
      <c r="IZ298" s="257"/>
      <c r="JA298" s="257"/>
      <c r="JB298" s="257"/>
      <c r="JC298" s="257"/>
      <c r="JD298" s="257"/>
      <c r="JE298" s="257"/>
    </row>
    <row r="299" spans="1:265" x14ac:dyDescent="0.2">
      <c r="A299" s="257"/>
      <c r="B299" s="257"/>
      <c r="C299" s="257"/>
      <c r="D299" s="257"/>
      <c r="E299" s="257"/>
      <c r="F299" s="257"/>
      <c r="G299" s="257"/>
      <c r="H299" s="257"/>
      <c r="I299" s="257"/>
      <c r="J299" s="257"/>
      <c r="K299" s="257"/>
      <c r="L299" s="257"/>
      <c r="M299" s="257"/>
      <c r="N299" s="257"/>
      <c r="O299" s="257"/>
      <c r="P299" s="257"/>
      <c r="Q299" s="257"/>
      <c r="R299" s="257"/>
      <c r="S299" s="257"/>
      <c r="T299" s="257"/>
      <c r="U299" s="257"/>
      <c r="V299" s="257"/>
      <c r="W299" s="257"/>
      <c r="X299" s="257"/>
      <c r="Y299" s="257"/>
      <c r="Z299" s="257"/>
      <c r="AA299" s="257"/>
      <c r="AB299" s="257"/>
      <c r="AC299" s="257"/>
      <c r="AD299" s="257"/>
      <c r="AE299" s="862"/>
      <c r="AF299" s="895"/>
      <c r="AG299" s="946"/>
      <c r="AH299" s="972"/>
      <c r="CG299" s="257"/>
      <c r="CH299" s="257"/>
      <c r="CI299" s="257"/>
      <c r="CJ299" s="257"/>
      <c r="CK299" s="257"/>
      <c r="CL299" s="257"/>
      <c r="CM299" s="257"/>
      <c r="CN299" s="257"/>
      <c r="CO299" s="257"/>
      <c r="CP299" s="257"/>
      <c r="CQ299" s="257"/>
      <c r="CR299" s="257"/>
      <c r="CS299" s="257"/>
      <c r="CT299" s="257"/>
      <c r="CU299" s="257"/>
      <c r="CV299" s="257"/>
      <c r="CW299" s="257"/>
      <c r="CX299" s="257"/>
      <c r="CY299" s="257"/>
      <c r="CZ299" s="257"/>
      <c r="DA299" s="257"/>
      <c r="DB299" s="257"/>
      <c r="DC299" s="257"/>
      <c r="DD299" s="257"/>
      <c r="DE299" s="257"/>
      <c r="DF299" s="257"/>
      <c r="DG299" s="257"/>
      <c r="DH299" s="257"/>
      <c r="DI299" s="257"/>
      <c r="DJ299" s="257"/>
      <c r="DK299" s="257"/>
      <c r="DL299" s="257"/>
      <c r="DM299" s="257"/>
      <c r="DN299" s="257"/>
      <c r="DO299" s="257"/>
      <c r="DP299" s="257"/>
      <c r="DQ299" s="257"/>
      <c r="DR299" s="257"/>
      <c r="DS299" s="257"/>
      <c r="DT299" s="257"/>
      <c r="DU299" s="257"/>
      <c r="DV299" s="257"/>
      <c r="DW299" s="257"/>
      <c r="DX299" s="257"/>
      <c r="DY299" s="257"/>
      <c r="DZ299" s="257"/>
      <c r="EA299" s="257"/>
      <c r="EB299" s="257"/>
      <c r="EC299" s="257"/>
      <c r="ED299" s="257"/>
      <c r="EE299" s="257"/>
      <c r="EF299" s="257"/>
      <c r="EG299" s="257"/>
      <c r="EH299" s="257"/>
      <c r="EI299" s="257"/>
      <c r="EJ299" s="257"/>
      <c r="EK299" s="257"/>
      <c r="EL299" s="257"/>
      <c r="EM299" s="257"/>
      <c r="EN299" s="257"/>
      <c r="EO299" s="257"/>
      <c r="EP299" s="257"/>
      <c r="EQ299" s="257"/>
      <c r="ER299" s="257"/>
      <c r="ES299" s="257"/>
      <c r="ET299" s="257"/>
      <c r="EU299" s="257"/>
      <c r="EV299" s="257"/>
      <c r="EW299" s="257"/>
      <c r="EX299" s="257"/>
      <c r="EY299" s="257"/>
      <c r="EZ299" s="257"/>
      <c r="FA299" s="257"/>
      <c r="FB299" s="257"/>
      <c r="FC299" s="257"/>
      <c r="FD299" s="257"/>
      <c r="FE299" s="257"/>
      <c r="FF299" s="257"/>
      <c r="FG299" s="257"/>
      <c r="FH299" s="257"/>
      <c r="FI299" s="257"/>
      <c r="FJ299" s="257"/>
      <c r="FK299" s="257"/>
      <c r="FL299" s="257"/>
      <c r="FM299" s="257"/>
      <c r="FN299" s="257"/>
      <c r="FO299" s="257"/>
      <c r="FP299" s="257"/>
      <c r="FQ299" s="257"/>
      <c r="FR299" s="257"/>
      <c r="FS299" s="257"/>
      <c r="FT299" s="257"/>
      <c r="FU299" s="257"/>
      <c r="FV299" s="257"/>
      <c r="FW299" s="257"/>
      <c r="FX299" s="257"/>
      <c r="FY299" s="257"/>
      <c r="FZ299" s="257"/>
      <c r="GA299" s="257"/>
      <c r="GB299" s="257"/>
      <c r="GC299" s="257"/>
      <c r="GD299" s="257"/>
      <c r="GE299" s="257"/>
      <c r="GF299" s="257"/>
      <c r="GG299" s="257"/>
      <c r="GH299" s="257"/>
      <c r="GI299" s="257"/>
      <c r="GJ299" s="257"/>
      <c r="GK299" s="257"/>
      <c r="GL299" s="257"/>
      <c r="GM299" s="257"/>
      <c r="GN299" s="257"/>
      <c r="GO299" s="257"/>
      <c r="GP299" s="257"/>
      <c r="GQ299" s="257"/>
      <c r="GR299" s="257"/>
      <c r="GS299" s="257"/>
      <c r="GT299" s="257"/>
      <c r="GU299" s="257"/>
      <c r="GV299" s="257"/>
      <c r="GW299" s="257"/>
      <c r="GX299" s="257"/>
      <c r="GY299" s="257"/>
      <c r="GZ299" s="257"/>
      <c r="HA299" s="257"/>
      <c r="HB299" s="257"/>
      <c r="HC299" s="257"/>
      <c r="HD299" s="257"/>
      <c r="HE299" s="257"/>
      <c r="HF299" s="257"/>
      <c r="HG299" s="257"/>
      <c r="HH299" s="257"/>
      <c r="HI299" s="257"/>
      <c r="HJ299" s="257"/>
      <c r="HK299" s="257"/>
      <c r="HL299" s="257"/>
      <c r="HM299" s="257"/>
      <c r="HN299" s="257"/>
      <c r="HO299" s="257"/>
      <c r="HP299" s="257"/>
      <c r="HQ299" s="257"/>
      <c r="HR299" s="257"/>
      <c r="HS299" s="257"/>
      <c r="HT299" s="257"/>
      <c r="HU299" s="257"/>
      <c r="HV299" s="257"/>
      <c r="HW299" s="257"/>
      <c r="HX299" s="257"/>
      <c r="HY299" s="257"/>
      <c r="HZ299" s="257"/>
      <c r="IA299" s="257"/>
      <c r="IB299" s="257"/>
      <c r="IC299" s="257"/>
      <c r="ID299" s="257"/>
      <c r="IE299" s="257"/>
      <c r="IF299" s="257"/>
      <c r="IG299" s="257"/>
      <c r="IH299" s="257"/>
      <c r="II299" s="257"/>
      <c r="IJ299" s="257"/>
      <c r="IK299" s="257"/>
      <c r="IL299" s="257"/>
      <c r="IM299" s="257"/>
      <c r="IN299" s="257"/>
      <c r="IO299" s="257"/>
      <c r="IP299" s="257"/>
      <c r="IQ299" s="257"/>
      <c r="IR299" s="257"/>
      <c r="IS299" s="257"/>
      <c r="IT299" s="257"/>
      <c r="IU299" s="257"/>
      <c r="IV299" s="257"/>
      <c r="IW299" s="257"/>
      <c r="IX299" s="257"/>
      <c r="IY299" s="257"/>
      <c r="IZ299" s="257"/>
      <c r="JA299" s="257"/>
      <c r="JB299" s="257"/>
      <c r="JC299" s="257"/>
      <c r="JD299" s="257"/>
      <c r="JE299" s="257"/>
    </row>
    <row r="300" spans="1:265" x14ac:dyDescent="0.2">
      <c r="A300" s="257"/>
      <c r="B300" s="257"/>
      <c r="C300" s="257"/>
      <c r="D300" s="257"/>
      <c r="E300" s="257"/>
      <c r="F300" s="257"/>
      <c r="G300" s="257"/>
      <c r="H300" s="257"/>
      <c r="I300" s="257"/>
      <c r="J300" s="257"/>
      <c r="K300" s="257"/>
      <c r="L300" s="257"/>
      <c r="M300" s="257"/>
      <c r="N300" s="257"/>
      <c r="O300" s="257"/>
      <c r="P300" s="257"/>
      <c r="Q300" s="257"/>
      <c r="R300" s="257"/>
      <c r="S300" s="257"/>
      <c r="T300" s="257"/>
      <c r="U300" s="257"/>
      <c r="V300" s="257"/>
      <c r="W300" s="257"/>
      <c r="X300" s="257"/>
      <c r="Y300" s="257"/>
      <c r="Z300" s="257"/>
      <c r="AA300" s="257"/>
      <c r="AB300" s="257"/>
      <c r="AC300" s="257"/>
      <c r="AD300" s="257"/>
      <c r="AE300" s="862"/>
      <c r="AF300" s="895"/>
      <c r="AG300" s="946"/>
      <c r="AH300" s="972"/>
      <c r="CG300" s="257"/>
      <c r="CH300" s="257"/>
      <c r="CI300" s="257"/>
      <c r="CJ300" s="257"/>
      <c r="CK300" s="257"/>
      <c r="CL300" s="257"/>
      <c r="CM300" s="257"/>
      <c r="CN300" s="257"/>
      <c r="CO300" s="257"/>
      <c r="CP300" s="257"/>
      <c r="CQ300" s="257"/>
      <c r="CR300" s="257"/>
      <c r="CS300" s="257"/>
      <c r="CT300" s="257"/>
      <c r="CU300" s="257"/>
      <c r="CV300" s="257"/>
      <c r="CW300" s="257"/>
      <c r="CX300" s="257"/>
      <c r="CY300" s="257"/>
      <c r="CZ300" s="257"/>
      <c r="DA300" s="257"/>
      <c r="DB300" s="257"/>
      <c r="DC300" s="257"/>
      <c r="DD300" s="257"/>
      <c r="DE300" s="257"/>
      <c r="DF300" s="257"/>
      <c r="DG300" s="257"/>
      <c r="DH300" s="257"/>
      <c r="DI300" s="257"/>
      <c r="DJ300" s="257"/>
      <c r="DK300" s="257"/>
      <c r="DL300" s="257"/>
      <c r="DM300" s="257"/>
      <c r="DN300" s="257"/>
      <c r="DO300" s="257"/>
      <c r="DP300" s="257"/>
      <c r="DQ300" s="257"/>
      <c r="DR300" s="257"/>
      <c r="DS300" s="257"/>
      <c r="DT300" s="257"/>
      <c r="DU300" s="257"/>
      <c r="DV300" s="257"/>
      <c r="DW300" s="257"/>
      <c r="DX300" s="257"/>
      <c r="DY300" s="257"/>
      <c r="DZ300" s="257"/>
      <c r="EA300" s="257"/>
      <c r="EB300" s="257"/>
      <c r="EC300" s="257"/>
      <c r="ED300" s="257"/>
      <c r="EE300" s="257"/>
      <c r="EF300" s="257"/>
      <c r="EG300" s="257"/>
      <c r="EH300" s="257"/>
      <c r="EI300" s="257"/>
      <c r="EJ300" s="257"/>
      <c r="EK300" s="257"/>
      <c r="EL300" s="257"/>
      <c r="EM300" s="257"/>
      <c r="EN300" s="257"/>
      <c r="EO300" s="257"/>
      <c r="EP300" s="257"/>
      <c r="EQ300" s="257"/>
      <c r="ER300" s="257"/>
      <c r="ES300" s="257"/>
      <c r="ET300" s="257"/>
      <c r="EU300" s="257"/>
      <c r="EV300" s="257"/>
      <c r="EW300" s="257"/>
      <c r="EX300" s="257"/>
      <c r="EY300" s="257"/>
      <c r="EZ300" s="257"/>
      <c r="FA300" s="257"/>
      <c r="FB300" s="257"/>
      <c r="FC300" s="257"/>
      <c r="FD300" s="257"/>
      <c r="FE300" s="257"/>
      <c r="FF300" s="257"/>
      <c r="FG300" s="257"/>
      <c r="FH300" s="257"/>
      <c r="FI300" s="257"/>
      <c r="FJ300" s="257"/>
      <c r="FK300" s="257"/>
      <c r="FL300" s="257"/>
      <c r="FM300" s="257"/>
      <c r="FN300" s="257"/>
      <c r="FO300" s="257"/>
      <c r="FP300" s="257"/>
      <c r="FQ300" s="257"/>
      <c r="FR300" s="257"/>
      <c r="FS300" s="257"/>
      <c r="FT300" s="257"/>
      <c r="FU300" s="257"/>
      <c r="FV300" s="257"/>
      <c r="FW300" s="257"/>
      <c r="FX300" s="257"/>
      <c r="FY300" s="257"/>
      <c r="FZ300" s="257"/>
      <c r="GA300" s="257"/>
      <c r="GB300" s="257"/>
      <c r="GC300" s="257"/>
      <c r="GD300" s="257"/>
      <c r="GE300" s="257"/>
      <c r="GF300" s="257"/>
      <c r="GG300" s="257"/>
      <c r="GH300" s="257"/>
      <c r="GI300" s="257"/>
      <c r="GJ300" s="257"/>
      <c r="GK300" s="257"/>
      <c r="GL300" s="257"/>
      <c r="GM300" s="257"/>
      <c r="GN300" s="257"/>
      <c r="GO300" s="257"/>
      <c r="GP300" s="257"/>
      <c r="GQ300" s="257"/>
      <c r="GR300" s="257"/>
      <c r="GS300" s="257"/>
      <c r="GT300" s="257"/>
      <c r="GU300" s="257"/>
      <c r="GV300" s="257"/>
      <c r="GW300" s="257"/>
      <c r="GX300" s="257"/>
      <c r="GY300" s="257"/>
      <c r="GZ300" s="257"/>
      <c r="HA300" s="257"/>
      <c r="HB300" s="257"/>
      <c r="HC300" s="257"/>
      <c r="HD300" s="257"/>
      <c r="HE300" s="257"/>
      <c r="HF300" s="257"/>
      <c r="HG300" s="257"/>
      <c r="HH300" s="257"/>
      <c r="HI300" s="257"/>
      <c r="HJ300" s="257"/>
      <c r="HK300" s="257"/>
      <c r="HL300" s="257"/>
      <c r="HM300" s="257"/>
      <c r="HN300" s="257"/>
      <c r="HO300" s="257"/>
      <c r="HP300" s="257"/>
      <c r="HQ300" s="257"/>
      <c r="HR300" s="257"/>
      <c r="HS300" s="257"/>
      <c r="HT300" s="257"/>
      <c r="HU300" s="257"/>
      <c r="HV300" s="257"/>
      <c r="HW300" s="257"/>
      <c r="HX300" s="257"/>
      <c r="HY300" s="257"/>
      <c r="HZ300" s="257"/>
      <c r="IA300" s="257"/>
      <c r="IB300" s="257"/>
      <c r="IC300" s="257"/>
      <c r="ID300" s="257"/>
      <c r="IE300" s="257"/>
      <c r="IF300" s="257"/>
      <c r="IG300" s="257"/>
      <c r="IH300" s="257"/>
      <c r="II300" s="257"/>
      <c r="IJ300" s="257"/>
      <c r="IK300" s="257"/>
      <c r="IL300" s="257"/>
      <c r="IM300" s="257"/>
      <c r="IN300" s="257"/>
      <c r="IO300" s="257"/>
      <c r="IP300" s="257"/>
      <c r="IQ300" s="257"/>
      <c r="IR300" s="257"/>
      <c r="IS300" s="257"/>
      <c r="IT300" s="257"/>
      <c r="IU300" s="257"/>
      <c r="IV300" s="257"/>
      <c r="IW300" s="257"/>
      <c r="IX300" s="257"/>
      <c r="IY300" s="257"/>
      <c r="IZ300" s="257"/>
      <c r="JA300" s="257"/>
      <c r="JB300" s="257"/>
      <c r="JC300" s="257"/>
      <c r="JD300" s="257"/>
      <c r="JE300" s="257"/>
    </row>
    <row r="301" spans="1:265" x14ac:dyDescent="0.2">
      <c r="A301" s="257"/>
      <c r="B301" s="257"/>
      <c r="C301" s="257"/>
      <c r="D301" s="257"/>
      <c r="E301" s="257"/>
      <c r="F301" s="257"/>
      <c r="G301" s="257"/>
      <c r="H301" s="257"/>
      <c r="I301" s="257"/>
      <c r="J301" s="257"/>
      <c r="K301" s="257"/>
      <c r="L301" s="257"/>
      <c r="M301" s="257"/>
      <c r="N301" s="257"/>
      <c r="O301" s="257"/>
      <c r="P301" s="257"/>
      <c r="Q301" s="257"/>
      <c r="R301" s="257"/>
      <c r="S301" s="257"/>
      <c r="T301" s="257"/>
      <c r="U301" s="257"/>
      <c r="V301" s="257"/>
      <c r="W301" s="257"/>
      <c r="X301" s="257"/>
      <c r="Y301" s="257"/>
      <c r="Z301" s="257"/>
      <c r="AA301" s="257"/>
      <c r="AB301" s="257"/>
      <c r="AC301" s="257"/>
      <c r="AD301" s="257"/>
      <c r="AE301" s="862"/>
      <c r="AF301" s="895"/>
      <c r="AG301" s="946"/>
      <c r="AH301" s="972"/>
      <c r="CG301" s="257"/>
      <c r="CH301" s="257"/>
      <c r="CI301" s="257"/>
      <c r="CJ301" s="257"/>
      <c r="CK301" s="257"/>
      <c r="CL301" s="257"/>
      <c r="CM301" s="257"/>
      <c r="CN301" s="257"/>
      <c r="CO301" s="257"/>
      <c r="CP301" s="257"/>
      <c r="CQ301" s="257"/>
      <c r="CR301" s="257"/>
      <c r="CS301" s="257"/>
      <c r="CT301" s="257"/>
      <c r="CU301" s="257"/>
      <c r="CV301" s="257"/>
      <c r="CW301" s="257"/>
      <c r="CX301" s="257"/>
      <c r="CY301" s="257"/>
      <c r="CZ301" s="257"/>
      <c r="DA301" s="257"/>
      <c r="DB301" s="257"/>
      <c r="DC301" s="257"/>
      <c r="DD301" s="257"/>
      <c r="DE301" s="257"/>
      <c r="DF301" s="257"/>
      <c r="DG301" s="257"/>
      <c r="DH301" s="257"/>
      <c r="DI301" s="257"/>
      <c r="DJ301" s="257"/>
      <c r="DK301" s="257"/>
      <c r="DL301" s="257"/>
      <c r="DM301" s="257"/>
      <c r="DN301" s="257"/>
      <c r="DO301" s="257"/>
      <c r="DP301" s="257"/>
      <c r="DQ301" s="257"/>
      <c r="DR301" s="257"/>
      <c r="DS301" s="257"/>
      <c r="DT301" s="257"/>
      <c r="DU301" s="257"/>
      <c r="DV301" s="257"/>
      <c r="DW301" s="257"/>
      <c r="DX301" s="257"/>
      <c r="DY301" s="257"/>
      <c r="DZ301" s="257"/>
      <c r="EA301" s="257"/>
      <c r="EB301" s="257"/>
      <c r="EC301" s="257"/>
      <c r="ED301" s="257"/>
      <c r="EE301" s="257"/>
      <c r="EF301" s="257"/>
      <c r="EG301" s="257"/>
      <c r="EH301" s="257"/>
      <c r="EI301" s="257"/>
      <c r="EJ301" s="257"/>
      <c r="EK301" s="257"/>
      <c r="EL301" s="257"/>
      <c r="EM301" s="257"/>
      <c r="EN301" s="257"/>
      <c r="EO301" s="257"/>
      <c r="EP301" s="257"/>
      <c r="EQ301" s="257"/>
      <c r="ER301" s="257"/>
      <c r="ES301" s="257"/>
      <c r="ET301" s="257"/>
      <c r="EU301" s="257"/>
      <c r="EV301" s="257"/>
      <c r="EW301" s="257"/>
      <c r="EX301" s="257"/>
      <c r="EY301" s="257"/>
      <c r="EZ301" s="257"/>
      <c r="FA301" s="257"/>
      <c r="FB301" s="257"/>
      <c r="FC301" s="257"/>
      <c r="FD301" s="257"/>
      <c r="FE301" s="257"/>
      <c r="FF301" s="257"/>
      <c r="FG301" s="257"/>
      <c r="FH301" s="257"/>
      <c r="FI301" s="257"/>
      <c r="FJ301" s="257"/>
      <c r="FK301" s="257"/>
      <c r="FL301" s="257"/>
      <c r="FM301" s="257"/>
      <c r="FN301" s="257"/>
      <c r="FO301" s="257"/>
      <c r="FP301" s="257"/>
      <c r="FQ301" s="257"/>
      <c r="FR301" s="257"/>
      <c r="FS301" s="257"/>
      <c r="FT301" s="257"/>
      <c r="FU301" s="257"/>
      <c r="FV301" s="257"/>
      <c r="FW301" s="257"/>
      <c r="FX301" s="257"/>
      <c r="FY301" s="257"/>
      <c r="FZ301" s="257"/>
      <c r="GA301" s="257"/>
      <c r="GB301" s="257"/>
      <c r="GC301" s="257"/>
      <c r="GD301" s="257"/>
      <c r="GE301" s="257"/>
      <c r="GF301" s="257"/>
      <c r="GG301" s="257"/>
      <c r="GH301" s="257"/>
      <c r="GI301" s="257"/>
      <c r="GJ301" s="257"/>
      <c r="GK301" s="257"/>
      <c r="GL301" s="257"/>
      <c r="GM301" s="257"/>
      <c r="GN301" s="257"/>
      <c r="GO301" s="257"/>
      <c r="GP301" s="257"/>
      <c r="GQ301" s="257"/>
      <c r="GR301" s="257"/>
      <c r="GS301" s="257"/>
      <c r="GT301" s="257"/>
      <c r="GU301" s="257"/>
      <c r="GV301" s="257"/>
      <c r="GW301" s="257"/>
      <c r="GX301" s="257"/>
      <c r="GY301" s="257"/>
      <c r="GZ301" s="257"/>
      <c r="HA301" s="257"/>
      <c r="HB301" s="257"/>
      <c r="HC301" s="257"/>
      <c r="HD301" s="257"/>
      <c r="HE301" s="257"/>
      <c r="HF301" s="257"/>
      <c r="HG301" s="257"/>
      <c r="HH301" s="257"/>
      <c r="HI301" s="257"/>
      <c r="HJ301" s="257"/>
      <c r="HK301" s="257"/>
      <c r="HL301" s="257"/>
      <c r="HM301" s="257"/>
      <c r="HN301" s="257"/>
      <c r="HO301" s="257"/>
      <c r="HP301" s="257"/>
      <c r="HQ301" s="257"/>
      <c r="HR301" s="257"/>
      <c r="HS301" s="257"/>
      <c r="HT301" s="257"/>
      <c r="HU301" s="257"/>
      <c r="HV301" s="257"/>
      <c r="HW301" s="257"/>
      <c r="HX301" s="257"/>
      <c r="HY301" s="257"/>
      <c r="HZ301" s="257"/>
      <c r="IA301" s="257"/>
      <c r="IB301" s="257"/>
      <c r="IC301" s="257"/>
      <c r="ID301" s="257"/>
      <c r="IE301" s="257"/>
      <c r="IF301" s="257"/>
      <c r="IG301" s="257"/>
      <c r="IH301" s="257"/>
      <c r="II301" s="257"/>
      <c r="IJ301" s="257"/>
      <c r="IK301" s="257"/>
      <c r="IL301" s="257"/>
      <c r="IM301" s="257"/>
      <c r="IN301" s="257"/>
      <c r="IO301" s="257"/>
      <c r="IP301" s="257"/>
      <c r="IQ301" s="257"/>
      <c r="IR301" s="257"/>
      <c r="IS301" s="257"/>
      <c r="IT301" s="257"/>
      <c r="IU301" s="257"/>
      <c r="IV301" s="257"/>
      <c r="IW301" s="257"/>
      <c r="IX301" s="257"/>
      <c r="IY301" s="257"/>
      <c r="IZ301" s="257"/>
      <c r="JA301" s="257"/>
      <c r="JB301" s="257"/>
      <c r="JC301" s="257"/>
      <c r="JD301" s="257"/>
      <c r="JE301" s="257"/>
    </row>
    <row r="302" spans="1:265" x14ac:dyDescent="0.2">
      <c r="A302" s="257"/>
      <c r="B302" s="257"/>
      <c r="C302" s="257"/>
      <c r="D302" s="257"/>
      <c r="E302" s="257"/>
      <c r="F302" s="257"/>
      <c r="G302" s="257"/>
      <c r="H302" s="257"/>
      <c r="I302" s="257"/>
      <c r="J302" s="257"/>
      <c r="K302" s="257"/>
      <c r="L302" s="257"/>
      <c r="M302" s="257"/>
      <c r="N302" s="257"/>
      <c r="O302" s="257"/>
      <c r="P302" s="257"/>
      <c r="Q302" s="257"/>
      <c r="R302" s="257"/>
      <c r="S302" s="257"/>
      <c r="T302" s="257"/>
      <c r="U302" s="257"/>
      <c r="V302" s="257"/>
      <c r="W302" s="257"/>
      <c r="X302" s="257"/>
      <c r="Y302" s="257"/>
      <c r="Z302" s="257"/>
      <c r="AA302" s="257"/>
      <c r="AB302" s="257"/>
      <c r="AC302" s="257"/>
      <c r="AD302" s="257"/>
      <c r="AE302" s="862"/>
      <c r="AF302" s="895"/>
      <c r="AG302" s="946"/>
      <c r="AH302" s="972"/>
      <c r="CG302" s="257"/>
      <c r="CH302" s="257"/>
      <c r="CI302" s="257"/>
      <c r="CJ302" s="257"/>
      <c r="CK302" s="257"/>
      <c r="CL302" s="257"/>
      <c r="CM302" s="257"/>
      <c r="CN302" s="257"/>
      <c r="CO302" s="257"/>
      <c r="CP302" s="257"/>
      <c r="CQ302" s="257"/>
      <c r="CR302" s="257"/>
      <c r="CS302" s="257"/>
      <c r="CT302" s="257"/>
      <c r="CU302" s="257"/>
      <c r="CV302" s="257"/>
      <c r="CW302" s="257"/>
      <c r="CX302" s="257"/>
      <c r="CY302" s="257"/>
      <c r="CZ302" s="257"/>
      <c r="DA302" s="257"/>
      <c r="DB302" s="257"/>
      <c r="DC302" s="257"/>
      <c r="DD302" s="257"/>
      <c r="DE302" s="257"/>
      <c r="DF302" s="257"/>
      <c r="DG302" s="257"/>
      <c r="DH302" s="257"/>
      <c r="DI302" s="257"/>
      <c r="DJ302" s="257"/>
      <c r="DK302" s="257"/>
      <c r="DL302" s="257"/>
      <c r="DM302" s="257"/>
      <c r="DN302" s="257"/>
      <c r="DO302" s="257"/>
      <c r="DP302" s="257"/>
      <c r="DQ302" s="257"/>
      <c r="DR302" s="257"/>
      <c r="DS302" s="257"/>
      <c r="DT302" s="257"/>
      <c r="DU302" s="257"/>
      <c r="DV302" s="257"/>
      <c r="DW302" s="257"/>
      <c r="DX302" s="257"/>
      <c r="DY302" s="257"/>
      <c r="DZ302" s="257"/>
      <c r="EA302" s="257"/>
      <c r="EB302" s="257"/>
      <c r="EC302" s="257"/>
      <c r="ED302" s="257"/>
      <c r="EE302" s="257"/>
      <c r="EF302" s="257"/>
      <c r="EG302" s="257"/>
      <c r="EH302" s="257"/>
      <c r="EI302" s="257"/>
      <c r="EJ302" s="257"/>
      <c r="EK302" s="257"/>
      <c r="EL302" s="257"/>
      <c r="EM302" s="257"/>
      <c r="EN302" s="257"/>
      <c r="EO302" s="257"/>
      <c r="EP302" s="257"/>
      <c r="EQ302" s="257"/>
      <c r="ER302" s="257"/>
      <c r="ES302" s="257"/>
      <c r="ET302" s="257"/>
      <c r="EU302" s="257"/>
      <c r="EV302" s="257"/>
      <c r="EW302" s="257"/>
      <c r="EX302" s="257"/>
      <c r="EY302" s="257"/>
      <c r="EZ302" s="257"/>
      <c r="FA302" s="257"/>
      <c r="FB302" s="257"/>
      <c r="FC302" s="257"/>
      <c r="FD302" s="257"/>
      <c r="FE302" s="257"/>
      <c r="FF302" s="257"/>
      <c r="FG302" s="257"/>
      <c r="FH302" s="257"/>
      <c r="FI302" s="257"/>
      <c r="FJ302" s="257"/>
      <c r="FK302" s="257"/>
      <c r="FL302" s="257"/>
      <c r="FM302" s="257"/>
      <c r="FN302" s="257"/>
      <c r="FO302" s="257"/>
      <c r="FP302" s="257"/>
      <c r="FQ302" s="257"/>
      <c r="FR302" s="257"/>
      <c r="FS302" s="257"/>
      <c r="FT302" s="257"/>
      <c r="FU302" s="257"/>
      <c r="FV302" s="257"/>
      <c r="FW302" s="257"/>
      <c r="FX302" s="257"/>
      <c r="FY302" s="257"/>
      <c r="FZ302" s="257"/>
      <c r="GA302" s="257"/>
      <c r="GB302" s="257"/>
      <c r="GC302" s="257"/>
      <c r="GD302" s="257"/>
      <c r="GE302" s="257"/>
      <c r="GF302" s="257"/>
      <c r="GG302" s="257"/>
      <c r="GH302" s="257"/>
      <c r="GI302" s="257"/>
      <c r="GJ302" s="257"/>
      <c r="GK302" s="257"/>
      <c r="GL302" s="257"/>
      <c r="GM302" s="257"/>
      <c r="GN302" s="257"/>
      <c r="GO302" s="257"/>
      <c r="GP302" s="257"/>
      <c r="GQ302" s="257"/>
      <c r="GR302" s="257"/>
      <c r="GS302" s="257"/>
      <c r="GT302" s="257"/>
      <c r="GU302" s="257"/>
      <c r="GV302" s="257"/>
      <c r="GW302" s="257"/>
      <c r="GX302" s="257"/>
      <c r="GY302" s="257"/>
      <c r="GZ302" s="257"/>
      <c r="HA302" s="257"/>
      <c r="HB302" s="257"/>
      <c r="HC302" s="257"/>
      <c r="HD302" s="257"/>
      <c r="HE302" s="257"/>
      <c r="HF302" s="257"/>
      <c r="HG302" s="257"/>
      <c r="HH302" s="257"/>
      <c r="HI302" s="257"/>
      <c r="HJ302" s="257"/>
      <c r="HK302" s="257"/>
      <c r="HL302" s="257"/>
      <c r="HM302" s="257"/>
      <c r="HN302" s="257"/>
      <c r="HO302" s="257"/>
      <c r="HP302" s="257"/>
      <c r="HQ302" s="257"/>
      <c r="HR302" s="257"/>
      <c r="HS302" s="257"/>
      <c r="HT302" s="257"/>
      <c r="HU302" s="257"/>
      <c r="HV302" s="257"/>
      <c r="HW302" s="257"/>
      <c r="HX302" s="257"/>
      <c r="HY302" s="257"/>
      <c r="HZ302" s="257"/>
      <c r="IA302" s="257"/>
      <c r="IB302" s="257"/>
      <c r="IC302" s="257"/>
      <c r="ID302" s="257"/>
      <c r="IE302" s="257"/>
      <c r="IF302" s="257"/>
      <c r="IG302" s="257"/>
      <c r="IH302" s="257"/>
      <c r="II302" s="257"/>
      <c r="IJ302" s="257"/>
      <c r="IK302" s="257"/>
      <c r="IL302" s="257"/>
      <c r="IM302" s="257"/>
      <c r="IN302" s="257"/>
      <c r="IO302" s="257"/>
      <c r="IP302" s="257"/>
      <c r="IQ302" s="257"/>
      <c r="IR302" s="257"/>
      <c r="IS302" s="257"/>
      <c r="IT302" s="257"/>
      <c r="IU302" s="257"/>
      <c r="IV302" s="257"/>
      <c r="IW302" s="257"/>
      <c r="IX302" s="257"/>
      <c r="IY302" s="257"/>
      <c r="IZ302" s="257"/>
      <c r="JA302" s="257"/>
      <c r="JB302" s="257"/>
      <c r="JC302" s="257"/>
      <c r="JD302" s="257"/>
      <c r="JE302" s="257"/>
    </row>
    <row r="303" spans="1:265" x14ac:dyDescent="0.2">
      <c r="A303" s="257"/>
      <c r="B303" s="257"/>
      <c r="C303" s="257"/>
      <c r="D303" s="257"/>
      <c r="E303" s="257"/>
      <c r="F303" s="257"/>
      <c r="G303" s="257"/>
      <c r="H303" s="257"/>
      <c r="I303" s="257"/>
      <c r="J303" s="257"/>
      <c r="K303" s="257"/>
      <c r="L303" s="257"/>
      <c r="M303" s="257"/>
      <c r="N303" s="257"/>
      <c r="O303" s="257"/>
      <c r="P303" s="257"/>
      <c r="Q303" s="257"/>
      <c r="R303" s="257"/>
      <c r="S303" s="257"/>
      <c r="T303" s="257"/>
      <c r="U303" s="257"/>
      <c r="V303" s="257"/>
      <c r="W303" s="257"/>
      <c r="X303" s="257"/>
      <c r="Y303" s="257"/>
      <c r="Z303" s="257"/>
      <c r="AA303" s="257"/>
      <c r="AB303" s="257"/>
      <c r="AC303" s="257"/>
      <c r="AD303" s="257"/>
      <c r="AE303" s="862"/>
      <c r="AF303" s="895"/>
      <c r="AG303" s="946"/>
      <c r="AH303" s="972"/>
      <c r="CG303" s="257"/>
      <c r="CH303" s="257"/>
      <c r="CI303" s="257"/>
      <c r="CJ303" s="257"/>
      <c r="CK303" s="257"/>
      <c r="CL303" s="257"/>
      <c r="CM303" s="257"/>
      <c r="CN303" s="257"/>
      <c r="CO303" s="257"/>
      <c r="CP303" s="257"/>
      <c r="CQ303" s="257"/>
      <c r="CR303" s="257"/>
      <c r="CS303" s="257"/>
      <c r="CT303" s="257"/>
      <c r="CU303" s="257"/>
      <c r="CV303" s="257"/>
      <c r="CW303" s="257"/>
      <c r="CX303" s="257"/>
      <c r="CY303" s="257"/>
      <c r="CZ303" s="257"/>
      <c r="DA303" s="257"/>
      <c r="DB303" s="257"/>
      <c r="DC303" s="257"/>
      <c r="DD303" s="257"/>
      <c r="DE303" s="257"/>
      <c r="DF303" s="257"/>
      <c r="DG303" s="257"/>
      <c r="DH303" s="257"/>
      <c r="DI303" s="257"/>
      <c r="DJ303" s="257"/>
      <c r="DK303" s="257"/>
      <c r="DL303" s="257"/>
      <c r="DM303" s="257"/>
      <c r="DN303" s="257"/>
      <c r="DO303" s="257"/>
      <c r="DP303" s="257"/>
      <c r="DQ303" s="257"/>
      <c r="DR303" s="257"/>
      <c r="DS303" s="257"/>
      <c r="DT303" s="257"/>
      <c r="DU303" s="257"/>
      <c r="DV303" s="257"/>
      <c r="DW303" s="257"/>
      <c r="DX303" s="257"/>
      <c r="DY303" s="257"/>
      <c r="DZ303" s="257"/>
      <c r="EA303" s="257"/>
      <c r="EB303" s="257"/>
      <c r="EC303" s="257"/>
      <c r="ED303" s="257"/>
      <c r="EE303" s="257"/>
      <c r="EF303" s="257"/>
      <c r="EG303" s="257"/>
      <c r="EH303" s="257"/>
      <c r="EI303" s="257"/>
      <c r="EJ303" s="257"/>
      <c r="EK303" s="257"/>
      <c r="EL303" s="257"/>
      <c r="EM303" s="257"/>
      <c r="EN303" s="257"/>
      <c r="EO303" s="257"/>
      <c r="EP303" s="257"/>
      <c r="EQ303" s="257"/>
      <c r="ER303" s="257"/>
      <c r="ES303" s="257"/>
      <c r="ET303" s="257"/>
      <c r="EU303" s="257"/>
      <c r="EV303" s="257"/>
      <c r="EW303" s="257"/>
      <c r="EX303" s="257"/>
      <c r="EY303" s="257"/>
      <c r="EZ303" s="257"/>
      <c r="FA303" s="257"/>
      <c r="FB303" s="257"/>
      <c r="FC303" s="257"/>
      <c r="FD303" s="257"/>
      <c r="FE303" s="257"/>
      <c r="FF303" s="257"/>
      <c r="FG303" s="257"/>
      <c r="FH303" s="257"/>
      <c r="FI303" s="257"/>
      <c r="FJ303" s="257"/>
      <c r="FK303" s="257"/>
      <c r="FL303" s="257"/>
      <c r="FM303" s="257"/>
      <c r="FN303" s="257"/>
      <c r="FO303" s="257"/>
      <c r="FP303" s="257"/>
      <c r="FQ303" s="257"/>
      <c r="FR303" s="257"/>
      <c r="FS303" s="257"/>
      <c r="FT303" s="257"/>
      <c r="FU303" s="257"/>
      <c r="FV303" s="257"/>
      <c r="FW303" s="257"/>
      <c r="FX303" s="257"/>
      <c r="FY303" s="257"/>
      <c r="FZ303" s="257"/>
      <c r="GA303" s="257"/>
      <c r="GB303" s="257"/>
      <c r="GC303" s="257"/>
      <c r="GD303" s="257"/>
      <c r="GE303" s="257"/>
      <c r="GF303" s="257"/>
      <c r="GG303" s="257"/>
      <c r="GH303" s="257"/>
      <c r="GI303" s="257"/>
      <c r="GJ303" s="257"/>
      <c r="GK303" s="257"/>
      <c r="GL303" s="257"/>
      <c r="GM303" s="257"/>
      <c r="GN303" s="257"/>
      <c r="GO303" s="257"/>
      <c r="GP303" s="257"/>
      <c r="GQ303" s="257"/>
      <c r="GR303" s="257"/>
      <c r="GS303" s="257"/>
      <c r="GT303" s="257"/>
      <c r="GU303" s="257"/>
      <c r="GV303" s="257"/>
      <c r="GW303" s="257"/>
      <c r="GX303" s="257"/>
      <c r="GY303" s="257"/>
      <c r="GZ303" s="257"/>
      <c r="HA303" s="257"/>
      <c r="HB303" s="257"/>
      <c r="HC303" s="257"/>
      <c r="HD303" s="257"/>
      <c r="HE303" s="257"/>
      <c r="HF303" s="257"/>
      <c r="HG303" s="257"/>
      <c r="HH303" s="257"/>
      <c r="HI303" s="257"/>
      <c r="HJ303" s="257"/>
      <c r="HK303" s="257"/>
      <c r="HL303" s="257"/>
      <c r="HM303" s="257"/>
      <c r="HN303" s="257"/>
      <c r="HO303" s="257"/>
      <c r="HP303" s="257"/>
      <c r="HQ303" s="257"/>
      <c r="HR303" s="257"/>
      <c r="HS303" s="257"/>
      <c r="HT303" s="257"/>
      <c r="HU303" s="257"/>
      <c r="HV303" s="257"/>
      <c r="HW303" s="257"/>
      <c r="HX303" s="257"/>
      <c r="HY303" s="257"/>
      <c r="HZ303" s="257"/>
      <c r="IA303" s="257"/>
      <c r="IB303" s="257"/>
      <c r="IC303" s="257"/>
      <c r="ID303" s="257"/>
      <c r="IE303" s="257"/>
      <c r="IF303" s="257"/>
      <c r="IG303" s="257"/>
      <c r="IH303" s="257"/>
      <c r="II303" s="257"/>
      <c r="IJ303" s="257"/>
      <c r="IK303" s="257"/>
      <c r="IL303" s="257"/>
      <c r="IM303" s="257"/>
      <c r="IN303" s="257"/>
      <c r="IO303" s="257"/>
      <c r="IP303" s="257"/>
      <c r="IQ303" s="257"/>
      <c r="IR303" s="257"/>
      <c r="IS303" s="257"/>
      <c r="IT303" s="257"/>
      <c r="IU303" s="257"/>
      <c r="IV303" s="257"/>
      <c r="IW303" s="257"/>
      <c r="IX303" s="257"/>
      <c r="IY303" s="257"/>
      <c r="IZ303" s="257"/>
      <c r="JA303" s="257"/>
      <c r="JB303" s="257"/>
      <c r="JC303" s="257"/>
      <c r="JD303" s="257"/>
      <c r="JE303" s="257"/>
    </row>
    <row r="304" spans="1:265" x14ac:dyDescent="0.2">
      <c r="A304" s="257"/>
      <c r="B304" s="257"/>
      <c r="C304" s="257"/>
      <c r="D304" s="257"/>
      <c r="E304" s="257"/>
      <c r="F304" s="257"/>
      <c r="G304" s="257"/>
      <c r="H304" s="257"/>
      <c r="I304" s="257"/>
      <c r="J304" s="257"/>
      <c r="K304" s="257"/>
      <c r="L304" s="257"/>
      <c r="M304" s="257"/>
      <c r="N304" s="257"/>
      <c r="O304" s="257"/>
      <c r="P304" s="257"/>
      <c r="Q304" s="257"/>
      <c r="R304" s="257"/>
      <c r="S304" s="257"/>
      <c r="T304" s="257"/>
      <c r="U304" s="257"/>
      <c r="V304" s="257"/>
      <c r="W304" s="257"/>
      <c r="X304" s="257"/>
      <c r="Y304" s="257"/>
      <c r="Z304" s="257"/>
      <c r="AA304" s="257"/>
      <c r="AB304" s="257"/>
      <c r="AC304" s="257"/>
      <c r="AD304" s="257"/>
      <c r="AE304" s="862"/>
      <c r="AF304" s="895"/>
      <c r="AG304" s="946"/>
      <c r="AH304" s="972"/>
      <c r="CG304" s="257"/>
      <c r="CH304" s="257"/>
      <c r="CI304" s="257"/>
      <c r="CJ304" s="257"/>
      <c r="CK304" s="257"/>
      <c r="CL304" s="257"/>
      <c r="CM304" s="257"/>
      <c r="CN304" s="257"/>
      <c r="CO304" s="257"/>
      <c r="CP304" s="257"/>
      <c r="CQ304" s="257"/>
      <c r="CR304" s="257"/>
      <c r="CS304" s="257"/>
      <c r="CT304" s="257"/>
      <c r="CU304" s="257"/>
      <c r="CV304" s="257"/>
      <c r="CW304" s="257"/>
      <c r="CX304" s="257"/>
      <c r="CY304" s="257"/>
      <c r="CZ304" s="257"/>
      <c r="DA304" s="257"/>
      <c r="DB304" s="257"/>
      <c r="DC304" s="257"/>
      <c r="DD304" s="257"/>
      <c r="DE304" s="257"/>
      <c r="DF304" s="257"/>
      <c r="DG304" s="257"/>
      <c r="DH304" s="257"/>
      <c r="DI304" s="257"/>
      <c r="DJ304" s="257"/>
      <c r="DK304" s="257"/>
      <c r="DL304" s="257"/>
      <c r="DM304" s="257"/>
      <c r="DN304" s="257"/>
      <c r="DO304" s="257"/>
      <c r="DP304" s="257"/>
      <c r="DQ304" s="257"/>
      <c r="DR304" s="257"/>
      <c r="DS304" s="257"/>
      <c r="DT304" s="257"/>
      <c r="DU304" s="257"/>
      <c r="DV304" s="257"/>
      <c r="DW304" s="257"/>
      <c r="DX304" s="257"/>
      <c r="DY304" s="257"/>
      <c r="DZ304" s="257"/>
      <c r="EA304" s="257"/>
      <c r="EB304" s="257"/>
      <c r="EC304" s="257"/>
      <c r="ED304" s="257"/>
      <c r="EE304" s="257"/>
      <c r="EF304" s="257"/>
      <c r="EG304" s="257"/>
      <c r="EH304" s="257"/>
      <c r="EI304" s="257"/>
      <c r="EJ304" s="257"/>
      <c r="EK304" s="257"/>
      <c r="EL304" s="257"/>
      <c r="EM304" s="257"/>
      <c r="EN304" s="257"/>
      <c r="EO304" s="257"/>
      <c r="EP304" s="257"/>
      <c r="EQ304" s="257"/>
      <c r="ER304" s="257"/>
      <c r="ES304" s="257"/>
      <c r="ET304" s="257"/>
      <c r="EU304" s="257"/>
      <c r="EV304" s="257"/>
      <c r="EW304" s="257"/>
      <c r="EX304" s="257"/>
      <c r="EY304" s="257"/>
      <c r="EZ304" s="257"/>
      <c r="FA304" s="257"/>
      <c r="FB304" s="257"/>
      <c r="FC304" s="257"/>
      <c r="FD304" s="257"/>
      <c r="FE304" s="257"/>
      <c r="FF304" s="257"/>
      <c r="FG304" s="257"/>
      <c r="FH304" s="257"/>
      <c r="FI304" s="257"/>
      <c r="FJ304" s="257"/>
      <c r="FK304" s="257"/>
      <c r="FL304" s="257"/>
      <c r="FM304" s="257"/>
      <c r="FN304" s="257"/>
      <c r="FO304" s="257"/>
      <c r="FP304" s="257"/>
      <c r="FQ304" s="257"/>
      <c r="FR304" s="257"/>
      <c r="FS304" s="257"/>
      <c r="FT304" s="257"/>
      <c r="FU304" s="257"/>
      <c r="FV304" s="257"/>
      <c r="FW304" s="257"/>
      <c r="FX304" s="257"/>
      <c r="FY304" s="257"/>
      <c r="FZ304" s="257"/>
      <c r="GA304" s="257"/>
      <c r="GB304" s="257"/>
      <c r="GC304" s="257"/>
      <c r="GD304" s="257"/>
      <c r="GE304" s="257"/>
      <c r="GF304" s="257"/>
      <c r="GG304" s="257"/>
      <c r="GH304" s="257"/>
      <c r="GI304" s="257"/>
      <c r="GJ304" s="257"/>
      <c r="GK304" s="257"/>
      <c r="GL304" s="257"/>
      <c r="GM304" s="257"/>
      <c r="GN304" s="257"/>
      <c r="GO304" s="257"/>
      <c r="GP304" s="257"/>
      <c r="GQ304" s="257"/>
      <c r="GR304" s="257"/>
      <c r="GS304" s="257"/>
      <c r="GT304" s="257"/>
      <c r="GU304" s="257"/>
      <c r="GV304" s="257"/>
      <c r="GW304" s="257"/>
      <c r="GX304" s="257"/>
      <c r="GY304" s="257"/>
      <c r="GZ304" s="257"/>
      <c r="HA304" s="257"/>
      <c r="HB304" s="257"/>
      <c r="HC304" s="257"/>
      <c r="HD304" s="257"/>
      <c r="HE304" s="257"/>
      <c r="HF304" s="257"/>
      <c r="HG304" s="257"/>
      <c r="HH304" s="257"/>
      <c r="HI304" s="257"/>
      <c r="HJ304" s="257"/>
      <c r="HK304" s="257"/>
      <c r="HL304" s="257"/>
      <c r="HM304" s="257"/>
      <c r="HN304" s="257"/>
      <c r="HO304" s="257"/>
      <c r="HP304" s="257"/>
      <c r="HQ304" s="257"/>
      <c r="HR304" s="257"/>
      <c r="HS304" s="257"/>
      <c r="HT304" s="257"/>
      <c r="HU304" s="257"/>
      <c r="HV304" s="257"/>
      <c r="HW304" s="257"/>
      <c r="HX304" s="257"/>
      <c r="HY304" s="257"/>
      <c r="HZ304" s="257"/>
      <c r="IA304" s="257"/>
      <c r="IB304" s="257"/>
      <c r="IC304" s="257"/>
      <c r="ID304" s="257"/>
      <c r="IE304" s="257"/>
      <c r="IF304" s="257"/>
      <c r="IG304" s="257"/>
      <c r="IH304" s="257"/>
      <c r="II304" s="257"/>
      <c r="IJ304" s="257"/>
      <c r="IK304" s="257"/>
      <c r="IL304" s="257"/>
      <c r="IM304" s="257"/>
      <c r="IN304" s="257"/>
      <c r="IO304" s="257"/>
      <c r="IP304" s="257"/>
      <c r="IQ304" s="257"/>
      <c r="IR304" s="257"/>
      <c r="IS304" s="257"/>
      <c r="IT304" s="257"/>
      <c r="IU304" s="257"/>
      <c r="IV304" s="257"/>
      <c r="IW304" s="257"/>
      <c r="IX304" s="257"/>
      <c r="IY304" s="257"/>
      <c r="IZ304" s="257"/>
      <c r="JA304" s="257"/>
      <c r="JB304" s="257"/>
      <c r="JC304" s="257"/>
      <c r="JD304" s="257"/>
      <c r="JE304" s="257"/>
    </row>
    <row r="305" spans="1:265" x14ac:dyDescent="0.2">
      <c r="A305" s="257"/>
      <c r="B305" s="257"/>
      <c r="C305" s="257"/>
      <c r="D305" s="257"/>
      <c r="E305" s="257"/>
      <c r="F305" s="257"/>
      <c r="G305" s="257"/>
      <c r="H305" s="257"/>
      <c r="I305" s="257"/>
      <c r="J305" s="257"/>
      <c r="K305" s="257"/>
      <c r="L305" s="257"/>
      <c r="M305" s="257"/>
      <c r="N305" s="257"/>
      <c r="O305" s="257"/>
      <c r="P305" s="257"/>
      <c r="Q305" s="257"/>
      <c r="R305" s="257"/>
      <c r="S305" s="257"/>
      <c r="T305" s="257"/>
      <c r="U305" s="257"/>
      <c r="V305" s="257"/>
      <c r="W305" s="257"/>
      <c r="X305" s="257"/>
      <c r="Y305" s="257"/>
      <c r="Z305" s="257"/>
      <c r="AA305" s="257"/>
      <c r="AB305" s="257"/>
      <c r="AC305" s="257"/>
      <c r="AD305" s="257"/>
      <c r="AE305" s="862"/>
      <c r="AF305" s="895"/>
      <c r="AG305" s="946"/>
      <c r="AH305" s="972"/>
      <c r="CG305" s="257"/>
      <c r="CH305" s="257"/>
      <c r="CI305" s="257"/>
      <c r="CJ305" s="257"/>
      <c r="CK305" s="257"/>
      <c r="CL305" s="257"/>
      <c r="CM305" s="257"/>
      <c r="CN305" s="257"/>
      <c r="CO305" s="257"/>
      <c r="CP305" s="257"/>
      <c r="CQ305" s="257"/>
      <c r="CR305" s="257"/>
      <c r="CS305" s="257"/>
      <c r="CT305" s="257"/>
      <c r="CU305" s="257"/>
      <c r="CV305" s="257"/>
      <c r="CW305" s="257"/>
      <c r="CX305" s="257"/>
      <c r="CY305" s="257"/>
      <c r="CZ305" s="257"/>
      <c r="DA305" s="257"/>
      <c r="DB305" s="257"/>
      <c r="DC305" s="257"/>
      <c r="DD305" s="257"/>
      <c r="DE305" s="257"/>
      <c r="DF305" s="257"/>
      <c r="DG305" s="257"/>
      <c r="DH305" s="257"/>
      <c r="DI305" s="257"/>
      <c r="DJ305" s="257"/>
      <c r="DK305" s="257"/>
      <c r="DL305" s="257"/>
      <c r="DM305" s="257"/>
      <c r="DN305" s="257"/>
      <c r="DO305" s="257"/>
      <c r="DP305" s="257"/>
      <c r="DQ305" s="257"/>
      <c r="DR305" s="257"/>
      <c r="DS305" s="257"/>
      <c r="DT305" s="257"/>
      <c r="DU305" s="257"/>
      <c r="DV305" s="257"/>
      <c r="DW305" s="257"/>
      <c r="DX305" s="257"/>
      <c r="DY305" s="257"/>
      <c r="DZ305" s="257"/>
      <c r="EA305" s="257"/>
      <c r="EB305" s="257"/>
      <c r="EC305" s="257"/>
      <c r="ED305" s="257"/>
      <c r="EE305" s="257"/>
      <c r="EF305" s="257"/>
      <c r="EG305" s="257"/>
      <c r="EH305" s="257"/>
      <c r="EI305" s="257"/>
      <c r="EJ305" s="257"/>
      <c r="EK305" s="257"/>
      <c r="EL305" s="257"/>
      <c r="EM305" s="257"/>
      <c r="EN305" s="257"/>
      <c r="EO305" s="257"/>
      <c r="EP305" s="257"/>
      <c r="EQ305" s="257"/>
      <c r="ER305" s="257"/>
      <c r="ES305" s="257"/>
      <c r="ET305" s="257"/>
      <c r="EU305" s="257"/>
      <c r="EV305" s="257"/>
      <c r="EW305" s="257"/>
      <c r="EX305" s="257"/>
      <c r="EY305" s="257"/>
      <c r="EZ305" s="257"/>
      <c r="FA305" s="257"/>
      <c r="FB305" s="257"/>
      <c r="FC305" s="257"/>
      <c r="FD305" s="257"/>
      <c r="FE305" s="257"/>
      <c r="FF305" s="257"/>
      <c r="FG305" s="257"/>
      <c r="FH305" s="257"/>
      <c r="FI305" s="257"/>
      <c r="FJ305" s="257"/>
      <c r="FK305" s="257"/>
      <c r="FL305" s="257"/>
      <c r="FM305" s="257"/>
      <c r="FN305" s="257"/>
      <c r="FO305" s="257"/>
      <c r="FP305" s="257"/>
      <c r="FQ305" s="257"/>
      <c r="FR305" s="257"/>
      <c r="FS305" s="257"/>
      <c r="FT305" s="257"/>
      <c r="FU305" s="257"/>
      <c r="FV305" s="257"/>
      <c r="FW305" s="257"/>
      <c r="FX305" s="257"/>
      <c r="FY305" s="257"/>
      <c r="FZ305" s="257"/>
      <c r="GA305" s="257"/>
      <c r="GB305" s="257"/>
      <c r="GC305" s="257"/>
      <c r="GD305" s="257"/>
      <c r="GE305" s="257"/>
      <c r="GF305" s="257"/>
      <c r="GG305" s="257"/>
      <c r="GH305" s="257"/>
      <c r="GI305" s="257"/>
      <c r="GJ305" s="257"/>
      <c r="GK305" s="257"/>
      <c r="GL305" s="257"/>
      <c r="GM305" s="257"/>
      <c r="GN305" s="257"/>
      <c r="GO305" s="257"/>
      <c r="GP305" s="257"/>
      <c r="GQ305" s="257"/>
      <c r="GR305" s="257"/>
      <c r="GS305" s="257"/>
      <c r="GT305" s="257"/>
      <c r="GU305" s="257"/>
      <c r="GV305" s="257"/>
      <c r="GW305" s="257"/>
      <c r="GX305" s="257"/>
      <c r="GY305" s="257"/>
      <c r="GZ305" s="257"/>
      <c r="HA305" s="257"/>
      <c r="HB305" s="257"/>
      <c r="HC305" s="257"/>
      <c r="HD305" s="257"/>
      <c r="HE305" s="257"/>
      <c r="HF305" s="257"/>
      <c r="HG305" s="257"/>
      <c r="HH305" s="257"/>
      <c r="HI305" s="257"/>
      <c r="HJ305" s="257"/>
      <c r="HK305" s="257"/>
      <c r="HL305" s="257"/>
      <c r="HM305" s="257"/>
      <c r="HN305" s="257"/>
      <c r="HO305" s="257"/>
      <c r="HP305" s="257"/>
      <c r="HQ305" s="257"/>
      <c r="HR305" s="257"/>
      <c r="HS305" s="257"/>
      <c r="HT305" s="257"/>
      <c r="HU305" s="257"/>
      <c r="HV305" s="257"/>
      <c r="HW305" s="257"/>
      <c r="HX305" s="257"/>
      <c r="HY305" s="257"/>
      <c r="HZ305" s="257"/>
      <c r="IA305" s="257"/>
      <c r="IB305" s="257"/>
      <c r="IC305" s="257"/>
      <c r="ID305" s="257"/>
      <c r="IE305" s="257"/>
      <c r="IF305" s="257"/>
      <c r="IG305" s="257"/>
      <c r="IH305" s="257"/>
      <c r="II305" s="257"/>
      <c r="IJ305" s="257"/>
      <c r="IK305" s="257"/>
      <c r="IL305" s="257"/>
      <c r="IM305" s="257"/>
      <c r="IN305" s="257"/>
      <c r="IO305" s="257"/>
      <c r="IP305" s="257"/>
      <c r="IQ305" s="257"/>
      <c r="IR305" s="257"/>
      <c r="IS305" s="257"/>
      <c r="IT305" s="257"/>
      <c r="IU305" s="257"/>
      <c r="IV305" s="257"/>
      <c r="IW305" s="257"/>
      <c r="IX305" s="257"/>
      <c r="IY305" s="257"/>
      <c r="IZ305" s="257"/>
      <c r="JA305" s="257"/>
      <c r="JB305" s="257"/>
      <c r="JC305" s="257"/>
      <c r="JD305" s="257"/>
      <c r="JE305" s="257"/>
    </row>
    <row r="306" spans="1:265" x14ac:dyDescent="0.2">
      <c r="A306" s="257"/>
      <c r="B306" s="257"/>
      <c r="C306" s="257"/>
      <c r="D306" s="257"/>
      <c r="E306" s="257"/>
      <c r="F306" s="257"/>
      <c r="G306" s="257"/>
      <c r="H306" s="257"/>
      <c r="I306" s="257"/>
      <c r="J306" s="257"/>
      <c r="K306" s="257"/>
      <c r="L306" s="257"/>
      <c r="M306" s="257"/>
      <c r="N306" s="257"/>
      <c r="O306" s="257"/>
      <c r="P306" s="257"/>
      <c r="Q306" s="257"/>
      <c r="R306" s="257"/>
      <c r="S306" s="257"/>
      <c r="T306" s="257"/>
      <c r="U306" s="257"/>
      <c r="V306" s="257"/>
      <c r="W306" s="257"/>
      <c r="X306" s="257"/>
      <c r="Y306" s="257"/>
      <c r="Z306" s="257"/>
      <c r="AA306" s="257"/>
      <c r="AB306" s="257"/>
      <c r="AC306" s="257"/>
      <c r="AD306" s="257"/>
      <c r="AE306" s="862"/>
      <c r="AF306" s="895"/>
      <c r="AG306" s="946"/>
      <c r="AH306" s="972"/>
      <c r="CG306" s="257"/>
      <c r="CH306" s="257"/>
      <c r="CI306" s="257"/>
      <c r="CJ306" s="257"/>
      <c r="CK306" s="257"/>
      <c r="CL306" s="257"/>
      <c r="CM306" s="257"/>
      <c r="CN306" s="257"/>
      <c r="CO306" s="257"/>
      <c r="CP306" s="257"/>
      <c r="CQ306" s="257"/>
      <c r="CR306" s="257"/>
      <c r="CS306" s="257"/>
      <c r="CT306" s="257"/>
      <c r="CU306" s="257"/>
      <c r="CV306" s="257"/>
      <c r="CW306" s="257"/>
      <c r="CX306" s="257"/>
      <c r="CY306" s="257"/>
      <c r="CZ306" s="257"/>
      <c r="DA306" s="257"/>
      <c r="DB306" s="257"/>
      <c r="DC306" s="257"/>
      <c r="DD306" s="257"/>
      <c r="DE306" s="257"/>
      <c r="DF306" s="257"/>
      <c r="DG306" s="257"/>
      <c r="DH306" s="257"/>
      <c r="DI306" s="257"/>
      <c r="DJ306" s="257"/>
      <c r="DK306" s="257"/>
      <c r="DL306" s="257"/>
      <c r="DM306" s="257"/>
      <c r="DN306" s="257"/>
      <c r="DO306" s="257"/>
      <c r="DP306" s="257"/>
      <c r="DQ306" s="257"/>
      <c r="DR306" s="257"/>
      <c r="DS306" s="257"/>
      <c r="DT306" s="257"/>
      <c r="DU306" s="257"/>
      <c r="DV306" s="257"/>
      <c r="DW306" s="257"/>
      <c r="DX306" s="257"/>
      <c r="DY306" s="257"/>
      <c r="DZ306" s="257"/>
      <c r="EA306" s="257"/>
      <c r="EB306" s="257"/>
      <c r="EC306" s="257"/>
      <c r="ED306" s="257"/>
      <c r="EE306" s="257"/>
      <c r="EF306" s="257"/>
      <c r="EG306" s="257"/>
      <c r="EH306" s="257"/>
      <c r="EI306" s="257"/>
      <c r="EJ306" s="257"/>
      <c r="EK306" s="257"/>
      <c r="EL306" s="257"/>
      <c r="EM306" s="257"/>
      <c r="EN306" s="257"/>
      <c r="EO306" s="257"/>
      <c r="EP306" s="257"/>
      <c r="EQ306" s="257"/>
      <c r="ER306" s="257"/>
      <c r="ES306" s="257"/>
      <c r="ET306" s="257"/>
      <c r="EU306" s="257"/>
      <c r="EV306" s="257"/>
      <c r="EW306" s="257"/>
      <c r="EX306" s="257"/>
      <c r="EY306" s="257"/>
      <c r="EZ306" s="257"/>
      <c r="FA306" s="257"/>
      <c r="FB306" s="257"/>
      <c r="FC306" s="257"/>
      <c r="FD306" s="257"/>
      <c r="FE306" s="257"/>
      <c r="FF306" s="257"/>
      <c r="FG306" s="257"/>
      <c r="FH306" s="257"/>
      <c r="FI306" s="257"/>
      <c r="FJ306" s="257"/>
      <c r="FK306" s="257"/>
      <c r="FL306" s="257"/>
      <c r="FM306" s="257"/>
      <c r="FN306" s="257"/>
      <c r="FO306" s="257"/>
      <c r="FP306" s="257"/>
      <c r="FQ306" s="257"/>
      <c r="FR306" s="257"/>
      <c r="FS306" s="257"/>
      <c r="FT306" s="257"/>
      <c r="FU306" s="257"/>
      <c r="FV306" s="257"/>
      <c r="FW306" s="257"/>
      <c r="FX306" s="257"/>
      <c r="FY306" s="257"/>
      <c r="FZ306" s="257"/>
      <c r="GA306" s="257"/>
      <c r="GB306" s="257"/>
      <c r="GC306" s="257"/>
      <c r="GD306" s="257"/>
      <c r="GE306" s="257"/>
      <c r="GF306" s="257"/>
      <c r="GG306" s="257"/>
      <c r="GH306" s="257"/>
      <c r="GI306" s="257"/>
      <c r="GJ306" s="257"/>
      <c r="GK306" s="257"/>
      <c r="GL306" s="257"/>
      <c r="GM306" s="257"/>
      <c r="GN306" s="257"/>
      <c r="GO306" s="257"/>
      <c r="GP306" s="257"/>
      <c r="GQ306" s="257"/>
      <c r="GR306" s="257"/>
      <c r="GS306" s="257"/>
      <c r="GT306" s="257"/>
      <c r="GU306" s="257"/>
      <c r="GV306" s="257"/>
      <c r="GW306" s="257"/>
      <c r="GX306" s="257"/>
      <c r="GY306" s="257"/>
      <c r="GZ306" s="257"/>
      <c r="HA306" s="257"/>
      <c r="HB306" s="257"/>
      <c r="HC306" s="257"/>
      <c r="HD306" s="257"/>
      <c r="HE306" s="257"/>
      <c r="HF306" s="257"/>
      <c r="HG306" s="257"/>
      <c r="HH306" s="257"/>
      <c r="HI306" s="257"/>
      <c r="HJ306" s="257"/>
      <c r="HK306" s="257"/>
      <c r="HL306" s="257"/>
      <c r="HM306" s="257"/>
      <c r="HN306" s="257"/>
      <c r="HO306" s="257"/>
      <c r="HP306" s="257"/>
      <c r="HQ306" s="257"/>
      <c r="HR306" s="257"/>
      <c r="HS306" s="257"/>
      <c r="HT306" s="257"/>
      <c r="HU306" s="257"/>
      <c r="HV306" s="257"/>
      <c r="HW306" s="257"/>
      <c r="HX306" s="257"/>
      <c r="HY306" s="257"/>
      <c r="HZ306" s="257"/>
      <c r="IA306" s="257"/>
      <c r="IB306" s="257"/>
      <c r="IC306" s="257"/>
      <c r="ID306" s="257"/>
      <c r="IE306" s="257"/>
      <c r="IF306" s="257"/>
      <c r="IG306" s="257"/>
      <c r="IH306" s="257"/>
      <c r="II306" s="257"/>
      <c r="IJ306" s="257"/>
      <c r="IK306" s="257"/>
      <c r="IL306" s="257"/>
      <c r="IM306" s="257"/>
      <c r="IN306" s="257"/>
      <c r="IO306" s="257"/>
      <c r="IP306" s="257"/>
      <c r="IQ306" s="257"/>
      <c r="IR306" s="257"/>
      <c r="IS306" s="257"/>
      <c r="IT306" s="257"/>
      <c r="IU306" s="257"/>
      <c r="IV306" s="257"/>
      <c r="IW306" s="257"/>
      <c r="IX306" s="257"/>
      <c r="IY306" s="257"/>
      <c r="IZ306" s="257"/>
      <c r="JA306" s="257"/>
      <c r="JB306" s="257"/>
      <c r="JC306" s="257"/>
      <c r="JD306" s="257"/>
      <c r="JE306" s="257"/>
    </row>
    <row r="307" spans="1:265" x14ac:dyDescent="0.2">
      <c r="A307" s="257"/>
      <c r="B307" s="257"/>
      <c r="C307" s="257"/>
      <c r="D307" s="257"/>
      <c r="E307" s="257"/>
      <c r="F307" s="257"/>
      <c r="G307" s="257"/>
      <c r="H307" s="257"/>
      <c r="I307" s="257"/>
      <c r="J307" s="257"/>
      <c r="K307" s="257"/>
      <c r="L307" s="257"/>
      <c r="M307" s="257"/>
      <c r="N307" s="257"/>
      <c r="O307" s="257"/>
      <c r="P307" s="257"/>
      <c r="Q307" s="257"/>
      <c r="R307" s="257"/>
      <c r="S307" s="257"/>
      <c r="T307" s="257"/>
      <c r="U307" s="257"/>
      <c r="V307" s="257"/>
      <c r="W307" s="257"/>
      <c r="X307" s="257"/>
      <c r="Y307" s="257"/>
      <c r="Z307" s="257"/>
      <c r="AA307" s="257"/>
      <c r="AB307" s="257"/>
      <c r="AC307" s="257"/>
      <c r="AD307" s="257"/>
      <c r="AE307" s="862"/>
      <c r="AF307" s="895"/>
      <c r="AG307" s="946"/>
      <c r="AH307" s="972"/>
      <c r="CG307" s="257"/>
      <c r="CH307" s="257"/>
      <c r="CI307" s="257"/>
      <c r="CJ307" s="257"/>
      <c r="CK307" s="257"/>
      <c r="CL307" s="257"/>
      <c r="CM307" s="257"/>
      <c r="CN307" s="257"/>
      <c r="CO307" s="257"/>
      <c r="CP307" s="257"/>
      <c r="CQ307" s="257"/>
      <c r="CR307" s="257"/>
      <c r="CS307" s="257"/>
      <c r="CT307" s="257"/>
      <c r="CU307" s="257"/>
      <c r="CV307" s="257"/>
      <c r="CW307" s="257"/>
      <c r="CX307" s="257"/>
      <c r="CY307" s="257"/>
      <c r="CZ307" s="257"/>
      <c r="DA307" s="257"/>
      <c r="DB307" s="257"/>
      <c r="DC307" s="257"/>
      <c r="DD307" s="257"/>
      <c r="DE307" s="257"/>
      <c r="DF307" s="257"/>
      <c r="DG307" s="257"/>
      <c r="DH307" s="257"/>
      <c r="DI307" s="257"/>
      <c r="DJ307" s="257"/>
      <c r="DK307" s="257"/>
      <c r="DL307" s="257"/>
      <c r="DM307" s="257"/>
      <c r="DN307" s="257"/>
      <c r="DO307" s="257"/>
      <c r="DP307" s="257"/>
      <c r="DQ307" s="257"/>
      <c r="DR307" s="257"/>
      <c r="DS307" s="257"/>
      <c r="DT307" s="257"/>
      <c r="DU307" s="257"/>
      <c r="DV307" s="257"/>
      <c r="DW307" s="257"/>
      <c r="DX307" s="257"/>
      <c r="DY307" s="257"/>
      <c r="DZ307" s="257"/>
      <c r="EA307" s="257"/>
      <c r="EB307" s="257"/>
      <c r="EC307" s="257"/>
      <c r="ED307" s="257"/>
      <c r="EE307" s="257"/>
      <c r="EF307" s="257"/>
      <c r="EG307" s="257"/>
      <c r="EH307" s="257"/>
      <c r="EI307" s="257"/>
      <c r="EJ307" s="257"/>
      <c r="EK307" s="257"/>
      <c r="EL307" s="257"/>
      <c r="EM307" s="257"/>
      <c r="EN307" s="257"/>
      <c r="EO307" s="257"/>
      <c r="EP307" s="257"/>
      <c r="EQ307" s="257"/>
      <c r="ER307" s="257"/>
      <c r="ES307" s="257"/>
      <c r="ET307" s="257"/>
      <c r="EU307" s="257"/>
      <c r="EV307" s="257"/>
      <c r="EW307" s="257"/>
      <c r="EX307" s="257"/>
      <c r="EY307" s="257"/>
      <c r="EZ307" s="257"/>
      <c r="FA307" s="257"/>
      <c r="FB307" s="257"/>
      <c r="FC307" s="257"/>
      <c r="FD307" s="257"/>
      <c r="FE307" s="257"/>
      <c r="FF307" s="257"/>
      <c r="FG307" s="257"/>
      <c r="FH307" s="257"/>
      <c r="FI307" s="257"/>
      <c r="FJ307" s="257"/>
      <c r="FK307" s="257"/>
      <c r="FL307" s="257"/>
      <c r="FM307" s="257"/>
      <c r="FN307" s="257"/>
      <c r="FO307" s="257"/>
      <c r="FP307" s="257"/>
      <c r="FQ307" s="257"/>
      <c r="FR307" s="257"/>
      <c r="FS307" s="257"/>
      <c r="FT307" s="257"/>
      <c r="FU307" s="257"/>
      <c r="FV307" s="257"/>
      <c r="FW307" s="257"/>
      <c r="FX307" s="257"/>
      <c r="FY307" s="257"/>
      <c r="FZ307" s="257"/>
      <c r="GA307" s="257"/>
      <c r="GB307" s="257"/>
      <c r="GC307" s="257"/>
      <c r="GD307" s="257"/>
      <c r="GE307" s="257"/>
      <c r="GF307" s="257"/>
      <c r="GG307" s="257"/>
      <c r="GH307" s="257"/>
      <c r="GI307" s="257"/>
      <c r="GJ307" s="257"/>
      <c r="GK307" s="257"/>
      <c r="GL307" s="257"/>
      <c r="GM307" s="257"/>
      <c r="GN307" s="257"/>
      <c r="GO307" s="257"/>
      <c r="GP307" s="257"/>
      <c r="GQ307" s="257"/>
      <c r="GR307" s="257"/>
      <c r="GS307" s="257"/>
      <c r="GT307" s="257"/>
      <c r="GU307" s="257"/>
      <c r="GV307" s="257"/>
      <c r="GW307" s="257"/>
      <c r="GX307" s="257"/>
      <c r="GY307" s="257"/>
      <c r="GZ307" s="257"/>
      <c r="HA307" s="257"/>
      <c r="HB307" s="257"/>
      <c r="HC307" s="257"/>
      <c r="HD307" s="257"/>
      <c r="HE307" s="257"/>
      <c r="HF307" s="257"/>
      <c r="HG307" s="257"/>
      <c r="HH307" s="257"/>
      <c r="HI307" s="257"/>
      <c r="HJ307" s="257"/>
      <c r="HK307" s="257"/>
      <c r="HL307" s="257"/>
      <c r="HM307" s="257"/>
      <c r="HN307" s="257"/>
      <c r="HO307" s="257"/>
      <c r="HP307" s="257"/>
      <c r="HQ307" s="257"/>
      <c r="HR307" s="257"/>
      <c r="HS307" s="257"/>
      <c r="HT307" s="257"/>
      <c r="HU307" s="257"/>
      <c r="HV307" s="257"/>
      <c r="HW307" s="257"/>
      <c r="HX307" s="257"/>
      <c r="HY307" s="257"/>
      <c r="HZ307" s="257"/>
      <c r="IA307" s="257"/>
      <c r="IB307" s="257"/>
      <c r="IC307" s="257"/>
      <c r="ID307" s="257"/>
      <c r="IE307" s="257"/>
      <c r="IF307" s="257"/>
      <c r="IG307" s="257"/>
      <c r="IH307" s="257"/>
      <c r="II307" s="257"/>
      <c r="IJ307" s="257"/>
      <c r="IK307" s="257"/>
      <c r="IL307" s="257"/>
      <c r="IM307" s="257"/>
      <c r="IN307" s="257"/>
      <c r="IO307" s="257"/>
      <c r="IP307" s="257"/>
      <c r="IQ307" s="257"/>
      <c r="IR307" s="257"/>
      <c r="IS307" s="257"/>
      <c r="IT307" s="257"/>
      <c r="IU307" s="257"/>
      <c r="IV307" s="257"/>
      <c r="IW307" s="257"/>
      <c r="IX307" s="257"/>
      <c r="IY307" s="257"/>
      <c r="IZ307" s="257"/>
      <c r="JA307" s="257"/>
      <c r="JB307" s="257"/>
      <c r="JC307" s="257"/>
      <c r="JD307" s="257"/>
      <c r="JE307" s="257"/>
    </row>
    <row r="308" spans="1:265" x14ac:dyDescent="0.2">
      <c r="A308" s="257"/>
      <c r="B308" s="257"/>
      <c r="C308" s="257"/>
      <c r="D308" s="257"/>
      <c r="E308" s="257"/>
      <c r="F308" s="257"/>
      <c r="G308" s="257"/>
      <c r="H308" s="257"/>
      <c r="I308" s="257"/>
      <c r="J308" s="257"/>
      <c r="K308" s="257"/>
      <c r="L308" s="257"/>
      <c r="M308" s="257"/>
      <c r="N308" s="257"/>
      <c r="O308" s="257"/>
      <c r="P308" s="257"/>
      <c r="Q308" s="257"/>
      <c r="R308" s="257"/>
      <c r="S308" s="257"/>
      <c r="T308" s="257"/>
      <c r="U308" s="257"/>
      <c r="V308" s="257"/>
      <c r="W308" s="257"/>
      <c r="X308" s="257"/>
      <c r="Y308" s="257"/>
      <c r="Z308" s="257"/>
      <c r="AA308" s="257"/>
      <c r="AB308" s="257"/>
      <c r="AC308" s="257"/>
      <c r="AD308" s="257"/>
      <c r="AE308" s="862"/>
      <c r="AF308" s="895"/>
      <c r="AG308" s="946"/>
      <c r="AH308" s="972"/>
      <c r="CG308" s="257"/>
      <c r="CH308" s="257"/>
      <c r="CI308" s="257"/>
      <c r="CJ308" s="257"/>
      <c r="CK308" s="257"/>
      <c r="CL308" s="257"/>
      <c r="CM308" s="257"/>
      <c r="CN308" s="257"/>
      <c r="CO308" s="257"/>
      <c r="CP308" s="257"/>
      <c r="CQ308" s="257"/>
      <c r="CR308" s="257"/>
      <c r="CS308" s="257"/>
      <c r="CT308" s="257"/>
      <c r="CU308" s="257"/>
      <c r="CV308" s="257"/>
      <c r="CW308" s="257"/>
      <c r="CX308" s="257"/>
      <c r="CY308" s="257"/>
      <c r="CZ308" s="257"/>
      <c r="DA308" s="257"/>
      <c r="DB308" s="257"/>
      <c r="DC308" s="257"/>
      <c r="DD308" s="257"/>
      <c r="DE308" s="257"/>
      <c r="DF308" s="257"/>
      <c r="DG308" s="257"/>
      <c r="DH308" s="257"/>
      <c r="DI308" s="257"/>
      <c r="DJ308" s="257"/>
      <c r="DK308" s="257"/>
      <c r="DL308" s="257"/>
      <c r="DM308" s="257"/>
      <c r="DN308" s="257"/>
      <c r="DO308" s="257"/>
      <c r="DP308" s="257"/>
      <c r="DQ308" s="257"/>
      <c r="DR308" s="257"/>
      <c r="DS308" s="257"/>
      <c r="DT308" s="257"/>
      <c r="DU308" s="257"/>
      <c r="DV308" s="257"/>
      <c r="DW308" s="257"/>
      <c r="DX308" s="257"/>
      <c r="DY308" s="257"/>
      <c r="DZ308" s="257"/>
      <c r="EA308" s="257"/>
      <c r="EB308" s="257"/>
      <c r="EC308" s="257"/>
      <c r="ED308" s="257"/>
      <c r="EE308" s="257"/>
      <c r="EF308" s="257"/>
      <c r="EG308" s="257"/>
      <c r="EH308" s="257"/>
      <c r="EI308" s="257"/>
      <c r="EJ308" s="257"/>
      <c r="EK308" s="257"/>
      <c r="EL308" s="257"/>
      <c r="EM308" s="257"/>
      <c r="EN308" s="257"/>
      <c r="EO308" s="257"/>
      <c r="EP308" s="257"/>
      <c r="EQ308" s="257"/>
      <c r="ER308" s="257"/>
      <c r="ES308" s="257"/>
      <c r="ET308" s="257"/>
      <c r="EU308" s="257"/>
      <c r="EV308" s="257"/>
      <c r="EW308" s="257"/>
      <c r="EX308" s="257"/>
      <c r="EY308" s="257"/>
      <c r="EZ308" s="257"/>
      <c r="FA308" s="257"/>
      <c r="FB308" s="257"/>
      <c r="FC308" s="257"/>
      <c r="FD308" s="257"/>
      <c r="FE308" s="257"/>
      <c r="FF308" s="257"/>
      <c r="FG308" s="257"/>
      <c r="FH308" s="257"/>
      <c r="FI308" s="257"/>
      <c r="FJ308" s="257"/>
      <c r="FK308" s="257"/>
      <c r="FL308" s="257"/>
      <c r="FM308" s="257"/>
      <c r="FN308" s="257"/>
      <c r="FO308" s="257"/>
      <c r="FP308" s="257"/>
      <c r="FQ308" s="257"/>
      <c r="FR308" s="257"/>
      <c r="FS308" s="257"/>
      <c r="FT308" s="257"/>
      <c r="FU308" s="257"/>
      <c r="FV308" s="257"/>
      <c r="FW308" s="257"/>
      <c r="FX308" s="257"/>
      <c r="FY308" s="257"/>
      <c r="FZ308" s="257"/>
      <c r="GA308" s="257"/>
      <c r="GB308" s="257"/>
      <c r="GC308" s="257"/>
      <c r="GD308" s="257"/>
      <c r="GE308" s="257"/>
      <c r="GF308" s="257"/>
      <c r="GG308" s="257"/>
      <c r="GH308" s="257"/>
      <c r="GI308" s="257"/>
      <c r="GJ308" s="257"/>
      <c r="GK308" s="257"/>
      <c r="GL308" s="257"/>
      <c r="GM308" s="257"/>
      <c r="GN308" s="257"/>
      <c r="GO308" s="257"/>
      <c r="GP308" s="257"/>
      <c r="GQ308" s="257"/>
      <c r="GR308" s="257"/>
      <c r="GS308" s="257"/>
      <c r="GT308" s="257"/>
      <c r="GU308" s="257"/>
      <c r="GV308" s="257"/>
      <c r="GW308" s="257"/>
      <c r="GX308" s="257"/>
      <c r="GY308" s="257"/>
      <c r="GZ308" s="257"/>
      <c r="HA308" s="257"/>
      <c r="HB308" s="257"/>
      <c r="HC308" s="257"/>
      <c r="HD308" s="257"/>
      <c r="HE308" s="257"/>
      <c r="HF308" s="257"/>
      <c r="HG308" s="257"/>
      <c r="HH308" s="257"/>
      <c r="HI308" s="257"/>
      <c r="HJ308" s="257"/>
      <c r="HK308" s="257"/>
      <c r="HL308" s="257"/>
      <c r="HM308" s="257"/>
      <c r="HN308" s="257"/>
      <c r="HO308" s="257"/>
      <c r="HP308" s="257"/>
      <c r="HQ308" s="257"/>
      <c r="HR308" s="257"/>
      <c r="HS308" s="257"/>
      <c r="HT308" s="257"/>
      <c r="HU308" s="257"/>
      <c r="HV308" s="257"/>
      <c r="HW308" s="257"/>
      <c r="HX308" s="257"/>
      <c r="HY308" s="257"/>
      <c r="HZ308" s="257"/>
      <c r="IA308" s="257"/>
      <c r="IB308" s="257"/>
      <c r="IC308" s="257"/>
      <c r="ID308" s="257"/>
      <c r="IE308" s="257"/>
      <c r="IF308" s="257"/>
      <c r="IG308" s="257"/>
      <c r="IH308" s="257"/>
      <c r="II308" s="257"/>
      <c r="IJ308" s="257"/>
      <c r="IK308" s="257"/>
      <c r="IL308" s="257"/>
      <c r="IM308" s="257"/>
      <c r="IN308" s="257"/>
      <c r="IO308" s="257"/>
      <c r="IP308" s="257"/>
      <c r="IQ308" s="257"/>
      <c r="IR308" s="257"/>
      <c r="IS308" s="257"/>
      <c r="IT308" s="257"/>
      <c r="IU308" s="257"/>
      <c r="IV308" s="257"/>
      <c r="IW308" s="257"/>
      <c r="IX308" s="257"/>
      <c r="IY308" s="257"/>
      <c r="IZ308" s="257"/>
      <c r="JA308" s="257"/>
      <c r="JB308" s="257"/>
      <c r="JC308" s="257"/>
      <c r="JD308" s="257"/>
      <c r="JE308" s="257"/>
    </row>
    <row r="309" spans="1:265" x14ac:dyDescent="0.2">
      <c r="A309" s="257"/>
      <c r="B309" s="257"/>
      <c r="C309" s="257"/>
      <c r="D309" s="257"/>
      <c r="E309" s="257"/>
      <c r="F309" s="257"/>
      <c r="G309" s="257"/>
      <c r="H309" s="257"/>
      <c r="I309" s="257"/>
      <c r="J309" s="257"/>
      <c r="K309" s="257"/>
      <c r="L309" s="257"/>
      <c r="M309" s="257"/>
      <c r="N309" s="257"/>
      <c r="O309" s="257"/>
      <c r="P309" s="257"/>
      <c r="Q309" s="257"/>
      <c r="R309" s="257"/>
      <c r="S309" s="257"/>
      <c r="T309" s="257"/>
      <c r="U309" s="257"/>
      <c r="V309" s="257"/>
      <c r="W309" s="257"/>
      <c r="X309" s="257"/>
      <c r="Y309" s="257"/>
      <c r="Z309" s="257"/>
      <c r="AA309" s="257"/>
      <c r="AB309" s="257"/>
      <c r="AC309" s="257"/>
      <c r="AD309" s="257"/>
      <c r="AE309" s="862"/>
      <c r="AF309" s="895"/>
      <c r="AG309" s="946"/>
      <c r="AH309" s="972"/>
      <c r="CG309" s="257"/>
      <c r="CH309" s="257"/>
      <c r="CI309" s="257"/>
      <c r="CJ309" s="257"/>
      <c r="CK309" s="257"/>
      <c r="CL309" s="257"/>
      <c r="CM309" s="257"/>
      <c r="CN309" s="257"/>
      <c r="CO309" s="257"/>
      <c r="CP309" s="257"/>
      <c r="CQ309" s="257"/>
      <c r="CR309" s="257"/>
      <c r="CS309" s="257"/>
      <c r="CT309" s="257"/>
      <c r="CU309" s="257"/>
      <c r="CV309" s="257"/>
      <c r="CW309" s="257"/>
      <c r="CX309" s="257"/>
      <c r="CY309" s="257"/>
      <c r="CZ309" s="257"/>
      <c r="DA309" s="257"/>
      <c r="DB309" s="257"/>
      <c r="DC309" s="257"/>
      <c r="DD309" s="257"/>
      <c r="DE309" s="257"/>
      <c r="DF309" s="257"/>
      <c r="DG309" s="257"/>
      <c r="DH309" s="257"/>
      <c r="DI309" s="257"/>
      <c r="DJ309" s="257"/>
      <c r="DK309" s="257"/>
      <c r="DL309" s="257"/>
      <c r="DM309" s="257"/>
      <c r="DN309" s="257"/>
      <c r="DO309" s="257"/>
      <c r="DP309" s="257"/>
      <c r="DQ309" s="257"/>
      <c r="DR309" s="257"/>
      <c r="DS309" s="257"/>
      <c r="DT309" s="257"/>
      <c r="DU309" s="257"/>
      <c r="DV309" s="257"/>
      <c r="DW309" s="257"/>
      <c r="DX309" s="257"/>
      <c r="DY309" s="257"/>
      <c r="DZ309" s="257"/>
      <c r="EA309" s="257"/>
      <c r="EB309" s="257"/>
      <c r="EC309" s="257"/>
      <c r="ED309" s="257"/>
      <c r="EE309" s="257"/>
      <c r="EF309" s="257"/>
      <c r="EG309" s="257"/>
      <c r="EH309" s="257"/>
      <c r="EI309" s="257"/>
      <c r="EJ309" s="257"/>
      <c r="EK309" s="257"/>
      <c r="EL309" s="257"/>
      <c r="EM309" s="257"/>
      <c r="EN309" s="257"/>
      <c r="EO309" s="257"/>
      <c r="EP309" s="257"/>
      <c r="EQ309" s="257"/>
      <c r="ER309" s="257"/>
      <c r="ES309" s="257"/>
      <c r="ET309" s="257"/>
      <c r="EU309" s="257"/>
      <c r="EV309" s="257"/>
      <c r="EW309" s="257"/>
      <c r="EX309" s="257"/>
      <c r="EY309" s="257"/>
      <c r="EZ309" s="257"/>
      <c r="FA309" s="257"/>
      <c r="FB309" s="257"/>
      <c r="FC309" s="257"/>
      <c r="FD309" s="257"/>
      <c r="FE309" s="257"/>
      <c r="FF309" s="257"/>
      <c r="FG309" s="257"/>
      <c r="FH309" s="257"/>
      <c r="FI309" s="257"/>
      <c r="FJ309" s="257"/>
      <c r="FK309" s="257"/>
      <c r="FL309" s="257"/>
      <c r="FM309" s="257"/>
      <c r="FN309" s="257"/>
      <c r="FO309" s="257"/>
      <c r="FP309" s="257"/>
      <c r="FQ309" s="257"/>
      <c r="FR309" s="257"/>
      <c r="FS309" s="257"/>
      <c r="FT309" s="257"/>
      <c r="FU309" s="257"/>
      <c r="FV309" s="257"/>
      <c r="FW309" s="257"/>
      <c r="FX309" s="257"/>
      <c r="FY309" s="257"/>
      <c r="FZ309" s="257"/>
      <c r="GA309" s="257"/>
      <c r="GB309" s="257"/>
      <c r="GC309" s="257"/>
      <c r="GD309" s="257"/>
      <c r="GE309" s="257"/>
      <c r="GF309" s="257"/>
      <c r="GG309" s="257"/>
      <c r="GH309" s="257"/>
      <c r="GI309" s="257"/>
      <c r="GJ309" s="257"/>
      <c r="GK309" s="257"/>
      <c r="GL309" s="257"/>
      <c r="GM309" s="257"/>
      <c r="GN309" s="257"/>
      <c r="GO309" s="257"/>
      <c r="GP309" s="257"/>
      <c r="GQ309" s="257"/>
      <c r="GR309" s="257"/>
      <c r="GS309" s="257"/>
      <c r="GT309" s="257"/>
      <c r="GU309" s="257"/>
      <c r="GV309" s="257"/>
      <c r="GW309" s="257"/>
      <c r="GX309" s="257"/>
      <c r="GY309" s="257"/>
      <c r="GZ309" s="257"/>
      <c r="HA309" s="257"/>
      <c r="HB309" s="257"/>
      <c r="HC309" s="257"/>
      <c r="HD309" s="257"/>
      <c r="HE309" s="257"/>
      <c r="HF309" s="257"/>
      <c r="HG309" s="257"/>
      <c r="HH309" s="257"/>
      <c r="HI309" s="257"/>
      <c r="HJ309" s="257"/>
      <c r="HK309" s="257"/>
      <c r="HL309" s="257"/>
      <c r="HM309" s="257"/>
      <c r="HN309" s="257"/>
      <c r="HO309" s="257"/>
      <c r="HP309" s="257"/>
      <c r="HQ309" s="257"/>
      <c r="HR309" s="257"/>
      <c r="HS309" s="257"/>
      <c r="HT309" s="257"/>
      <c r="HU309" s="257"/>
      <c r="HV309" s="257"/>
      <c r="HW309" s="257"/>
      <c r="HX309" s="257"/>
      <c r="HY309" s="257"/>
      <c r="HZ309" s="257"/>
      <c r="IA309" s="257"/>
      <c r="IB309" s="257"/>
      <c r="IC309" s="257"/>
      <c r="ID309" s="257"/>
      <c r="IE309" s="257"/>
      <c r="IF309" s="257"/>
      <c r="IG309" s="257"/>
      <c r="IH309" s="257"/>
      <c r="II309" s="257"/>
      <c r="IJ309" s="257"/>
      <c r="IK309" s="257"/>
      <c r="IL309" s="257"/>
      <c r="IM309" s="257"/>
      <c r="IN309" s="257"/>
      <c r="IO309" s="257"/>
      <c r="IP309" s="257"/>
      <c r="IQ309" s="257"/>
      <c r="IR309" s="257"/>
      <c r="IS309" s="257"/>
      <c r="IT309" s="257"/>
      <c r="IU309" s="257"/>
      <c r="IV309" s="257"/>
      <c r="IW309" s="257"/>
      <c r="IX309" s="257"/>
      <c r="IY309" s="257"/>
      <c r="IZ309" s="257"/>
      <c r="JA309" s="257"/>
      <c r="JB309" s="257"/>
      <c r="JC309" s="257"/>
      <c r="JD309" s="257"/>
      <c r="JE309" s="257"/>
    </row>
    <row r="310" spans="1:265" x14ac:dyDescent="0.2">
      <c r="A310" s="257"/>
      <c r="B310" s="257"/>
      <c r="C310" s="257"/>
      <c r="D310" s="257"/>
      <c r="E310" s="257"/>
      <c r="F310" s="257"/>
      <c r="G310" s="257"/>
      <c r="H310" s="257"/>
      <c r="I310" s="257"/>
      <c r="J310" s="257"/>
      <c r="K310" s="257"/>
      <c r="L310" s="257"/>
      <c r="M310" s="257"/>
      <c r="N310" s="257"/>
      <c r="O310" s="257"/>
      <c r="P310" s="257"/>
      <c r="Q310" s="257"/>
      <c r="R310" s="257"/>
      <c r="S310" s="257"/>
      <c r="T310" s="257"/>
      <c r="U310" s="257"/>
      <c r="V310" s="257"/>
      <c r="W310" s="257"/>
      <c r="X310" s="257"/>
      <c r="Y310" s="257"/>
      <c r="Z310" s="257"/>
      <c r="AA310" s="257"/>
      <c r="AB310" s="257"/>
      <c r="AC310" s="257"/>
      <c r="AD310" s="257"/>
      <c r="AE310" s="862"/>
      <c r="AF310" s="895"/>
      <c r="AG310" s="946"/>
      <c r="AH310" s="972"/>
      <c r="CG310" s="257"/>
      <c r="CH310" s="257"/>
      <c r="CI310" s="257"/>
      <c r="CJ310" s="257"/>
      <c r="CK310" s="257"/>
      <c r="CL310" s="257"/>
      <c r="CM310" s="257"/>
      <c r="CN310" s="257"/>
      <c r="CO310" s="257"/>
      <c r="CP310" s="257"/>
      <c r="CQ310" s="257"/>
      <c r="CR310" s="257"/>
      <c r="CS310" s="257"/>
      <c r="CT310" s="257"/>
      <c r="CU310" s="257"/>
      <c r="CV310" s="257"/>
      <c r="CW310" s="257"/>
      <c r="CX310" s="257"/>
      <c r="CY310" s="257"/>
      <c r="CZ310" s="257"/>
      <c r="DA310" s="257"/>
      <c r="DB310" s="257"/>
      <c r="DC310" s="257"/>
      <c r="DD310" s="257"/>
      <c r="DE310" s="257"/>
      <c r="DF310" s="257"/>
      <c r="DG310" s="257"/>
      <c r="DH310" s="257"/>
      <c r="DI310" s="257"/>
      <c r="DJ310" s="257"/>
      <c r="DK310" s="257"/>
      <c r="DL310" s="257"/>
      <c r="DM310" s="257"/>
      <c r="DN310" s="257"/>
      <c r="DO310" s="257"/>
      <c r="DP310" s="257"/>
      <c r="DQ310" s="257"/>
      <c r="DR310" s="257"/>
      <c r="DS310" s="257"/>
      <c r="DT310" s="257"/>
      <c r="DU310" s="257"/>
      <c r="DV310" s="257"/>
      <c r="DW310" s="257"/>
      <c r="DX310" s="257"/>
      <c r="DY310" s="257"/>
      <c r="DZ310" s="257"/>
      <c r="EA310" s="257"/>
      <c r="EB310" s="257"/>
      <c r="EC310" s="257"/>
      <c r="ED310" s="257"/>
      <c r="EE310" s="257"/>
      <c r="EF310" s="257"/>
      <c r="EG310" s="257"/>
      <c r="EH310" s="257"/>
      <c r="EI310" s="257"/>
      <c r="EJ310" s="257"/>
      <c r="EK310" s="257"/>
      <c r="EL310" s="257"/>
      <c r="EM310" s="257"/>
      <c r="EN310" s="257"/>
      <c r="EO310" s="257"/>
      <c r="EP310" s="257"/>
      <c r="EQ310" s="257"/>
      <c r="ER310" s="257"/>
      <c r="ES310" s="257"/>
      <c r="ET310" s="257"/>
      <c r="EU310" s="257"/>
      <c r="EV310" s="257"/>
      <c r="EW310" s="257"/>
      <c r="EX310" s="257"/>
      <c r="EY310" s="257"/>
      <c r="EZ310" s="257"/>
      <c r="FA310" s="257"/>
      <c r="FB310" s="257"/>
      <c r="FC310" s="257"/>
      <c r="FD310" s="257"/>
      <c r="FE310" s="257"/>
      <c r="FF310" s="257"/>
      <c r="FG310" s="257"/>
      <c r="FH310" s="257"/>
      <c r="FI310" s="257"/>
      <c r="FJ310" s="257"/>
      <c r="FK310" s="257"/>
      <c r="FL310" s="257"/>
      <c r="FM310" s="257"/>
      <c r="FN310" s="257"/>
      <c r="FO310" s="257"/>
      <c r="FP310" s="257"/>
      <c r="FQ310" s="257"/>
      <c r="FR310" s="257"/>
      <c r="FS310" s="257"/>
      <c r="FT310" s="257"/>
      <c r="FU310" s="257"/>
      <c r="FV310" s="257"/>
      <c r="FW310" s="257"/>
      <c r="FX310" s="257"/>
      <c r="FY310" s="257"/>
      <c r="FZ310" s="257"/>
      <c r="GA310" s="257"/>
      <c r="GB310" s="257"/>
      <c r="GC310" s="257"/>
      <c r="GD310" s="257"/>
      <c r="GE310" s="257"/>
      <c r="GF310" s="257"/>
      <c r="GG310" s="257"/>
      <c r="GH310" s="257"/>
      <c r="GI310" s="257"/>
      <c r="GJ310" s="257"/>
      <c r="GK310" s="257"/>
      <c r="GL310" s="257"/>
      <c r="GM310" s="257"/>
      <c r="GN310" s="257"/>
      <c r="GO310" s="257"/>
      <c r="GP310" s="257"/>
      <c r="GQ310" s="257"/>
      <c r="GR310" s="257"/>
      <c r="GS310" s="257"/>
      <c r="GT310" s="257"/>
      <c r="GU310" s="257"/>
      <c r="GV310" s="257"/>
      <c r="GW310" s="257"/>
      <c r="GX310" s="257"/>
      <c r="GY310" s="257"/>
      <c r="GZ310" s="257"/>
      <c r="HA310" s="257"/>
      <c r="HB310" s="257"/>
      <c r="HC310" s="257"/>
      <c r="HD310" s="257"/>
      <c r="HE310" s="257"/>
      <c r="HF310" s="257"/>
      <c r="HG310" s="257"/>
      <c r="HH310" s="257"/>
      <c r="HI310" s="257"/>
      <c r="HJ310" s="257"/>
      <c r="HK310" s="257"/>
      <c r="HL310" s="257"/>
      <c r="HM310" s="257"/>
      <c r="HN310" s="257"/>
      <c r="HO310" s="257"/>
      <c r="HP310" s="257"/>
      <c r="HQ310" s="257"/>
      <c r="HR310" s="257"/>
      <c r="HS310" s="257"/>
      <c r="HT310" s="257"/>
      <c r="HU310" s="257"/>
      <c r="HV310" s="257"/>
      <c r="HW310" s="257"/>
      <c r="HX310" s="257"/>
      <c r="HY310" s="257"/>
      <c r="HZ310" s="257"/>
      <c r="IA310" s="257"/>
      <c r="IB310" s="257"/>
      <c r="IC310" s="257"/>
      <c r="ID310" s="257"/>
      <c r="IE310" s="257"/>
      <c r="IF310" s="257"/>
      <c r="IG310" s="257"/>
      <c r="IH310" s="257"/>
      <c r="II310" s="257"/>
      <c r="IJ310" s="257"/>
      <c r="IK310" s="257"/>
      <c r="IL310" s="257"/>
      <c r="IM310" s="257"/>
      <c r="IN310" s="257"/>
      <c r="IO310" s="257"/>
      <c r="IP310" s="257"/>
      <c r="IQ310" s="257"/>
      <c r="IR310" s="257"/>
      <c r="IS310" s="257"/>
      <c r="IT310" s="257"/>
      <c r="IU310" s="257"/>
      <c r="IV310" s="257"/>
      <c r="IW310" s="257"/>
      <c r="IX310" s="257"/>
      <c r="IY310" s="257"/>
      <c r="IZ310" s="257"/>
      <c r="JA310" s="257"/>
      <c r="JB310" s="257"/>
      <c r="JC310" s="257"/>
      <c r="JD310" s="257"/>
      <c r="JE310" s="257"/>
    </row>
    <row r="311" spans="1:265" x14ac:dyDescent="0.2">
      <c r="A311" s="257"/>
      <c r="B311" s="257"/>
      <c r="C311" s="257"/>
      <c r="D311" s="257"/>
      <c r="E311" s="257"/>
      <c r="F311" s="257"/>
      <c r="G311" s="257"/>
      <c r="H311" s="257"/>
      <c r="I311" s="257"/>
      <c r="J311" s="257"/>
      <c r="K311" s="257"/>
      <c r="L311" s="257"/>
      <c r="M311" s="257"/>
      <c r="N311" s="257"/>
      <c r="O311" s="257"/>
      <c r="P311" s="257"/>
      <c r="Q311" s="257"/>
      <c r="R311" s="257"/>
      <c r="S311" s="257"/>
      <c r="T311" s="257"/>
      <c r="U311" s="257"/>
      <c r="V311" s="257"/>
      <c r="W311" s="257"/>
      <c r="X311" s="257"/>
      <c r="Y311" s="257"/>
      <c r="Z311" s="257"/>
      <c r="AA311" s="257"/>
      <c r="AB311" s="257"/>
      <c r="AC311" s="257"/>
      <c r="AD311" s="257"/>
      <c r="AE311" s="862"/>
      <c r="AF311" s="895"/>
      <c r="AG311" s="946"/>
      <c r="AH311" s="972"/>
      <c r="CG311" s="257"/>
      <c r="CH311" s="257"/>
      <c r="CI311" s="257"/>
      <c r="CJ311" s="257"/>
      <c r="CK311" s="257"/>
      <c r="CL311" s="257"/>
      <c r="CM311" s="257"/>
      <c r="CN311" s="257"/>
      <c r="CO311" s="257"/>
      <c r="CP311" s="257"/>
      <c r="CQ311" s="257"/>
      <c r="CR311" s="257"/>
      <c r="CS311" s="257"/>
      <c r="CT311" s="257"/>
      <c r="CU311" s="257"/>
      <c r="CV311" s="257"/>
      <c r="CW311" s="257"/>
      <c r="CX311" s="257"/>
      <c r="CY311" s="257"/>
      <c r="CZ311" s="257"/>
      <c r="DA311" s="257"/>
      <c r="DB311" s="257"/>
      <c r="DC311" s="257"/>
      <c r="DD311" s="257"/>
      <c r="DE311" s="257"/>
      <c r="DF311" s="257"/>
      <c r="DG311" s="257"/>
      <c r="DH311" s="257"/>
      <c r="DI311" s="257"/>
      <c r="DJ311" s="257"/>
      <c r="DK311" s="257"/>
      <c r="DL311" s="257"/>
      <c r="DM311" s="257"/>
      <c r="DN311" s="257"/>
      <c r="DO311" s="257"/>
      <c r="DP311" s="257"/>
      <c r="DQ311" s="257"/>
      <c r="DR311" s="257"/>
      <c r="DS311" s="257"/>
      <c r="DT311" s="257"/>
      <c r="DU311" s="257"/>
      <c r="DV311" s="257"/>
      <c r="DW311" s="257"/>
      <c r="DX311" s="257"/>
      <c r="DY311" s="257"/>
      <c r="DZ311" s="257"/>
      <c r="EA311" s="257"/>
      <c r="EB311" s="257"/>
      <c r="EC311" s="257"/>
      <c r="ED311" s="257"/>
      <c r="EE311" s="257"/>
      <c r="EF311" s="257"/>
      <c r="EG311" s="257"/>
      <c r="EH311" s="257"/>
      <c r="EI311" s="257"/>
      <c r="EJ311" s="257"/>
      <c r="EK311" s="257"/>
      <c r="EL311" s="257"/>
      <c r="EM311" s="257"/>
      <c r="EN311" s="257"/>
      <c r="EO311" s="257"/>
      <c r="EP311" s="257"/>
      <c r="EQ311" s="257"/>
      <c r="ER311" s="257"/>
      <c r="ES311" s="257"/>
      <c r="ET311" s="257"/>
      <c r="EU311" s="257"/>
      <c r="EV311" s="257"/>
      <c r="EW311" s="257"/>
      <c r="EX311" s="257"/>
      <c r="EY311" s="257"/>
      <c r="EZ311" s="257"/>
      <c r="FA311" s="257"/>
      <c r="FB311" s="257"/>
      <c r="FC311" s="257"/>
      <c r="FD311" s="257"/>
      <c r="FE311" s="257"/>
      <c r="FF311" s="257"/>
      <c r="FG311" s="257"/>
      <c r="FH311" s="257"/>
      <c r="FI311" s="257"/>
      <c r="FJ311" s="257"/>
      <c r="FK311" s="257"/>
      <c r="FL311" s="257"/>
      <c r="FM311" s="257"/>
      <c r="FN311" s="257"/>
      <c r="FO311" s="257"/>
      <c r="FP311" s="257"/>
      <c r="FQ311" s="257"/>
      <c r="FR311" s="257"/>
      <c r="FS311" s="257"/>
      <c r="FT311" s="257"/>
      <c r="FU311" s="257"/>
      <c r="FV311" s="257"/>
      <c r="FW311" s="257"/>
      <c r="FX311" s="257"/>
      <c r="FY311" s="257"/>
      <c r="FZ311" s="257"/>
      <c r="GA311" s="257"/>
      <c r="GB311" s="257"/>
      <c r="GC311" s="257"/>
      <c r="GD311" s="257"/>
      <c r="GE311" s="257"/>
      <c r="GF311" s="257"/>
      <c r="GG311" s="257"/>
      <c r="GH311" s="257"/>
      <c r="GI311" s="257"/>
      <c r="GJ311" s="257"/>
      <c r="GK311" s="257"/>
      <c r="GL311" s="257"/>
      <c r="GM311" s="257"/>
      <c r="GN311" s="257"/>
      <c r="GO311" s="257"/>
      <c r="GP311" s="257"/>
      <c r="GQ311" s="257"/>
      <c r="GR311" s="257"/>
      <c r="GS311" s="257"/>
      <c r="GT311" s="257"/>
      <c r="GU311" s="257"/>
      <c r="GV311" s="257"/>
      <c r="GW311" s="257"/>
      <c r="GX311" s="257"/>
      <c r="GY311" s="257"/>
      <c r="GZ311" s="257"/>
      <c r="HA311" s="257"/>
      <c r="HB311" s="257"/>
      <c r="HC311" s="257"/>
      <c r="HD311" s="257"/>
      <c r="HE311" s="257"/>
      <c r="HF311" s="257"/>
      <c r="HG311" s="257"/>
      <c r="HH311" s="257"/>
      <c r="HI311" s="257"/>
      <c r="HJ311" s="257"/>
      <c r="HK311" s="257"/>
      <c r="HL311" s="257"/>
      <c r="HM311" s="257"/>
      <c r="HN311" s="257"/>
      <c r="HO311" s="257"/>
      <c r="HP311" s="257"/>
      <c r="HQ311" s="257"/>
      <c r="HR311" s="257"/>
      <c r="HS311" s="257"/>
      <c r="HT311" s="257"/>
      <c r="HU311" s="257"/>
      <c r="HV311" s="257"/>
      <c r="HW311" s="257"/>
      <c r="HX311" s="257"/>
      <c r="HY311" s="257"/>
      <c r="HZ311" s="257"/>
      <c r="IA311" s="257"/>
      <c r="IB311" s="257"/>
      <c r="IC311" s="257"/>
      <c r="ID311" s="257"/>
      <c r="IE311" s="257"/>
      <c r="IF311" s="257"/>
      <c r="IG311" s="257"/>
      <c r="IH311" s="257"/>
      <c r="II311" s="257"/>
      <c r="IJ311" s="257"/>
      <c r="IK311" s="257"/>
      <c r="IL311" s="257"/>
      <c r="IM311" s="257"/>
      <c r="IN311" s="257"/>
      <c r="IO311" s="257"/>
      <c r="IP311" s="257"/>
      <c r="IQ311" s="257"/>
      <c r="IR311" s="257"/>
      <c r="IS311" s="257"/>
      <c r="IT311" s="257"/>
      <c r="IU311" s="257"/>
      <c r="IV311" s="257"/>
      <c r="IW311" s="257"/>
      <c r="IX311" s="257"/>
      <c r="IY311" s="257"/>
      <c r="IZ311" s="257"/>
      <c r="JA311" s="257"/>
      <c r="JB311" s="257"/>
      <c r="JC311" s="257"/>
      <c r="JD311" s="257"/>
      <c r="JE311" s="257"/>
    </row>
    <row r="312" spans="1:265" x14ac:dyDescent="0.2">
      <c r="A312" s="257"/>
      <c r="B312" s="257"/>
      <c r="C312" s="257"/>
      <c r="D312" s="257"/>
      <c r="E312" s="257"/>
      <c r="F312" s="257"/>
      <c r="G312" s="257"/>
      <c r="H312" s="257"/>
      <c r="I312" s="257"/>
      <c r="J312" s="257"/>
      <c r="K312" s="257"/>
      <c r="L312" s="257"/>
      <c r="M312" s="257"/>
      <c r="N312" s="257"/>
      <c r="O312" s="257"/>
      <c r="P312" s="257"/>
      <c r="Q312" s="257"/>
      <c r="R312" s="257"/>
      <c r="S312" s="257"/>
      <c r="T312" s="257"/>
      <c r="U312" s="257"/>
      <c r="V312" s="257"/>
      <c r="W312" s="257"/>
      <c r="X312" s="257"/>
      <c r="Y312" s="257"/>
      <c r="Z312" s="257"/>
      <c r="AA312" s="257"/>
      <c r="AB312" s="257"/>
      <c r="AC312" s="257"/>
      <c r="AD312" s="257"/>
      <c r="AE312" s="862"/>
      <c r="AF312" s="895"/>
      <c r="AG312" s="946"/>
      <c r="AH312" s="972"/>
      <c r="CG312" s="257"/>
      <c r="CH312" s="257"/>
      <c r="CI312" s="257"/>
      <c r="CJ312" s="257"/>
      <c r="CK312" s="257"/>
      <c r="CL312" s="257"/>
      <c r="CM312" s="257"/>
      <c r="CN312" s="257"/>
      <c r="CO312" s="257"/>
      <c r="CP312" s="257"/>
      <c r="CQ312" s="257"/>
      <c r="CR312" s="257"/>
      <c r="CS312" s="257"/>
      <c r="CT312" s="257"/>
      <c r="CU312" s="257"/>
      <c r="CV312" s="257"/>
      <c r="CW312" s="257"/>
      <c r="CX312" s="257"/>
      <c r="CY312" s="257"/>
      <c r="CZ312" s="257"/>
      <c r="DA312" s="257"/>
      <c r="DB312" s="257"/>
      <c r="DC312" s="257"/>
      <c r="DD312" s="257"/>
      <c r="DE312" s="257"/>
      <c r="DF312" s="257"/>
      <c r="DG312" s="257"/>
      <c r="DH312" s="257"/>
      <c r="DI312" s="257"/>
      <c r="DJ312" s="257"/>
      <c r="DK312" s="257"/>
      <c r="DL312" s="257"/>
      <c r="DM312" s="257"/>
      <c r="DN312" s="257"/>
      <c r="DO312" s="257"/>
      <c r="DP312" s="257"/>
      <c r="DQ312" s="257"/>
      <c r="DR312" s="257"/>
      <c r="DS312" s="257"/>
      <c r="DT312" s="257"/>
      <c r="DU312" s="257"/>
      <c r="DV312" s="257"/>
      <c r="DW312" s="257"/>
      <c r="DX312" s="257"/>
      <c r="DY312" s="257"/>
      <c r="DZ312" s="257"/>
      <c r="EA312" s="257"/>
      <c r="EB312" s="257"/>
      <c r="EC312" s="257"/>
      <c r="ED312" s="257"/>
      <c r="EE312" s="257"/>
      <c r="EF312" s="257"/>
      <c r="EG312" s="257"/>
      <c r="EH312" s="257"/>
      <c r="EI312" s="257"/>
      <c r="EJ312" s="257"/>
      <c r="EK312" s="257"/>
      <c r="EL312" s="257"/>
      <c r="EM312" s="257"/>
      <c r="EN312" s="257"/>
      <c r="EO312" s="257"/>
      <c r="EP312" s="257"/>
      <c r="EQ312" s="257"/>
      <c r="ER312" s="257"/>
      <c r="ES312" s="257"/>
      <c r="ET312" s="257"/>
      <c r="EU312" s="257"/>
      <c r="EV312" s="257"/>
      <c r="EW312" s="257"/>
      <c r="EX312" s="257"/>
      <c r="EY312" s="257"/>
      <c r="EZ312" s="257"/>
      <c r="FA312" s="257"/>
      <c r="FB312" s="257"/>
      <c r="FC312" s="257"/>
      <c r="FD312" s="257"/>
      <c r="FE312" s="257"/>
      <c r="FF312" s="257"/>
      <c r="FG312" s="257"/>
      <c r="FH312" s="257"/>
      <c r="FI312" s="257"/>
      <c r="FJ312" s="257"/>
      <c r="FK312" s="257"/>
      <c r="FL312" s="257"/>
      <c r="FM312" s="257"/>
      <c r="FN312" s="257"/>
      <c r="FO312" s="257"/>
      <c r="FP312" s="257"/>
      <c r="FQ312" s="257"/>
      <c r="FR312" s="257"/>
      <c r="FS312" s="257"/>
      <c r="FT312" s="257"/>
      <c r="FU312" s="257"/>
      <c r="FV312" s="257"/>
      <c r="FW312" s="257"/>
      <c r="FX312" s="257"/>
      <c r="FY312" s="257"/>
      <c r="FZ312" s="257"/>
      <c r="GA312" s="257"/>
      <c r="GB312" s="257"/>
      <c r="GC312" s="257"/>
      <c r="GD312" s="257"/>
      <c r="GE312" s="257"/>
      <c r="GF312" s="257"/>
      <c r="GG312" s="257"/>
      <c r="GH312" s="257"/>
      <c r="GI312" s="257"/>
      <c r="GJ312" s="257"/>
      <c r="GK312" s="257"/>
      <c r="GL312" s="257"/>
      <c r="GM312" s="257"/>
      <c r="GN312" s="257"/>
      <c r="GO312" s="257"/>
      <c r="GP312" s="257"/>
      <c r="GQ312" s="257"/>
      <c r="GR312" s="257"/>
      <c r="GS312" s="257"/>
      <c r="GT312" s="257"/>
      <c r="GU312" s="257"/>
      <c r="GV312" s="257"/>
      <c r="GW312" s="257"/>
      <c r="GX312" s="257"/>
      <c r="GY312" s="257"/>
      <c r="GZ312" s="257"/>
      <c r="HA312" s="257"/>
      <c r="HB312" s="257"/>
      <c r="HC312" s="257"/>
      <c r="HD312" s="257"/>
      <c r="HE312" s="257"/>
      <c r="HF312" s="257"/>
      <c r="HG312" s="257"/>
      <c r="HH312" s="257"/>
      <c r="HI312" s="257"/>
      <c r="HJ312" s="257"/>
      <c r="HK312" s="257"/>
      <c r="HL312" s="257"/>
      <c r="HM312" s="257"/>
      <c r="HN312" s="257"/>
      <c r="HO312" s="257"/>
      <c r="HP312" s="257"/>
      <c r="HQ312" s="257"/>
      <c r="HR312" s="257"/>
      <c r="HS312" s="257"/>
      <c r="HT312" s="257"/>
      <c r="HU312" s="257"/>
      <c r="HV312" s="257"/>
      <c r="HW312" s="257"/>
      <c r="HX312" s="257"/>
      <c r="HY312" s="257"/>
      <c r="HZ312" s="257"/>
      <c r="IA312" s="257"/>
      <c r="IB312" s="257"/>
      <c r="IC312" s="257"/>
      <c r="ID312" s="257"/>
      <c r="IE312" s="257"/>
      <c r="IF312" s="257"/>
      <c r="IG312" s="257"/>
      <c r="IH312" s="257"/>
      <c r="II312" s="257"/>
      <c r="IJ312" s="257"/>
      <c r="IK312" s="257"/>
      <c r="IL312" s="257"/>
      <c r="IM312" s="257"/>
      <c r="IN312" s="257"/>
      <c r="IO312" s="257"/>
      <c r="IP312" s="257"/>
      <c r="IQ312" s="257"/>
      <c r="IR312" s="257"/>
      <c r="IS312" s="257"/>
      <c r="IT312" s="257"/>
      <c r="IU312" s="257"/>
      <c r="IV312" s="257"/>
      <c r="IW312" s="257"/>
      <c r="IX312" s="257"/>
      <c r="IY312" s="257"/>
      <c r="IZ312" s="257"/>
      <c r="JA312" s="257"/>
      <c r="JB312" s="257"/>
      <c r="JC312" s="257"/>
      <c r="JD312" s="257"/>
      <c r="JE312" s="257"/>
    </row>
    <row r="313" spans="1:265" x14ac:dyDescent="0.2">
      <c r="A313" s="257"/>
      <c r="B313" s="257"/>
      <c r="C313" s="257"/>
      <c r="D313" s="257"/>
      <c r="E313" s="257"/>
      <c r="F313" s="257"/>
      <c r="G313" s="257"/>
      <c r="H313" s="257"/>
      <c r="I313" s="257"/>
      <c r="J313" s="257"/>
      <c r="K313" s="257"/>
      <c r="L313" s="257"/>
      <c r="M313" s="257"/>
      <c r="N313" s="257"/>
      <c r="O313" s="257"/>
      <c r="P313" s="257"/>
      <c r="Q313" s="257"/>
      <c r="R313" s="257"/>
      <c r="S313" s="257"/>
      <c r="T313" s="257"/>
      <c r="U313" s="257"/>
      <c r="V313" s="257"/>
      <c r="W313" s="257"/>
      <c r="X313" s="257"/>
      <c r="Y313" s="257"/>
      <c r="Z313" s="257"/>
      <c r="AA313" s="257"/>
      <c r="AB313" s="257"/>
      <c r="AC313" s="257"/>
      <c r="AD313" s="257"/>
      <c r="AE313" s="862"/>
      <c r="AF313" s="895"/>
      <c r="AG313" s="946"/>
      <c r="AH313" s="972"/>
      <c r="CG313" s="257"/>
      <c r="CH313" s="257"/>
      <c r="CI313" s="257"/>
      <c r="CJ313" s="257"/>
      <c r="CK313" s="257"/>
      <c r="CL313" s="257"/>
      <c r="CM313" s="257"/>
      <c r="CN313" s="257"/>
      <c r="CO313" s="257"/>
      <c r="CP313" s="257"/>
      <c r="CQ313" s="257"/>
      <c r="CR313" s="257"/>
      <c r="CS313" s="257"/>
      <c r="CT313" s="257"/>
      <c r="CU313" s="257"/>
      <c r="CV313" s="257"/>
      <c r="CW313" s="257"/>
      <c r="CX313" s="257"/>
      <c r="CY313" s="257"/>
      <c r="CZ313" s="257"/>
      <c r="DA313" s="257"/>
      <c r="DB313" s="257"/>
      <c r="DC313" s="257"/>
      <c r="DD313" s="257"/>
      <c r="DE313" s="257"/>
      <c r="DF313" s="257"/>
      <c r="DG313" s="257"/>
      <c r="DH313" s="257"/>
      <c r="DI313" s="257"/>
      <c r="DJ313" s="257"/>
      <c r="DK313" s="257"/>
      <c r="DL313" s="257"/>
      <c r="DM313" s="257"/>
      <c r="DN313" s="257"/>
      <c r="DO313" s="257"/>
      <c r="DP313" s="257"/>
      <c r="DQ313" s="257"/>
      <c r="DR313" s="257"/>
      <c r="DS313" s="257"/>
      <c r="DT313" s="257"/>
      <c r="DU313" s="257"/>
      <c r="DV313" s="257"/>
      <c r="DW313" s="257"/>
      <c r="DX313" s="257"/>
      <c r="DY313" s="257"/>
      <c r="DZ313" s="257"/>
      <c r="EA313" s="257"/>
      <c r="EB313" s="257"/>
      <c r="EC313" s="257"/>
      <c r="ED313" s="257"/>
      <c r="EE313" s="257"/>
      <c r="EF313" s="257"/>
      <c r="EG313" s="257"/>
      <c r="EH313" s="257"/>
      <c r="EI313" s="257"/>
      <c r="EJ313" s="257"/>
      <c r="EK313" s="257"/>
      <c r="EL313" s="257"/>
      <c r="EM313" s="257"/>
      <c r="EN313" s="257"/>
      <c r="EO313" s="257"/>
      <c r="EP313" s="257"/>
      <c r="EQ313" s="257"/>
      <c r="ER313" s="257"/>
      <c r="ES313" s="257"/>
      <c r="ET313" s="257"/>
      <c r="EU313" s="257"/>
      <c r="EV313" s="257"/>
      <c r="EW313" s="257"/>
      <c r="EX313" s="257"/>
      <c r="EY313" s="257"/>
      <c r="EZ313" s="257"/>
      <c r="FA313" s="257"/>
      <c r="FB313" s="257"/>
      <c r="FC313" s="257"/>
      <c r="FD313" s="257"/>
      <c r="FE313" s="257"/>
      <c r="FF313" s="257"/>
      <c r="FG313" s="257"/>
      <c r="FH313" s="257"/>
      <c r="FI313" s="257"/>
      <c r="FJ313" s="257"/>
      <c r="FK313" s="257"/>
      <c r="FL313" s="257"/>
      <c r="FM313" s="257"/>
      <c r="FN313" s="257"/>
      <c r="FO313" s="257"/>
      <c r="FP313" s="257"/>
      <c r="FQ313" s="257"/>
      <c r="FR313" s="257"/>
      <c r="FS313" s="257"/>
      <c r="FT313" s="257"/>
      <c r="FU313" s="257"/>
      <c r="FV313" s="257"/>
      <c r="FW313" s="257"/>
      <c r="FX313" s="257"/>
      <c r="FY313" s="257"/>
      <c r="FZ313" s="257"/>
      <c r="GA313" s="257"/>
      <c r="GB313" s="257"/>
      <c r="GC313" s="257"/>
      <c r="GD313" s="257"/>
      <c r="GE313" s="257"/>
      <c r="GF313" s="257"/>
      <c r="GG313" s="257"/>
      <c r="GH313" s="257"/>
      <c r="GI313" s="257"/>
      <c r="GJ313" s="257"/>
      <c r="GK313" s="257"/>
      <c r="GL313" s="257"/>
      <c r="GM313" s="257"/>
      <c r="GN313" s="257"/>
      <c r="GO313" s="257"/>
      <c r="GP313" s="257"/>
      <c r="GQ313" s="257"/>
      <c r="GR313" s="257"/>
      <c r="GS313" s="257"/>
      <c r="GT313" s="257"/>
      <c r="GU313" s="257"/>
      <c r="GV313" s="257"/>
      <c r="GW313" s="257"/>
      <c r="GX313" s="257"/>
      <c r="GY313" s="257"/>
      <c r="GZ313" s="257"/>
      <c r="HA313" s="257"/>
      <c r="HB313" s="257"/>
      <c r="HC313" s="257"/>
      <c r="HD313" s="257"/>
      <c r="HE313" s="257"/>
      <c r="HF313" s="257"/>
      <c r="HG313" s="257"/>
      <c r="HH313" s="257"/>
      <c r="HI313" s="257"/>
      <c r="HJ313" s="257"/>
      <c r="HK313" s="257"/>
      <c r="HL313" s="257"/>
      <c r="HM313" s="257"/>
      <c r="HN313" s="257"/>
      <c r="HO313" s="257"/>
      <c r="HP313" s="257"/>
      <c r="HQ313" s="257"/>
      <c r="HR313" s="257"/>
      <c r="HS313" s="257"/>
      <c r="HT313" s="257"/>
      <c r="HU313" s="257"/>
      <c r="HV313" s="257"/>
      <c r="HW313" s="257"/>
      <c r="HX313" s="257"/>
      <c r="HY313" s="257"/>
      <c r="HZ313" s="257"/>
      <c r="IA313" s="257"/>
      <c r="IB313" s="257"/>
      <c r="IC313" s="257"/>
      <c r="ID313" s="257"/>
      <c r="IE313" s="257"/>
      <c r="IF313" s="257"/>
      <c r="IG313" s="257"/>
      <c r="IH313" s="257"/>
      <c r="II313" s="257"/>
      <c r="IJ313" s="257"/>
      <c r="IK313" s="257"/>
      <c r="IL313" s="257"/>
      <c r="IM313" s="257"/>
      <c r="IN313" s="257"/>
      <c r="IO313" s="257"/>
      <c r="IP313" s="257"/>
      <c r="IQ313" s="257"/>
      <c r="IR313" s="257"/>
      <c r="IS313" s="257"/>
      <c r="IT313" s="257"/>
      <c r="IU313" s="257"/>
      <c r="IV313" s="257"/>
      <c r="IW313" s="257"/>
      <c r="IX313" s="257"/>
      <c r="IY313" s="257"/>
      <c r="IZ313" s="257"/>
      <c r="JA313" s="257"/>
      <c r="JB313" s="257"/>
      <c r="JC313" s="257"/>
      <c r="JD313" s="257"/>
      <c r="JE313" s="257"/>
    </row>
    <row r="314" spans="1:265" x14ac:dyDescent="0.2">
      <c r="A314" s="257"/>
      <c r="B314" s="257"/>
      <c r="C314" s="257"/>
      <c r="D314" s="257"/>
      <c r="E314" s="257"/>
      <c r="F314" s="257"/>
      <c r="G314" s="257"/>
      <c r="H314" s="257"/>
      <c r="I314" s="257"/>
      <c r="J314" s="257"/>
      <c r="K314" s="257"/>
      <c r="L314" s="257"/>
      <c r="M314" s="257"/>
      <c r="N314" s="257"/>
      <c r="O314" s="257"/>
      <c r="P314" s="257"/>
      <c r="Q314" s="257"/>
      <c r="R314" s="257"/>
      <c r="S314" s="257"/>
      <c r="T314" s="257"/>
      <c r="U314" s="257"/>
      <c r="V314" s="257"/>
      <c r="W314" s="257"/>
      <c r="X314" s="257"/>
      <c r="Y314" s="257"/>
      <c r="Z314" s="257"/>
      <c r="AA314" s="257"/>
      <c r="AB314" s="257"/>
      <c r="AC314" s="257"/>
      <c r="AD314" s="257"/>
      <c r="AE314" s="862"/>
      <c r="AF314" s="895"/>
      <c r="AG314" s="946"/>
      <c r="AH314" s="972"/>
      <c r="CG314" s="257"/>
      <c r="CH314" s="257"/>
      <c r="CI314" s="257"/>
      <c r="CJ314" s="257"/>
      <c r="CK314" s="257"/>
      <c r="CL314" s="257"/>
      <c r="CM314" s="257"/>
      <c r="CN314" s="257"/>
      <c r="CO314" s="257"/>
      <c r="CP314" s="257"/>
      <c r="CQ314" s="257"/>
      <c r="CR314" s="257"/>
      <c r="CS314" s="257"/>
      <c r="CT314" s="257"/>
      <c r="CU314" s="257"/>
      <c r="CV314" s="257"/>
      <c r="CW314" s="257"/>
      <c r="CX314" s="257"/>
      <c r="CY314" s="257"/>
      <c r="CZ314" s="257"/>
      <c r="DA314" s="257"/>
      <c r="DB314" s="257"/>
      <c r="DC314" s="257"/>
      <c r="DD314" s="257"/>
      <c r="DE314" s="257"/>
      <c r="DF314" s="257"/>
      <c r="DG314" s="257"/>
      <c r="DH314" s="257"/>
      <c r="DI314" s="257"/>
      <c r="DJ314" s="257"/>
      <c r="DK314" s="257"/>
      <c r="DL314" s="257"/>
      <c r="DM314" s="257"/>
      <c r="DN314" s="257"/>
      <c r="DO314" s="257"/>
      <c r="DP314" s="257"/>
      <c r="DQ314" s="257"/>
      <c r="DR314" s="257"/>
      <c r="DS314" s="257"/>
      <c r="DT314" s="257"/>
      <c r="DU314" s="257"/>
      <c r="DV314" s="257"/>
      <c r="DW314" s="257"/>
      <c r="DX314" s="257"/>
      <c r="DY314" s="257"/>
      <c r="DZ314" s="257"/>
      <c r="EA314" s="257"/>
      <c r="EB314" s="257"/>
      <c r="EC314" s="257"/>
      <c r="ED314" s="257"/>
      <c r="EE314" s="257"/>
      <c r="EF314" s="257"/>
      <c r="EG314" s="257"/>
      <c r="EH314" s="257"/>
      <c r="EI314" s="257"/>
      <c r="EJ314" s="257"/>
      <c r="EK314" s="257"/>
      <c r="EL314" s="257"/>
      <c r="EM314" s="257"/>
      <c r="EN314" s="257"/>
      <c r="EO314" s="257"/>
      <c r="EP314" s="257"/>
      <c r="EQ314" s="257"/>
      <c r="ER314" s="257"/>
      <c r="ES314" s="257"/>
      <c r="ET314" s="257"/>
      <c r="EU314" s="257"/>
      <c r="EV314" s="257"/>
      <c r="EW314" s="257"/>
      <c r="EX314" s="257"/>
      <c r="EY314" s="257"/>
      <c r="EZ314" s="257"/>
      <c r="FA314" s="257"/>
      <c r="FB314" s="257"/>
      <c r="FC314" s="257"/>
      <c r="FD314" s="257"/>
      <c r="FE314" s="257"/>
      <c r="FF314" s="257"/>
      <c r="FG314" s="257"/>
      <c r="FH314" s="257"/>
      <c r="FI314" s="257"/>
      <c r="FJ314" s="257"/>
      <c r="FK314" s="257"/>
      <c r="FL314" s="257"/>
      <c r="FM314" s="257"/>
      <c r="FN314" s="257"/>
      <c r="FO314" s="257"/>
      <c r="FP314" s="257"/>
      <c r="FQ314" s="257"/>
      <c r="FR314" s="257"/>
      <c r="FS314" s="257"/>
      <c r="FT314" s="257"/>
      <c r="FU314" s="257"/>
      <c r="FV314" s="257"/>
      <c r="FW314" s="257"/>
      <c r="FX314" s="257"/>
      <c r="FY314" s="257"/>
      <c r="FZ314" s="257"/>
      <c r="GA314" s="257"/>
      <c r="GB314" s="257"/>
      <c r="GC314" s="257"/>
      <c r="GD314" s="257"/>
      <c r="GE314" s="257"/>
      <c r="GF314" s="257"/>
      <c r="GG314" s="257"/>
      <c r="GH314" s="257"/>
      <c r="GI314" s="257"/>
      <c r="GJ314" s="257"/>
      <c r="GK314" s="257"/>
      <c r="GL314" s="257"/>
      <c r="GM314" s="257"/>
      <c r="GN314" s="257"/>
      <c r="GO314" s="257"/>
      <c r="GP314" s="257"/>
      <c r="GQ314" s="257"/>
      <c r="GR314" s="257"/>
      <c r="GS314" s="257"/>
      <c r="GT314" s="257"/>
      <c r="GU314" s="257"/>
      <c r="GV314" s="257"/>
      <c r="GW314" s="257"/>
      <c r="GX314" s="257"/>
      <c r="GY314" s="257"/>
      <c r="GZ314" s="257"/>
      <c r="HA314" s="257"/>
      <c r="HB314" s="257"/>
      <c r="HC314" s="257"/>
      <c r="HD314" s="257"/>
      <c r="HE314" s="257"/>
      <c r="HF314" s="257"/>
      <c r="HG314" s="257"/>
      <c r="HH314" s="257"/>
      <c r="HI314" s="257"/>
      <c r="HJ314" s="257"/>
      <c r="HK314" s="257"/>
      <c r="HL314" s="257"/>
      <c r="HM314" s="257"/>
      <c r="HN314" s="257"/>
      <c r="HO314" s="257"/>
      <c r="HP314" s="257"/>
      <c r="HQ314" s="257"/>
      <c r="HR314" s="257"/>
      <c r="HS314" s="257"/>
      <c r="HT314" s="257"/>
      <c r="HU314" s="257"/>
      <c r="HV314" s="257"/>
      <c r="HW314" s="257"/>
      <c r="HX314" s="257"/>
      <c r="HY314" s="257"/>
      <c r="HZ314" s="257"/>
      <c r="IA314" s="257"/>
      <c r="IB314" s="257"/>
      <c r="IC314" s="257"/>
      <c r="ID314" s="257"/>
      <c r="IE314" s="257"/>
      <c r="IF314" s="257"/>
      <c r="IG314" s="257"/>
      <c r="IH314" s="257"/>
      <c r="II314" s="257"/>
      <c r="IJ314" s="257"/>
      <c r="IK314" s="257"/>
      <c r="IL314" s="257"/>
      <c r="IM314" s="257"/>
      <c r="IN314" s="257"/>
      <c r="IO314" s="257"/>
      <c r="IP314" s="257"/>
      <c r="IQ314" s="257"/>
      <c r="IR314" s="257"/>
      <c r="IS314" s="257"/>
      <c r="IT314" s="257"/>
      <c r="IU314" s="257"/>
      <c r="IV314" s="257"/>
      <c r="IW314" s="257"/>
      <c r="IX314" s="257"/>
      <c r="IY314" s="257"/>
      <c r="IZ314" s="257"/>
      <c r="JA314" s="257"/>
      <c r="JB314" s="257"/>
      <c r="JC314" s="257"/>
      <c r="JD314" s="257"/>
      <c r="JE314" s="257"/>
    </row>
    <row r="315" spans="1:265" x14ac:dyDescent="0.2">
      <c r="A315" s="257"/>
      <c r="B315" s="257"/>
      <c r="C315" s="257"/>
      <c r="D315" s="257"/>
      <c r="E315" s="257"/>
      <c r="F315" s="257"/>
      <c r="G315" s="257"/>
      <c r="H315" s="257"/>
      <c r="I315" s="257"/>
      <c r="J315" s="257"/>
      <c r="K315" s="257"/>
      <c r="L315" s="257"/>
      <c r="M315" s="257"/>
      <c r="N315" s="257"/>
      <c r="O315" s="257"/>
      <c r="P315" s="257"/>
      <c r="Q315" s="257"/>
      <c r="R315" s="257"/>
      <c r="S315" s="257"/>
      <c r="T315" s="257"/>
      <c r="U315" s="257"/>
      <c r="V315" s="257"/>
      <c r="W315" s="257"/>
      <c r="X315" s="257"/>
      <c r="Y315" s="257"/>
      <c r="Z315" s="257"/>
      <c r="AA315" s="257"/>
      <c r="AB315" s="257"/>
      <c r="AC315" s="257"/>
      <c r="AD315" s="257"/>
      <c r="AE315" s="862"/>
      <c r="AF315" s="895"/>
      <c r="AG315" s="946"/>
      <c r="AH315" s="972"/>
      <c r="CG315" s="257"/>
      <c r="CH315" s="257"/>
      <c r="CI315" s="257"/>
      <c r="CJ315" s="257"/>
      <c r="CK315" s="257"/>
      <c r="CL315" s="257"/>
      <c r="CM315" s="257"/>
      <c r="CN315" s="257"/>
      <c r="CO315" s="257"/>
      <c r="CP315" s="257"/>
      <c r="CQ315" s="257"/>
      <c r="CR315" s="257"/>
      <c r="CS315" s="257"/>
      <c r="CT315" s="257"/>
      <c r="CU315" s="257"/>
      <c r="CV315" s="257"/>
      <c r="CW315" s="257"/>
      <c r="CX315" s="257"/>
      <c r="CY315" s="257"/>
      <c r="CZ315" s="257"/>
      <c r="DA315" s="257"/>
      <c r="DB315" s="257"/>
      <c r="DC315" s="257"/>
      <c r="DD315" s="257"/>
      <c r="DE315" s="257"/>
      <c r="DF315" s="257"/>
      <c r="DG315" s="257"/>
      <c r="DH315" s="257"/>
      <c r="DI315" s="257"/>
      <c r="DJ315" s="257"/>
      <c r="DK315" s="257"/>
      <c r="DL315" s="257"/>
      <c r="DM315" s="257"/>
      <c r="DN315" s="257"/>
      <c r="DO315" s="257"/>
      <c r="DP315" s="257"/>
      <c r="DQ315" s="257"/>
      <c r="DR315" s="257"/>
      <c r="DS315" s="257"/>
      <c r="DT315" s="257"/>
      <c r="DU315" s="257"/>
      <c r="DV315" s="257"/>
      <c r="DW315" s="257"/>
      <c r="DX315" s="257"/>
      <c r="DY315" s="257"/>
      <c r="DZ315" s="257"/>
      <c r="EA315" s="257"/>
      <c r="EB315" s="257"/>
      <c r="EC315" s="257"/>
      <c r="ED315" s="257"/>
      <c r="EE315" s="257"/>
      <c r="EF315" s="257"/>
      <c r="EG315" s="257"/>
      <c r="EH315" s="257"/>
      <c r="EI315" s="257"/>
      <c r="EJ315" s="257"/>
      <c r="EK315" s="257"/>
      <c r="EL315" s="257"/>
      <c r="EM315" s="257"/>
      <c r="EN315" s="257"/>
      <c r="EO315" s="257"/>
      <c r="EP315" s="257"/>
      <c r="EQ315" s="257"/>
      <c r="ER315" s="257"/>
      <c r="ES315" s="257"/>
      <c r="ET315" s="257"/>
      <c r="EU315" s="257"/>
      <c r="EV315" s="257"/>
      <c r="EW315" s="257"/>
      <c r="EX315" s="257"/>
      <c r="EY315" s="257"/>
      <c r="EZ315" s="257"/>
      <c r="FA315" s="257"/>
      <c r="FB315" s="257"/>
      <c r="FC315" s="257"/>
      <c r="FD315" s="257"/>
      <c r="FE315" s="257"/>
      <c r="FF315" s="257"/>
      <c r="FG315" s="257"/>
      <c r="FH315" s="257"/>
      <c r="FI315" s="257"/>
      <c r="FJ315" s="257"/>
      <c r="FK315" s="257"/>
      <c r="FL315" s="257"/>
      <c r="FM315" s="257"/>
      <c r="FN315" s="257"/>
      <c r="FO315" s="257"/>
      <c r="FP315" s="257"/>
      <c r="FQ315" s="257"/>
      <c r="FR315" s="257"/>
      <c r="FS315" s="257"/>
      <c r="FT315" s="257"/>
      <c r="FU315" s="257"/>
      <c r="FV315" s="257"/>
      <c r="FW315" s="257"/>
      <c r="FX315" s="257"/>
      <c r="FY315" s="257"/>
      <c r="FZ315" s="257"/>
      <c r="GA315" s="257"/>
      <c r="GB315" s="257"/>
      <c r="GC315" s="257"/>
      <c r="GD315" s="257"/>
      <c r="GE315" s="257"/>
      <c r="GF315" s="257"/>
      <c r="GG315" s="257"/>
      <c r="GH315" s="257"/>
      <c r="GI315" s="257"/>
      <c r="GJ315" s="257"/>
      <c r="GK315" s="257"/>
      <c r="GL315" s="257"/>
      <c r="GM315" s="257"/>
      <c r="GN315" s="257"/>
      <c r="GO315" s="257"/>
      <c r="GP315" s="257"/>
      <c r="GQ315" s="257"/>
      <c r="GR315" s="257"/>
      <c r="GS315" s="257"/>
      <c r="GT315" s="257"/>
      <c r="GU315" s="257"/>
      <c r="GV315" s="257"/>
      <c r="GW315" s="257"/>
      <c r="GX315" s="257"/>
      <c r="GY315" s="257"/>
      <c r="GZ315" s="257"/>
      <c r="HA315" s="257"/>
      <c r="HB315" s="257"/>
      <c r="HC315" s="257"/>
      <c r="HD315" s="257"/>
      <c r="HE315" s="257"/>
      <c r="HF315" s="257"/>
      <c r="HG315" s="257"/>
      <c r="HH315" s="257"/>
      <c r="HI315" s="257"/>
      <c r="HJ315" s="257"/>
      <c r="HK315" s="257"/>
      <c r="HL315" s="257"/>
      <c r="HM315" s="257"/>
      <c r="HN315" s="257"/>
      <c r="HO315" s="257"/>
      <c r="HP315" s="257"/>
      <c r="HQ315" s="257"/>
      <c r="HR315" s="257"/>
      <c r="HS315" s="257"/>
      <c r="HT315" s="257"/>
      <c r="HU315" s="257"/>
      <c r="HV315" s="257"/>
      <c r="HW315" s="257"/>
      <c r="HX315" s="257"/>
      <c r="HY315" s="257"/>
      <c r="HZ315" s="257"/>
      <c r="IA315" s="257"/>
      <c r="IB315" s="257"/>
      <c r="IC315" s="257"/>
      <c r="ID315" s="257"/>
      <c r="IE315" s="257"/>
      <c r="IF315" s="257"/>
      <c r="IG315" s="257"/>
      <c r="IH315" s="257"/>
      <c r="II315" s="257"/>
      <c r="IJ315" s="257"/>
      <c r="IK315" s="257"/>
      <c r="IL315" s="257"/>
      <c r="IM315" s="257"/>
      <c r="IN315" s="257"/>
      <c r="IO315" s="257"/>
      <c r="IP315" s="257"/>
      <c r="IQ315" s="257"/>
      <c r="IR315" s="257"/>
      <c r="IS315" s="257"/>
      <c r="IT315" s="257"/>
      <c r="IU315" s="257"/>
      <c r="IV315" s="257"/>
      <c r="IW315" s="257"/>
      <c r="IX315" s="257"/>
      <c r="IY315" s="257"/>
      <c r="IZ315" s="257"/>
      <c r="JA315" s="257"/>
      <c r="JB315" s="257"/>
      <c r="JC315" s="257"/>
      <c r="JD315" s="257"/>
      <c r="JE315" s="257"/>
    </row>
    <row r="316" spans="1:265" x14ac:dyDescent="0.2">
      <c r="A316" s="257"/>
      <c r="B316" s="257"/>
      <c r="C316" s="257"/>
      <c r="D316" s="257"/>
      <c r="E316" s="257"/>
      <c r="F316" s="257"/>
      <c r="G316" s="257"/>
      <c r="H316" s="257"/>
      <c r="I316" s="257"/>
      <c r="J316" s="257"/>
      <c r="K316" s="257"/>
      <c r="L316" s="257"/>
      <c r="M316" s="257"/>
      <c r="N316" s="257"/>
      <c r="O316" s="257"/>
      <c r="P316" s="257"/>
      <c r="Q316" s="257"/>
      <c r="R316" s="257"/>
      <c r="S316" s="257"/>
      <c r="T316" s="257"/>
      <c r="U316" s="257"/>
      <c r="V316" s="257"/>
      <c r="W316" s="257"/>
      <c r="X316" s="257"/>
      <c r="Y316" s="257"/>
      <c r="Z316" s="257"/>
      <c r="AA316" s="257"/>
      <c r="AB316" s="257"/>
      <c r="AC316" s="257"/>
      <c r="AD316" s="257"/>
      <c r="AE316" s="862"/>
      <c r="AF316" s="895"/>
      <c r="AG316" s="946"/>
      <c r="AH316" s="972"/>
      <c r="CG316" s="257"/>
      <c r="CH316" s="257"/>
      <c r="CI316" s="257"/>
      <c r="CJ316" s="257"/>
      <c r="CK316" s="257"/>
      <c r="CL316" s="257"/>
      <c r="CM316" s="257"/>
      <c r="CN316" s="257"/>
      <c r="CO316" s="257"/>
      <c r="CP316" s="257"/>
      <c r="CQ316" s="257"/>
      <c r="CR316" s="257"/>
      <c r="CS316" s="257"/>
      <c r="CT316" s="257"/>
      <c r="CU316" s="257"/>
      <c r="CV316" s="257"/>
      <c r="CW316" s="257"/>
      <c r="CX316" s="257"/>
      <c r="CY316" s="257"/>
      <c r="CZ316" s="257"/>
      <c r="DA316" s="257"/>
      <c r="DB316" s="257"/>
      <c r="DC316" s="257"/>
      <c r="DD316" s="257"/>
      <c r="DE316" s="257"/>
      <c r="DF316" s="257"/>
      <c r="DG316" s="257"/>
      <c r="DH316" s="257"/>
      <c r="DI316" s="257"/>
      <c r="DJ316" s="257"/>
      <c r="DK316" s="257"/>
      <c r="DL316" s="257"/>
      <c r="DM316" s="257"/>
      <c r="DN316" s="257"/>
      <c r="DO316" s="257"/>
      <c r="DP316" s="257"/>
      <c r="DQ316" s="257"/>
      <c r="DR316" s="257"/>
      <c r="DS316" s="257"/>
      <c r="DT316" s="257"/>
      <c r="DU316" s="257"/>
      <c r="DV316" s="257"/>
      <c r="DW316" s="257"/>
      <c r="DX316" s="257"/>
      <c r="DY316" s="257"/>
      <c r="DZ316" s="257"/>
      <c r="EA316" s="257"/>
      <c r="EB316" s="257"/>
      <c r="EC316" s="257"/>
      <c r="ED316" s="257"/>
      <c r="EE316" s="257"/>
      <c r="EF316" s="257"/>
      <c r="EG316" s="257"/>
      <c r="EH316" s="257"/>
      <c r="EI316" s="257"/>
      <c r="EJ316" s="257"/>
      <c r="EK316" s="257"/>
      <c r="EL316" s="257"/>
      <c r="EM316" s="257"/>
      <c r="EN316" s="257"/>
      <c r="EO316" s="257"/>
      <c r="EP316" s="257"/>
      <c r="EQ316" s="257"/>
      <c r="ER316" s="257"/>
      <c r="ES316" s="257"/>
      <c r="ET316" s="257"/>
      <c r="EU316" s="257"/>
      <c r="EV316" s="257"/>
      <c r="EW316" s="257"/>
      <c r="EX316" s="257"/>
      <c r="EY316" s="257"/>
      <c r="EZ316" s="257"/>
      <c r="FA316" s="257"/>
      <c r="FB316" s="257"/>
      <c r="FC316" s="257"/>
      <c r="FD316" s="257"/>
      <c r="FE316" s="257"/>
      <c r="FF316" s="257"/>
      <c r="FG316" s="257"/>
      <c r="FH316" s="257"/>
      <c r="FI316" s="257"/>
      <c r="FJ316" s="257"/>
      <c r="FK316" s="257"/>
      <c r="FL316" s="257"/>
      <c r="FM316" s="257"/>
      <c r="FN316" s="257"/>
      <c r="FO316" s="257"/>
      <c r="FP316" s="257"/>
      <c r="FQ316" s="257"/>
      <c r="FR316" s="257"/>
      <c r="FS316" s="257"/>
      <c r="FT316" s="257"/>
      <c r="FU316" s="257"/>
      <c r="FV316" s="257"/>
      <c r="FW316" s="257"/>
      <c r="FX316" s="257"/>
      <c r="FY316" s="257"/>
      <c r="FZ316" s="257"/>
      <c r="GA316" s="257"/>
      <c r="GB316" s="257"/>
      <c r="GC316" s="257"/>
      <c r="GD316" s="257"/>
      <c r="GE316" s="257"/>
      <c r="GF316" s="257"/>
      <c r="GG316" s="257"/>
      <c r="GH316" s="257"/>
      <c r="GI316" s="257"/>
      <c r="GJ316" s="257"/>
      <c r="GK316" s="257"/>
      <c r="GL316" s="257"/>
      <c r="GM316" s="257"/>
      <c r="GN316" s="257"/>
      <c r="GO316" s="257"/>
      <c r="GP316" s="257"/>
      <c r="GQ316" s="257"/>
      <c r="GR316" s="257"/>
      <c r="GS316" s="257"/>
      <c r="GT316" s="257"/>
      <c r="GU316" s="257"/>
      <c r="GV316" s="257"/>
      <c r="GW316" s="257"/>
      <c r="GX316" s="257"/>
      <c r="GY316" s="257"/>
      <c r="GZ316" s="257"/>
      <c r="HA316" s="257"/>
      <c r="HB316" s="257"/>
      <c r="HC316" s="257"/>
      <c r="HD316" s="257"/>
      <c r="HE316" s="257"/>
      <c r="HF316" s="257"/>
      <c r="HG316" s="257"/>
      <c r="HH316" s="257"/>
      <c r="HI316" s="257"/>
      <c r="HJ316" s="257"/>
      <c r="HK316" s="257"/>
      <c r="HL316" s="257"/>
      <c r="HM316" s="257"/>
      <c r="HN316" s="257"/>
      <c r="HO316" s="257"/>
      <c r="HP316" s="257"/>
      <c r="HQ316" s="257"/>
      <c r="HR316" s="257"/>
      <c r="HS316" s="257"/>
      <c r="HT316" s="257"/>
      <c r="HU316" s="257"/>
      <c r="HV316" s="257"/>
      <c r="HW316" s="257"/>
      <c r="HX316" s="257"/>
      <c r="HY316" s="257"/>
      <c r="HZ316" s="257"/>
      <c r="IA316" s="257"/>
      <c r="IB316" s="257"/>
      <c r="IC316" s="257"/>
      <c r="ID316" s="257"/>
      <c r="IE316" s="257"/>
      <c r="IF316" s="257"/>
      <c r="IG316" s="257"/>
      <c r="IH316" s="257"/>
      <c r="II316" s="257"/>
      <c r="IJ316" s="257"/>
      <c r="IK316" s="257"/>
      <c r="IL316" s="257"/>
      <c r="IM316" s="257"/>
      <c r="IN316" s="257"/>
      <c r="IO316" s="257"/>
      <c r="IP316" s="257"/>
      <c r="IQ316" s="257"/>
      <c r="IR316" s="257"/>
      <c r="IS316" s="257"/>
      <c r="IT316" s="257"/>
      <c r="IU316" s="257"/>
      <c r="IV316" s="257"/>
      <c r="IW316" s="257"/>
      <c r="IX316" s="257"/>
      <c r="IY316" s="257"/>
      <c r="IZ316" s="257"/>
      <c r="JA316" s="257"/>
      <c r="JB316" s="257"/>
      <c r="JC316" s="257"/>
      <c r="JD316" s="257"/>
      <c r="JE316" s="257"/>
    </row>
    <row r="317" spans="1:265" x14ac:dyDescent="0.2">
      <c r="A317" s="257"/>
      <c r="B317" s="257"/>
      <c r="C317" s="257"/>
      <c r="D317" s="257"/>
      <c r="E317" s="257"/>
      <c r="F317" s="257"/>
      <c r="G317" s="257"/>
      <c r="H317" s="257"/>
      <c r="I317" s="257"/>
      <c r="J317" s="257"/>
      <c r="K317" s="257"/>
      <c r="L317" s="257"/>
      <c r="M317" s="257"/>
      <c r="N317" s="257"/>
      <c r="O317" s="257"/>
      <c r="P317" s="257"/>
      <c r="Q317" s="257"/>
      <c r="R317" s="257"/>
      <c r="S317" s="257"/>
      <c r="T317" s="257"/>
      <c r="U317" s="257"/>
      <c r="V317" s="257"/>
      <c r="W317" s="257"/>
      <c r="X317" s="257"/>
      <c r="Y317" s="257"/>
      <c r="Z317" s="257"/>
      <c r="AA317" s="257"/>
      <c r="AB317" s="257"/>
      <c r="AC317" s="257"/>
      <c r="AD317" s="257"/>
      <c r="AE317" s="862"/>
      <c r="AF317" s="895"/>
      <c r="AG317" s="946"/>
      <c r="AH317" s="972"/>
      <c r="CG317" s="257"/>
      <c r="CH317" s="257"/>
      <c r="CI317" s="257"/>
      <c r="CJ317" s="257"/>
      <c r="CK317" s="257"/>
      <c r="CL317" s="257"/>
      <c r="CM317" s="257"/>
      <c r="CN317" s="257"/>
      <c r="CO317" s="257"/>
      <c r="CP317" s="257"/>
      <c r="CQ317" s="257"/>
      <c r="CR317" s="257"/>
      <c r="CS317" s="257"/>
      <c r="CT317" s="257"/>
      <c r="CU317" s="257"/>
      <c r="CV317" s="257"/>
      <c r="CW317" s="257"/>
      <c r="CX317" s="257"/>
      <c r="CY317" s="257"/>
      <c r="CZ317" s="257"/>
      <c r="DA317" s="257"/>
      <c r="DB317" s="257"/>
      <c r="DC317" s="257"/>
      <c r="DD317" s="257"/>
      <c r="DE317" s="257"/>
      <c r="DF317" s="257"/>
      <c r="DG317" s="257"/>
      <c r="DH317" s="257"/>
      <c r="DI317" s="257"/>
      <c r="DJ317" s="257"/>
      <c r="DK317" s="257"/>
      <c r="DL317" s="257"/>
      <c r="DM317" s="257"/>
      <c r="DN317" s="257"/>
      <c r="DO317" s="257"/>
      <c r="DP317" s="257"/>
      <c r="DQ317" s="257"/>
      <c r="DR317" s="257"/>
      <c r="DS317" s="257"/>
      <c r="DT317" s="257"/>
      <c r="DU317" s="257"/>
      <c r="DV317" s="257"/>
      <c r="DW317" s="257"/>
      <c r="DX317" s="257"/>
      <c r="DY317" s="257"/>
      <c r="DZ317" s="257"/>
      <c r="EA317" s="257"/>
      <c r="EB317" s="257"/>
      <c r="EC317" s="257"/>
      <c r="ED317" s="257"/>
      <c r="EE317" s="257"/>
      <c r="EF317" s="257"/>
      <c r="EG317" s="257"/>
      <c r="EH317" s="257"/>
      <c r="EI317" s="257"/>
      <c r="EJ317" s="257"/>
      <c r="EK317" s="257"/>
      <c r="EL317" s="257"/>
      <c r="EM317" s="257"/>
      <c r="EN317" s="257"/>
      <c r="EO317" s="257"/>
      <c r="EP317" s="257"/>
      <c r="EQ317" s="257"/>
      <c r="ER317" s="257"/>
      <c r="ES317" s="257"/>
      <c r="ET317" s="257"/>
      <c r="EU317" s="257"/>
      <c r="EV317" s="257"/>
      <c r="EW317" s="257"/>
      <c r="EX317" s="257"/>
      <c r="EY317" s="257"/>
      <c r="EZ317" s="257"/>
      <c r="FA317" s="257"/>
      <c r="FB317" s="257"/>
      <c r="FC317" s="257"/>
      <c r="FD317" s="257"/>
      <c r="FE317" s="257"/>
      <c r="FF317" s="257"/>
      <c r="FG317" s="257"/>
      <c r="FH317" s="257"/>
      <c r="FI317" s="257"/>
      <c r="FJ317" s="257"/>
      <c r="FK317" s="257"/>
      <c r="FL317" s="257"/>
      <c r="FM317" s="257"/>
      <c r="FN317" s="257"/>
      <c r="FO317" s="257"/>
      <c r="FP317" s="257"/>
      <c r="FQ317" s="257"/>
      <c r="FR317" s="257"/>
      <c r="FS317" s="257"/>
      <c r="FT317" s="257"/>
      <c r="FU317" s="257"/>
      <c r="FV317" s="257"/>
      <c r="FW317" s="257"/>
      <c r="FX317" s="257"/>
      <c r="FY317" s="257"/>
      <c r="FZ317" s="257"/>
      <c r="GA317" s="257"/>
      <c r="GB317" s="257"/>
      <c r="GC317" s="257"/>
      <c r="GD317" s="257"/>
      <c r="GE317" s="257"/>
      <c r="GF317" s="257"/>
      <c r="GG317" s="257"/>
      <c r="GH317" s="257"/>
      <c r="GI317" s="257"/>
      <c r="GJ317" s="257"/>
      <c r="GK317" s="257"/>
      <c r="GL317" s="257"/>
      <c r="GM317" s="257"/>
      <c r="GN317" s="257"/>
      <c r="GO317" s="257"/>
      <c r="GP317" s="257"/>
      <c r="GQ317" s="257"/>
      <c r="GR317" s="257"/>
      <c r="GS317" s="257"/>
      <c r="GT317" s="257"/>
      <c r="GU317" s="257"/>
      <c r="GV317" s="257"/>
      <c r="GW317" s="257"/>
      <c r="GX317" s="257"/>
      <c r="GY317" s="257"/>
      <c r="GZ317" s="257"/>
      <c r="HA317" s="257"/>
      <c r="HB317" s="257"/>
      <c r="HC317" s="257"/>
      <c r="HD317" s="257"/>
      <c r="HE317" s="257"/>
      <c r="HF317" s="257"/>
      <c r="HG317" s="257"/>
      <c r="HH317" s="257"/>
      <c r="HI317" s="257"/>
      <c r="HJ317" s="257"/>
      <c r="HK317" s="257"/>
      <c r="HL317" s="257"/>
      <c r="HM317" s="257"/>
      <c r="HN317" s="257"/>
      <c r="HO317" s="257"/>
      <c r="HP317" s="257"/>
      <c r="HQ317" s="257"/>
      <c r="HR317" s="257"/>
      <c r="HS317" s="257"/>
      <c r="HT317" s="257"/>
      <c r="HU317" s="257"/>
      <c r="HV317" s="257"/>
      <c r="HW317" s="257"/>
      <c r="HX317" s="257"/>
      <c r="HY317" s="257"/>
      <c r="HZ317" s="257"/>
      <c r="IA317" s="257"/>
      <c r="IB317" s="257"/>
      <c r="IC317" s="257"/>
      <c r="ID317" s="257"/>
      <c r="IE317" s="257"/>
      <c r="IF317" s="257"/>
      <c r="IG317" s="257"/>
      <c r="IH317" s="257"/>
      <c r="II317" s="257"/>
      <c r="IJ317" s="257"/>
      <c r="IK317" s="257"/>
      <c r="IL317" s="257"/>
      <c r="IM317" s="257"/>
      <c r="IN317" s="257"/>
      <c r="IO317" s="257"/>
      <c r="IP317" s="257"/>
      <c r="IQ317" s="257"/>
      <c r="IR317" s="257"/>
      <c r="IS317" s="257"/>
      <c r="IT317" s="257"/>
      <c r="IU317" s="257"/>
      <c r="IV317" s="257"/>
      <c r="IW317" s="257"/>
      <c r="IX317" s="257"/>
      <c r="IY317" s="257"/>
      <c r="IZ317" s="257"/>
      <c r="JA317" s="257"/>
      <c r="JB317" s="257"/>
      <c r="JC317" s="257"/>
      <c r="JD317" s="257"/>
      <c r="JE317" s="257"/>
    </row>
    <row r="318" spans="1:265" x14ac:dyDescent="0.2">
      <c r="A318" s="257"/>
      <c r="B318" s="257"/>
      <c r="C318" s="257"/>
      <c r="D318" s="257"/>
      <c r="E318" s="257"/>
      <c r="F318" s="257"/>
      <c r="G318" s="257"/>
      <c r="H318" s="257"/>
      <c r="I318" s="257"/>
      <c r="J318" s="257"/>
      <c r="K318" s="257"/>
      <c r="L318" s="257"/>
      <c r="M318" s="257"/>
      <c r="N318" s="257"/>
      <c r="O318" s="257"/>
      <c r="P318" s="257"/>
      <c r="Q318" s="257"/>
      <c r="R318" s="257"/>
      <c r="S318" s="257"/>
      <c r="T318" s="257"/>
      <c r="U318" s="257"/>
      <c r="V318" s="257"/>
      <c r="W318" s="257"/>
      <c r="X318" s="257"/>
      <c r="Y318" s="257"/>
      <c r="Z318" s="257"/>
      <c r="AA318" s="257"/>
      <c r="AB318" s="257"/>
      <c r="AC318" s="257"/>
      <c r="AD318" s="257"/>
      <c r="AE318" s="862"/>
      <c r="AF318" s="895"/>
      <c r="AG318" s="946"/>
      <c r="AH318" s="972"/>
      <c r="CG318" s="257"/>
      <c r="CH318" s="257"/>
      <c r="CI318" s="257"/>
      <c r="CJ318" s="257"/>
      <c r="CK318" s="257"/>
      <c r="CL318" s="257"/>
      <c r="CM318" s="257"/>
      <c r="CN318" s="257"/>
      <c r="CO318" s="257"/>
      <c r="CP318" s="257"/>
      <c r="CQ318" s="257"/>
      <c r="CR318" s="257"/>
      <c r="CS318" s="257"/>
      <c r="CT318" s="257"/>
      <c r="CU318" s="257"/>
      <c r="CV318" s="257"/>
      <c r="CW318" s="257"/>
      <c r="CX318" s="257"/>
      <c r="CY318" s="257"/>
      <c r="CZ318" s="257"/>
      <c r="DA318" s="257"/>
      <c r="DB318" s="257"/>
      <c r="DC318" s="257"/>
      <c r="DD318" s="257"/>
      <c r="DE318" s="257"/>
      <c r="DF318" s="257"/>
      <c r="DG318" s="257"/>
      <c r="DH318" s="257"/>
      <c r="DI318" s="257"/>
      <c r="DJ318" s="257"/>
      <c r="DK318" s="257"/>
      <c r="DL318" s="257"/>
      <c r="DM318" s="257"/>
      <c r="DN318" s="257"/>
      <c r="DO318" s="257"/>
      <c r="DP318" s="257"/>
      <c r="DQ318" s="257"/>
      <c r="DR318" s="257"/>
      <c r="DS318" s="257"/>
      <c r="DT318" s="257"/>
      <c r="DU318" s="257"/>
      <c r="DV318" s="257"/>
      <c r="DW318" s="257"/>
      <c r="DX318" s="257"/>
      <c r="DY318" s="257"/>
      <c r="DZ318" s="257"/>
      <c r="EA318" s="257"/>
      <c r="EB318" s="257"/>
      <c r="EC318" s="257"/>
      <c r="ED318" s="257"/>
      <c r="EE318" s="257"/>
      <c r="EF318" s="257"/>
      <c r="EG318" s="257"/>
      <c r="EH318" s="257"/>
      <c r="EI318" s="257"/>
      <c r="EJ318" s="257"/>
      <c r="EK318" s="257"/>
      <c r="EL318" s="257"/>
      <c r="EM318" s="257"/>
      <c r="EN318" s="257"/>
      <c r="EO318" s="257"/>
      <c r="EP318" s="257"/>
      <c r="EQ318" s="257"/>
      <c r="ER318" s="257"/>
      <c r="ES318" s="257"/>
      <c r="ET318" s="257"/>
      <c r="EU318" s="257"/>
      <c r="EV318" s="257"/>
      <c r="EW318" s="257"/>
      <c r="EX318" s="257"/>
      <c r="EY318" s="257"/>
      <c r="EZ318" s="257"/>
      <c r="FA318" s="257"/>
      <c r="FB318" s="257"/>
      <c r="FC318" s="257"/>
      <c r="FD318" s="257"/>
      <c r="FE318" s="257"/>
      <c r="FF318" s="257"/>
      <c r="FG318" s="257"/>
      <c r="FH318" s="257"/>
      <c r="FI318" s="257"/>
      <c r="FJ318" s="257"/>
      <c r="FK318" s="257"/>
      <c r="FL318" s="257"/>
      <c r="FM318" s="257"/>
      <c r="FN318" s="257"/>
      <c r="FO318" s="257"/>
      <c r="FP318" s="257"/>
      <c r="FQ318" s="257"/>
      <c r="FR318" s="257"/>
      <c r="FS318" s="257"/>
      <c r="FT318" s="257"/>
      <c r="FU318" s="257"/>
      <c r="FV318" s="257"/>
      <c r="FW318" s="257"/>
      <c r="FX318" s="257"/>
      <c r="FY318" s="257"/>
      <c r="FZ318" s="257"/>
      <c r="GA318" s="257"/>
      <c r="GB318" s="257"/>
      <c r="GC318" s="257"/>
      <c r="GD318" s="257"/>
      <c r="GE318" s="257"/>
      <c r="GF318" s="257"/>
      <c r="GG318" s="257"/>
      <c r="GH318" s="257"/>
      <c r="GI318" s="257"/>
      <c r="GJ318" s="257"/>
      <c r="GK318" s="257"/>
      <c r="GL318" s="257"/>
      <c r="GM318" s="257"/>
      <c r="GN318" s="257"/>
      <c r="GO318" s="257"/>
      <c r="GP318" s="257"/>
      <c r="GQ318" s="257"/>
      <c r="GR318" s="257"/>
      <c r="GS318" s="257"/>
      <c r="GT318" s="257"/>
      <c r="GU318" s="257"/>
      <c r="GV318" s="257"/>
      <c r="GW318" s="257"/>
      <c r="GX318" s="257"/>
      <c r="GY318" s="257"/>
      <c r="GZ318" s="257"/>
      <c r="HA318" s="257"/>
      <c r="HB318" s="257"/>
      <c r="HC318" s="257"/>
      <c r="HD318" s="257"/>
      <c r="HE318" s="257"/>
      <c r="HF318" s="257"/>
      <c r="HG318" s="257"/>
      <c r="HH318" s="257"/>
      <c r="HI318" s="257"/>
      <c r="HJ318" s="257"/>
      <c r="HK318" s="257"/>
      <c r="HL318" s="257"/>
      <c r="HM318" s="257"/>
      <c r="HN318" s="257"/>
      <c r="HO318" s="257"/>
      <c r="HP318" s="257"/>
      <c r="HQ318" s="257"/>
      <c r="HR318" s="257"/>
      <c r="HS318" s="257"/>
      <c r="HT318" s="257"/>
      <c r="HU318" s="257"/>
      <c r="HV318" s="257"/>
      <c r="HW318" s="257"/>
      <c r="HX318" s="257"/>
      <c r="HY318" s="257"/>
      <c r="HZ318" s="257"/>
      <c r="IA318" s="257"/>
      <c r="IB318" s="257"/>
      <c r="IC318" s="257"/>
      <c r="ID318" s="257"/>
      <c r="IE318" s="257"/>
      <c r="IF318" s="257"/>
      <c r="IG318" s="257"/>
      <c r="IH318" s="257"/>
      <c r="II318" s="257"/>
      <c r="IJ318" s="257"/>
      <c r="IK318" s="257"/>
      <c r="IL318" s="257"/>
      <c r="IM318" s="257"/>
      <c r="IN318" s="257"/>
      <c r="IO318" s="257"/>
      <c r="IP318" s="257"/>
      <c r="IQ318" s="257"/>
      <c r="IR318" s="257"/>
      <c r="IS318" s="257"/>
      <c r="IT318" s="257"/>
      <c r="IU318" s="257"/>
      <c r="IV318" s="257"/>
      <c r="IW318" s="257"/>
      <c r="IX318" s="257"/>
      <c r="IY318" s="257"/>
      <c r="IZ318" s="257"/>
      <c r="JA318" s="257"/>
      <c r="JB318" s="257"/>
      <c r="JC318" s="257"/>
      <c r="JD318" s="257"/>
      <c r="JE318" s="257"/>
    </row>
    <row r="319" spans="1:265" x14ac:dyDescent="0.2">
      <c r="A319" s="257"/>
      <c r="B319" s="257"/>
      <c r="C319" s="257"/>
      <c r="D319" s="257"/>
      <c r="E319" s="257"/>
      <c r="F319" s="257"/>
      <c r="G319" s="257"/>
      <c r="H319" s="257"/>
      <c r="I319" s="257"/>
      <c r="J319" s="257"/>
      <c r="K319" s="257"/>
      <c r="L319" s="257"/>
      <c r="M319" s="257"/>
      <c r="N319" s="257"/>
      <c r="O319" s="257"/>
      <c r="P319" s="257"/>
      <c r="Q319" s="257"/>
      <c r="R319" s="257"/>
      <c r="S319" s="257"/>
      <c r="T319" s="257"/>
      <c r="U319" s="257"/>
      <c r="V319" s="257"/>
      <c r="W319" s="257"/>
      <c r="X319" s="257"/>
      <c r="Y319" s="257"/>
      <c r="Z319" s="257"/>
      <c r="AA319" s="257"/>
      <c r="AB319" s="257"/>
      <c r="AC319" s="257"/>
      <c r="AD319" s="257"/>
      <c r="AE319" s="862"/>
      <c r="AF319" s="895"/>
      <c r="AG319" s="946"/>
      <c r="AH319" s="972"/>
      <c r="CG319" s="257"/>
      <c r="CH319" s="257"/>
      <c r="CI319" s="257"/>
      <c r="CJ319" s="257"/>
      <c r="CK319" s="257"/>
      <c r="CL319" s="257"/>
      <c r="CM319" s="257"/>
      <c r="CN319" s="257"/>
      <c r="CO319" s="257"/>
      <c r="CP319" s="257"/>
      <c r="CQ319" s="257"/>
      <c r="CR319" s="257"/>
      <c r="CS319" s="257"/>
      <c r="CT319" s="257"/>
      <c r="CU319" s="257"/>
      <c r="CV319" s="257"/>
      <c r="CW319" s="257"/>
      <c r="CX319" s="257"/>
      <c r="CY319" s="257"/>
      <c r="CZ319" s="257"/>
      <c r="DA319" s="257"/>
      <c r="DB319" s="257"/>
      <c r="DC319" s="257"/>
      <c r="DD319" s="257"/>
      <c r="DE319" s="257"/>
      <c r="DF319" s="257"/>
      <c r="DG319" s="257"/>
      <c r="DH319" s="257"/>
      <c r="DI319" s="257"/>
      <c r="DJ319" s="257"/>
      <c r="DK319" s="257"/>
      <c r="DL319" s="257"/>
      <c r="DM319" s="257"/>
      <c r="DN319" s="257"/>
      <c r="DO319" s="257"/>
      <c r="DP319" s="257"/>
      <c r="DQ319" s="257"/>
      <c r="DR319" s="257"/>
      <c r="DS319" s="257"/>
      <c r="DT319" s="257"/>
      <c r="DU319" s="257"/>
      <c r="DV319" s="257"/>
      <c r="DW319" s="257"/>
      <c r="DX319" s="257"/>
      <c r="DY319" s="257"/>
      <c r="DZ319" s="257"/>
      <c r="EA319" s="257"/>
      <c r="EB319" s="257"/>
      <c r="EC319" s="257"/>
      <c r="ED319" s="257"/>
      <c r="EE319" s="257"/>
      <c r="EF319" s="257"/>
      <c r="EG319" s="257"/>
      <c r="EH319" s="257"/>
      <c r="EI319" s="257"/>
      <c r="EJ319" s="257"/>
      <c r="EK319" s="257"/>
      <c r="EL319" s="257"/>
      <c r="EM319" s="257"/>
      <c r="EN319" s="257"/>
      <c r="EO319" s="257"/>
      <c r="EP319" s="257"/>
      <c r="EQ319" s="257"/>
      <c r="ER319" s="257"/>
      <c r="ES319" s="257"/>
      <c r="ET319" s="257"/>
      <c r="EU319" s="257"/>
      <c r="EV319" s="257"/>
      <c r="EW319" s="257"/>
      <c r="EX319" s="257"/>
      <c r="EY319" s="257"/>
      <c r="EZ319" s="257"/>
      <c r="FA319" s="257"/>
      <c r="FB319" s="257"/>
      <c r="FC319" s="257"/>
      <c r="FD319" s="257"/>
      <c r="FE319" s="257"/>
      <c r="FF319" s="257"/>
      <c r="FG319" s="257"/>
      <c r="FH319" s="257"/>
      <c r="FI319" s="257"/>
      <c r="FJ319" s="257"/>
      <c r="FK319" s="257"/>
      <c r="FL319" s="257"/>
      <c r="FM319" s="257"/>
      <c r="FN319" s="257"/>
      <c r="FO319" s="257"/>
      <c r="FP319" s="257"/>
      <c r="FQ319" s="257"/>
      <c r="FR319" s="257"/>
      <c r="FS319" s="257"/>
      <c r="FT319" s="257"/>
      <c r="FU319" s="257"/>
      <c r="FV319" s="257"/>
      <c r="FW319" s="257"/>
      <c r="FX319" s="257"/>
      <c r="FY319" s="257"/>
      <c r="FZ319" s="257"/>
      <c r="GA319" s="257"/>
      <c r="GB319" s="257"/>
      <c r="GC319" s="257"/>
      <c r="GD319" s="257"/>
      <c r="GE319" s="257"/>
      <c r="GF319" s="257"/>
      <c r="GG319" s="257"/>
      <c r="GH319" s="257"/>
      <c r="GI319" s="257"/>
      <c r="GJ319" s="257"/>
      <c r="GK319" s="257"/>
      <c r="GL319" s="257"/>
      <c r="GM319" s="257"/>
      <c r="GN319" s="257"/>
      <c r="GO319" s="257"/>
      <c r="GP319" s="257"/>
      <c r="GQ319" s="257"/>
      <c r="GR319" s="257"/>
      <c r="GS319" s="257"/>
      <c r="GT319" s="257"/>
      <c r="GU319" s="257"/>
      <c r="GV319" s="257"/>
      <c r="GW319" s="257"/>
      <c r="GX319" s="257"/>
      <c r="GY319" s="257"/>
      <c r="GZ319" s="257"/>
      <c r="HA319" s="257"/>
      <c r="HB319" s="257"/>
      <c r="HC319" s="257"/>
      <c r="HD319" s="257"/>
      <c r="HE319" s="257"/>
      <c r="HF319" s="257"/>
      <c r="HG319" s="257"/>
      <c r="HH319" s="257"/>
      <c r="HI319" s="257"/>
      <c r="HJ319" s="257"/>
      <c r="HK319" s="257"/>
      <c r="HL319" s="257"/>
      <c r="HM319" s="257"/>
      <c r="HN319" s="257"/>
      <c r="HO319" s="257"/>
      <c r="HP319" s="257"/>
      <c r="HQ319" s="257"/>
      <c r="HR319" s="257"/>
      <c r="HS319" s="257"/>
      <c r="HT319" s="257"/>
      <c r="HU319" s="257"/>
      <c r="HV319" s="257"/>
      <c r="HW319" s="257"/>
      <c r="HX319" s="257"/>
      <c r="HY319" s="257"/>
      <c r="HZ319" s="257"/>
      <c r="IA319" s="257"/>
      <c r="IB319" s="257"/>
      <c r="IC319" s="257"/>
      <c r="ID319" s="257"/>
      <c r="IE319" s="257"/>
      <c r="IF319" s="257"/>
      <c r="IG319" s="257"/>
      <c r="IH319" s="257"/>
      <c r="II319" s="257"/>
      <c r="IJ319" s="257"/>
      <c r="IK319" s="257"/>
      <c r="IL319" s="257"/>
      <c r="IM319" s="257"/>
      <c r="IN319" s="257"/>
      <c r="IO319" s="257"/>
      <c r="IP319" s="257"/>
      <c r="IQ319" s="257"/>
      <c r="IR319" s="257"/>
      <c r="IS319" s="257"/>
      <c r="IT319" s="257"/>
      <c r="IU319" s="257"/>
      <c r="IV319" s="257"/>
      <c r="IW319" s="257"/>
      <c r="IX319" s="257"/>
      <c r="IY319" s="257"/>
      <c r="IZ319" s="257"/>
      <c r="JA319" s="257"/>
      <c r="JB319" s="257"/>
      <c r="JC319" s="257"/>
      <c r="JD319" s="257"/>
      <c r="JE319" s="257"/>
    </row>
    <row r="320" spans="1:265" x14ac:dyDescent="0.2">
      <c r="A320" s="257"/>
      <c r="B320" s="257"/>
      <c r="C320" s="257"/>
      <c r="D320" s="257"/>
      <c r="E320" s="257"/>
      <c r="F320" s="257"/>
      <c r="G320" s="257"/>
      <c r="H320" s="257"/>
      <c r="I320" s="257"/>
      <c r="J320" s="257"/>
      <c r="K320" s="257"/>
      <c r="L320" s="257"/>
      <c r="M320" s="257"/>
      <c r="N320" s="257"/>
      <c r="O320" s="257"/>
      <c r="P320" s="257"/>
      <c r="Q320" s="257"/>
      <c r="R320" s="257"/>
      <c r="S320" s="257"/>
      <c r="T320" s="257"/>
      <c r="U320" s="257"/>
      <c r="V320" s="257"/>
      <c r="W320" s="257"/>
      <c r="X320" s="257"/>
      <c r="Y320" s="257"/>
      <c r="Z320" s="257"/>
      <c r="AA320" s="257"/>
      <c r="AB320" s="257"/>
      <c r="AC320" s="257"/>
      <c r="AD320" s="257"/>
      <c r="AE320" s="862"/>
      <c r="AF320" s="895"/>
      <c r="AG320" s="946"/>
      <c r="AH320" s="972"/>
      <c r="CG320" s="257"/>
      <c r="CH320" s="257"/>
      <c r="CI320" s="257"/>
      <c r="CJ320" s="257"/>
      <c r="CK320" s="257"/>
      <c r="CL320" s="257"/>
      <c r="CM320" s="257"/>
      <c r="CN320" s="257"/>
      <c r="CO320" s="257"/>
      <c r="CP320" s="257"/>
      <c r="CQ320" s="257"/>
      <c r="CR320" s="257"/>
      <c r="CS320" s="257"/>
      <c r="CT320" s="257"/>
      <c r="CU320" s="257"/>
      <c r="CV320" s="257"/>
      <c r="CW320" s="257"/>
      <c r="CX320" s="257"/>
      <c r="CY320" s="257"/>
      <c r="CZ320" s="257"/>
      <c r="DA320" s="257"/>
      <c r="DB320" s="257"/>
      <c r="DC320" s="257"/>
      <c r="DD320" s="257"/>
      <c r="DE320" s="257"/>
      <c r="DF320" s="257"/>
      <c r="DG320" s="257"/>
      <c r="DH320" s="257"/>
      <c r="DI320" s="257"/>
      <c r="DJ320" s="257"/>
      <c r="DK320" s="257"/>
      <c r="DL320" s="257"/>
      <c r="DM320" s="257"/>
      <c r="DN320" s="257"/>
      <c r="DO320" s="257"/>
      <c r="DP320" s="257"/>
      <c r="DQ320" s="257"/>
      <c r="DR320" s="257"/>
      <c r="DS320" s="257"/>
      <c r="DT320" s="257"/>
      <c r="DU320" s="257"/>
      <c r="DV320" s="257"/>
      <c r="DW320" s="257"/>
      <c r="DX320" s="257"/>
      <c r="DY320" s="257"/>
      <c r="DZ320" s="257"/>
      <c r="EA320" s="257"/>
      <c r="EB320" s="257"/>
      <c r="EC320" s="257"/>
      <c r="ED320" s="257"/>
      <c r="EE320" s="257"/>
      <c r="EF320" s="257"/>
      <c r="EG320" s="257"/>
      <c r="EH320" s="257"/>
      <c r="EI320" s="257"/>
      <c r="EJ320" s="257"/>
      <c r="EK320" s="257"/>
      <c r="EL320" s="257"/>
      <c r="EM320" s="257"/>
      <c r="EN320" s="257"/>
      <c r="EO320" s="257"/>
      <c r="EP320" s="257"/>
      <c r="EQ320" s="257"/>
      <c r="ER320" s="257"/>
      <c r="ES320" s="257"/>
      <c r="ET320" s="257"/>
      <c r="EU320" s="257"/>
      <c r="EV320" s="257"/>
      <c r="EW320" s="257"/>
      <c r="EX320" s="257"/>
      <c r="EY320" s="257"/>
      <c r="EZ320" s="257"/>
      <c r="FA320" s="257"/>
      <c r="FB320" s="257"/>
      <c r="FC320" s="257"/>
      <c r="FD320" s="257"/>
      <c r="FE320" s="257"/>
      <c r="FF320" s="257"/>
      <c r="FG320" s="257"/>
      <c r="FH320" s="257"/>
      <c r="FI320" s="257"/>
      <c r="FJ320" s="257"/>
      <c r="FK320" s="257"/>
      <c r="FL320" s="257"/>
      <c r="FM320" s="257"/>
      <c r="FN320" s="257"/>
      <c r="FO320" s="257"/>
      <c r="FP320" s="257"/>
      <c r="FQ320" s="257"/>
      <c r="FR320" s="257"/>
      <c r="FS320" s="257"/>
      <c r="FT320" s="257"/>
      <c r="FU320" s="257"/>
      <c r="FV320" s="257"/>
      <c r="FW320" s="257"/>
      <c r="FX320" s="257"/>
      <c r="FY320" s="257"/>
      <c r="FZ320" s="257"/>
      <c r="GA320" s="257"/>
      <c r="GB320" s="257"/>
      <c r="GC320" s="257"/>
      <c r="GD320" s="257"/>
      <c r="GE320" s="257"/>
      <c r="GF320" s="257"/>
      <c r="GG320" s="257"/>
      <c r="GH320" s="257"/>
      <c r="GI320" s="257"/>
      <c r="GJ320" s="257"/>
      <c r="GK320" s="257"/>
      <c r="GL320" s="257"/>
      <c r="GM320" s="257"/>
      <c r="GN320" s="257"/>
      <c r="GO320" s="257"/>
      <c r="GP320" s="257"/>
      <c r="GQ320" s="257"/>
      <c r="GR320" s="257"/>
      <c r="GS320" s="257"/>
      <c r="GT320" s="257"/>
      <c r="GU320" s="257"/>
      <c r="GV320" s="257"/>
      <c r="GW320" s="257"/>
      <c r="GX320" s="257"/>
      <c r="GY320" s="257"/>
      <c r="GZ320" s="257"/>
      <c r="HA320" s="257"/>
      <c r="HB320" s="257"/>
      <c r="HC320" s="257"/>
      <c r="HD320" s="257"/>
      <c r="HE320" s="257"/>
      <c r="HF320" s="257"/>
      <c r="HG320" s="257"/>
      <c r="HH320" s="257"/>
      <c r="HI320" s="257"/>
      <c r="HJ320" s="257"/>
      <c r="HK320" s="257"/>
      <c r="HL320" s="257"/>
      <c r="HM320" s="257"/>
      <c r="HN320" s="257"/>
      <c r="HO320" s="257"/>
      <c r="HP320" s="257"/>
      <c r="HQ320" s="257"/>
      <c r="HR320" s="257"/>
      <c r="HS320" s="257"/>
      <c r="HT320" s="257"/>
      <c r="HU320" s="257"/>
      <c r="HV320" s="257"/>
      <c r="HW320" s="257"/>
      <c r="HX320" s="257"/>
      <c r="HY320" s="257"/>
      <c r="HZ320" s="257"/>
      <c r="IA320" s="257"/>
      <c r="IB320" s="257"/>
      <c r="IC320" s="257"/>
      <c r="ID320" s="257"/>
      <c r="IE320" s="257"/>
      <c r="IF320" s="257"/>
      <c r="IG320" s="257"/>
      <c r="IH320" s="257"/>
      <c r="II320" s="257"/>
      <c r="IJ320" s="257"/>
      <c r="IK320" s="257"/>
      <c r="IL320" s="257"/>
      <c r="IM320" s="257"/>
      <c r="IN320" s="257"/>
      <c r="IO320" s="257"/>
      <c r="IP320" s="257"/>
      <c r="IQ320" s="257"/>
      <c r="IR320" s="257"/>
      <c r="IS320" s="257"/>
      <c r="IT320" s="257"/>
      <c r="IU320" s="257"/>
      <c r="IV320" s="257"/>
      <c r="IW320" s="257"/>
      <c r="IX320" s="257"/>
      <c r="IY320" s="257"/>
      <c r="IZ320" s="257"/>
      <c r="JA320" s="257"/>
      <c r="JB320" s="257"/>
      <c r="JC320" s="257"/>
      <c r="JD320" s="257"/>
      <c r="JE320" s="257"/>
    </row>
    <row r="321" spans="1:265" x14ac:dyDescent="0.2">
      <c r="A321" s="257"/>
      <c r="B321" s="257"/>
      <c r="C321" s="257"/>
      <c r="D321" s="257"/>
      <c r="E321" s="257"/>
      <c r="F321" s="257"/>
      <c r="G321" s="257"/>
      <c r="H321" s="257"/>
      <c r="I321" s="257"/>
      <c r="J321" s="257"/>
      <c r="K321" s="257"/>
      <c r="L321" s="257"/>
      <c r="M321" s="257"/>
      <c r="N321" s="257"/>
      <c r="O321" s="257"/>
      <c r="P321" s="257"/>
      <c r="Q321" s="257"/>
      <c r="R321" s="257"/>
      <c r="S321" s="257"/>
      <c r="T321" s="257"/>
      <c r="U321" s="257"/>
      <c r="V321" s="257"/>
      <c r="W321" s="257"/>
      <c r="X321" s="257"/>
      <c r="Y321" s="257"/>
      <c r="Z321" s="257"/>
      <c r="AA321" s="257"/>
      <c r="AB321" s="257"/>
      <c r="AC321" s="257"/>
      <c r="AD321" s="257"/>
      <c r="AE321" s="862"/>
      <c r="AF321" s="895"/>
      <c r="AG321" s="946"/>
      <c r="AH321" s="972"/>
      <c r="CG321" s="257"/>
      <c r="CH321" s="257"/>
      <c r="CI321" s="257"/>
      <c r="CJ321" s="257"/>
      <c r="CK321" s="257"/>
      <c r="CL321" s="257"/>
      <c r="CM321" s="257"/>
      <c r="CN321" s="257"/>
      <c r="CO321" s="257"/>
      <c r="CP321" s="257"/>
      <c r="CQ321" s="257"/>
      <c r="CR321" s="257"/>
      <c r="CS321" s="257"/>
      <c r="CT321" s="257"/>
      <c r="CU321" s="257"/>
      <c r="CV321" s="257"/>
      <c r="CW321" s="257"/>
      <c r="CX321" s="257"/>
      <c r="CY321" s="257"/>
      <c r="CZ321" s="257"/>
      <c r="DA321" s="257"/>
      <c r="DB321" s="257"/>
      <c r="DC321" s="257"/>
      <c r="DD321" s="257"/>
      <c r="DE321" s="257"/>
      <c r="DF321" s="257"/>
      <c r="DG321" s="257"/>
      <c r="DH321" s="257"/>
      <c r="DI321" s="257"/>
      <c r="DJ321" s="257"/>
      <c r="DK321" s="257"/>
      <c r="DL321" s="257"/>
      <c r="DM321" s="257"/>
      <c r="DN321" s="257"/>
      <c r="DO321" s="257"/>
      <c r="DP321" s="257"/>
      <c r="DQ321" s="257"/>
      <c r="DR321" s="257"/>
      <c r="DS321" s="257"/>
      <c r="DT321" s="257"/>
      <c r="DU321" s="257"/>
      <c r="DV321" s="257"/>
      <c r="DW321" s="257"/>
      <c r="DX321" s="257"/>
      <c r="DY321" s="257"/>
      <c r="DZ321" s="257"/>
      <c r="EA321" s="257"/>
      <c r="EB321" s="257"/>
      <c r="EC321" s="257"/>
      <c r="ED321" s="257"/>
      <c r="EE321" s="257"/>
      <c r="EF321" s="257"/>
      <c r="EG321" s="257"/>
      <c r="EH321" s="257"/>
      <c r="EI321" s="257"/>
      <c r="EJ321" s="257"/>
      <c r="EK321" s="257"/>
      <c r="EL321" s="257"/>
      <c r="EM321" s="257"/>
      <c r="EN321" s="257"/>
      <c r="EO321" s="257"/>
      <c r="EP321" s="257"/>
      <c r="EQ321" s="257"/>
      <c r="ER321" s="257"/>
      <c r="ES321" s="257"/>
      <c r="ET321" s="257"/>
      <c r="EU321" s="257"/>
      <c r="EV321" s="257"/>
      <c r="EW321" s="257"/>
      <c r="EX321" s="257"/>
      <c r="EY321" s="257"/>
      <c r="EZ321" s="257"/>
      <c r="FA321" s="257"/>
      <c r="FB321" s="257"/>
      <c r="FC321" s="257"/>
      <c r="FD321" s="257"/>
      <c r="FE321" s="257"/>
      <c r="FF321" s="257"/>
      <c r="FG321" s="257"/>
      <c r="FH321" s="257"/>
      <c r="FI321" s="257"/>
      <c r="FJ321" s="257"/>
      <c r="FK321" s="257"/>
      <c r="FL321" s="257"/>
      <c r="FM321" s="257"/>
      <c r="FN321" s="257"/>
      <c r="FO321" s="257"/>
      <c r="FP321" s="257"/>
      <c r="FQ321" s="257"/>
      <c r="FR321" s="257"/>
      <c r="FS321" s="257"/>
      <c r="FT321" s="257"/>
      <c r="FU321" s="257"/>
      <c r="FV321" s="257"/>
      <c r="FW321" s="257"/>
      <c r="FX321" s="257"/>
      <c r="FY321" s="257"/>
      <c r="FZ321" s="257"/>
      <c r="GA321" s="257"/>
      <c r="GB321" s="257"/>
      <c r="GC321" s="257"/>
      <c r="GD321" s="257"/>
      <c r="GE321" s="257"/>
      <c r="GF321" s="257"/>
      <c r="GG321" s="257"/>
      <c r="GH321" s="257"/>
      <c r="GI321" s="257"/>
      <c r="GJ321" s="257"/>
      <c r="GK321" s="257"/>
      <c r="GL321" s="257"/>
      <c r="GM321" s="257"/>
      <c r="GN321" s="257"/>
      <c r="GO321" s="257"/>
      <c r="GP321" s="257"/>
      <c r="GQ321" s="257"/>
      <c r="GR321" s="257"/>
      <c r="GS321" s="257"/>
      <c r="GT321" s="257"/>
      <c r="GU321" s="257"/>
      <c r="GV321" s="257"/>
      <c r="GW321" s="257"/>
      <c r="GX321" s="257"/>
      <c r="GY321" s="257"/>
      <c r="GZ321" s="257"/>
      <c r="HA321" s="257"/>
      <c r="HB321" s="257"/>
      <c r="HC321" s="257"/>
      <c r="HD321" s="257"/>
      <c r="HE321" s="257"/>
      <c r="HF321" s="257"/>
      <c r="HG321" s="257"/>
      <c r="HH321" s="257"/>
      <c r="HI321" s="257"/>
      <c r="HJ321" s="257"/>
      <c r="HK321" s="257"/>
      <c r="HL321" s="257"/>
      <c r="HM321" s="257"/>
      <c r="HN321" s="257"/>
      <c r="HO321" s="257"/>
      <c r="HP321" s="257"/>
      <c r="HQ321" s="257"/>
      <c r="HR321" s="257"/>
      <c r="HS321" s="257"/>
      <c r="HT321" s="257"/>
      <c r="HU321" s="257"/>
      <c r="HV321" s="257"/>
      <c r="HW321" s="257"/>
      <c r="HX321" s="257"/>
      <c r="HY321" s="257"/>
      <c r="HZ321" s="257"/>
      <c r="IA321" s="257"/>
      <c r="IB321" s="257"/>
      <c r="IC321" s="257"/>
      <c r="ID321" s="257"/>
      <c r="IE321" s="257"/>
      <c r="IF321" s="257"/>
      <c r="IG321" s="257"/>
      <c r="IH321" s="257"/>
      <c r="II321" s="257"/>
      <c r="IJ321" s="257"/>
      <c r="IK321" s="257"/>
      <c r="IL321" s="257"/>
      <c r="IM321" s="257"/>
      <c r="IN321" s="257"/>
      <c r="IO321" s="257"/>
      <c r="IP321" s="257"/>
      <c r="IQ321" s="257"/>
      <c r="IR321" s="257"/>
      <c r="IS321" s="257"/>
      <c r="IT321" s="257"/>
      <c r="IU321" s="257"/>
      <c r="IV321" s="257"/>
      <c r="IW321" s="257"/>
      <c r="IX321" s="257"/>
      <c r="IY321" s="257"/>
      <c r="IZ321" s="257"/>
      <c r="JA321" s="257"/>
      <c r="JB321" s="257"/>
      <c r="JC321" s="257"/>
      <c r="JD321" s="257"/>
      <c r="JE321" s="257"/>
    </row>
    <row r="322" spans="1:265" x14ac:dyDescent="0.2">
      <c r="A322" s="257"/>
      <c r="B322" s="257"/>
      <c r="C322" s="257"/>
      <c r="D322" s="257"/>
      <c r="E322" s="257"/>
      <c r="F322" s="257"/>
      <c r="G322" s="257"/>
      <c r="H322" s="257"/>
      <c r="I322" s="257"/>
      <c r="J322" s="257"/>
      <c r="K322" s="257"/>
      <c r="L322" s="257"/>
      <c r="M322" s="257"/>
      <c r="N322" s="257"/>
      <c r="O322" s="257"/>
      <c r="P322" s="257"/>
      <c r="Q322" s="257"/>
      <c r="R322" s="257"/>
      <c r="S322" s="257"/>
      <c r="T322" s="257"/>
      <c r="U322" s="257"/>
      <c r="V322" s="257"/>
      <c r="W322" s="257"/>
      <c r="X322" s="257"/>
      <c r="Y322" s="257"/>
      <c r="Z322" s="257"/>
      <c r="AA322" s="257"/>
      <c r="AB322" s="257"/>
      <c r="AC322" s="257"/>
      <c r="AD322" s="257"/>
      <c r="AE322" s="862"/>
      <c r="AF322" s="895"/>
      <c r="AG322" s="946"/>
      <c r="AH322" s="972"/>
      <c r="CG322" s="257"/>
      <c r="CH322" s="257"/>
      <c r="CI322" s="257"/>
      <c r="CJ322" s="257"/>
      <c r="CK322" s="257"/>
      <c r="CL322" s="257"/>
      <c r="CM322" s="257"/>
      <c r="CN322" s="257"/>
      <c r="CO322" s="257"/>
      <c r="CP322" s="257"/>
      <c r="CQ322" s="257"/>
      <c r="CR322" s="257"/>
      <c r="CS322" s="257"/>
      <c r="CT322" s="257"/>
      <c r="CU322" s="257"/>
      <c r="CV322" s="257"/>
      <c r="CW322" s="257"/>
      <c r="CX322" s="257"/>
      <c r="CY322" s="257"/>
      <c r="CZ322" s="257"/>
      <c r="DA322" s="257"/>
      <c r="DB322" s="257"/>
      <c r="DC322" s="257"/>
      <c r="DD322" s="257"/>
      <c r="DE322" s="257"/>
      <c r="DF322" s="257"/>
      <c r="DG322" s="257"/>
      <c r="DH322" s="257"/>
      <c r="DI322" s="257"/>
      <c r="DJ322" s="257"/>
      <c r="DK322" s="257"/>
      <c r="DL322" s="257"/>
      <c r="DM322" s="257"/>
      <c r="DN322" s="257"/>
      <c r="DO322" s="257"/>
      <c r="DP322" s="257"/>
      <c r="DQ322" s="257"/>
      <c r="DR322" s="257"/>
      <c r="DS322" s="257"/>
      <c r="DT322" s="257"/>
      <c r="DU322" s="257"/>
      <c r="DV322" s="257"/>
      <c r="DW322" s="257"/>
      <c r="DX322" s="257"/>
      <c r="DY322" s="257"/>
      <c r="DZ322" s="257"/>
      <c r="EA322" s="257"/>
      <c r="EB322" s="257"/>
      <c r="EC322" s="257"/>
      <c r="ED322" s="257"/>
      <c r="EE322" s="257"/>
      <c r="EF322" s="257"/>
      <c r="EG322" s="257"/>
      <c r="EH322" s="257"/>
      <c r="EI322" s="257"/>
      <c r="EJ322" s="257"/>
      <c r="EK322" s="257"/>
      <c r="EL322" s="257"/>
      <c r="EM322" s="257"/>
      <c r="EN322" s="257"/>
      <c r="EO322" s="257"/>
      <c r="EP322" s="257"/>
      <c r="EQ322" s="257"/>
      <c r="ER322" s="257"/>
      <c r="ES322" s="257"/>
      <c r="ET322" s="257"/>
      <c r="EU322" s="257"/>
      <c r="EV322" s="257"/>
      <c r="EW322" s="257"/>
      <c r="EX322" s="257"/>
      <c r="EY322" s="257"/>
      <c r="EZ322" s="257"/>
      <c r="FA322" s="257"/>
      <c r="FB322" s="257"/>
      <c r="FC322" s="257"/>
      <c r="FD322" s="257"/>
      <c r="FE322" s="257"/>
      <c r="FF322" s="257"/>
      <c r="FG322" s="257"/>
      <c r="FH322" s="257"/>
      <c r="FI322" s="257"/>
      <c r="FJ322" s="257"/>
      <c r="FK322" s="257"/>
      <c r="FL322" s="257"/>
      <c r="FM322" s="257"/>
      <c r="FN322" s="257"/>
      <c r="FO322" s="257"/>
      <c r="FP322" s="257"/>
      <c r="FQ322" s="257"/>
      <c r="FR322" s="257"/>
      <c r="FS322" s="257"/>
      <c r="FT322" s="257"/>
      <c r="FU322" s="257"/>
      <c r="FV322" s="257"/>
      <c r="FW322" s="257"/>
      <c r="FX322" s="257"/>
      <c r="FY322" s="257"/>
      <c r="FZ322" s="257"/>
      <c r="GA322" s="257"/>
      <c r="GB322" s="257"/>
      <c r="GC322" s="257"/>
      <c r="GD322" s="257"/>
      <c r="GE322" s="257"/>
      <c r="GF322" s="257"/>
      <c r="GG322" s="257"/>
      <c r="GH322" s="257"/>
      <c r="GI322" s="257"/>
      <c r="GJ322" s="257"/>
      <c r="GK322" s="257"/>
      <c r="GL322" s="257"/>
      <c r="GM322" s="257"/>
      <c r="GN322" s="257"/>
      <c r="GO322" s="257"/>
      <c r="GP322" s="257"/>
      <c r="GQ322" s="257"/>
      <c r="GR322" s="257"/>
      <c r="GS322" s="257"/>
      <c r="GT322" s="257"/>
      <c r="GU322" s="257"/>
      <c r="GV322" s="257"/>
      <c r="GW322" s="257"/>
      <c r="GX322" s="257"/>
      <c r="GY322" s="257"/>
      <c r="GZ322" s="257"/>
      <c r="HA322" s="257"/>
      <c r="HB322" s="257"/>
      <c r="HC322" s="257"/>
      <c r="HD322" s="257"/>
      <c r="HE322" s="257"/>
      <c r="HF322" s="257"/>
      <c r="HG322" s="257"/>
      <c r="HH322" s="257"/>
      <c r="HI322" s="257"/>
      <c r="HJ322" s="257"/>
      <c r="HK322" s="257"/>
      <c r="HL322" s="257"/>
      <c r="HM322" s="257"/>
      <c r="HN322" s="257"/>
      <c r="HO322" s="257"/>
      <c r="HP322" s="257"/>
      <c r="HQ322" s="257"/>
      <c r="HR322" s="257"/>
      <c r="HS322" s="257"/>
      <c r="HT322" s="257"/>
      <c r="HU322" s="257"/>
      <c r="HV322" s="257"/>
      <c r="HW322" s="257"/>
      <c r="HX322" s="257"/>
      <c r="HY322" s="257"/>
      <c r="HZ322" s="257"/>
      <c r="IA322" s="257"/>
      <c r="IB322" s="257"/>
      <c r="IC322" s="257"/>
      <c r="ID322" s="257"/>
      <c r="IE322" s="257"/>
      <c r="IF322" s="257"/>
      <c r="IG322" s="257"/>
      <c r="IH322" s="257"/>
      <c r="II322" s="257"/>
      <c r="IJ322" s="257"/>
      <c r="IK322" s="257"/>
      <c r="IL322" s="257"/>
      <c r="IM322" s="257"/>
      <c r="IN322" s="257"/>
      <c r="IO322" s="257"/>
      <c r="IP322" s="257"/>
      <c r="IQ322" s="257"/>
      <c r="IR322" s="257"/>
      <c r="IS322" s="257"/>
      <c r="IT322" s="257"/>
      <c r="IU322" s="257"/>
      <c r="IV322" s="257"/>
      <c r="IW322" s="257"/>
      <c r="IX322" s="257"/>
      <c r="IY322" s="257"/>
      <c r="IZ322" s="257"/>
      <c r="JA322" s="257"/>
      <c r="JB322" s="257"/>
      <c r="JC322" s="257"/>
      <c r="JD322" s="257"/>
      <c r="JE322" s="257"/>
    </row>
    <row r="323" spans="1:265" x14ac:dyDescent="0.2">
      <c r="A323" s="257"/>
      <c r="B323" s="257"/>
      <c r="C323" s="257"/>
      <c r="D323" s="257"/>
      <c r="E323" s="257"/>
      <c r="F323" s="257"/>
      <c r="G323" s="257"/>
      <c r="H323" s="257"/>
      <c r="I323" s="257"/>
      <c r="J323" s="257"/>
      <c r="K323" s="257"/>
      <c r="L323" s="257"/>
      <c r="M323" s="257"/>
      <c r="N323" s="257"/>
      <c r="O323" s="257"/>
      <c r="P323" s="257"/>
      <c r="Q323" s="257"/>
      <c r="R323" s="257"/>
      <c r="S323" s="257"/>
      <c r="T323" s="257"/>
      <c r="U323" s="257"/>
      <c r="V323" s="257"/>
      <c r="W323" s="257"/>
      <c r="X323" s="257"/>
      <c r="Y323" s="257"/>
      <c r="Z323" s="257"/>
      <c r="AA323" s="257"/>
      <c r="AB323" s="257"/>
      <c r="AC323" s="257"/>
      <c r="AD323" s="257"/>
      <c r="AE323" s="862"/>
      <c r="AF323" s="895"/>
      <c r="AG323" s="946"/>
      <c r="AH323" s="972"/>
      <c r="CG323" s="257"/>
      <c r="CH323" s="257"/>
      <c r="CI323" s="257"/>
      <c r="CJ323" s="257"/>
      <c r="CK323" s="257"/>
      <c r="CL323" s="257"/>
      <c r="CM323" s="257"/>
      <c r="CN323" s="257"/>
      <c r="CO323" s="257"/>
      <c r="CP323" s="257"/>
      <c r="CQ323" s="257"/>
      <c r="CR323" s="257"/>
      <c r="CS323" s="257"/>
      <c r="CT323" s="257"/>
      <c r="CU323" s="257"/>
      <c r="CV323" s="257"/>
      <c r="CW323" s="257"/>
      <c r="CX323" s="257"/>
      <c r="CY323" s="257"/>
      <c r="CZ323" s="257"/>
      <c r="DA323" s="257"/>
      <c r="DB323" s="257"/>
      <c r="DC323" s="257"/>
      <c r="DD323" s="257"/>
      <c r="DE323" s="257"/>
      <c r="DF323" s="257"/>
      <c r="DG323" s="257"/>
      <c r="DH323" s="257"/>
      <c r="DI323" s="257"/>
      <c r="DJ323" s="257"/>
      <c r="DK323" s="257"/>
      <c r="DL323" s="257"/>
      <c r="DM323" s="257"/>
      <c r="DN323" s="257"/>
      <c r="DO323" s="257"/>
      <c r="DP323" s="257"/>
      <c r="DQ323" s="257"/>
      <c r="DR323" s="257"/>
      <c r="DS323" s="257"/>
      <c r="DT323" s="257"/>
      <c r="DU323" s="257"/>
      <c r="DV323" s="257"/>
      <c r="DW323" s="257"/>
      <c r="DX323" s="257"/>
      <c r="DY323" s="257"/>
      <c r="DZ323" s="257"/>
      <c r="EA323" s="257"/>
      <c r="EB323" s="257"/>
      <c r="EC323" s="257"/>
      <c r="ED323" s="257"/>
      <c r="EE323" s="257"/>
      <c r="EF323" s="257"/>
      <c r="EG323" s="257"/>
      <c r="EH323" s="257"/>
      <c r="EI323" s="257"/>
      <c r="EJ323" s="257"/>
      <c r="EK323" s="257"/>
      <c r="EL323" s="257"/>
      <c r="EM323" s="257"/>
      <c r="EN323" s="257"/>
      <c r="EO323" s="257"/>
      <c r="EP323" s="257"/>
      <c r="EQ323" s="257"/>
      <c r="ER323" s="257"/>
      <c r="ES323" s="257"/>
      <c r="ET323" s="257"/>
      <c r="EU323" s="257"/>
      <c r="EV323" s="257"/>
      <c r="EW323" s="257"/>
      <c r="EX323" s="257"/>
      <c r="EY323" s="257"/>
      <c r="EZ323" s="257"/>
      <c r="FA323" s="257"/>
      <c r="FB323" s="257"/>
      <c r="FC323" s="257"/>
      <c r="FD323" s="257"/>
      <c r="FE323" s="257"/>
      <c r="FF323" s="257"/>
      <c r="FG323" s="257"/>
      <c r="FH323" s="257"/>
      <c r="FI323" s="257"/>
      <c r="FJ323" s="257"/>
      <c r="FK323" s="257"/>
      <c r="FL323" s="257"/>
      <c r="FM323" s="257"/>
      <c r="FN323" s="257"/>
      <c r="FO323" s="257"/>
      <c r="FP323" s="257"/>
      <c r="FQ323" s="257"/>
      <c r="FR323" s="257"/>
      <c r="FS323" s="257"/>
      <c r="FT323" s="257"/>
      <c r="FU323" s="257"/>
      <c r="FV323" s="257"/>
      <c r="FW323" s="257"/>
      <c r="FX323" s="257"/>
      <c r="FY323" s="257"/>
      <c r="FZ323" s="257"/>
      <c r="GA323" s="257"/>
      <c r="GB323" s="257"/>
      <c r="GC323" s="257"/>
      <c r="GD323" s="257"/>
      <c r="GE323" s="257"/>
      <c r="GF323" s="257"/>
      <c r="GG323" s="257"/>
      <c r="GH323" s="257"/>
      <c r="GI323" s="257"/>
      <c r="GJ323" s="257"/>
      <c r="GK323" s="257"/>
      <c r="GL323" s="257"/>
      <c r="GM323" s="257"/>
      <c r="GN323" s="257"/>
      <c r="GO323" s="257"/>
      <c r="GP323" s="257"/>
      <c r="GQ323" s="257"/>
      <c r="GR323" s="257"/>
      <c r="GS323" s="257"/>
      <c r="GT323" s="257"/>
      <c r="GU323" s="257"/>
      <c r="GV323" s="257"/>
      <c r="GW323" s="257"/>
      <c r="GX323" s="257"/>
      <c r="GY323" s="257"/>
      <c r="GZ323" s="257"/>
      <c r="HA323" s="257"/>
      <c r="HB323" s="257"/>
      <c r="HC323" s="257"/>
      <c r="HD323" s="257"/>
      <c r="HE323" s="257"/>
      <c r="HF323" s="257"/>
      <c r="HG323" s="257"/>
      <c r="HH323" s="257"/>
      <c r="HI323" s="257"/>
      <c r="HJ323" s="257"/>
      <c r="HK323" s="257"/>
      <c r="HL323" s="257"/>
      <c r="HM323" s="257"/>
      <c r="HN323" s="257"/>
      <c r="HO323" s="257"/>
      <c r="HP323" s="257"/>
      <c r="HQ323" s="257"/>
      <c r="HR323" s="257"/>
      <c r="HS323" s="257"/>
      <c r="HT323" s="257"/>
      <c r="HU323" s="257"/>
      <c r="HV323" s="257"/>
      <c r="HW323" s="257"/>
      <c r="HX323" s="257"/>
      <c r="HY323" s="257"/>
      <c r="HZ323" s="257"/>
      <c r="IA323" s="257"/>
      <c r="IB323" s="257"/>
      <c r="IC323" s="257"/>
      <c r="ID323" s="257"/>
      <c r="IE323" s="257"/>
      <c r="IF323" s="257"/>
      <c r="IG323" s="257"/>
      <c r="IH323" s="257"/>
      <c r="II323" s="257"/>
      <c r="IJ323" s="257"/>
      <c r="IK323" s="257"/>
      <c r="IL323" s="257"/>
      <c r="IM323" s="257"/>
      <c r="IN323" s="257"/>
      <c r="IO323" s="257"/>
      <c r="IP323" s="257"/>
      <c r="IQ323" s="257"/>
      <c r="IR323" s="257"/>
      <c r="IS323" s="257"/>
      <c r="IT323" s="257"/>
      <c r="IU323" s="257"/>
      <c r="IV323" s="257"/>
      <c r="IW323" s="257"/>
      <c r="IX323" s="257"/>
      <c r="IY323" s="257"/>
      <c r="IZ323" s="257"/>
      <c r="JA323" s="257"/>
      <c r="JB323" s="257"/>
      <c r="JC323" s="257"/>
      <c r="JD323" s="257"/>
      <c r="JE323" s="257"/>
    </row>
    <row r="324" spans="1:265" x14ac:dyDescent="0.2">
      <c r="A324" s="257"/>
      <c r="B324" s="257"/>
      <c r="C324" s="257"/>
      <c r="D324" s="257"/>
      <c r="E324" s="257"/>
      <c r="F324" s="257"/>
      <c r="G324" s="257"/>
      <c r="H324" s="257"/>
      <c r="I324" s="257"/>
      <c r="J324" s="257"/>
      <c r="K324" s="257"/>
      <c r="L324" s="257"/>
      <c r="M324" s="257"/>
      <c r="N324" s="257"/>
      <c r="O324" s="257"/>
      <c r="P324" s="257"/>
      <c r="Q324" s="257"/>
      <c r="R324" s="257"/>
      <c r="S324" s="257"/>
      <c r="T324" s="257"/>
      <c r="U324" s="257"/>
      <c r="V324" s="257"/>
      <c r="W324" s="257"/>
      <c r="X324" s="257"/>
      <c r="Y324" s="257"/>
      <c r="Z324" s="257"/>
      <c r="AA324" s="257"/>
      <c r="AB324" s="257"/>
      <c r="AC324" s="257"/>
      <c r="AD324" s="257"/>
      <c r="AE324" s="862"/>
      <c r="AF324" s="895"/>
      <c r="AG324" s="946"/>
      <c r="AH324" s="972"/>
      <c r="CG324" s="257"/>
      <c r="CH324" s="257"/>
      <c r="CI324" s="257"/>
      <c r="CJ324" s="257"/>
      <c r="CK324" s="257"/>
      <c r="CL324" s="257"/>
      <c r="CM324" s="257"/>
      <c r="CN324" s="257"/>
      <c r="CO324" s="257"/>
      <c r="CP324" s="257"/>
      <c r="CQ324" s="257"/>
      <c r="CR324" s="257"/>
      <c r="CS324" s="257"/>
      <c r="CT324" s="257"/>
      <c r="CU324" s="257"/>
      <c r="CV324" s="257"/>
      <c r="CW324" s="257"/>
      <c r="CX324" s="257"/>
      <c r="CY324" s="257"/>
      <c r="CZ324" s="257"/>
      <c r="DA324" s="257"/>
      <c r="DB324" s="257"/>
      <c r="DC324" s="257"/>
      <c r="DD324" s="257"/>
      <c r="DE324" s="257"/>
      <c r="DF324" s="257"/>
      <c r="DG324" s="257"/>
      <c r="DH324" s="257"/>
      <c r="DI324" s="257"/>
      <c r="DJ324" s="257"/>
      <c r="DK324" s="257"/>
      <c r="DL324" s="257"/>
      <c r="DM324" s="257"/>
      <c r="DN324" s="257"/>
      <c r="DO324" s="257"/>
      <c r="DP324" s="257"/>
      <c r="DQ324" s="257"/>
      <c r="DR324" s="257"/>
      <c r="DS324" s="257"/>
      <c r="DT324" s="257"/>
      <c r="DU324" s="257"/>
      <c r="DV324" s="257"/>
      <c r="DW324" s="257"/>
      <c r="DX324" s="257"/>
      <c r="DY324" s="257"/>
      <c r="DZ324" s="257"/>
      <c r="EA324" s="257"/>
      <c r="EB324" s="257"/>
      <c r="EC324" s="257"/>
      <c r="ED324" s="257"/>
      <c r="EE324" s="257"/>
      <c r="EF324" s="257"/>
      <c r="EG324" s="257"/>
      <c r="EH324" s="257"/>
      <c r="EI324" s="257"/>
      <c r="EJ324" s="257"/>
      <c r="EK324" s="257"/>
      <c r="EL324" s="257"/>
      <c r="EM324" s="257"/>
      <c r="EN324" s="257"/>
      <c r="EO324" s="257"/>
      <c r="EP324" s="257"/>
      <c r="EQ324" s="257"/>
      <c r="ER324" s="257"/>
      <c r="ES324" s="257"/>
      <c r="ET324" s="257"/>
      <c r="EU324" s="257"/>
      <c r="EV324" s="257"/>
      <c r="EW324" s="257"/>
      <c r="EX324" s="257"/>
      <c r="EY324" s="257"/>
      <c r="EZ324" s="257"/>
      <c r="FA324" s="257"/>
      <c r="FB324" s="257"/>
      <c r="FC324" s="257"/>
      <c r="FD324" s="257"/>
      <c r="FE324" s="257"/>
      <c r="FF324" s="257"/>
      <c r="FG324" s="257"/>
      <c r="FH324" s="257"/>
      <c r="FI324" s="257"/>
      <c r="FJ324" s="257"/>
      <c r="FK324" s="257"/>
      <c r="FL324" s="257"/>
      <c r="FM324" s="257"/>
      <c r="FN324" s="257"/>
      <c r="FO324" s="257"/>
      <c r="FP324" s="257"/>
      <c r="FQ324" s="257"/>
      <c r="FR324" s="257"/>
      <c r="FS324" s="257"/>
      <c r="FT324" s="257"/>
      <c r="FU324" s="257"/>
      <c r="FV324" s="257"/>
      <c r="FW324" s="257"/>
      <c r="FX324" s="257"/>
      <c r="FY324" s="257"/>
      <c r="FZ324" s="257"/>
      <c r="GA324" s="257"/>
      <c r="GB324" s="257"/>
      <c r="GC324" s="257"/>
      <c r="GD324" s="257"/>
      <c r="GE324" s="257"/>
      <c r="GF324" s="257"/>
      <c r="GG324" s="257"/>
      <c r="GH324" s="257"/>
      <c r="GI324" s="257"/>
      <c r="GJ324" s="257"/>
      <c r="GK324" s="257"/>
      <c r="GL324" s="257"/>
      <c r="GM324" s="257"/>
      <c r="GN324" s="257"/>
      <c r="GO324" s="257"/>
      <c r="GP324" s="257"/>
      <c r="GQ324" s="257"/>
      <c r="GR324" s="257"/>
      <c r="GS324" s="257"/>
      <c r="GT324" s="257"/>
      <c r="GU324" s="257"/>
      <c r="GV324" s="257"/>
      <c r="GW324" s="257"/>
      <c r="GX324" s="257"/>
      <c r="GY324" s="257"/>
      <c r="GZ324" s="257"/>
      <c r="HA324" s="257"/>
      <c r="HB324" s="257"/>
      <c r="HC324" s="257"/>
      <c r="HD324" s="257"/>
      <c r="HE324" s="257"/>
      <c r="HF324" s="257"/>
      <c r="HG324" s="257"/>
      <c r="HH324" s="257"/>
      <c r="HI324" s="257"/>
      <c r="HJ324" s="257"/>
      <c r="HK324" s="257"/>
      <c r="HL324" s="257"/>
      <c r="HM324" s="257"/>
      <c r="HN324" s="257"/>
      <c r="HO324" s="257"/>
      <c r="HP324" s="257"/>
      <c r="HQ324" s="257"/>
      <c r="HR324" s="257"/>
      <c r="HS324" s="257"/>
      <c r="HT324" s="257"/>
      <c r="HU324" s="257"/>
      <c r="HV324" s="257"/>
      <c r="HW324" s="257"/>
      <c r="HX324" s="257"/>
      <c r="HY324" s="257"/>
      <c r="HZ324" s="257"/>
      <c r="IA324" s="257"/>
      <c r="IB324" s="257"/>
      <c r="IC324" s="257"/>
      <c r="ID324" s="257"/>
      <c r="IE324" s="257"/>
      <c r="IF324" s="257"/>
      <c r="IG324" s="257"/>
      <c r="IH324" s="257"/>
      <c r="II324" s="257"/>
      <c r="IJ324" s="257"/>
      <c r="IK324" s="257"/>
      <c r="IL324" s="257"/>
      <c r="IM324" s="257"/>
      <c r="IN324" s="257"/>
      <c r="IO324" s="257"/>
      <c r="IP324" s="257"/>
      <c r="IQ324" s="257"/>
      <c r="IR324" s="257"/>
      <c r="IS324" s="257"/>
      <c r="IT324" s="257"/>
      <c r="IU324" s="257"/>
      <c r="IV324" s="257"/>
      <c r="IW324" s="257"/>
      <c r="IX324" s="257"/>
      <c r="IY324" s="257"/>
      <c r="IZ324" s="257"/>
      <c r="JA324" s="257"/>
      <c r="JB324" s="257"/>
      <c r="JC324" s="257"/>
      <c r="JD324" s="257"/>
      <c r="JE324" s="257"/>
    </row>
    <row r="325" spans="1:265" x14ac:dyDescent="0.2">
      <c r="A325" s="257"/>
      <c r="B325" s="257"/>
      <c r="C325" s="257"/>
      <c r="D325" s="257"/>
      <c r="E325" s="257"/>
      <c r="F325" s="257"/>
      <c r="G325" s="257"/>
      <c r="H325" s="257"/>
      <c r="I325" s="257"/>
      <c r="J325" s="257"/>
      <c r="K325" s="257"/>
      <c r="L325" s="257"/>
      <c r="M325" s="257"/>
      <c r="N325" s="257"/>
      <c r="O325" s="257"/>
      <c r="P325" s="257"/>
      <c r="Q325" s="257"/>
      <c r="R325" s="257"/>
      <c r="S325" s="257"/>
      <c r="T325" s="257"/>
      <c r="U325" s="257"/>
      <c r="V325" s="257"/>
      <c r="W325" s="257"/>
      <c r="X325" s="257"/>
      <c r="Y325" s="257"/>
      <c r="Z325" s="257"/>
      <c r="AA325" s="257"/>
      <c r="AB325" s="257"/>
      <c r="AC325" s="257"/>
      <c r="AD325" s="257"/>
      <c r="AE325" s="862"/>
      <c r="AF325" s="895"/>
      <c r="AG325" s="946"/>
      <c r="AH325" s="972"/>
      <c r="CG325" s="257"/>
      <c r="CH325" s="257"/>
      <c r="CI325" s="257"/>
      <c r="CJ325" s="257"/>
      <c r="CK325" s="257"/>
      <c r="CL325" s="257"/>
      <c r="CM325" s="257"/>
      <c r="CN325" s="257"/>
      <c r="CO325" s="257"/>
      <c r="CP325" s="257"/>
      <c r="CQ325" s="257"/>
      <c r="CR325" s="257"/>
      <c r="CS325" s="257"/>
      <c r="CT325" s="257"/>
      <c r="CU325" s="257"/>
      <c r="CV325" s="257"/>
      <c r="CW325" s="257"/>
      <c r="CX325" s="257"/>
      <c r="CY325" s="257"/>
      <c r="CZ325" s="257"/>
      <c r="DA325" s="257"/>
      <c r="DB325" s="257"/>
      <c r="DC325" s="257"/>
      <c r="DD325" s="257"/>
      <c r="DE325" s="257"/>
      <c r="DF325" s="257"/>
      <c r="DG325" s="257"/>
      <c r="DH325" s="257"/>
      <c r="DI325" s="257"/>
      <c r="DJ325" s="257"/>
      <c r="DK325" s="257"/>
      <c r="DL325" s="257"/>
      <c r="DM325" s="257"/>
      <c r="DN325" s="257"/>
      <c r="DO325" s="257"/>
      <c r="DP325" s="257"/>
      <c r="DQ325" s="257"/>
      <c r="DR325" s="257"/>
      <c r="DS325" s="257"/>
      <c r="DT325" s="257"/>
      <c r="DU325" s="257"/>
      <c r="DV325" s="257"/>
      <c r="DW325" s="257"/>
      <c r="DX325" s="257"/>
      <c r="DY325" s="257"/>
      <c r="DZ325" s="257"/>
      <c r="EA325" s="257"/>
      <c r="EB325" s="257"/>
      <c r="EC325" s="257"/>
      <c r="ED325" s="257"/>
      <c r="EE325" s="257"/>
      <c r="EF325" s="257"/>
      <c r="EG325" s="257"/>
      <c r="EH325" s="257"/>
      <c r="EI325" s="257"/>
      <c r="EJ325" s="257"/>
      <c r="EK325" s="257"/>
      <c r="EL325" s="257"/>
      <c r="EM325" s="257"/>
      <c r="EN325" s="257"/>
      <c r="EO325" s="257"/>
      <c r="EP325" s="257"/>
      <c r="EQ325" s="257"/>
      <c r="ER325" s="257"/>
      <c r="ES325" s="257"/>
      <c r="ET325" s="257"/>
      <c r="EU325" s="257"/>
      <c r="EV325" s="257"/>
      <c r="EW325" s="257"/>
      <c r="EX325" s="257"/>
      <c r="EY325" s="257"/>
      <c r="EZ325" s="257"/>
      <c r="FA325" s="257"/>
      <c r="FB325" s="257"/>
      <c r="FC325" s="257"/>
      <c r="FD325" s="257"/>
      <c r="FE325" s="257"/>
      <c r="FF325" s="257"/>
      <c r="FG325" s="257"/>
      <c r="FH325" s="257"/>
      <c r="FI325" s="257"/>
      <c r="FJ325" s="257"/>
      <c r="FK325" s="257"/>
      <c r="FL325" s="257"/>
      <c r="FM325" s="257"/>
      <c r="FN325" s="257"/>
      <c r="FO325" s="257"/>
      <c r="FP325" s="257"/>
      <c r="FQ325" s="257"/>
      <c r="FR325" s="257"/>
      <c r="FS325" s="257"/>
      <c r="FT325" s="257"/>
      <c r="FU325" s="257"/>
      <c r="FV325" s="257"/>
      <c r="FW325" s="257"/>
      <c r="FX325" s="257"/>
      <c r="FY325" s="257"/>
      <c r="FZ325" s="257"/>
      <c r="GA325" s="257"/>
      <c r="GB325" s="257"/>
      <c r="GC325" s="257"/>
      <c r="GD325" s="257"/>
      <c r="GE325" s="257"/>
      <c r="GF325" s="257"/>
      <c r="GG325" s="257"/>
      <c r="GH325" s="257"/>
      <c r="GI325" s="257"/>
      <c r="GJ325" s="257"/>
      <c r="GK325" s="257"/>
      <c r="GL325" s="257"/>
      <c r="GM325" s="257"/>
      <c r="GN325" s="257"/>
      <c r="GO325" s="257"/>
      <c r="GP325" s="257"/>
      <c r="GQ325" s="257"/>
      <c r="GR325" s="257"/>
      <c r="GS325" s="257"/>
      <c r="GT325" s="257"/>
      <c r="GU325" s="257"/>
      <c r="GV325" s="257"/>
      <c r="GW325" s="257"/>
      <c r="GX325" s="257"/>
      <c r="GY325" s="257"/>
      <c r="GZ325" s="257"/>
      <c r="HA325" s="257"/>
      <c r="HB325" s="257"/>
      <c r="HC325" s="257"/>
      <c r="HD325" s="257"/>
      <c r="HE325" s="257"/>
      <c r="HF325" s="257"/>
      <c r="HG325" s="257"/>
      <c r="HH325" s="257"/>
      <c r="HI325" s="257"/>
      <c r="HJ325" s="257"/>
      <c r="HK325" s="257"/>
      <c r="HL325" s="257"/>
      <c r="HM325" s="257"/>
      <c r="HN325" s="257"/>
      <c r="HO325" s="257"/>
      <c r="HP325" s="257"/>
      <c r="HQ325" s="257"/>
      <c r="HR325" s="257"/>
      <c r="HS325" s="257"/>
      <c r="HT325" s="257"/>
      <c r="HU325" s="257"/>
      <c r="HV325" s="257"/>
      <c r="HW325" s="257"/>
      <c r="HX325" s="257"/>
      <c r="HY325" s="257"/>
      <c r="HZ325" s="257"/>
      <c r="IA325" s="257"/>
      <c r="IB325" s="257"/>
      <c r="IC325" s="257"/>
      <c r="ID325" s="257"/>
      <c r="IE325" s="257"/>
      <c r="IF325" s="257"/>
      <c r="IG325" s="257"/>
      <c r="IH325" s="257"/>
      <c r="II325" s="257"/>
      <c r="IJ325" s="257"/>
      <c r="IK325" s="257"/>
      <c r="IL325" s="257"/>
      <c r="IM325" s="257"/>
      <c r="IN325" s="257"/>
      <c r="IO325" s="257"/>
      <c r="IP325" s="257"/>
      <c r="IQ325" s="257"/>
      <c r="IR325" s="257"/>
      <c r="IS325" s="257"/>
      <c r="IT325" s="257"/>
      <c r="IU325" s="257"/>
      <c r="IV325" s="257"/>
      <c r="IW325" s="257"/>
      <c r="IX325" s="257"/>
      <c r="IY325" s="257"/>
      <c r="IZ325" s="257"/>
      <c r="JA325" s="257"/>
      <c r="JB325" s="257"/>
      <c r="JC325" s="257"/>
      <c r="JD325" s="257"/>
      <c r="JE325" s="257"/>
    </row>
    <row r="326" spans="1:265" x14ac:dyDescent="0.2">
      <c r="A326" s="257"/>
      <c r="B326" s="257"/>
      <c r="C326" s="257"/>
      <c r="D326" s="257"/>
      <c r="E326" s="257"/>
      <c r="F326" s="257"/>
      <c r="G326" s="257"/>
      <c r="H326" s="257"/>
      <c r="I326" s="257"/>
      <c r="J326" s="257"/>
      <c r="K326" s="257"/>
      <c r="L326" s="257"/>
      <c r="M326" s="257"/>
      <c r="N326" s="257"/>
      <c r="O326" s="257"/>
      <c r="P326" s="257"/>
      <c r="Q326" s="257"/>
      <c r="R326" s="257"/>
      <c r="S326" s="257"/>
      <c r="T326" s="257"/>
      <c r="U326" s="257"/>
      <c r="V326" s="257"/>
      <c r="W326" s="257"/>
      <c r="X326" s="257"/>
      <c r="Y326" s="257"/>
      <c r="Z326" s="257"/>
      <c r="AA326" s="257"/>
      <c r="AB326" s="257"/>
      <c r="AC326" s="257"/>
      <c r="AD326" s="257"/>
      <c r="AE326" s="862"/>
      <c r="AF326" s="895"/>
      <c r="AG326" s="946"/>
      <c r="AH326" s="972"/>
      <c r="CG326" s="257"/>
      <c r="CH326" s="257"/>
      <c r="CI326" s="257"/>
      <c r="CJ326" s="257"/>
      <c r="CK326" s="257"/>
      <c r="CL326" s="257"/>
      <c r="CM326" s="257"/>
      <c r="CN326" s="257"/>
      <c r="CO326" s="257"/>
      <c r="CP326" s="257"/>
      <c r="CQ326" s="257"/>
      <c r="CR326" s="257"/>
      <c r="CS326" s="257"/>
      <c r="CT326" s="257"/>
      <c r="CU326" s="257"/>
      <c r="CV326" s="257"/>
      <c r="CW326" s="257"/>
      <c r="CX326" s="257"/>
      <c r="CY326" s="257"/>
      <c r="CZ326" s="257"/>
      <c r="DA326" s="257"/>
      <c r="DB326" s="257"/>
      <c r="DC326" s="257"/>
      <c r="DD326" s="257"/>
      <c r="DE326" s="257"/>
      <c r="DF326" s="257"/>
      <c r="DG326" s="257"/>
      <c r="DH326" s="257"/>
      <c r="DI326" s="257"/>
      <c r="DJ326" s="257"/>
      <c r="DK326" s="257"/>
      <c r="DL326" s="257"/>
      <c r="DM326" s="257"/>
      <c r="DN326" s="257"/>
      <c r="DO326" s="257"/>
      <c r="DP326" s="257"/>
      <c r="DQ326" s="257"/>
      <c r="DR326" s="257"/>
      <c r="DS326" s="257"/>
      <c r="DT326" s="257"/>
      <c r="DU326" s="257"/>
      <c r="DV326" s="257"/>
      <c r="DW326" s="257"/>
      <c r="DX326" s="257"/>
      <c r="DY326" s="257"/>
      <c r="DZ326" s="257"/>
      <c r="EA326" s="257"/>
      <c r="EB326" s="257"/>
      <c r="EC326" s="257"/>
      <c r="ED326" s="257"/>
      <c r="EE326" s="257"/>
      <c r="EF326" s="257"/>
      <c r="EG326" s="257"/>
      <c r="EH326" s="257"/>
      <c r="EI326" s="257"/>
      <c r="EJ326" s="257"/>
      <c r="EK326" s="257"/>
      <c r="EL326" s="257"/>
      <c r="EM326" s="257"/>
      <c r="EN326" s="257"/>
      <c r="EO326" s="257"/>
      <c r="EP326" s="257"/>
      <c r="EQ326" s="257"/>
      <c r="ER326" s="257"/>
      <c r="ES326" s="257"/>
      <c r="ET326" s="257"/>
      <c r="EU326" s="257"/>
      <c r="EV326" s="257"/>
      <c r="EW326" s="257"/>
      <c r="EX326" s="257"/>
      <c r="EY326" s="257"/>
      <c r="EZ326" s="257"/>
      <c r="FA326" s="257"/>
      <c r="FB326" s="257"/>
      <c r="FC326" s="257"/>
      <c r="FD326" s="257"/>
      <c r="FE326" s="257"/>
      <c r="FF326" s="257"/>
      <c r="FG326" s="257"/>
      <c r="FH326" s="257"/>
      <c r="FI326" s="257"/>
      <c r="FJ326" s="257"/>
      <c r="FK326" s="257"/>
      <c r="FL326" s="257"/>
      <c r="FM326" s="257"/>
      <c r="FN326" s="257"/>
      <c r="FO326" s="257"/>
      <c r="FP326" s="257"/>
      <c r="FQ326" s="257"/>
      <c r="FR326" s="257"/>
      <c r="FS326" s="257"/>
      <c r="FT326" s="257"/>
      <c r="FU326" s="257"/>
      <c r="FV326" s="257"/>
      <c r="FW326" s="257"/>
      <c r="FX326" s="257"/>
      <c r="FY326" s="257"/>
      <c r="FZ326" s="257"/>
      <c r="GA326" s="257"/>
      <c r="GB326" s="257"/>
      <c r="GC326" s="257"/>
      <c r="GD326" s="257"/>
      <c r="GE326" s="257"/>
      <c r="GF326" s="257"/>
      <c r="GG326" s="257"/>
      <c r="GH326" s="257"/>
      <c r="GI326" s="257"/>
      <c r="GJ326" s="257"/>
      <c r="GK326" s="257"/>
      <c r="GL326" s="257"/>
      <c r="GM326" s="257"/>
      <c r="GN326" s="257"/>
      <c r="GO326" s="257"/>
      <c r="GP326" s="257"/>
      <c r="GQ326" s="257"/>
      <c r="GR326" s="257"/>
      <c r="GS326" s="257"/>
      <c r="GT326" s="257"/>
      <c r="GU326" s="257"/>
      <c r="GV326" s="257"/>
      <c r="GW326" s="257"/>
      <c r="GX326" s="257"/>
      <c r="GY326" s="257"/>
      <c r="GZ326" s="257"/>
      <c r="HA326" s="257"/>
      <c r="HB326" s="257"/>
      <c r="HC326" s="257"/>
      <c r="HD326" s="257"/>
      <c r="HE326" s="257"/>
      <c r="HF326" s="257"/>
      <c r="HG326" s="257"/>
      <c r="HH326" s="257"/>
      <c r="HI326" s="257"/>
      <c r="HJ326" s="257"/>
      <c r="HK326" s="257"/>
      <c r="HL326" s="257"/>
      <c r="HM326" s="257"/>
      <c r="HN326" s="257"/>
      <c r="HO326" s="257"/>
      <c r="HP326" s="257"/>
      <c r="HQ326" s="257"/>
      <c r="HR326" s="257"/>
      <c r="HS326" s="257"/>
      <c r="HT326" s="257"/>
      <c r="HU326" s="257"/>
      <c r="HV326" s="257"/>
      <c r="HW326" s="257"/>
      <c r="HX326" s="257"/>
      <c r="HY326" s="257"/>
      <c r="HZ326" s="257"/>
      <c r="IA326" s="257"/>
      <c r="IB326" s="257"/>
      <c r="IC326" s="257"/>
      <c r="ID326" s="257"/>
      <c r="IE326" s="257"/>
      <c r="IF326" s="257"/>
      <c r="IG326" s="257"/>
      <c r="IH326" s="257"/>
      <c r="II326" s="257"/>
      <c r="IJ326" s="257"/>
      <c r="IK326" s="257"/>
      <c r="IL326" s="257"/>
      <c r="IM326" s="257"/>
      <c r="IN326" s="257"/>
      <c r="IO326" s="257"/>
      <c r="IP326" s="257"/>
      <c r="IQ326" s="257"/>
      <c r="IR326" s="257"/>
      <c r="IS326" s="257"/>
      <c r="IT326" s="257"/>
      <c r="IU326" s="257"/>
      <c r="IV326" s="257"/>
      <c r="IW326" s="257"/>
      <c r="IX326" s="257"/>
      <c r="IY326" s="257"/>
      <c r="IZ326" s="257"/>
      <c r="JA326" s="257"/>
      <c r="JB326" s="257"/>
      <c r="JC326" s="257"/>
      <c r="JD326" s="257"/>
      <c r="JE326" s="257"/>
    </row>
    <row r="327" spans="1:265" x14ac:dyDescent="0.2">
      <c r="A327" s="257"/>
      <c r="B327" s="257"/>
      <c r="C327" s="257"/>
      <c r="D327" s="257"/>
      <c r="E327" s="257"/>
      <c r="F327" s="257"/>
      <c r="G327" s="257"/>
      <c r="H327" s="257"/>
      <c r="I327" s="257"/>
      <c r="J327" s="257"/>
      <c r="K327" s="257"/>
      <c r="L327" s="257"/>
      <c r="M327" s="257"/>
      <c r="N327" s="257"/>
      <c r="O327" s="257"/>
      <c r="P327" s="257"/>
      <c r="Q327" s="257"/>
      <c r="R327" s="257"/>
      <c r="S327" s="257"/>
      <c r="T327" s="257"/>
      <c r="U327" s="257"/>
      <c r="V327" s="257"/>
      <c r="W327" s="257"/>
      <c r="X327" s="257"/>
      <c r="Y327" s="257"/>
      <c r="Z327" s="257"/>
      <c r="AA327" s="257"/>
      <c r="AB327" s="257"/>
      <c r="AC327" s="257"/>
      <c r="AD327" s="257"/>
      <c r="AE327" s="862"/>
      <c r="AF327" s="895"/>
      <c r="AG327" s="946"/>
      <c r="AH327" s="972"/>
      <c r="CG327" s="257"/>
      <c r="CH327" s="257"/>
      <c r="CI327" s="257"/>
      <c r="CJ327" s="257"/>
      <c r="CK327" s="257"/>
      <c r="CL327" s="257"/>
      <c r="CM327" s="257"/>
      <c r="CN327" s="257"/>
      <c r="CO327" s="257"/>
      <c r="CP327" s="257"/>
      <c r="CQ327" s="257"/>
      <c r="CR327" s="257"/>
      <c r="CS327" s="257"/>
      <c r="CT327" s="257"/>
      <c r="CU327" s="257"/>
      <c r="CV327" s="257"/>
      <c r="CW327" s="257"/>
      <c r="CX327" s="257"/>
      <c r="CY327" s="257"/>
      <c r="CZ327" s="257"/>
      <c r="DA327" s="257"/>
      <c r="DB327" s="257"/>
      <c r="DC327" s="257"/>
      <c r="DD327" s="257"/>
      <c r="DE327" s="257"/>
      <c r="DF327" s="257"/>
      <c r="DG327" s="257"/>
      <c r="DH327" s="257"/>
      <c r="DI327" s="257"/>
      <c r="DJ327" s="257"/>
      <c r="DK327" s="257"/>
      <c r="DL327" s="257"/>
      <c r="DM327" s="257"/>
      <c r="DN327" s="257"/>
      <c r="DO327" s="257"/>
      <c r="DP327" s="257"/>
      <c r="DQ327" s="257"/>
      <c r="DR327" s="257"/>
      <c r="DS327" s="257"/>
      <c r="DT327" s="257"/>
      <c r="DU327" s="257"/>
      <c r="DV327" s="257"/>
      <c r="DW327" s="257"/>
      <c r="DX327" s="257"/>
      <c r="DY327" s="257"/>
      <c r="DZ327" s="257"/>
      <c r="EA327" s="257"/>
      <c r="EB327" s="257"/>
      <c r="EC327" s="257"/>
      <c r="ED327" s="257"/>
      <c r="EE327" s="257"/>
      <c r="EF327" s="257"/>
      <c r="EG327" s="257"/>
      <c r="EH327" s="257"/>
      <c r="EI327" s="257"/>
      <c r="EJ327" s="257"/>
      <c r="EK327" s="257"/>
      <c r="EL327" s="257"/>
      <c r="EM327" s="257"/>
      <c r="EN327" s="257"/>
      <c r="EO327" s="257"/>
      <c r="EP327" s="257"/>
      <c r="EQ327" s="257"/>
      <c r="ER327" s="257"/>
      <c r="ES327" s="257"/>
      <c r="ET327" s="257"/>
      <c r="EU327" s="257"/>
      <c r="EV327" s="257"/>
      <c r="EW327" s="257"/>
      <c r="EX327" s="257"/>
      <c r="EY327" s="257"/>
      <c r="EZ327" s="257"/>
      <c r="FA327" s="257"/>
      <c r="FB327" s="257"/>
      <c r="FC327" s="257"/>
      <c r="FD327" s="257"/>
      <c r="FE327" s="257"/>
      <c r="FF327" s="257"/>
      <c r="FG327" s="257"/>
      <c r="FH327" s="257"/>
      <c r="FI327" s="257"/>
      <c r="FJ327" s="257"/>
      <c r="FK327" s="257"/>
      <c r="FL327" s="257"/>
      <c r="FM327" s="257"/>
      <c r="FN327" s="257"/>
      <c r="FO327" s="257"/>
      <c r="FP327" s="257"/>
      <c r="FQ327" s="257"/>
      <c r="FR327" s="257"/>
      <c r="FS327" s="257"/>
      <c r="FT327" s="257"/>
      <c r="FU327" s="257"/>
      <c r="FV327" s="257"/>
      <c r="FW327" s="257"/>
      <c r="FX327" s="257"/>
      <c r="FY327" s="257"/>
      <c r="FZ327" s="257"/>
      <c r="GA327" s="257"/>
      <c r="GB327" s="257"/>
      <c r="GC327" s="257"/>
      <c r="GD327" s="257"/>
      <c r="GE327" s="257"/>
      <c r="GF327" s="257"/>
      <c r="GG327" s="257"/>
      <c r="GH327" s="257"/>
      <c r="GI327" s="257"/>
      <c r="GJ327" s="257"/>
      <c r="GK327" s="257"/>
      <c r="GL327" s="257"/>
      <c r="GM327" s="257"/>
      <c r="GN327" s="257"/>
      <c r="GO327" s="257"/>
      <c r="GP327" s="257"/>
      <c r="GQ327" s="257"/>
      <c r="GR327" s="257"/>
      <c r="GS327" s="257"/>
      <c r="GT327" s="257"/>
      <c r="GU327" s="257"/>
      <c r="GV327" s="257"/>
      <c r="GW327" s="257"/>
      <c r="GX327" s="257"/>
      <c r="GY327" s="257"/>
      <c r="GZ327" s="257"/>
      <c r="HA327" s="257"/>
      <c r="HB327" s="257"/>
      <c r="HC327" s="257"/>
      <c r="HD327" s="257"/>
      <c r="HE327" s="257"/>
      <c r="HF327" s="257"/>
      <c r="HG327" s="257"/>
      <c r="HH327" s="257"/>
      <c r="HI327" s="257"/>
      <c r="HJ327" s="257"/>
      <c r="HK327" s="257"/>
      <c r="HL327" s="257"/>
      <c r="HM327" s="257"/>
      <c r="HN327" s="257"/>
      <c r="HO327" s="257"/>
      <c r="HP327" s="257"/>
      <c r="HQ327" s="257"/>
      <c r="HR327" s="257"/>
      <c r="HS327" s="257"/>
      <c r="HT327" s="257"/>
      <c r="HU327" s="257"/>
      <c r="HV327" s="257"/>
      <c r="HW327" s="257"/>
      <c r="HX327" s="257"/>
      <c r="HY327" s="257"/>
      <c r="HZ327" s="257"/>
      <c r="IA327" s="257"/>
      <c r="IB327" s="257"/>
      <c r="IC327" s="257"/>
      <c r="ID327" s="257"/>
      <c r="IE327" s="257"/>
      <c r="IF327" s="257"/>
      <c r="IG327" s="257"/>
      <c r="IH327" s="257"/>
      <c r="II327" s="257"/>
      <c r="IJ327" s="257"/>
      <c r="IK327" s="257"/>
      <c r="IL327" s="257"/>
      <c r="IM327" s="257"/>
      <c r="IN327" s="257"/>
      <c r="IO327" s="257"/>
      <c r="IP327" s="257"/>
      <c r="IQ327" s="257"/>
      <c r="IR327" s="257"/>
      <c r="IS327" s="257"/>
      <c r="IT327" s="257"/>
      <c r="IU327" s="257"/>
      <c r="IV327" s="257"/>
      <c r="IW327" s="257"/>
      <c r="IX327" s="257"/>
      <c r="IY327" s="257"/>
      <c r="IZ327" s="257"/>
      <c r="JA327" s="257"/>
      <c r="JB327" s="257"/>
      <c r="JC327" s="257"/>
      <c r="JD327" s="257"/>
      <c r="JE327" s="257"/>
    </row>
    <row r="328" spans="1:265" x14ac:dyDescent="0.2">
      <c r="A328" s="257"/>
      <c r="B328" s="257"/>
      <c r="C328" s="257"/>
      <c r="D328" s="257"/>
      <c r="E328" s="257"/>
      <c r="F328" s="257"/>
      <c r="G328" s="257"/>
      <c r="H328" s="257"/>
      <c r="I328" s="257"/>
      <c r="J328" s="257"/>
      <c r="K328" s="257"/>
      <c r="L328" s="257"/>
      <c r="M328" s="257"/>
      <c r="N328" s="257"/>
      <c r="O328" s="257"/>
      <c r="P328" s="257"/>
      <c r="Q328" s="257"/>
      <c r="R328" s="257"/>
      <c r="S328" s="257"/>
      <c r="T328" s="257"/>
      <c r="U328" s="257"/>
      <c r="V328" s="257"/>
      <c r="W328" s="257"/>
      <c r="X328" s="257"/>
      <c r="Y328" s="257"/>
      <c r="Z328" s="257"/>
      <c r="AA328" s="257"/>
      <c r="AB328" s="257"/>
      <c r="AC328" s="257"/>
      <c r="AD328" s="257"/>
      <c r="AE328" s="862"/>
      <c r="AF328" s="895"/>
      <c r="AG328" s="946"/>
      <c r="AH328" s="972"/>
      <c r="CG328" s="257"/>
      <c r="CH328" s="257"/>
      <c r="CI328" s="257"/>
      <c r="CJ328" s="257"/>
      <c r="CK328" s="257"/>
      <c r="CL328" s="257"/>
      <c r="CM328" s="257"/>
      <c r="CN328" s="257"/>
      <c r="CO328" s="257"/>
      <c r="CP328" s="257"/>
      <c r="CQ328" s="257"/>
      <c r="CR328" s="257"/>
      <c r="CS328" s="257"/>
      <c r="CT328" s="257"/>
      <c r="CU328" s="257"/>
      <c r="CV328" s="257"/>
      <c r="CW328" s="257"/>
      <c r="CX328" s="257"/>
      <c r="CY328" s="257"/>
      <c r="CZ328" s="257"/>
      <c r="DA328" s="257"/>
      <c r="DB328" s="257"/>
      <c r="DC328" s="257"/>
      <c r="DD328" s="257"/>
      <c r="DE328" s="257"/>
      <c r="DF328" s="257"/>
      <c r="DG328" s="257"/>
      <c r="DH328" s="257"/>
      <c r="DI328" s="257"/>
      <c r="DJ328" s="257"/>
      <c r="DK328" s="257"/>
      <c r="DL328" s="257"/>
      <c r="DM328" s="257"/>
      <c r="DN328" s="257"/>
      <c r="DO328" s="257"/>
      <c r="DP328" s="257"/>
      <c r="DQ328" s="257"/>
      <c r="DR328" s="257"/>
      <c r="DS328" s="257"/>
      <c r="DT328" s="257"/>
      <c r="DU328" s="257"/>
      <c r="DV328" s="257"/>
      <c r="DW328" s="257"/>
      <c r="DX328" s="257"/>
      <c r="DY328" s="257"/>
      <c r="DZ328" s="257"/>
      <c r="EA328" s="257"/>
      <c r="EB328" s="257"/>
      <c r="EC328" s="257"/>
      <c r="ED328" s="257"/>
      <c r="EE328" s="257"/>
      <c r="EF328" s="257"/>
      <c r="EG328" s="257"/>
      <c r="EH328" s="257"/>
      <c r="EI328" s="257"/>
      <c r="EJ328" s="257"/>
      <c r="EK328" s="257"/>
      <c r="EL328" s="257"/>
      <c r="EM328" s="257"/>
      <c r="EN328" s="257"/>
      <c r="EO328" s="257"/>
      <c r="EP328" s="257"/>
      <c r="EQ328" s="257"/>
      <c r="ER328" s="257"/>
      <c r="ES328" s="257"/>
      <c r="ET328" s="257"/>
      <c r="EU328" s="257"/>
      <c r="EV328" s="257"/>
      <c r="EW328" s="257"/>
      <c r="EX328" s="257"/>
      <c r="EY328" s="257"/>
      <c r="EZ328" s="257"/>
      <c r="FA328" s="257"/>
      <c r="FB328" s="257"/>
      <c r="FC328" s="257"/>
      <c r="FD328" s="257"/>
      <c r="FE328" s="257"/>
      <c r="FF328" s="257"/>
      <c r="FG328" s="257"/>
      <c r="FH328" s="257"/>
      <c r="FI328" s="257"/>
      <c r="FJ328" s="257"/>
      <c r="FK328" s="257"/>
      <c r="FL328" s="257"/>
      <c r="FM328" s="257"/>
      <c r="FN328" s="257"/>
      <c r="FO328" s="257"/>
      <c r="FP328" s="257"/>
      <c r="FQ328" s="257"/>
      <c r="FR328" s="257"/>
      <c r="FS328" s="257"/>
      <c r="FT328" s="257"/>
      <c r="FU328" s="257"/>
      <c r="FV328" s="257"/>
      <c r="FW328" s="257"/>
      <c r="FX328" s="257"/>
      <c r="FY328" s="257"/>
      <c r="FZ328" s="257"/>
      <c r="GA328" s="257"/>
      <c r="GB328" s="257"/>
      <c r="GC328" s="257"/>
      <c r="GD328" s="257"/>
      <c r="GE328" s="257"/>
      <c r="GF328" s="257"/>
      <c r="GG328" s="257"/>
      <c r="GH328" s="257"/>
      <c r="GI328" s="257"/>
      <c r="GJ328" s="257"/>
      <c r="GK328" s="257"/>
      <c r="GL328" s="257"/>
      <c r="GM328" s="257"/>
      <c r="GN328" s="257"/>
      <c r="GO328" s="257"/>
      <c r="GP328" s="257"/>
      <c r="GQ328" s="257"/>
      <c r="GR328" s="257"/>
      <c r="GS328" s="257"/>
      <c r="GT328" s="257"/>
      <c r="GU328" s="257"/>
      <c r="GV328" s="257"/>
      <c r="GW328" s="257"/>
      <c r="GX328" s="257"/>
      <c r="GY328" s="257"/>
      <c r="GZ328" s="257"/>
      <c r="HA328" s="257"/>
      <c r="HB328" s="257"/>
      <c r="HC328" s="257"/>
      <c r="HD328" s="257"/>
      <c r="HE328" s="257"/>
      <c r="HF328" s="257"/>
      <c r="HG328" s="257"/>
      <c r="HH328" s="257"/>
      <c r="HI328" s="257"/>
      <c r="HJ328" s="257"/>
      <c r="HK328" s="257"/>
      <c r="HL328" s="257"/>
      <c r="HM328" s="257"/>
      <c r="HN328" s="257"/>
      <c r="HO328" s="257"/>
      <c r="HP328" s="257"/>
      <c r="HQ328" s="257"/>
      <c r="HR328" s="257"/>
      <c r="HS328" s="257"/>
      <c r="HT328" s="257"/>
      <c r="HU328" s="257"/>
      <c r="HV328" s="257"/>
      <c r="HW328" s="257"/>
      <c r="HX328" s="257"/>
      <c r="HY328" s="257"/>
      <c r="HZ328" s="257"/>
      <c r="IA328" s="257"/>
      <c r="IB328" s="257"/>
      <c r="IC328" s="257"/>
      <c r="ID328" s="257"/>
      <c r="IE328" s="257"/>
      <c r="IF328" s="257"/>
      <c r="IG328" s="257"/>
      <c r="IH328" s="257"/>
      <c r="II328" s="257"/>
      <c r="IJ328" s="257"/>
      <c r="IK328" s="257"/>
      <c r="IL328" s="257"/>
      <c r="IM328" s="257"/>
      <c r="IN328" s="257"/>
      <c r="IO328" s="257"/>
      <c r="IP328" s="257"/>
      <c r="IQ328" s="257"/>
      <c r="IR328" s="257"/>
      <c r="IS328" s="257"/>
      <c r="IT328" s="257"/>
      <c r="IU328" s="257"/>
      <c r="IV328" s="257"/>
      <c r="IW328" s="257"/>
      <c r="IX328" s="257"/>
      <c r="IY328" s="257"/>
      <c r="IZ328" s="257"/>
      <c r="JA328" s="257"/>
      <c r="JB328" s="257"/>
      <c r="JC328" s="257"/>
      <c r="JD328" s="257"/>
      <c r="JE328" s="257"/>
    </row>
    <row r="329" spans="1:265" x14ac:dyDescent="0.2">
      <c r="A329" s="257"/>
      <c r="B329" s="257"/>
      <c r="C329" s="257"/>
      <c r="D329" s="257"/>
      <c r="E329" s="257"/>
      <c r="F329" s="257"/>
      <c r="G329" s="257"/>
      <c r="H329" s="257"/>
      <c r="I329" s="257"/>
      <c r="J329" s="257"/>
      <c r="K329" s="257"/>
      <c r="L329" s="257"/>
      <c r="M329" s="257"/>
      <c r="N329" s="257"/>
      <c r="O329" s="257"/>
      <c r="P329" s="257"/>
      <c r="Q329" s="257"/>
      <c r="R329" s="257"/>
      <c r="S329" s="257"/>
      <c r="T329" s="257"/>
      <c r="U329" s="257"/>
      <c r="V329" s="257"/>
      <c r="W329" s="257"/>
      <c r="X329" s="257"/>
      <c r="Y329" s="257"/>
      <c r="Z329" s="257"/>
      <c r="AA329" s="257"/>
      <c r="AB329" s="257"/>
      <c r="AC329" s="257"/>
      <c r="AD329" s="257"/>
      <c r="AE329" s="862"/>
      <c r="AF329" s="895"/>
      <c r="AG329" s="946"/>
      <c r="AH329" s="972"/>
      <c r="CG329" s="257"/>
      <c r="CH329" s="257"/>
      <c r="CI329" s="257"/>
      <c r="CJ329" s="257"/>
      <c r="CK329" s="257"/>
      <c r="CL329" s="257"/>
      <c r="CM329" s="257"/>
      <c r="CN329" s="257"/>
      <c r="CO329" s="257"/>
      <c r="CP329" s="257"/>
      <c r="CQ329" s="257"/>
      <c r="CR329" s="257"/>
      <c r="CS329" s="257"/>
      <c r="CT329" s="257"/>
      <c r="CU329" s="257"/>
      <c r="CV329" s="257"/>
      <c r="CW329" s="257"/>
      <c r="CX329" s="257"/>
      <c r="CY329" s="257"/>
      <c r="CZ329" s="257"/>
      <c r="DA329" s="257"/>
      <c r="DB329" s="257"/>
      <c r="DC329" s="257"/>
      <c r="DD329" s="257"/>
      <c r="DE329" s="257"/>
      <c r="DF329" s="257"/>
      <c r="DG329" s="257"/>
      <c r="DH329" s="257"/>
      <c r="DI329" s="257"/>
      <c r="DJ329" s="257"/>
      <c r="DK329" s="257"/>
      <c r="DL329" s="257"/>
      <c r="DM329" s="257"/>
      <c r="DN329" s="257"/>
      <c r="DO329" s="257"/>
      <c r="DP329" s="257"/>
      <c r="DQ329" s="257"/>
      <c r="DR329" s="257"/>
      <c r="DS329" s="257"/>
      <c r="DT329" s="257"/>
      <c r="DU329" s="257"/>
      <c r="DV329" s="257"/>
      <c r="DW329" s="257"/>
      <c r="DX329" s="257"/>
      <c r="DY329" s="257"/>
      <c r="DZ329" s="257"/>
      <c r="EA329" s="257"/>
      <c r="EB329" s="257"/>
      <c r="EC329" s="257"/>
      <c r="ED329" s="257"/>
      <c r="EE329" s="257"/>
      <c r="EF329" s="257"/>
      <c r="EG329" s="257"/>
      <c r="EH329" s="257"/>
      <c r="EI329" s="257"/>
      <c r="EJ329" s="257"/>
      <c r="EK329" s="257"/>
      <c r="EL329" s="257"/>
      <c r="EM329" s="257"/>
      <c r="EN329" s="257"/>
      <c r="EO329" s="257"/>
      <c r="EP329" s="257"/>
      <c r="EQ329" s="257"/>
      <c r="ER329" s="257"/>
      <c r="ES329" s="257"/>
      <c r="ET329" s="257"/>
      <c r="EU329" s="257"/>
      <c r="EV329" s="257"/>
      <c r="EW329" s="257"/>
      <c r="EX329" s="257"/>
      <c r="EY329" s="257"/>
      <c r="EZ329" s="257"/>
      <c r="FA329" s="257"/>
      <c r="FB329" s="257"/>
      <c r="FC329" s="257"/>
      <c r="FD329" s="257"/>
      <c r="FE329" s="257"/>
      <c r="FF329" s="257"/>
      <c r="FG329" s="257"/>
      <c r="FH329" s="257"/>
      <c r="FI329" s="257"/>
      <c r="FJ329" s="257"/>
      <c r="FK329" s="257"/>
      <c r="FL329" s="257"/>
      <c r="FM329" s="257"/>
      <c r="FN329" s="257"/>
      <c r="FO329" s="257"/>
      <c r="FP329" s="257"/>
      <c r="FQ329" s="257"/>
      <c r="FR329" s="257"/>
      <c r="FS329" s="257"/>
      <c r="FT329" s="257"/>
      <c r="FU329" s="257"/>
      <c r="FV329" s="257"/>
      <c r="FW329" s="257"/>
      <c r="FX329" s="257"/>
      <c r="FY329" s="257"/>
      <c r="FZ329" s="257"/>
      <c r="GA329" s="257"/>
      <c r="GB329" s="257"/>
      <c r="GC329" s="257"/>
      <c r="GD329" s="257"/>
      <c r="GE329" s="257"/>
      <c r="GF329" s="257"/>
      <c r="GG329" s="257"/>
      <c r="GH329" s="257"/>
      <c r="GI329" s="257"/>
      <c r="GJ329" s="257"/>
      <c r="GK329" s="257"/>
      <c r="GL329" s="257"/>
      <c r="GM329" s="257"/>
      <c r="GN329" s="257"/>
      <c r="GO329" s="257"/>
      <c r="GP329" s="257"/>
      <c r="GQ329" s="257"/>
      <c r="GR329" s="257"/>
      <c r="GS329" s="257"/>
      <c r="GT329" s="257"/>
      <c r="GU329" s="257"/>
      <c r="GV329" s="257"/>
      <c r="GW329" s="257"/>
      <c r="GX329" s="257"/>
      <c r="GY329" s="257"/>
      <c r="GZ329" s="257"/>
      <c r="HA329" s="257"/>
      <c r="HB329" s="257"/>
      <c r="HC329" s="257"/>
      <c r="HD329" s="257"/>
      <c r="HE329" s="257"/>
      <c r="HF329" s="257"/>
      <c r="HG329" s="257"/>
      <c r="HH329" s="257"/>
      <c r="HI329" s="257"/>
      <c r="HJ329" s="257"/>
      <c r="HK329" s="257"/>
      <c r="HL329" s="257"/>
      <c r="HM329" s="257"/>
      <c r="HN329" s="257"/>
      <c r="HO329" s="257"/>
      <c r="HP329" s="257"/>
      <c r="HQ329" s="257"/>
      <c r="HR329" s="257"/>
      <c r="HS329" s="257"/>
      <c r="HT329" s="257"/>
      <c r="HU329" s="257"/>
      <c r="HV329" s="257"/>
      <c r="HW329" s="257"/>
      <c r="HX329" s="257"/>
      <c r="HY329" s="257"/>
      <c r="HZ329" s="257"/>
      <c r="IA329" s="257"/>
      <c r="IB329" s="257"/>
      <c r="IC329" s="257"/>
      <c r="ID329" s="257"/>
      <c r="IE329" s="257"/>
      <c r="IF329" s="257"/>
      <c r="IG329" s="257"/>
      <c r="IH329" s="257"/>
      <c r="II329" s="257"/>
      <c r="IJ329" s="257"/>
      <c r="IK329" s="257"/>
      <c r="IL329" s="257"/>
      <c r="IM329" s="257"/>
      <c r="IN329" s="257"/>
      <c r="IO329" s="257"/>
      <c r="IP329" s="257"/>
      <c r="IQ329" s="257"/>
      <c r="IR329" s="257"/>
      <c r="IS329" s="257"/>
      <c r="IT329" s="257"/>
      <c r="IU329" s="257"/>
      <c r="IV329" s="257"/>
      <c r="IW329" s="257"/>
      <c r="IX329" s="257"/>
      <c r="IY329" s="257"/>
      <c r="IZ329" s="257"/>
      <c r="JA329" s="257"/>
      <c r="JB329" s="257"/>
      <c r="JC329" s="257"/>
      <c r="JD329" s="257"/>
      <c r="JE329" s="257"/>
    </row>
    <row r="330" spans="1:265" x14ac:dyDescent="0.2">
      <c r="A330" s="257"/>
      <c r="B330" s="257"/>
      <c r="C330" s="257"/>
      <c r="D330" s="257"/>
      <c r="E330" s="257"/>
      <c r="F330" s="257"/>
      <c r="G330" s="257"/>
      <c r="H330" s="257"/>
      <c r="I330" s="257"/>
      <c r="J330" s="257"/>
      <c r="K330" s="257"/>
      <c r="L330" s="257"/>
      <c r="M330" s="257"/>
      <c r="N330" s="257"/>
      <c r="O330" s="257"/>
      <c r="P330" s="257"/>
      <c r="Q330" s="257"/>
      <c r="R330" s="257"/>
      <c r="S330" s="257"/>
      <c r="T330" s="257"/>
      <c r="U330" s="257"/>
      <c r="V330" s="257"/>
      <c r="W330" s="257"/>
      <c r="X330" s="257"/>
      <c r="Y330" s="257"/>
      <c r="Z330" s="257"/>
      <c r="AA330" s="257"/>
      <c r="AB330" s="257"/>
      <c r="AC330" s="257"/>
      <c r="AD330" s="257"/>
      <c r="AE330" s="862"/>
      <c r="AF330" s="895"/>
      <c r="AG330" s="946"/>
      <c r="AH330" s="972"/>
      <c r="CG330" s="257"/>
      <c r="CH330" s="257"/>
      <c r="CI330" s="257"/>
      <c r="CJ330" s="257"/>
      <c r="CK330" s="257"/>
      <c r="CL330" s="257"/>
      <c r="CM330" s="257"/>
      <c r="CN330" s="257"/>
      <c r="CO330" s="257"/>
      <c r="CP330" s="257"/>
      <c r="CQ330" s="257"/>
      <c r="CR330" s="257"/>
      <c r="CS330" s="257"/>
      <c r="CT330" s="257"/>
      <c r="CU330" s="257"/>
      <c r="CV330" s="257"/>
      <c r="CW330" s="257"/>
      <c r="CX330" s="257"/>
      <c r="CY330" s="257"/>
      <c r="CZ330" s="257"/>
      <c r="DA330" s="257"/>
      <c r="DB330" s="257"/>
      <c r="DC330" s="257"/>
      <c r="DD330" s="257"/>
      <c r="DE330" s="257"/>
      <c r="DF330" s="257"/>
      <c r="DG330" s="257"/>
      <c r="DH330" s="257"/>
      <c r="DI330" s="257"/>
      <c r="DJ330" s="257"/>
      <c r="DK330" s="257"/>
      <c r="DL330" s="257"/>
      <c r="DM330" s="257"/>
      <c r="DN330" s="257"/>
      <c r="DO330" s="257"/>
      <c r="DP330" s="257"/>
      <c r="DQ330" s="257"/>
      <c r="DR330" s="257"/>
      <c r="DS330" s="257"/>
      <c r="DT330" s="257"/>
      <c r="DU330" s="257"/>
      <c r="DV330" s="257"/>
      <c r="DW330" s="257"/>
      <c r="DX330" s="257"/>
      <c r="DY330" s="257"/>
      <c r="DZ330" s="257"/>
      <c r="EA330" s="257"/>
      <c r="EB330" s="257"/>
      <c r="EC330" s="257"/>
      <c r="ED330" s="257"/>
      <c r="EE330" s="257"/>
      <c r="EF330" s="257"/>
      <c r="EG330" s="257"/>
      <c r="EH330" s="257"/>
      <c r="EI330" s="257"/>
      <c r="EJ330" s="257"/>
      <c r="EK330" s="257"/>
      <c r="EL330" s="257"/>
      <c r="EM330" s="257"/>
      <c r="EN330" s="257"/>
      <c r="EO330" s="257"/>
      <c r="EP330" s="257"/>
      <c r="EQ330" s="257"/>
      <c r="ER330" s="257"/>
      <c r="ES330" s="257"/>
      <c r="ET330" s="257"/>
      <c r="EU330" s="257"/>
      <c r="EV330" s="257"/>
      <c r="EW330" s="257"/>
      <c r="EX330" s="257"/>
      <c r="EY330" s="257"/>
      <c r="EZ330" s="257"/>
      <c r="FA330" s="257"/>
      <c r="FB330" s="257"/>
      <c r="FC330" s="257"/>
      <c r="FD330" s="257"/>
      <c r="FE330" s="257"/>
      <c r="FF330" s="257"/>
      <c r="FG330" s="257"/>
      <c r="FH330" s="257"/>
      <c r="FI330" s="257"/>
      <c r="FJ330" s="257"/>
      <c r="FK330" s="257"/>
      <c r="FL330" s="257"/>
      <c r="FM330" s="257"/>
      <c r="FN330" s="257"/>
      <c r="FO330" s="257"/>
      <c r="FP330" s="257"/>
      <c r="FQ330" s="257"/>
      <c r="FR330" s="257"/>
      <c r="FS330" s="257"/>
      <c r="FT330" s="257"/>
      <c r="FU330" s="257"/>
      <c r="FV330" s="257"/>
      <c r="FW330" s="257"/>
      <c r="FX330" s="257"/>
      <c r="FY330" s="257"/>
      <c r="FZ330" s="257"/>
      <c r="GA330" s="257"/>
      <c r="GB330" s="257"/>
      <c r="GC330" s="257"/>
      <c r="GD330" s="257"/>
      <c r="GE330" s="257"/>
      <c r="GF330" s="257"/>
      <c r="GG330" s="257"/>
      <c r="GH330" s="257"/>
      <c r="GI330" s="257"/>
      <c r="GJ330" s="257"/>
      <c r="GK330" s="257"/>
      <c r="GL330" s="257"/>
      <c r="GM330" s="257"/>
      <c r="GN330" s="257"/>
      <c r="GO330" s="257"/>
      <c r="GP330" s="257"/>
      <c r="GQ330" s="257"/>
      <c r="GR330" s="257"/>
      <c r="GS330" s="257"/>
      <c r="GT330" s="257"/>
      <c r="GU330" s="257"/>
      <c r="GV330" s="257"/>
      <c r="GW330" s="257"/>
      <c r="GX330" s="257"/>
      <c r="GY330" s="257"/>
      <c r="GZ330" s="257"/>
      <c r="HA330" s="257"/>
      <c r="HB330" s="257"/>
      <c r="HC330" s="257"/>
      <c r="HD330" s="257"/>
      <c r="HE330" s="257"/>
      <c r="HF330" s="257"/>
      <c r="HG330" s="257"/>
      <c r="HH330" s="257"/>
      <c r="HI330" s="257"/>
      <c r="HJ330" s="257"/>
      <c r="HK330" s="257"/>
      <c r="HL330" s="257"/>
      <c r="HM330" s="257"/>
      <c r="HN330" s="257"/>
      <c r="HO330" s="257"/>
      <c r="HP330" s="257"/>
      <c r="HQ330" s="257"/>
      <c r="HR330" s="257"/>
      <c r="HS330" s="257"/>
      <c r="HT330" s="257"/>
      <c r="HU330" s="257"/>
      <c r="HV330" s="257"/>
      <c r="HW330" s="257"/>
      <c r="HX330" s="257"/>
      <c r="HY330" s="257"/>
      <c r="HZ330" s="257"/>
      <c r="IA330" s="257"/>
      <c r="IB330" s="257"/>
      <c r="IC330" s="257"/>
      <c r="ID330" s="257"/>
      <c r="IE330" s="257"/>
      <c r="IF330" s="257"/>
      <c r="IG330" s="257"/>
      <c r="IH330" s="257"/>
      <c r="II330" s="257"/>
      <c r="IJ330" s="257"/>
      <c r="IK330" s="257"/>
      <c r="IL330" s="257"/>
      <c r="IM330" s="257"/>
      <c r="IN330" s="257"/>
      <c r="IO330" s="257"/>
      <c r="IP330" s="257"/>
      <c r="IQ330" s="257"/>
      <c r="IR330" s="257"/>
      <c r="IS330" s="257"/>
      <c r="IT330" s="257"/>
      <c r="IU330" s="257"/>
      <c r="IV330" s="257"/>
      <c r="IW330" s="257"/>
      <c r="IX330" s="257"/>
      <c r="IY330" s="257"/>
      <c r="IZ330" s="257"/>
      <c r="JA330" s="257"/>
      <c r="JB330" s="257"/>
      <c r="JC330" s="257"/>
      <c r="JD330" s="257"/>
      <c r="JE330" s="257"/>
    </row>
    <row r="331" spans="1:265" x14ac:dyDescent="0.2">
      <c r="A331" s="257"/>
      <c r="B331" s="257"/>
      <c r="C331" s="257"/>
      <c r="D331" s="257"/>
      <c r="E331" s="257"/>
      <c r="F331" s="257"/>
      <c r="G331" s="257"/>
      <c r="H331" s="257"/>
      <c r="I331" s="257"/>
      <c r="J331" s="257"/>
      <c r="K331" s="257"/>
      <c r="L331" s="257"/>
      <c r="M331" s="257"/>
      <c r="N331" s="257"/>
      <c r="O331" s="257"/>
      <c r="P331" s="257"/>
      <c r="Q331" s="257"/>
      <c r="R331" s="257"/>
      <c r="S331" s="257"/>
      <c r="T331" s="257"/>
      <c r="U331" s="257"/>
      <c r="V331" s="257"/>
      <c r="W331" s="257"/>
      <c r="X331" s="257"/>
      <c r="Y331" s="257"/>
      <c r="Z331" s="257"/>
      <c r="AA331" s="257"/>
      <c r="AB331" s="257"/>
      <c r="AC331" s="257"/>
      <c r="AD331" s="257"/>
      <c r="AE331" s="862"/>
      <c r="AF331" s="895"/>
      <c r="AG331" s="946"/>
      <c r="AH331" s="972"/>
      <c r="CG331" s="257"/>
      <c r="CH331" s="257"/>
      <c r="CI331" s="257"/>
      <c r="CJ331" s="257"/>
      <c r="CK331" s="257"/>
      <c r="CL331" s="257"/>
      <c r="CM331" s="257"/>
      <c r="CN331" s="257"/>
      <c r="CO331" s="257"/>
      <c r="CP331" s="257"/>
      <c r="CQ331" s="257"/>
      <c r="CR331" s="257"/>
      <c r="CS331" s="257"/>
      <c r="CT331" s="257"/>
      <c r="CU331" s="257"/>
      <c r="CV331" s="257"/>
      <c r="CW331" s="257"/>
      <c r="CX331" s="257"/>
      <c r="CY331" s="257"/>
      <c r="CZ331" s="257"/>
      <c r="DA331" s="257"/>
      <c r="DB331" s="257"/>
      <c r="DC331" s="257"/>
      <c r="DD331" s="257"/>
      <c r="DE331" s="257"/>
      <c r="DF331" s="257"/>
      <c r="DG331" s="257"/>
      <c r="DH331" s="257"/>
      <c r="DI331" s="257"/>
      <c r="DJ331" s="257"/>
      <c r="DK331" s="257"/>
      <c r="DL331" s="257"/>
      <c r="DM331" s="257"/>
      <c r="DN331" s="257"/>
      <c r="DO331" s="257"/>
      <c r="DP331" s="257"/>
      <c r="DQ331" s="257"/>
      <c r="DR331" s="257"/>
      <c r="DS331" s="257"/>
      <c r="DT331" s="257"/>
      <c r="DU331" s="257"/>
      <c r="DV331" s="257"/>
      <c r="DW331" s="257"/>
      <c r="DX331" s="257"/>
      <c r="DY331" s="257"/>
      <c r="DZ331" s="257"/>
      <c r="EA331" s="257"/>
      <c r="EB331" s="257"/>
      <c r="EC331" s="257"/>
      <c r="ED331" s="257"/>
      <c r="EE331" s="257"/>
      <c r="EF331" s="257"/>
      <c r="EG331" s="257"/>
      <c r="EH331" s="257"/>
      <c r="EI331" s="257"/>
      <c r="EJ331" s="257"/>
      <c r="EK331" s="257"/>
      <c r="EL331" s="257"/>
      <c r="EM331" s="257"/>
      <c r="EN331" s="257"/>
      <c r="EO331" s="257"/>
      <c r="EP331" s="257"/>
      <c r="EQ331" s="257"/>
      <c r="ER331" s="257"/>
      <c r="ES331" s="257"/>
      <c r="ET331" s="257"/>
      <c r="EU331" s="257"/>
      <c r="EV331" s="257"/>
      <c r="EW331" s="257"/>
      <c r="EX331" s="257"/>
      <c r="EY331" s="257"/>
      <c r="EZ331" s="257"/>
      <c r="FA331" s="257"/>
      <c r="FB331" s="257"/>
      <c r="FC331" s="257"/>
      <c r="FD331" s="257"/>
      <c r="FE331" s="257"/>
      <c r="FF331" s="257"/>
      <c r="FG331" s="257"/>
      <c r="FH331" s="257"/>
      <c r="FI331" s="257"/>
      <c r="FJ331" s="257"/>
      <c r="FK331" s="257"/>
      <c r="FL331" s="257"/>
      <c r="FM331" s="257"/>
      <c r="FN331" s="257"/>
      <c r="FO331" s="257"/>
      <c r="FP331" s="257"/>
      <c r="FQ331" s="257"/>
      <c r="FR331" s="257"/>
      <c r="FS331" s="257"/>
      <c r="FT331" s="257"/>
      <c r="FU331" s="257"/>
      <c r="FV331" s="257"/>
      <c r="FW331" s="257"/>
      <c r="FX331" s="257"/>
      <c r="FY331" s="257"/>
      <c r="FZ331" s="257"/>
      <c r="GA331" s="257"/>
      <c r="GB331" s="257"/>
      <c r="GC331" s="257"/>
      <c r="GD331" s="257"/>
      <c r="GE331" s="257"/>
      <c r="GF331" s="257"/>
      <c r="GG331" s="257"/>
      <c r="GH331" s="257"/>
      <c r="GI331" s="257"/>
      <c r="GJ331" s="257"/>
      <c r="GK331" s="257"/>
      <c r="GL331" s="257"/>
      <c r="GM331" s="257"/>
      <c r="GN331" s="257"/>
      <c r="GO331" s="257"/>
      <c r="GP331" s="257"/>
      <c r="GQ331" s="257"/>
      <c r="GR331" s="257"/>
      <c r="GS331" s="257"/>
      <c r="GT331" s="257"/>
      <c r="GU331" s="257"/>
      <c r="GV331" s="257"/>
      <c r="GW331" s="257"/>
      <c r="GX331" s="257"/>
      <c r="GY331" s="257"/>
      <c r="GZ331" s="257"/>
      <c r="HA331" s="257"/>
      <c r="HB331" s="257"/>
      <c r="HC331" s="257"/>
      <c r="HD331" s="257"/>
      <c r="HE331" s="257"/>
      <c r="HF331" s="257"/>
      <c r="HG331" s="257"/>
      <c r="HH331" s="257"/>
      <c r="HI331" s="257"/>
      <c r="HJ331" s="257"/>
      <c r="HK331" s="257"/>
      <c r="HL331" s="257"/>
      <c r="HM331" s="257"/>
      <c r="HN331" s="257"/>
      <c r="HO331" s="257"/>
      <c r="HP331" s="257"/>
      <c r="HQ331" s="257"/>
      <c r="HR331" s="257"/>
      <c r="HS331" s="257"/>
      <c r="HT331" s="257"/>
      <c r="HU331" s="257"/>
      <c r="HV331" s="257"/>
      <c r="HW331" s="257"/>
      <c r="HX331" s="257"/>
      <c r="HY331" s="257"/>
      <c r="HZ331" s="257"/>
      <c r="IA331" s="257"/>
      <c r="IB331" s="257"/>
      <c r="IC331" s="257"/>
      <c r="ID331" s="257"/>
      <c r="IE331" s="257"/>
      <c r="IF331" s="257"/>
      <c r="IG331" s="257"/>
      <c r="IH331" s="257"/>
      <c r="II331" s="257"/>
      <c r="IJ331" s="257"/>
      <c r="IK331" s="257"/>
      <c r="IL331" s="257"/>
      <c r="IM331" s="257"/>
      <c r="IN331" s="257"/>
      <c r="IO331" s="257"/>
      <c r="IP331" s="257"/>
      <c r="IQ331" s="257"/>
      <c r="IR331" s="257"/>
      <c r="IS331" s="257"/>
      <c r="IT331" s="257"/>
      <c r="IU331" s="257"/>
      <c r="IV331" s="257"/>
      <c r="IW331" s="257"/>
      <c r="IX331" s="257"/>
      <c r="IY331" s="257"/>
      <c r="IZ331" s="257"/>
      <c r="JA331" s="257"/>
      <c r="JB331" s="257"/>
      <c r="JC331" s="257"/>
      <c r="JD331" s="257"/>
      <c r="JE331" s="257"/>
    </row>
    <row r="332" spans="1:265" x14ac:dyDescent="0.2">
      <c r="A332" s="257"/>
      <c r="B332" s="257"/>
      <c r="C332" s="257"/>
      <c r="D332" s="257"/>
      <c r="E332" s="257"/>
      <c r="F332" s="257"/>
      <c r="G332" s="257"/>
      <c r="H332" s="257"/>
      <c r="I332" s="257"/>
      <c r="J332" s="257"/>
      <c r="K332" s="257"/>
      <c r="L332" s="257"/>
      <c r="M332" s="257"/>
      <c r="N332" s="257"/>
      <c r="O332" s="257"/>
      <c r="P332" s="257"/>
      <c r="Q332" s="257"/>
      <c r="R332" s="257"/>
      <c r="S332" s="257"/>
      <c r="T332" s="257"/>
      <c r="U332" s="257"/>
      <c r="V332" s="257"/>
      <c r="W332" s="257"/>
      <c r="X332" s="257"/>
      <c r="Y332" s="257"/>
      <c r="Z332" s="257"/>
      <c r="AA332" s="257"/>
      <c r="AB332" s="257"/>
      <c r="AC332" s="257"/>
      <c r="AD332" s="257"/>
      <c r="AE332" s="862"/>
      <c r="AF332" s="895"/>
      <c r="AG332" s="946"/>
      <c r="AH332" s="972"/>
      <c r="CG332" s="257"/>
      <c r="CH332" s="257"/>
      <c r="CI332" s="257"/>
      <c r="CJ332" s="257"/>
      <c r="CK332" s="257"/>
      <c r="CL332" s="257"/>
      <c r="CM332" s="257"/>
      <c r="CN332" s="257"/>
      <c r="CO332" s="257"/>
      <c r="CP332" s="257"/>
      <c r="CQ332" s="257"/>
      <c r="CR332" s="257"/>
      <c r="CS332" s="257"/>
      <c r="CT332" s="257"/>
      <c r="CU332" s="257"/>
      <c r="CV332" s="257"/>
      <c r="CW332" s="257"/>
      <c r="CX332" s="257"/>
      <c r="CY332" s="257"/>
      <c r="CZ332" s="257"/>
      <c r="DA332" s="257"/>
      <c r="DB332" s="257"/>
      <c r="DC332" s="257"/>
      <c r="DD332" s="257"/>
      <c r="DE332" s="257"/>
      <c r="DF332" s="257"/>
      <c r="DG332" s="257"/>
      <c r="DH332" s="257"/>
      <c r="DI332" s="257"/>
      <c r="DJ332" s="257"/>
      <c r="DK332" s="257"/>
      <c r="DL332" s="257"/>
      <c r="DM332" s="257"/>
      <c r="DN332" s="257"/>
      <c r="DO332" s="257"/>
      <c r="DP332" s="257"/>
      <c r="DQ332" s="257"/>
      <c r="DR332" s="257"/>
      <c r="DS332" s="257"/>
      <c r="DT332" s="257"/>
      <c r="DU332" s="257"/>
      <c r="DV332" s="257"/>
      <c r="DW332" s="257"/>
      <c r="DX332" s="257"/>
      <c r="DY332" s="257"/>
      <c r="DZ332" s="257"/>
      <c r="EA332" s="257"/>
      <c r="EB332" s="257"/>
      <c r="EC332" s="257"/>
      <c r="ED332" s="257"/>
      <c r="EE332" s="257"/>
      <c r="EF332" s="257"/>
      <c r="EG332" s="257"/>
      <c r="EH332" s="257"/>
      <c r="EI332" s="257"/>
      <c r="EJ332" s="257"/>
      <c r="EK332" s="257"/>
      <c r="EL332" s="257"/>
      <c r="EM332" s="257"/>
      <c r="EN332" s="257"/>
      <c r="EO332" s="257"/>
      <c r="EP332" s="257"/>
      <c r="EQ332" s="257"/>
      <c r="ER332" s="257"/>
      <c r="ES332" s="257"/>
      <c r="ET332" s="257"/>
      <c r="EU332" s="257"/>
      <c r="EV332" s="257"/>
      <c r="EW332" s="257"/>
      <c r="EX332" s="257"/>
      <c r="EY332" s="257"/>
      <c r="EZ332" s="257"/>
      <c r="FA332" s="257"/>
      <c r="FB332" s="257"/>
      <c r="FC332" s="257"/>
      <c r="FD332" s="257"/>
      <c r="FE332" s="257"/>
      <c r="FF332" s="257"/>
      <c r="FG332" s="257"/>
      <c r="FH332" s="257"/>
      <c r="FI332" s="257"/>
      <c r="FJ332" s="257"/>
      <c r="FK332" s="257"/>
      <c r="FL332" s="257"/>
      <c r="FM332" s="257"/>
      <c r="FN332" s="257"/>
      <c r="FO332" s="257"/>
      <c r="FP332" s="257"/>
      <c r="FQ332" s="257"/>
      <c r="FR332" s="257"/>
      <c r="FS332" s="257"/>
      <c r="FT332" s="257"/>
      <c r="FU332" s="257"/>
      <c r="FV332" s="257"/>
      <c r="FW332" s="257"/>
      <c r="FX332" s="257"/>
      <c r="FY332" s="257"/>
      <c r="FZ332" s="257"/>
      <c r="GA332" s="257"/>
      <c r="GB332" s="257"/>
      <c r="GC332" s="257"/>
      <c r="GD332" s="257"/>
      <c r="GE332" s="257"/>
      <c r="GF332" s="257"/>
      <c r="GG332" s="257"/>
      <c r="GH332" s="257"/>
      <c r="GI332" s="257"/>
      <c r="GJ332" s="257"/>
      <c r="GK332" s="257"/>
      <c r="GL332" s="257"/>
      <c r="GM332" s="257"/>
      <c r="GN332" s="257"/>
      <c r="GO332" s="257"/>
      <c r="GP332" s="257"/>
      <c r="GQ332" s="257"/>
      <c r="GR332" s="257"/>
      <c r="GS332" s="257"/>
      <c r="GT332" s="257"/>
      <c r="GU332" s="257"/>
      <c r="GV332" s="257"/>
      <c r="GW332" s="257"/>
      <c r="GX332" s="257"/>
      <c r="GY332" s="257"/>
      <c r="GZ332" s="257"/>
      <c r="HA332" s="257"/>
      <c r="HB332" s="257"/>
      <c r="HC332" s="257"/>
      <c r="HD332" s="257"/>
      <c r="HE332" s="257"/>
      <c r="HF332" s="257"/>
      <c r="HG332" s="257"/>
      <c r="HH332" s="257"/>
      <c r="HI332" s="257"/>
      <c r="HJ332" s="257"/>
      <c r="HK332" s="257"/>
      <c r="HL332" s="257"/>
      <c r="HM332" s="257"/>
      <c r="HN332" s="257"/>
      <c r="HO332" s="257"/>
      <c r="HP332" s="257"/>
      <c r="HQ332" s="257"/>
      <c r="HR332" s="257"/>
      <c r="HS332" s="257"/>
      <c r="HT332" s="257"/>
      <c r="HU332" s="257"/>
      <c r="HV332" s="257"/>
      <c r="HW332" s="257"/>
      <c r="HX332" s="257"/>
      <c r="HY332" s="257"/>
      <c r="HZ332" s="257"/>
      <c r="IA332" s="257"/>
      <c r="IB332" s="257"/>
      <c r="IC332" s="257"/>
      <c r="ID332" s="257"/>
      <c r="IE332" s="257"/>
      <c r="IF332" s="257"/>
      <c r="IG332" s="257"/>
      <c r="IH332" s="257"/>
      <c r="II332" s="257"/>
      <c r="IJ332" s="257"/>
      <c r="IK332" s="257"/>
      <c r="IL332" s="257"/>
      <c r="IM332" s="257"/>
      <c r="IN332" s="257"/>
      <c r="IO332" s="257"/>
      <c r="IP332" s="257"/>
      <c r="IQ332" s="257"/>
      <c r="IR332" s="257"/>
      <c r="IS332" s="257"/>
      <c r="IT332" s="257"/>
      <c r="IU332" s="257"/>
      <c r="IV332" s="257"/>
      <c r="IW332" s="257"/>
      <c r="IX332" s="257"/>
      <c r="IY332" s="257"/>
      <c r="IZ332" s="257"/>
      <c r="JA332" s="257"/>
      <c r="JB332" s="257"/>
      <c r="JC332" s="257"/>
      <c r="JD332" s="257"/>
      <c r="JE332" s="257"/>
    </row>
    <row r="333" spans="1:265" x14ac:dyDescent="0.2">
      <c r="A333" s="257"/>
      <c r="B333" s="257"/>
      <c r="C333" s="257"/>
      <c r="D333" s="257"/>
      <c r="E333" s="257"/>
      <c r="F333" s="257"/>
      <c r="G333" s="257"/>
      <c r="H333" s="257"/>
      <c r="I333" s="257"/>
      <c r="J333" s="257"/>
      <c r="K333" s="257"/>
      <c r="L333" s="257"/>
      <c r="M333" s="257"/>
      <c r="N333" s="257"/>
      <c r="O333" s="257"/>
      <c r="P333" s="257"/>
      <c r="Q333" s="257"/>
      <c r="R333" s="257"/>
      <c r="S333" s="257"/>
      <c r="T333" s="257"/>
      <c r="U333" s="257"/>
      <c r="V333" s="257"/>
      <c r="W333" s="257"/>
      <c r="X333" s="257"/>
      <c r="Y333" s="257"/>
      <c r="Z333" s="257"/>
      <c r="AA333" s="257"/>
      <c r="AB333" s="257"/>
      <c r="AC333" s="257"/>
      <c r="AD333" s="257"/>
      <c r="AE333" s="862"/>
      <c r="AF333" s="895"/>
      <c r="AG333" s="946"/>
      <c r="AH333" s="972"/>
      <c r="CG333" s="257"/>
      <c r="CH333" s="257"/>
      <c r="CI333" s="257"/>
      <c r="CJ333" s="257"/>
      <c r="CK333" s="257"/>
      <c r="CL333" s="257"/>
      <c r="CM333" s="257"/>
      <c r="CN333" s="257"/>
      <c r="CO333" s="257"/>
      <c r="CP333" s="257"/>
      <c r="CQ333" s="257"/>
      <c r="CR333" s="257"/>
      <c r="CS333" s="257"/>
      <c r="CT333" s="257"/>
      <c r="CU333" s="257"/>
      <c r="CV333" s="257"/>
      <c r="CW333" s="257"/>
      <c r="CX333" s="257"/>
      <c r="CY333" s="257"/>
      <c r="CZ333" s="257"/>
      <c r="DA333" s="257"/>
      <c r="DB333" s="257"/>
      <c r="DC333" s="257"/>
      <c r="DD333" s="257"/>
      <c r="DE333" s="257"/>
      <c r="DF333" s="257"/>
      <c r="DG333" s="257"/>
      <c r="DH333" s="257"/>
      <c r="DI333" s="257"/>
      <c r="DJ333" s="257"/>
      <c r="DK333" s="257"/>
      <c r="DL333" s="257"/>
      <c r="DM333" s="257"/>
      <c r="DN333" s="257"/>
      <c r="DO333" s="257"/>
      <c r="DP333" s="257"/>
      <c r="DQ333" s="257"/>
      <c r="DR333" s="257"/>
      <c r="DS333" s="257"/>
      <c r="DT333" s="257"/>
      <c r="DU333" s="257"/>
      <c r="DV333" s="257"/>
      <c r="DW333" s="257"/>
      <c r="DX333" s="257"/>
      <c r="DY333" s="257"/>
      <c r="DZ333" s="257"/>
      <c r="EA333" s="257"/>
      <c r="EB333" s="257"/>
      <c r="EC333" s="257"/>
      <c r="ED333" s="257"/>
      <c r="EE333" s="257"/>
      <c r="EF333" s="257"/>
      <c r="EG333" s="257"/>
      <c r="EH333" s="257"/>
      <c r="EI333" s="257"/>
      <c r="EJ333" s="257"/>
      <c r="EK333" s="257"/>
      <c r="EL333" s="257"/>
      <c r="EM333" s="257"/>
      <c r="EN333" s="257"/>
      <c r="EO333" s="257"/>
      <c r="EP333" s="257"/>
      <c r="EQ333" s="257"/>
      <c r="ER333" s="257"/>
      <c r="ES333" s="257"/>
      <c r="ET333" s="257"/>
      <c r="EU333" s="257"/>
      <c r="EV333" s="257"/>
      <c r="EW333" s="257"/>
      <c r="EX333" s="257"/>
      <c r="EY333" s="257"/>
      <c r="EZ333" s="257"/>
      <c r="FA333" s="257"/>
      <c r="FB333" s="257"/>
      <c r="FC333" s="257"/>
      <c r="FD333" s="257"/>
      <c r="FE333" s="257"/>
      <c r="FF333" s="257"/>
      <c r="FG333" s="257"/>
      <c r="FH333" s="257"/>
      <c r="FI333" s="257"/>
      <c r="FJ333" s="257"/>
      <c r="FK333" s="257"/>
      <c r="FL333" s="257"/>
      <c r="FM333" s="257"/>
      <c r="FN333" s="257"/>
      <c r="FO333" s="257"/>
      <c r="FP333" s="257"/>
      <c r="FQ333" s="257"/>
      <c r="FR333" s="257"/>
      <c r="FS333" s="257"/>
      <c r="FT333" s="257"/>
      <c r="FU333" s="257"/>
      <c r="FV333" s="257"/>
      <c r="FW333" s="257"/>
      <c r="FX333" s="257"/>
      <c r="FY333" s="257"/>
      <c r="FZ333" s="257"/>
      <c r="GA333" s="257"/>
      <c r="GB333" s="257"/>
      <c r="GC333" s="257"/>
      <c r="GD333" s="257"/>
      <c r="GE333" s="257"/>
      <c r="GF333" s="257"/>
      <c r="GG333" s="257"/>
      <c r="GH333" s="257"/>
      <c r="GI333" s="257"/>
      <c r="GJ333" s="257"/>
      <c r="GK333" s="257"/>
      <c r="GL333" s="257"/>
      <c r="GM333" s="257"/>
      <c r="GN333" s="257"/>
      <c r="GO333" s="257"/>
      <c r="GP333" s="257"/>
      <c r="GQ333" s="257"/>
      <c r="GR333" s="257"/>
      <c r="GS333" s="257"/>
      <c r="GT333" s="257"/>
      <c r="GU333" s="257"/>
      <c r="GV333" s="257"/>
      <c r="GW333" s="257"/>
      <c r="GX333" s="257"/>
      <c r="GY333" s="257"/>
      <c r="GZ333" s="257"/>
      <c r="HA333" s="257"/>
      <c r="HB333" s="257"/>
      <c r="HC333" s="257"/>
      <c r="HD333" s="257"/>
      <c r="HE333" s="257"/>
      <c r="HF333" s="257"/>
      <c r="HG333" s="257"/>
      <c r="HH333" s="257"/>
      <c r="HI333" s="257"/>
      <c r="HJ333" s="257"/>
      <c r="HK333" s="257"/>
      <c r="HL333" s="257"/>
      <c r="HM333" s="257"/>
      <c r="HN333" s="257"/>
      <c r="HO333" s="257"/>
      <c r="HP333" s="257"/>
      <c r="HQ333" s="257"/>
      <c r="HR333" s="257"/>
      <c r="HS333" s="257"/>
      <c r="HT333" s="257"/>
      <c r="HU333" s="257"/>
      <c r="HV333" s="257"/>
      <c r="HW333" s="257"/>
      <c r="HX333" s="257"/>
      <c r="HY333" s="257"/>
      <c r="HZ333" s="257"/>
      <c r="IA333" s="257"/>
      <c r="IB333" s="257"/>
      <c r="IC333" s="257"/>
      <c r="ID333" s="257"/>
      <c r="IE333" s="257"/>
      <c r="IF333" s="257"/>
      <c r="IG333" s="257"/>
      <c r="IH333" s="257"/>
      <c r="II333" s="257"/>
      <c r="IJ333" s="257"/>
      <c r="IK333" s="257"/>
      <c r="IL333" s="257"/>
      <c r="IM333" s="257"/>
      <c r="IN333" s="257"/>
      <c r="IO333" s="257"/>
      <c r="IP333" s="257"/>
      <c r="IQ333" s="257"/>
      <c r="IR333" s="257"/>
      <c r="IS333" s="257"/>
      <c r="IT333" s="257"/>
      <c r="IU333" s="257"/>
      <c r="IV333" s="257"/>
      <c r="IW333" s="257"/>
      <c r="IX333" s="257"/>
      <c r="IY333" s="257"/>
      <c r="IZ333" s="257"/>
      <c r="JA333" s="257"/>
      <c r="JB333" s="257"/>
      <c r="JC333" s="257"/>
      <c r="JD333" s="257"/>
      <c r="JE333" s="257"/>
    </row>
    <row r="334" spans="1:265" x14ac:dyDescent="0.2">
      <c r="A334" s="257"/>
      <c r="B334" s="257"/>
      <c r="C334" s="257"/>
      <c r="D334" s="257"/>
      <c r="E334" s="257"/>
      <c r="F334" s="257"/>
      <c r="G334" s="257"/>
      <c r="H334" s="257"/>
      <c r="I334" s="257"/>
      <c r="J334" s="257"/>
      <c r="K334" s="257"/>
      <c r="L334" s="257"/>
      <c r="M334" s="257"/>
      <c r="N334" s="257"/>
      <c r="O334" s="257"/>
      <c r="P334" s="257"/>
      <c r="Q334" s="257"/>
      <c r="R334" s="257"/>
      <c r="S334" s="257"/>
      <c r="T334" s="257"/>
      <c r="U334" s="257"/>
      <c r="V334" s="257"/>
      <c r="W334" s="257"/>
      <c r="X334" s="257"/>
      <c r="Y334" s="257"/>
      <c r="Z334" s="257"/>
      <c r="AA334" s="257"/>
      <c r="AB334" s="257"/>
      <c r="AC334" s="257"/>
      <c r="AD334" s="257"/>
      <c r="AE334" s="862"/>
      <c r="AF334" s="895"/>
      <c r="AG334" s="946"/>
      <c r="AH334" s="972"/>
      <c r="CG334" s="257"/>
      <c r="CH334" s="257"/>
      <c r="CI334" s="257"/>
      <c r="CJ334" s="257"/>
      <c r="CK334" s="257"/>
      <c r="CL334" s="257"/>
      <c r="CM334" s="257"/>
      <c r="CN334" s="257"/>
      <c r="CO334" s="257"/>
      <c r="CP334" s="257"/>
      <c r="CQ334" s="257"/>
      <c r="CR334" s="257"/>
      <c r="CS334" s="257"/>
      <c r="CT334" s="257"/>
      <c r="CU334" s="257"/>
      <c r="CV334" s="257"/>
      <c r="CW334" s="257"/>
      <c r="CX334" s="257"/>
      <c r="CY334" s="257"/>
      <c r="CZ334" s="257"/>
      <c r="DA334" s="257"/>
      <c r="DB334" s="257"/>
      <c r="DC334" s="257"/>
      <c r="DD334" s="257"/>
      <c r="DE334" s="257"/>
      <c r="DF334" s="257"/>
      <c r="DG334" s="257"/>
      <c r="DH334" s="257"/>
      <c r="DI334" s="257"/>
      <c r="DJ334" s="257"/>
      <c r="DK334" s="257"/>
      <c r="DL334" s="257"/>
      <c r="DM334" s="257"/>
      <c r="DN334" s="257"/>
      <c r="DO334" s="257"/>
      <c r="DP334" s="257"/>
      <c r="DQ334" s="257"/>
      <c r="DR334" s="257"/>
      <c r="DS334" s="257"/>
      <c r="DT334" s="257"/>
      <c r="DU334" s="257"/>
      <c r="DV334" s="257"/>
      <c r="DW334" s="257"/>
      <c r="DX334" s="257"/>
      <c r="DY334" s="257"/>
      <c r="DZ334" s="257"/>
      <c r="EA334" s="257"/>
      <c r="EB334" s="257"/>
      <c r="EC334" s="257"/>
      <c r="ED334" s="257"/>
      <c r="EE334" s="257"/>
      <c r="EF334" s="257"/>
      <c r="EG334" s="257"/>
      <c r="EH334" s="257"/>
      <c r="EI334" s="257"/>
      <c r="EJ334" s="257"/>
      <c r="EK334" s="257"/>
      <c r="EL334" s="257"/>
      <c r="EM334" s="257"/>
      <c r="EN334" s="257"/>
      <c r="EO334" s="257"/>
      <c r="EP334" s="257"/>
      <c r="EQ334" s="257"/>
      <c r="ER334" s="257"/>
      <c r="ES334" s="257"/>
      <c r="ET334" s="257"/>
      <c r="EU334" s="257"/>
      <c r="EV334" s="257"/>
      <c r="EW334" s="257"/>
      <c r="EX334" s="257"/>
      <c r="EY334" s="257"/>
      <c r="EZ334" s="257"/>
      <c r="FA334" s="257"/>
      <c r="FB334" s="257"/>
      <c r="FC334" s="257"/>
      <c r="FD334" s="257"/>
      <c r="FE334" s="257"/>
      <c r="FF334" s="257"/>
      <c r="FG334" s="257"/>
      <c r="FH334" s="257"/>
      <c r="FI334" s="257"/>
      <c r="FJ334" s="257"/>
      <c r="FK334" s="257"/>
      <c r="FL334" s="257"/>
      <c r="FM334" s="257"/>
      <c r="FN334" s="257"/>
      <c r="FO334" s="257"/>
      <c r="FP334" s="257"/>
      <c r="FQ334" s="257"/>
      <c r="FR334" s="257"/>
      <c r="FS334" s="257"/>
      <c r="FT334" s="257"/>
      <c r="FU334" s="257"/>
      <c r="FV334" s="257"/>
      <c r="FW334" s="257"/>
      <c r="FX334" s="257"/>
      <c r="FY334" s="257"/>
      <c r="FZ334" s="257"/>
      <c r="GA334" s="257"/>
      <c r="GB334" s="257"/>
      <c r="GC334" s="257"/>
      <c r="GD334" s="257"/>
      <c r="GE334" s="257"/>
      <c r="GF334" s="257"/>
      <c r="GG334" s="257"/>
      <c r="GH334" s="257"/>
      <c r="GI334" s="257"/>
      <c r="GJ334" s="257"/>
      <c r="GK334" s="257"/>
      <c r="GL334" s="257"/>
      <c r="GM334" s="257"/>
      <c r="GN334" s="257"/>
      <c r="GO334" s="257"/>
      <c r="GP334" s="257"/>
      <c r="GQ334" s="257"/>
      <c r="GR334" s="257"/>
      <c r="GS334" s="257"/>
      <c r="GT334" s="257"/>
      <c r="GU334" s="257"/>
      <c r="GV334" s="257"/>
      <c r="GW334" s="257"/>
      <c r="GX334" s="257"/>
      <c r="GY334" s="257"/>
      <c r="GZ334" s="257"/>
      <c r="HA334" s="257"/>
      <c r="HB334" s="257"/>
      <c r="HC334" s="257"/>
      <c r="HD334" s="257"/>
      <c r="HE334" s="257"/>
      <c r="HF334" s="257"/>
      <c r="HG334" s="257"/>
      <c r="HH334" s="257"/>
      <c r="HI334" s="257"/>
      <c r="HJ334" s="257"/>
      <c r="HK334" s="257"/>
      <c r="HL334" s="257"/>
      <c r="HM334" s="257"/>
      <c r="HN334" s="257"/>
      <c r="HO334" s="257"/>
      <c r="HP334" s="257"/>
      <c r="HQ334" s="257"/>
      <c r="HR334" s="257"/>
      <c r="HS334" s="257"/>
      <c r="HT334" s="257"/>
      <c r="HU334" s="257"/>
      <c r="HV334" s="257"/>
      <c r="HW334" s="257"/>
      <c r="HX334" s="257"/>
      <c r="HY334" s="257"/>
      <c r="HZ334" s="257"/>
      <c r="IA334" s="257"/>
      <c r="IB334" s="257"/>
      <c r="IC334" s="257"/>
      <c r="ID334" s="257"/>
      <c r="IE334" s="257"/>
      <c r="IF334" s="257"/>
      <c r="IG334" s="257"/>
      <c r="IH334" s="257"/>
      <c r="II334" s="257"/>
      <c r="IJ334" s="257"/>
      <c r="IK334" s="257"/>
      <c r="IL334" s="257"/>
      <c r="IM334" s="257"/>
      <c r="IN334" s="257"/>
      <c r="IO334" s="257"/>
      <c r="IP334" s="257"/>
      <c r="IQ334" s="257"/>
      <c r="IR334" s="257"/>
      <c r="IS334" s="257"/>
      <c r="IT334" s="257"/>
      <c r="IU334" s="257"/>
      <c r="IV334" s="257"/>
      <c r="IW334" s="257"/>
      <c r="IX334" s="257"/>
      <c r="IY334" s="257"/>
      <c r="IZ334" s="257"/>
      <c r="JA334" s="257"/>
      <c r="JB334" s="257"/>
      <c r="JC334" s="257"/>
      <c r="JD334" s="257"/>
      <c r="JE334" s="257"/>
    </row>
    <row r="335" spans="1:265" x14ac:dyDescent="0.2">
      <c r="A335" s="257"/>
      <c r="B335" s="257"/>
      <c r="C335" s="257"/>
      <c r="D335" s="257"/>
      <c r="E335" s="257"/>
      <c r="F335" s="257"/>
      <c r="G335" s="257"/>
      <c r="H335" s="257"/>
      <c r="I335" s="257"/>
      <c r="J335" s="257"/>
      <c r="K335" s="257"/>
      <c r="L335" s="257"/>
      <c r="M335" s="257"/>
      <c r="N335" s="257"/>
      <c r="O335" s="257"/>
      <c r="P335" s="257"/>
      <c r="Q335" s="257"/>
      <c r="R335" s="257"/>
      <c r="S335" s="257"/>
      <c r="T335" s="257"/>
      <c r="U335" s="257"/>
      <c r="V335" s="257"/>
      <c r="W335" s="257"/>
      <c r="X335" s="257"/>
      <c r="Y335" s="257"/>
      <c r="Z335" s="257"/>
      <c r="AA335" s="257"/>
      <c r="AB335" s="257"/>
      <c r="AC335" s="257"/>
      <c r="AD335" s="257"/>
      <c r="AE335" s="862"/>
      <c r="AF335" s="895"/>
      <c r="AG335" s="946"/>
      <c r="AH335" s="972"/>
      <c r="CG335" s="257"/>
      <c r="CH335" s="257"/>
      <c r="CI335" s="257"/>
      <c r="CJ335" s="257"/>
      <c r="CK335" s="257"/>
      <c r="CL335" s="257"/>
      <c r="CM335" s="257"/>
      <c r="CN335" s="257"/>
      <c r="CO335" s="257"/>
      <c r="CP335" s="257"/>
      <c r="CQ335" s="257"/>
      <c r="CR335" s="257"/>
      <c r="CS335" s="257"/>
      <c r="CT335" s="257"/>
      <c r="CU335" s="257"/>
      <c r="CV335" s="257"/>
      <c r="CW335" s="257"/>
      <c r="CX335" s="257"/>
      <c r="CY335" s="257"/>
      <c r="CZ335" s="257"/>
      <c r="DA335" s="257"/>
      <c r="DB335" s="257"/>
      <c r="DC335" s="257"/>
      <c r="DD335" s="257"/>
      <c r="DE335" s="257"/>
      <c r="DF335" s="257"/>
      <c r="DG335" s="257"/>
      <c r="DH335" s="257"/>
      <c r="DI335" s="257"/>
      <c r="DJ335" s="257"/>
      <c r="DK335" s="257"/>
      <c r="DL335" s="257"/>
      <c r="DM335" s="257"/>
      <c r="DN335" s="257"/>
      <c r="DO335" s="257"/>
      <c r="DP335" s="257"/>
      <c r="DQ335" s="257"/>
      <c r="DR335" s="257"/>
      <c r="DS335" s="257"/>
      <c r="DT335" s="257"/>
      <c r="DU335" s="257"/>
      <c r="DV335" s="257"/>
      <c r="DW335" s="257"/>
      <c r="DX335" s="257"/>
      <c r="DY335" s="257"/>
      <c r="DZ335" s="257"/>
      <c r="EA335" s="257"/>
      <c r="EB335" s="257"/>
      <c r="EC335" s="257"/>
      <c r="ED335" s="257"/>
      <c r="EE335" s="257"/>
      <c r="EF335" s="257"/>
      <c r="EG335" s="257"/>
      <c r="EH335" s="257"/>
      <c r="EI335" s="257"/>
      <c r="EJ335" s="257"/>
      <c r="EK335" s="257"/>
      <c r="EL335" s="257"/>
      <c r="EM335" s="257"/>
      <c r="EN335" s="257"/>
      <c r="EO335" s="257"/>
      <c r="EP335" s="257"/>
      <c r="EQ335" s="257"/>
      <c r="ER335" s="257"/>
      <c r="ES335" s="257"/>
      <c r="ET335" s="257"/>
      <c r="EU335" s="257"/>
      <c r="EV335" s="257"/>
      <c r="EW335" s="257"/>
      <c r="EX335" s="257"/>
      <c r="EY335" s="257"/>
      <c r="EZ335" s="257"/>
      <c r="FA335" s="257"/>
      <c r="FB335" s="257"/>
      <c r="FC335" s="257"/>
      <c r="FD335" s="257"/>
      <c r="FE335" s="257"/>
      <c r="FF335" s="257"/>
      <c r="FG335" s="257"/>
      <c r="FH335" s="257"/>
      <c r="FI335" s="257"/>
      <c r="FJ335" s="257"/>
      <c r="FK335" s="257"/>
      <c r="FL335" s="257"/>
      <c r="FM335" s="257"/>
      <c r="FN335" s="257"/>
      <c r="FO335" s="257"/>
      <c r="FP335" s="257"/>
      <c r="FQ335" s="257"/>
      <c r="FR335" s="257"/>
      <c r="FS335" s="257"/>
      <c r="FT335" s="257"/>
      <c r="FU335" s="257"/>
      <c r="FV335" s="257"/>
      <c r="FW335" s="257"/>
      <c r="FX335" s="257"/>
      <c r="FY335" s="257"/>
      <c r="FZ335" s="257"/>
      <c r="GA335" s="257"/>
      <c r="GB335" s="257"/>
      <c r="GC335" s="257"/>
      <c r="GD335" s="257"/>
      <c r="GE335" s="257"/>
      <c r="GF335" s="257"/>
      <c r="GG335" s="257"/>
      <c r="GH335" s="257"/>
      <c r="GI335" s="257"/>
      <c r="GJ335" s="257"/>
      <c r="GK335" s="257"/>
      <c r="GL335" s="257"/>
      <c r="GM335" s="257"/>
      <c r="GN335" s="257"/>
      <c r="GO335" s="257"/>
      <c r="GP335" s="257"/>
      <c r="GQ335" s="257"/>
      <c r="GR335" s="257"/>
      <c r="GS335" s="257"/>
      <c r="GT335" s="257"/>
      <c r="GU335" s="257"/>
      <c r="GV335" s="257"/>
      <c r="GW335" s="257"/>
      <c r="GX335" s="257"/>
      <c r="GY335" s="257"/>
      <c r="GZ335" s="257"/>
      <c r="HA335" s="257"/>
      <c r="HB335" s="257"/>
      <c r="HC335" s="257"/>
      <c r="HD335" s="257"/>
      <c r="HE335" s="257"/>
      <c r="HF335" s="257"/>
      <c r="HG335" s="257"/>
      <c r="HH335" s="257"/>
      <c r="HI335" s="257"/>
      <c r="HJ335" s="257"/>
      <c r="HK335" s="257"/>
      <c r="HL335" s="257"/>
      <c r="HM335" s="257"/>
      <c r="HN335" s="257"/>
      <c r="HO335" s="257"/>
      <c r="HP335" s="257"/>
      <c r="HQ335" s="257"/>
      <c r="HR335" s="257"/>
      <c r="HS335" s="257"/>
      <c r="HT335" s="257"/>
      <c r="HU335" s="257"/>
      <c r="HV335" s="257"/>
      <c r="HW335" s="257"/>
      <c r="HX335" s="257"/>
      <c r="HY335" s="257"/>
      <c r="HZ335" s="257"/>
      <c r="IA335" s="257"/>
      <c r="IB335" s="257"/>
      <c r="IC335" s="257"/>
      <c r="ID335" s="257"/>
      <c r="IE335" s="257"/>
      <c r="IF335" s="257"/>
      <c r="IG335" s="257"/>
      <c r="IH335" s="257"/>
      <c r="II335" s="257"/>
      <c r="IJ335" s="257"/>
      <c r="IK335" s="257"/>
      <c r="IL335" s="257"/>
      <c r="IM335" s="257"/>
      <c r="IN335" s="257"/>
      <c r="IO335" s="257"/>
      <c r="IP335" s="257"/>
      <c r="IQ335" s="257"/>
      <c r="IR335" s="257"/>
      <c r="IS335" s="257"/>
      <c r="IT335" s="257"/>
      <c r="IU335" s="257"/>
      <c r="IV335" s="257"/>
      <c r="IW335" s="257"/>
      <c r="IX335" s="257"/>
      <c r="IY335" s="257"/>
      <c r="IZ335" s="257"/>
      <c r="JA335" s="257"/>
      <c r="JB335" s="257"/>
      <c r="JC335" s="257"/>
      <c r="JD335" s="257"/>
      <c r="JE335" s="257"/>
    </row>
    <row r="336" spans="1:265" x14ac:dyDescent="0.2">
      <c r="A336" s="257"/>
      <c r="B336" s="257"/>
      <c r="C336" s="257"/>
      <c r="D336" s="257"/>
      <c r="E336" s="257"/>
      <c r="F336" s="257"/>
      <c r="G336" s="257"/>
      <c r="H336" s="257"/>
      <c r="I336" s="257"/>
      <c r="J336" s="257"/>
      <c r="K336" s="257"/>
      <c r="L336" s="257"/>
      <c r="M336" s="257"/>
      <c r="N336" s="257"/>
      <c r="O336" s="257"/>
      <c r="P336" s="257"/>
      <c r="Q336" s="257"/>
      <c r="R336" s="257"/>
      <c r="S336" s="257"/>
      <c r="T336" s="257"/>
      <c r="U336" s="257"/>
      <c r="V336" s="257"/>
      <c r="W336" s="257"/>
      <c r="X336" s="257"/>
      <c r="Y336" s="257"/>
      <c r="Z336" s="257"/>
      <c r="AA336" s="257"/>
      <c r="AB336" s="257"/>
      <c r="AC336" s="257"/>
      <c r="AD336" s="257"/>
      <c r="AE336" s="862"/>
      <c r="AF336" s="895"/>
      <c r="AG336" s="946"/>
      <c r="AH336" s="972"/>
      <c r="CG336" s="257"/>
      <c r="CH336" s="257"/>
      <c r="CI336" s="257"/>
      <c r="CJ336" s="257"/>
      <c r="CK336" s="257"/>
      <c r="CL336" s="257"/>
      <c r="CM336" s="257"/>
      <c r="CN336" s="257"/>
      <c r="CO336" s="257"/>
      <c r="CP336" s="257"/>
      <c r="CQ336" s="257"/>
      <c r="CR336" s="257"/>
      <c r="CS336" s="257"/>
      <c r="CT336" s="257"/>
      <c r="CU336" s="257"/>
      <c r="CV336" s="257"/>
      <c r="CW336" s="257"/>
      <c r="CX336" s="257"/>
      <c r="CY336" s="257"/>
      <c r="CZ336" s="257"/>
      <c r="DA336" s="257"/>
      <c r="DB336" s="257"/>
      <c r="DC336" s="257"/>
      <c r="DD336" s="257"/>
      <c r="DE336" s="257"/>
      <c r="DF336" s="257"/>
      <c r="DG336" s="257"/>
      <c r="DH336" s="257"/>
      <c r="DI336" s="257"/>
      <c r="DJ336" s="257"/>
      <c r="DK336" s="257"/>
      <c r="DL336" s="257"/>
      <c r="DM336" s="257"/>
      <c r="DN336" s="257"/>
      <c r="DO336" s="257"/>
      <c r="DP336" s="257"/>
      <c r="DQ336" s="257"/>
      <c r="DR336" s="257"/>
      <c r="DS336" s="257"/>
      <c r="DT336" s="257"/>
      <c r="DU336" s="257"/>
      <c r="DV336" s="257"/>
      <c r="DW336" s="257"/>
      <c r="DX336" s="257"/>
      <c r="DY336" s="257"/>
      <c r="DZ336" s="257"/>
      <c r="EA336" s="257"/>
      <c r="EB336" s="257"/>
      <c r="EC336" s="257"/>
      <c r="ED336" s="257"/>
      <c r="EE336" s="257"/>
      <c r="EF336" s="257"/>
      <c r="EG336" s="257"/>
      <c r="EH336" s="257"/>
      <c r="EI336" s="257"/>
      <c r="EJ336" s="257"/>
      <c r="EK336" s="257"/>
      <c r="EL336" s="257"/>
      <c r="EM336" s="257"/>
      <c r="EN336" s="257"/>
      <c r="EO336" s="257"/>
      <c r="EP336" s="257"/>
      <c r="EQ336" s="257"/>
      <c r="ER336" s="257"/>
      <c r="ES336" s="257"/>
      <c r="ET336" s="257"/>
      <c r="EU336" s="257"/>
      <c r="EV336" s="257"/>
      <c r="EW336" s="257"/>
      <c r="EX336" s="257"/>
      <c r="EY336" s="257"/>
      <c r="EZ336" s="257"/>
      <c r="FA336" s="257"/>
      <c r="FB336" s="257"/>
      <c r="FC336" s="257"/>
      <c r="FD336" s="257"/>
      <c r="FE336" s="257"/>
      <c r="FF336" s="257"/>
      <c r="FG336" s="257"/>
      <c r="FH336" s="257"/>
      <c r="FI336" s="257"/>
      <c r="FJ336" s="257"/>
      <c r="FK336" s="257"/>
      <c r="FL336" s="257"/>
      <c r="FM336" s="257"/>
      <c r="FN336" s="257"/>
      <c r="FO336" s="257"/>
      <c r="FP336" s="257"/>
      <c r="FQ336" s="257"/>
      <c r="FR336" s="257"/>
      <c r="FS336" s="257"/>
      <c r="FT336" s="257"/>
      <c r="FU336" s="257"/>
      <c r="FV336" s="257"/>
      <c r="FW336" s="257"/>
      <c r="FX336" s="257"/>
      <c r="FY336" s="257"/>
      <c r="FZ336" s="257"/>
      <c r="GA336" s="257"/>
      <c r="GB336" s="257"/>
      <c r="GC336" s="257"/>
      <c r="GD336" s="257"/>
      <c r="GE336" s="257"/>
      <c r="GF336" s="257"/>
      <c r="GG336" s="257"/>
      <c r="GH336" s="257"/>
      <c r="GI336" s="257"/>
      <c r="GJ336" s="257"/>
      <c r="GK336" s="257"/>
      <c r="GL336" s="257"/>
      <c r="GM336" s="257"/>
      <c r="GN336" s="257"/>
      <c r="GO336" s="257"/>
      <c r="GP336" s="257"/>
      <c r="GQ336" s="257"/>
      <c r="GR336" s="257"/>
      <c r="GS336" s="257"/>
      <c r="GT336" s="257"/>
      <c r="GU336" s="257"/>
      <c r="GV336" s="257"/>
      <c r="GW336" s="257"/>
      <c r="GX336" s="257"/>
      <c r="GY336" s="257"/>
      <c r="GZ336" s="257"/>
      <c r="HA336" s="257"/>
      <c r="HB336" s="257"/>
      <c r="HC336" s="257"/>
      <c r="HD336" s="257"/>
      <c r="HE336" s="257"/>
      <c r="HF336" s="257"/>
      <c r="HG336" s="257"/>
      <c r="HH336" s="257"/>
      <c r="HI336" s="257"/>
      <c r="HJ336" s="257"/>
      <c r="HK336" s="257"/>
      <c r="HL336" s="257"/>
      <c r="HM336" s="257"/>
      <c r="HN336" s="257"/>
      <c r="HO336" s="257"/>
      <c r="HP336" s="257"/>
      <c r="HQ336" s="257"/>
      <c r="HR336" s="257"/>
      <c r="HS336" s="257"/>
      <c r="HT336" s="257"/>
      <c r="HU336" s="257"/>
      <c r="HV336" s="257"/>
      <c r="HW336" s="257"/>
      <c r="HX336" s="257"/>
      <c r="HY336" s="257"/>
      <c r="HZ336" s="257"/>
      <c r="IA336" s="257"/>
      <c r="IB336" s="257"/>
      <c r="IC336" s="257"/>
      <c r="ID336" s="257"/>
      <c r="IE336" s="257"/>
      <c r="IF336" s="257"/>
      <c r="IG336" s="257"/>
      <c r="IH336" s="257"/>
      <c r="II336" s="257"/>
      <c r="IJ336" s="257"/>
      <c r="IK336" s="257"/>
      <c r="IL336" s="257"/>
      <c r="IM336" s="257"/>
      <c r="IN336" s="257"/>
      <c r="IO336" s="257"/>
      <c r="IP336" s="257"/>
      <c r="IQ336" s="257"/>
      <c r="IR336" s="257"/>
      <c r="IS336" s="257"/>
      <c r="IT336" s="257"/>
      <c r="IU336" s="257"/>
      <c r="IV336" s="257"/>
      <c r="IW336" s="257"/>
      <c r="IX336" s="257"/>
      <c r="IY336" s="257"/>
      <c r="IZ336" s="257"/>
      <c r="JA336" s="257"/>
      <c r="JB336" s="257"/>
      <c r="JC336" s="257"/>
      <c r="JD336" s="257"/>
      <c r="JE336" s="257"/>
    </row>
    <row r="337" spans="1:265" x14ac:dyDescent="0.2">
      <c r="A337" s="257"/>
      <c r="B337" s="257"/>
      <c r="C337" s="257"/>
      <c r="D337" s="257"/>
      <c r="E337" s="257"/>
      <c r="F337" s="257"/>
      <c r="G337" s="257"/>
      <c r="H337" s="257"/>
      <c r="I337" s="257"/>
      <c r="J337" s="257"/>
      <c r="K337" s="257"/>
      <c r="L337" s="257"/>
      <c r="M337" s="257"/>
      <c r="N337" s="257"/>
      <c r="O337" s="257"/>
      <c r="P337" s="257"/>
      <c r="Q337" s="257"/>
      <c r="R337" s="257"/>
      <c r="S337" s="257"/>
      <c r="T337" s="257"/>
      <c r="U337" s="257"/>
      <c r="V337" s="257"/>
      <c r="W337" s="257"/>
      <c r="X337" s="257"/>
      <c r="Y337" s="257"/>
      <c r="Z337" s="257"/>
      <c r="AA337" s="257"/>
      <c r="AB337" s="257"/>
      <c r="AC337" s="257"/>
      <c r="AD337" s="257"/>
      <c r="AE337" s="862"/>
      <c r="AF337" s="895"/>
      <c r="AG337" s="946"/>
      <c r="AH337" s="972"/>
      <c r="CG337" s="257"/>
      <c r="CH337" s="257"/>
      <c r="CI337" s="257"/>
      <c r="CJ337" s="257"/>
      <c r="CK337" s="257"/>
      <c r="CL337" s="257"/>
      <c r="CM337" s="257"/>
      <c r="CN337" s="257"/>
      <c r="CO337" s="257"/>
      <c r="CP337" s="257"/>
      <c r="CQ337" s="257"/>
      <c r="CR337" s="257"/>
      <c r="CS337" s="257"/>
      <c r="CT337" s="257"/>
      <c r="CU337" s="257"/>
      <c r="CV337" s="257"/>
      <c r="CW337" s="257"/>
      <c r="CX337" s="257"/>
      <c r="CY337" s="257"/>
      <c r="CZ337" s="257"/>
      <c r="DA337" s="257"/>
      <c r="DB337" s="257"/>
      <c r="DC337" s="257"/>
      <c r="DD337" s="257"/>
      <c r="DE337" s="257"/>
      <c r="DF337" s="257"/>
      <c r="DG337" s="257"/>
      <c r="DH337" s="257"/>
      <c r="DI337" s="257"/>
      <c r="DJ337" s="257"/>
      <c r="DK337" s="257"/>
      <c r="DL337" s="257"/>
      <c r="DM337" s="257"/>
      <c r="DN337" s="257"/>
      <c r="DO337" s="257"/>
      <c r="DP337" s="257"/>
      <c r="DQ337" s="257"/>
      <c r="DR337" s="257"/>
      <c r="DS337" s="257"/>
      <c r="DT337" s="257"/>
      <c r="DU337" s="257"/>
      <c r="DV337" s="257"/>
      <c r="DW337" s="257"/>
      <c r="DX337" s="257"/>
      <c r="DY337" s="257"/>
      <c r="DZ337" s="257"/>
      <c r="EA337" s="257"/>
      <c r="EB337" s="257"/>
      <c r="EC337" s="257"/>
      <c r="ED337" s="257"/>
      <c r="EE337" s="257"/>
      <c r="EF337" s="257"/>
      <c r="EG337" s="257"/>
      <c r="EH337" s="257"/>
      <c r="EI337" s="257"/>
      <c r="EJ337" s="257"/>
      <c r="EK337" s="257"/>
      <c r="EL337" s="257"/>
      <c r="EM337" s="257"/>
      <c r="EN337" s="257"/>
      <c r="EO337" s="257"/>
      <c r="EP337" s="257"/>
      <c r="EQ337" s="257"/>
      <c r="ER337" s="257"/>
      <c r="ES337" s="257"/>
      <c r="ET337" s="257"/>
      <c r="EU337" s="257"/>
      <c r="EV337" s="257"/>
      <c r="EW337" s="257"/>
      <c r="EX337" s="257"/>
      <c r="EY337" s="257"/>
      <c r="EZ337" s="257"/>
      <c r="FA337" s="257"/>
      <c r="FB337" s="257"/>
      <c r="FC337" s="257"/>
      <c r="FD337" s="257"/>
      <c r="FE337" s="257"/>
      <c r="FF337" s="257"/>
      <c r="FG337" s="257"/>
      <c r="FH337" s="257"/>
      <c r="FI337" s="257"/>
      <c r="FJ337" s="257"/>
      <c r="FK337" s="257"/>
      <c r="FL337" s="257"/>
      <c r="FM337" s="257"/>
      <c r="FN337" s="257"/>
      <c r="FO337" s="257"/>
      <c r="FP337" s="257"/>
      <c r="FQ337" s="257"/>
      <c r="FR337" s="257"/>
      <c r="FS337" s="257"/>
      <c r="FT337" s="257"/>
      <c r="FU337" s="257"/>
      <c r="FV337" s="257"/>
      <c r="FW337" s="257"/>
      <c r="FX337" s="257"/>
      <c r="FY337" s="257"/>
      <c r="FZ337" s="257"/>
      <c r="GA337" s="257"/>
      <c r="GB337" s="257"/>
      <c r="GC337" s="257"/>
      <c r="GD337" s="257"/>
      <c r="GE337" s="257"/>
      <c r="GF337" s="257"/>
      <c r="GG337" s="257"/>
      <c r="GH337" s="257"/>
      <c r="GI337" s="257"/>
      <c r="GJ337" s="257"/>
      <c r="GK337" s="257"/>
      <c r="GL337" s="257"/>
      <c r="GM337" s="257"/>
      <c r="GN337" s="257"/>
      <c r="GO337" s="257"/>
      <c r="GP337" s="257"/>
      <c r="GQ337" s="257"/>
      <c r="GR337" s="257"/>
      <c r="GS337" s="257"/>
      <c r="GT337" s="257"/>
      <c r="GU337" s="257"/>
      <c r="GV337" s="257"/>
      <c r="GW337" s="257"/>
      <c r="GX337" s="257"/>
      <c r="GY337" s="257"/>
      <c r="GZ337" s="257"/>
      <c r="HA337" s="257"/>
      <c r="HB337" s="257"/>
      <c r="HC337" s="257"/>
      <c r="HD337" s="257"/>
      <c r="HE337" s="257"/>
      <c r="HF337" s="257"/>
      <c r="HG337" s="257"/>
      <c r="HH337" s="257"/>
      <c r="HI337" s="257"/>
      <c r="HJ337" s="257"/>
      <c r="HK337" s="257"/>
      <c r="HL337" s="257"/>
      <c r="HM337" s="257"/>
      <c r="HN337" s="257"/>
      <c r="HO337" s="257"/>
      <c r="HP337" s="257"/>
      <c r="HQ337" s="257"/>
      <c r="HR337" s="257"/>
      <c r="HS337" s="257"/>
      <c r="HT337" s="257"/>
      <c r="HU337" s="257"/>
      <c r="HV337" s="257"/>
      <c r="HW337" s="257"/>
      <c r="HX337" s="257"/>
      <c r="HY337" s="257"/>
      <c r="HZ337" s="257"/>
      <c r="IA337" s="257"/>
      <c r="IB337" s="257"/>
      <c r="IC337" s="257"/>
      <c r="ID337" s="257"/>
      <c r="IE337" s="257"/>
      <c r="IF337" s="257"/>
      <c r="IG337" s="257"/>
      <c r="IH337" s="257"/>
      <c r="II337" s="257"/>
      <c r="IJ337" s="257"/>
      <c r="IK337" s="257"/>
      <c r="IL337" s="257"/>
      <c r="IM337" s="257"/>
      <c r="IN337" s="257"/>
      <c r="IO337" s="257"/>
      <c r="IP337" s="257"/>
      <c r="IQ337" s="257"/>
      <c r="IR337" s="257"/>
      <c r="IS337" s="257"/>
      <c r="IT337" s="257"/>
      <c r="IU337" s="257"/>
      <c r="IV337" s="257"/>
      <c r="IW337" s="257"/>
      <c r="IX337" s="257"/>
      <c r="IY337" s="257"/>
      <c r="IZ337" s="257"/>
      <c r="JA337" s="257"/>
      <c r="JB337" s="257"/>
      <c r="JC337" s="257"/>
      <c r="JD337" s="257"/>
      <c r="JE337" s="257"/>
    </row>
    <row r="338" spans="1:265" x14ac:dyDescent="0.2">
      <c r="A338" s="257"/>
      <c r="B338" s="257"/>
      <c r="C338" s="257"/>
      <c r="D338" s="257"/>
      <c r="E338" s="257"/>
      <c r="F338" s="257"/>
      <c r="G338" s="257"/>
      <c r="H338" s="257"/>
      <c r="I338" s="257"/>
      <c r="J338" s="257"/>
      <c r="K338" s="257"/>
      <c r="L338" s="257"/>
      <c r="M338" s="257"/>
      <c r="N338" s="257"/>
      <c r="O338" s="257"/>
      <c r="P338" s="257"/>
      <c r="Q338" s="257"/>
      <c r="R338" s="257"/>
      <c r="S338" s="257"/>
      <c r="T338" s="257"/>
      <c r="U338" s="257"/>
      <c r="V338" s="257"/>
      <c r="W338" s="257"/>
      <c r="X338" s="257"/>
      <c r="Y338" s="257"/>
      <c r="Z338" s="257"/>
      <c r="AA338" s="257"/>
      <c r="AB338" s="257"/>
      <c r="AC338" s="257"/>
      <c r="AD338" s="257"/>
      <c r="AE338" s="862"/>
      <c r="AF338" s="895"/>
      <c r="AG338" s="946"/>
      <c r="AH338" s="972"/>
      <c r="CG338" s="257"/>
      <c r="CH338" s="257"/>
      <c r="CI338" s="257"/>
      <c r="CJ338" s="257"/>
      <c r="CK338" s="257"/>
      <c r="CL338" s="257"/>
      <c r="CM338" s="257"/>
      <c r="CN338" s="257"/>
      <c r="CO338" s="257"/>
      <c r="CP338" s="257"/>
      <c r="CQ338" s="257"/>
      <c r="CR338" s="257"/>
      <c r="CS338" s="257"/>
      <c r="CT338" s="257"/>
      <c r="CU338" s="257"/>
      <c r="CV338" s="257"/>
      <c r="CW338" s="257"/>
      <c r="CX338" s="257"/>
      <c r="CY338" s="257"/>
      <c r="CZ338" s="257"/>
      <c r="DA338" s="257"/>
      <c r="DB338" s="257"/>
      <c r="DC338" s="257"/>
      <c r="DD338" s="257"/>
      <c r="DE338" s="257"/>
      <c r="DF338" s="257"/>
      <c r="DG338" s="257"/>
      <c r="DH338" s="257"/>
      <c r="DI338" s="257"/>
      <c r="DJ338" s="257"/>
      <c r="DK338" s="257"/>
      <c r="DL338" s="257"/>
      <c r="DM338" s="257"/>
      <c r="DN338" s="257"/>
      <c r="DO338" s="257"/>
      <c r="DP338" s="257"/>
      <c r="DQ338" s="257"/>
      <c r="DR338" s="257"/>
      <c r="DS338" s="257"/>
      <c r="DT338" s="257"/>
      <c r="DU338" s="257"/>
      <c r="DV338" s="257"/>
      <c r="DW338" s="257"/>
      <c r="DX338" s="257"/>
      <c r="DY338" s="257"/>
      <c r="DZ338" s="257"/>
      <c r="EA338" s="257"/>
      <c r="EB338" s="257"/>
      <c r="EC338" s="257"/>
      <c r="ED338" s="257"/>
      <c r="EE338" s="257"/>
      <c r="EF338" s="257"/>
      <c r="EG338" s="257"/>
      <c r="EH338" s="257"/>
      <c r="EI338" s="257"/>
      <c r="EJ338" s="257"/>
      <c r="EK338" s="257"/>
      <c r="EL338" s="257"/>
      <c r="EM338" s="257"/>
      <c r="EN338" s="257"/>
      <c r="EO338" s="257"/>
      <c r="EP338" s="257"/>
      <c r="EQ338" s="257"/>
      <c r="ER338" s="257"/>
      <c r="ES338" s="257"/>
      <c r="ET338" s="257"/>
      <c r="EU338" s="257"/>
      <c r="EV338" s="257"/>
      <c r="EW338" s="257"/>
      <c r="EX338" s="257"/>
      <c r="EY338" s="257"/>
      <c r="EZ338" s="257"/>
      <c r="FA338" s="257"/>
      <c r="FB338" s="257"/>
      <c r="FC338" s="257"/>
      <c r="FD338" s="257"/>
      <c r="FE338" s="257"/>
      <c r="FF338" s="257"/>
      <c r="FG338" s="257"/>
      <c r="FH338" s="257"/>
      <c r="FI338" s="257"/>
      <c r="FJ338" s="257"/>
      <c r="FK338" s="257"/>
      <c r="FL338" s="257"/>
      <c r="FM338" s="257"/>
      <c r="FN338" s="257"/>
      <c r="FO338" s="257"/>
      <c r="FP338" s="257"/>
      <c r="FQ338" s="257"/>
      <c r="FR338" s="257"/>
      <c r="FS338" s="257"/>
      <c r="FT338" s="257"/>
      <c r="FU338" s="257"/>
      <c r="FV338" s="257"/>
      <c r="FW338" s="257"/>
      <c r="FX338" s="257"/>
      <c r="FY338" s="257"/>
      <c r="FZ338" s="257"/>
      <c r="GA338" s="257"/>
      <c r="GB338" s="257"/>
      <c r="GC338" s="257"/>
      <c r="GD338" s="257"/>
      <c r="GE338" s="257"/>
      <c r="GF338" s="257"/>
      <c r="GG338" s="257"/>
      <c r="GH338" s="257"/>
      <c r="GI338" s="257"/>
      <c r="GJ338" s="257"/>
      <c r="GK338" s="257"/>
      <c r="GL338" s="257"/>
      <c r="GM338" s="257"/>
      <c r="GN338" s="257"/>
      <c r="GO338" s="257"/>
      <c r="GP338" s="257"/>
      <c r="GQ338" s="257"/>
      <c r="GR338" s="257"/>
      <c r="GS338" s="257"/>
      <c r="GT338" s="257"/>
      <c r="GU338" s="257"/>
      <c r="GV338" s="257"/>
      <c r="GW338" s="257"/>
      <c r="GX338" s="257"/>
      <c r="GY338" s="257"/>
      <c r="GZ338" s="257"/>
      <c r="HA338" s="257"/>
      <c r="HB338" s="257"/>
      <c r="HC338" s="257"/>
      <c r="HD338" s="257"/>
      <c r="HE338" s="257"/>
      <c r="HF338" s="257"/>
      <c r="HG338" s="257"/>
      <c r="HH338" s="257"/>
      <c r="HI338" s="257"/>
      <c r="HJ338" s="257"/>
      <c r="HK338" s="257"/>
      <c r="HL338" s="257"/>
      <c r="HM338" s="257"/>
      <c r="HN338" s="257"/>
      <c r="HO338" s="257"/>
      <c r="HP338" s="257"/>
      <c r="HQ338" s="257"/>
      <c r="HR338" s="257"/>
      <c r="HS338" s="257"/>
      <c r="HT338" s="257"/>
      <c r="HU338" s="257"/>
      <c r="HV338" s="257"/>
      <c r="HW338" s="257"/>
      <c r="HX338" s="257"/>
      <c r="HY338" s="257"/>
      <c r="HZ338" s="257"/>
      <c r="IA338" s="257"/>
      <c r="IB338" s="257"/>
      <c r="IC338" s="257"/>
      <c r="ID338" s="257"/>
      <c r="IE338" s="257"/>
      <c r="IF338" s="257"/>
      <c r="IG338" s="257"/>
      <c r="IH338" s="257"/>
      <c r="II338" s="257"/>
      <c r="IJ338" s="257"/>
      <c r="IK338" s="257"/>
      <c r="IL338" s="257"/>
      <c r="IM338" s="257"/>
      <c r="IN338" s="257"/>
      <c r="IO338" s="257"/>
      <c r="IP338" s="257"/>
      <c r="IQ338" s="257"/>
      <c r="IR338" s="257"/>
      <c r="IS338" s="257"/>
      <c r="IT338" s="257"/>
      <c r="IU338" s="257"/>
      <c r="IV338" s="257"/>
      <c r="IW338" s="257"/>
      <c r="IX338" s="257"/>
      <c r="IY338" s="257"/>
      <c r="IZ338" s="257"/>
      <c r="JA338" s="257"/>
      <c r="JB338" s="257"/>
      <c r="JC338" s="257"/>
      <c r="JD338" s="257"/>
      <c r="JE338" s="257"/>
    </row>
    <row r="339" spans="1:265" x14ac:dyDescent="0.2">
      <c r="A339" s="257"/>
      <c r="B339" s="257"/>
      <c r="C339" s="257"/>
      <c r="D339" s="257"/>
      <c r="E339" s="257"/>
      <c r="F339" s="257"/>
      <c r="G339" s="257"/>
      <c r="H339" s="257"/>
      <c r="I339" s="257"/>
      <c r="J339" s="257"/>
      <c r="K339" s="257"/>
      <c r="L339" s="257"/>
      <c r="M339" s="257"/>
      <c r="N339" s="257"/>
      <c r="O339" s="257"/>
      <c r="P339" s="257"/>
      <c r="Q339" s="257"/>
      <c r="R339" s="257"/>
      <c r="S339" s="257"/>
      <c r="T339" s="257"/>
      <c r="U339" s="257"/>
      <c r="V339" s="257"/>
      <c r="W339" s="257"/>
      <c r="X339" s="257"/>
      <c r="Y339" s="257"/>
      <c r="Z339" s="257"/>
      <c r="AA339" s="257"/>
      <c r="AB339" s="257"/>
      <c r="AC339" s="257"/>
      <c r="AD339" s="257"/>
      <c r="AE339" s="862"/>
      <c r="AF339" s="895"/>
      <c r="AG339" s="946"/>
      <c r="AH339" s="972"/>
      <c r="CG339" s="257"/>
      <c r="CH339" s="257"/>
      <c r="CI339" s="257"/>
      <c r="CJ339" s="257"/>
      <c r="CK339" s="257"/>
      <c r="CL339" s="257"/>
      <c r="CM339" s="257"/>
      <c r="CN339" s="257"/>
      <c r="CO339" s="257"/>
      <c r="CP339" s="257"/>
      <c r="CQ339" s="257"/>
      <c r="CR339" s="257"/>
      <c r="CS339" s="257"/>
      <c r="CT339" s="257"/>
      <c r="CU339" s="257"/>
      <c r="CV339" s="257"/>
      <c r="CW339" s="257"/>
      <c r="CX339" s="257"/>
      <c r="CY339" s="257"/>
      <c r="CZ339" s="257"/>
      <c r="DA339" s="257"/>
      <c r="DB339" s="257"/>
      <c r="DC339" s="257"/>
      <c r="DD339" s="257"/>
      <c r="DE339" s="257"/>
      <c r="DF339" s="257"/>
      <c r="DG339" s="257"/>
      <c r="DH339" s="257"/>
      <c r="DI339" s="257"/>
      <c r="DJ339" s="257"/>
      <c r="DK339" s="257"/>
      <c r="DL339" s="257"/>
      <c r="DM339" s="257"/>
      <c r="DN339" s="257"/>
      <c r="DO339" s="257"/>
      <c r="DP339" s="257"/>
      <c r="DQ339" s="257"/>
      <c r="DR339" s="257"/>
      <c r="DS339" s="257"/>
      <c r="DT339" s="257"/>
      <c r="DU339" s="257"/>
      <c r="DV339" s="257"/>
      <c r="DW339" s="257"/>
      <c r="DX339" s="257"/>
      <c r="DY339" s="257"/>
      <c r="DZ339" s="257"/>
      <c r="EA339" s="257"/>
      <c r="EB339" s="257"/>
      <c r="EC339" s="257"/>
      <c r="ED339" s="257"/>
      <c r="EE339" s="257"/>
      <c r="EF339" s="257"/>
      <c r="EG339" s="257"/>
      <c r="EH339" s="257"/>
      <c r="EI339" s="257"/>
      <c r="EJ339" s="257"/>
      <c r="EK339" s="257"/>
      <c r="EL339" s="257"/>
      <c r="EM339" s="257"/>
      <c r="EN339" s="257"/>
      <c r="EO339" s="257"/>
      <c r="EP339" s="257"/>
      <c r="EQ339" s="257"/>
      <c r="ER339" s="257"/>
      <c r="ES339" s="257"/>
      <c r="ET339" s="257"/>
      <c r="EU339" s="257"/>
      <c r="EV339" s="257"/>
      <c r="EW339" s="257"/>
      <c r="EX339" s="257"/>
      <c r="EY339" s="257"/>
      <c r="EZ339" s="257"/>
      <c r="FA339" s="257"/>
      <c r="FB339" s="257"/>
      <c r="FC339" s="257"/>
      <c r="FD339" s="257"/>
      <c r="FE339" s="257"/>
      <c r="FF339" s="257"/>
      <c r="FG339" s="257"/>
      <c r="FH339" s="257"/>
      <c r="FI339" s="257"/>
      <c r="FJ339" s="257"/>
      <c r="FK339" s="257"/>
      <c r="FL339" s="257"/>
      <c r="FM339" s="257"/>
      <c r="FN339" s="257"/>
      <c r="FO339" s="257"/>
      <c r="FP339" s="257"/>
      <c r="FQ339" s="257"/>
      <c r="FR339" s="257"/>
      <c r="FS339" s="257"/>
      <c r="FT339" s="257"/>
      <c r="FU339" s="257"/>
      <c r="FV339" s="257"/>
      <c r="FW339" s="257"/>
      <c r="FX339" s="257"/>
      <c r="FY339" s="257"/>
      <c r="FZ339" s="257"/>
      <c r="GA339" s="257"/>
      <c r="GB339" s="257"/>
      <c r="GC339" s="257"/>
      <c r="GD339" s="257"/>
      <c r="GE339" s="257"/>
      <c r="GF339" s="257"/>
      <c r="GG339" s="257"/>
      <c r="GH339" s="257"/>
      <c r="GI339" s="257"/>
      <c r="GJ339" s="257"/>
      <c r="GK339" s="257"/>
      <c r="GL339" s="257"/>
      <c r="GM339" s="257"/>
      <c r="GN339" s="257"/>
      <c r="GO339" s="257"/>
      <c r="GP339" s="257"/>
      <c r="GQ339" s="257"/>
      <c r="GR339" s="257"/>
      <c r="GS339" s="257"/>
      <c r="GT339" s="257"/>
      <c r="GU339" s="257"/>
      <c r="GV339" s="257"/>
      <c r="GW339" s="257"/>
      <c r="GX339" s="257"/>
      <c r="GY339" s="257"/>
      <c r="GZ339" s="257"/>
      <c r="HA339" s="257"/>
      <c r="HB339" s="257"/>
      <c r="HC339" s="257"/>
      <c r="HD339" s="257"/>
      <c r="HE339" s="257"/>
      <c r="HF339" s="257"/>
      <c r="HG339" s="257"/>
      <c r="HH339" s="257"/>
      <c r="HI339" s="257"/>
      <c r="HJ339" s="257"/>
      <c r="HK339" s="257"/>
      <c r="HL339" s="257"/>
      <c r="HM339" s="257"/>
      <c r="HN339" s="257"/>
      <c r="HO339" s="257"/>
      <c r="HP339" s="257"/>
      <c r="HQ339" s="257"/>
      <c r="HR339" s="257"/>
      <c r="HS339" s="257"/>
      <c r="HT339" s="257"/>
      <c r="HU339" s="257"/>
      <c r="HV339" s="257"/>
      <c r="HW339" s="257"/>
      <c r="HX339" s="257"/>
      <c r="HY339" s="257"/>
      <c r="HZ339" s="257"/>
      <c r="IA339" s="257"/>
      <c r="IB339" s="257"/>
      <c r="IC339" s="257"/>
      <c r="ID339" s="257"/>
      <c r="IE339" s="257"/>
      <c r="IF339" s="257"/>
      <c r="IG339" s="257"/>
      <c r="IH339" s="257"/>
      <c r="II339" s="257"/>
      <c r="IJ339" s="257"/>
      <c r="IK339" s="257"/>
      <c r="IL339" s="257"/>
      <c r="IM339" s="257"/>
      <c r="IN339" s="257"/>
      <c r="IO339" s="257"/>
      <c r="IP339" s="257"/>
      <c r="IQ339" s="257"/>
      <c r="IR339" s="257"/>
      <c r="IS339" s="257"/>
      <c r="IT339" s="257"/>
      <c r="IU339" s="257"/>
      <c r="IV339" s="257"/>
      <c r="IW339" s="257"/>
      <c r="IX339" s="257"/>
      <c r="IY339" s="257"/>
      <c r="IZ339" s="257"/>
      <c r="JA339" s="257"/>
      <c r="JB339" s="257"/>
      <c r="JC339" s="257"/>
      <c r="JD339" s="257"/>
      <c r="JE339" s="257"/>
    </row>
    <row r="340" spans="1:265" x14ac:dyDescent="0.2">
      <c r="A340" s="257"/>
      <c r="B340" s="257"/>
      <c r="C340" s="257"/>
      <c r="D340" s="257"/>
      <c r="E340" s="257"/>
      <c r="F340" s="257"/>
      <c r="G340" s="257"/>
      <c r="H340" s="257"/>
      <c r="I340" s="257"/>
      <c r="J340" s="257"/>
      <c r="K340" s="257"/>
      <c r="L340" s="257"/>
      <c r="M340" s="257"/>
      <c r="N340" s="257"/>
      <c r="O340" s="257"/>
      <c r="P340" s="257"/>
      <c r="Q340" s="257"/>
      <c r="R340" s="257"/>
      <c r="S340" s="257"/>
      <c r="T340" s="257"/>
      <c r="U340" s="257"/>
      <c r="V340" s="257"/>
      <c r="W340" s="257"/>
      <c r="X340" s="257"/>
      <c r="Y340" s="257"/>
      <c r="Z340" s="257"/>
      <c r="AA340" s="257"/>
      <c r="AB340" s="257"/>
      <c r="AC340" s="257"/>
      <c r="AD340" s="257"/>
      <c r="AE340" s="862"/>
      <c r="AF340" s="895"/>
      <c r="AG340" s="946"/>
      <c r="AH340" s="972"/>
      <c r="CG340" s="257"/>
      <c r="CH340" s="257"/>
      <c r="CI340" s="257"/>
      <c r="CJ340" s="257"/>
      <c r="CK340" s="257"/>
      <c r="CL340" s="257"/>
      <c r="CM340" s="257"/>
      <c r="CN340" s="257"/>
      <c r="CO340" s="257"/>
      <c r="CP340" s="257"/>
      <c r="CQ340" s="257"/>
      <c r="CR340" s="257"/>
      <c r="CS340" s="257"/>
      <c r="CT340" s="257"/>
      <c r="CU340" s="257"/>
      <c r="CV340" s="257"/>
      <c r="CW340" s="257"/>
      <c r="CX340" s="257"/>
      <c r="CY340" s="257"/>
      <c r="CZ340" s="257"/>
      <c r="DA340" s="257"/>
      <c r="DB340" s="257"/>
      <c r="DC340" s="257"/>
      <c r="DD340" s="257"/>
      <c r="DE340" s="257"/>
      <c r="DF340" s="257"/>
      <c r="DG340" s="257"/>
      <c r="DH340" s="257"/>
      <c r="DI340" s="257"/>
      <c r="DJ340" s="257"/>
      <c r="DK340" s="257"/>
      <c r="DL340" s="257"/>
      <c r="DM340" s="257"/>
      <c r="DN340" s="257"/>
      <c r="DO340" s="257"/>
      <c r="DP340" s="257"/>
      <c r="DQ340" s="257"/>
      <c r="DR340" s="257"/>
      <c r="DS340" s="257"/>
      <c r="DT340" s="257"/>
      <c r="DU340" s="257"/>
      <c r="DV340" s="257"/>
      <c r="DW340" s="257"/>
      <c r="DX340" s="257"/>
      <c r="DY340" s="257"/>
      <c r="DZ340" s="257"/>
      <c r="EA340" s="257"/>
      <c r="EB340" s="257"/>
      <c r="EC340" s="257"/>
      <c r="ED340" s="257"/>
      <c r="EE340" s="257"/>
      <c r="EF340" s="257"/>
      <c r="EG340" s="257"/>
      <c r="EH340" s="257"/>
      <c r="EI340" s="257"/>
      <c r="EJ340" s="257"/>
      <c r="EK340" s="257"/>
      <c r="EL340" s="257"/>
      <c r="EM340" s="257"/>
      <c r="EN340" s="257"/>
      <c r="EO340" s="257"/>
      <c r="EP340" s="257"/>
      <c r="EQ340" s="257"/>
      <c r="ER340" s="257"/>
      <c r="ES340" s="257"/>
      <c r="ET340" s="257"/>
      <c r="EU340" s="257"/>
      <c r="EV340" s="257"/>
      <c r="EW340" s="257"/>
      <c r="EX340" s="257"/>
      <c r="EY340" s="257"/>
      <c r="EZ340" s="257"/>
      <c r="FA340" s="257"/>
      <c r="FB340" s="257"/>
      <c r="FC340" s="257"/>
      <c r="FD340" s="257"/>
      <c r="FE340" s="257"/>
      <c r="FF340" s="257"/>
      <c r="FG340" s="257"/>
      <c r="FH340" s="257"/>
      <c r="FI340" s="257"/>
      <c r="FJ340" s="257"/>
      <c r="FK340" s="257"/>
      <c r="FL340" s="257"/>
      <c r="FM340" s="257"/>
      <c r="FN340" s="257"/>
      <c r="FO340" s="257"/>
      <c r="FP340" s="257"/>
      <c r="FQ340" s="257"/>
      <c r="FR340" s="257"/>
      <c r="FS340" s="257"/>
      <c r="FT340" s="257"/>
      <c r="FU340" s="257"/>
      <c r="FV340" s="257"/>
      <c r="FW340" s="257"/>
      <c r="FX340" s="257"/>
      <c r="FY340" s="257"/>
      <c r="FZ340" s="257"/>
      <c r="GA340" s="257"/>
      <c r="GB340" s="257"/>
      <c r="GC340" s="257"/>
      <c r="GD340" s="257"/>
      <c r="GE340" s="257"/>
      <c r="GF340" s="257"/>
      <c r="GG340" s="257"/>
      <c r="GH340" s="257"/>
      <c r="GI340" s="257"/>
      <c r="GJ340" s="257"/>
      <c r="GK340" s="257"/>
      <c r="GL340" s="257"/>
      <c r="GM340" s="257"/>
      <c r="GN340" s="257"/>
      <c r="GO340" s="257"/>
      <c r="GP340" s="257"/>
      <c r="GQ340" s="257"/>
      <c r="GR340" s="257"/>
      <c r="GS340" s="257"/>
      <c r="GT340" s="257"/>
      <c r="GU340" s="257"/>
      <c r="GV340" s="257"/>
      <c r="GW340" s="257"/>
      <c r="GX340" s="257"/>
      <c r="GY340" s="257"/>
      <c r="GZ340" s="257"/>
      <c r="HA340" s="257"/>
      <c r="HB340" s="257"/>
      <c r="HC340" s="257"/>
      <c r="HD340" s="257"/>
      <c r="HE340" s="257"/>
      <c r="HF340" s="257"/>
      <c r="HG340" s="257"/>
      <c r="HH340" s="257"/>
      <c r="HI340" s="257"/>
      <c r="HJ340" s="257"/>
      <c r="HK340" s="257"/>
      <c r="HL340" s="257"/>
      <c r="HM340" s="257"/>
      <c r="HN340" s="257"/>
      <c r="HO340" s="257"/>
      <c r="HP340" s="257"/>
      <c r="HQ340" s="257"/>
      <c r="HR340" s="257"/>
      <c r="HS340" s="257"/>
      <c r="HT340" s="257"/>
      <c r="HU340" s="257"/>
      <c r="HV340" s="257"/>
      <c r="HW340" s="257"/>
      <c r="HX340" s="257"/>
      <c r="HY340" s="257"/>
      <c r="HZ340" s="257"/>
      <c r="IA340" s="257"/>
      <c r="IB340" s="257"/>
      <c r="IC340" s="257"/>
      <c r="ID340" s="257"/>
      <c r="IE340" s="257"/>
      <c r="IF340" s="257"/>
      <c r="IG340" s="257"/>
      <c r="IH340" s="257"/>
      <c r="II340" s="257"/>
      <c r="IJ340" s="257"/>
      <c r="IK340" s="257"/>
      <c r="IL340" s="257"/>
      <c r="IM340" s="257"/>
      <c r="IN340" s="257"/>
      <c r="IO340" s="257"/>
      <c r="IP340" s="257"/>
      <c r="IQ340" s="257"/>
      <c r="IR340" s="257"/>
      <c r="IS340" s="257"/>
      <c r="IT340" s="257"/>
      <c r="IU340" s="257"/>
      <c r="IV340" s="257"/>
      <c r="IW340" s="257"/>
      <c r="IX340" s="257"/>
      <c r="IY340" s="257"/>
      <c r="IZ340" s="257"/>
      <c r="JA340" s="257"/>
      <c r="JB340" s="257"/>
      <c r="JC340" s="257"/>
      <c r="JD340" s="257"/>
      <c r="JE340" s="257"/>
    </row>
    <row r="341" spans="1:265" x14ac:dyDescent="0.2">
      <c r="A341" s="257"/>
      <c r="B341" s="257"/>
      <c r="C341" s="257"/>
      <c r="D341" s="257"/>
      <c r="E341" s="257"/>
      <c r="F341" s="257"/>
      <c r="G341" s="257"/>
      <c r="H341" s="257"/>
      <c r="I341" s="257"/>
      <c r="J341" s="257"/>
      <c r="K341" s="257"/>
      <c r="L341" s="257"/>
      <c r="M341" s="257"/>
      <c r="N341" s="257"/>
      <c r="O341" s="257"/>
      <c r="P341" s="257"/>
      <c r="Q341" s="257"/>
      <c r="R341" s="257"/>
      <c r="S341" s="257"/>
      <c r="T341" s="257"/>
      <c r="U341" s="257"/>
      <c r="V341" s="257"/>
      <c r="W341" s="257"/>
      <c r="X341" s="257"/>
      <c r="Y341" s="257"/>
      <c r="Z341" s="257"/>
      <c r="AA341" s="257"/>
      <c r="AB341" s="257"/>
      <c r="AC341" s="257"/>
      <c r="AD341" s="257"/>
      <c r="AE341" s="862"/>
      <c r="AF341" s="895"/>
      <c r="AG341" s="946"/>
      <c r="AH341" s="972"/>
      <c r="CG341" s="257"/>
      <c r="CH341" s="257"/>
      <c r="CI341" s="257"/>
      <c r="CJ341" s="257"/>
      <c r="CK341" s="257"/>
      <c r="CL341" s="257"/>
      <c r="CM341" s="257"/>
      <c r="CN341" s="257"/>
      <c r="CO341" s="257"/>
      <c r="CP341" s="257"/>
      <c r="CQ341" s="257"/>
      <c r="CR341" s="257"/>
      <c r="CS341" s="257"/>
      <c r="CT341" s="257"/>
      <c r="CU341" s="257"/>
      <c r="CV341" s="257"/>
      <c r="CW341" s="257"/>
      <c r="CX341" s="257"/>
      <c r="CY341" s="257"/>
      <c r="CZ341" s="257"/>
      <c r="DA341" s="257"/>
      <c r="DB341" s="257"/>
      <c r="DC341" s="257"/>
      <c r="DD341" s="257"/>
      <c r="DE341" s="257"/>
      <c r="DF341" s="257"/>
      <c r="DG341" s="257"/>
      <c r="DH341" s="257"/>
      <c r="DI341" s="257"/>
      <c r="DJ341" s="257"/>
      <c r="DK341" s="257"/>
      <c r="DL341" s="257"/>
      <c r="DM341" s="257"/>
      <c r="DN341" s="257"/>
      <c r="DO341" s="257"/>
      <c r="DP341" s="257"/>
      <c r="DQ341" s="257"/>
      <c r="DR341" s="257"/>
      <c r="DS341" s="257"/>
      <c r="DT341" s="257"/>
      <c r="DU341" s="257"/>
      <c r="DV341" s="257"/>
      <c r="DW341" s="257"/>
      <c r="DX341" s="257"/>
      <c r="DY341" s="257"/>
      <c r="DZ341" s="257"/>
      <c r="EA341" s="257"/>
      <c r="EB341" s="257"/>
      <c r="EC341" s="257"/>
      <c r="ED341" s="257"/>
      <c r="EE341" s="257"/>
      <c r="EF341" s="257"/>
      <c r="EG341" s="257"/>
      <c r="EH341" s="257"/>
      <c r="EI341" s="257"/>
      <c r="EJ341" s="257"/>
      <c r="EK341" s="257"/>
      <c r="EL341" s="257"/>
      <c r="EM341" s="257"/>
      <c r="EN341" s="257"/>
      <c r="EO341" s="257"/>
      <c r="EP341" s="257"/>
      <c r="EQ341" s="257"/>
      <c r="ER341" s="257"/>
      <c r="ES341" s="257"/>
      <c r="ET341" s="257"/>
      <c r="EU341" s="257"/>
      <c r="EV341" s="257"/>
      <c r="EW341" s="257"/>
      <c r="EX341" s="257"/>
      <c r="EY341" s="257"/>
      <c r="EZ341" s="257"/>
      <c r="FA341" s="257"/>
      <c r="FB341" s="257"/>
      <c r="FC341" s="257"/>
      <c r="FD341" s="257"/>
      <c r="FE341" s="257"/>
      <c r="FF341" s="257"/>
      <c r="FG341" s="257"/>
      <c r="FH341" s="257"/>
      <c r="FI341" s="257"/>
      <c r="FJ341" s="257"/>
      <c r="FK341" s="257"/>
      <c r="FL341" s="257"/>
      <c r="FM341" s="257"/>
      <c r="FN341" s="257"/>
      <c r="FO341" s="257"/>
      <c r="FP341" s="257"/>
      <c r="FQ341" s="257"/>
      <c r="FR341" s="257"/>
      <c r="FS341" s="257"/>
      <c r="FT341" s="257"/>
      <c r="FU341" s="257"/>
      <c r="FV341" s="257"/>
      <c r="FW341" s="257"/>
      <c r="FX341" s="257"/>
      <c r="FY341" s="257"/>
      <c r="FZ341" s="257"/>
      <c r="GA341" s="257"/>
      <c r="GB341" s="257"/>
      <c r="GC341" s="257"/>
      <c r="GD341" s="257"/>
      <c r="GE341" s="257"/>
      <c r="GF341" s="257"/>
      <c r="GG341" s="257"/>
      <c r="GH341" s="257"/>
      <c r="GI341" s="257"/>
      <c r="GJ341" s="257"/>
      <c r="GK341" s="257"/>
      <c r="GL341" s="257"/>
      <c r="GM341" s="257"/>
      <c r="GN341" s="257"/>
      <c r="GO341" s="257"/>
      <c r="GP341" s="257"/>
      <c r="GQ341" s="257"/>
      <c r="GR341" s="257"/>
      <c r="GS341" s="257"/>
      <c r="GT341" s="257"/>
      <c r="GU341" s="257"/>
      <c r="GV341" s="257"/>
      <c r="GW341" s="257"/>
      <c r="GX341" s="257"/>
      <c r="GY341" s="257"/>
      <c r="GZ341" s="257"/>
      <c r="HA341" s="257"/>
      <c r="HB341" s="257"/>
      <c r="HC341" s="257"/>
      <c r="HD341" s="257"/>
      <c r="HE341" s="257"/>
      <c r="HF341" s="257"/>
      <c r="HG341" s="257"/>
      <c r="HH341" s="257"/>
      <c r="HI341" s="257"/>
      <c r="HJ341" s="257"/>
      <c r="HK341" s="257"/>
      <c r="HL341" s="257"/>
      <c r="HM341" s="257"/>
      <c r="HN341" s="257"/>
      <c r="HO341" s="257"/>
      <c r="HP341" s="257"/>
      <c r="HQ341" s="257"/>
      <c r="HR341" s="257"/>
      <c r="HS341" s="257"/>
      <c r="HT341" s="257"/>
      <c r="HU341" s="257"/>
      <c r="HV341" s="257"/>
      <c r="HW341" s="257"/>
      <c r="HX341" s="257"/>
      <c r="HY341" s="257"/>
      <c r="HZ341" s="257"/>
      <c r="IA341" s="257"/>
      <c r="IB341" s="257"/>
      <c r="IC341" s="257"/>
      <c r="ID341" s="257"/>
      <c r="IE341" s="257"/>
      <c r="IF341" s="257"/>
      <c r="IG341" s="257"/>
      <c r="IH341" s="257"/>
      <c r="II341" s="257"/>
      <c r="IJ341" s="257"/>
      <c r="IK341" s="257"/>
      <c r="IL341" s="257"/>
      <c r="IM341" s="257"/>
      <c r="IN341" s="257"/>
      <c r="IO341" s="257"/>
      <c r="IP341" s="257"/>
      <c r="IQ341" s="257"/>
      <c r="IR341" s="257"/>
      <c r="IS341" s="257"/>
      <c r="IT341" s="257"/>
      <c r="IU341" s="257"/>
      <c r="IV341" s="257"/>
      <c r="IW341" s="257"/>
      <c r="IX341" s="257"/>
      <c r="IY341" s="257"/>
      <c r="IZ341" s="257"/>
      <c r="JA341" s="257"/>
      <c r="JB341" s="257"/>
      <c r="JC341" s="257"/>
      <c r="JD341" s="257"/>
      <c r="JE341" s="257"/>
    </row>
    <row r="342" spans="1:265" x14ac:dyDescent="0.2">
      <c r="A342" s="257"/>
      <c r="B342" s="257"/>
      <c r="C342" s="257"/>
      <c r="D342" s="257"/>
      <c r="E342" s="257"/>
      <c r="F342" s="257"/>
      <c r="G342" s="257"/>
      <c r="H342" s="257"/>
      <c r="I342" s="257"/>
      <c r="J342" s="257"/>
      <c r="K342" s="257"/>
      <c r="L342" s="257"/>
      <c r="M342" s="257"/>
      <c r="N342" s="257"/>
      <c r="O342" s="257"/>
      <c r="P342" s="257"/>
      <c r="Q342" s="257"/>
      <c r="R342" s="257"/>
      <c r="S342" s="257"/>
      <c r="T342" s="257"/>
      <c r="U342" s="257"/>
      <c r="V342" s="257"/>
      <c r="W342" s="257"/>
      <c r="X342" s="257"/>
      <c r="Y342" s="257"/>
      <c r="Z342" s="257"/>
      <c r="AA342" s="257"/>
      <c r="AB342" s="257"/>
      <c r="AC342" s="257"/>
      <c r="AD342" s="257"/>
      <c r="AE342" s="862"/>
      <c r="AF342" s="895"/>
      <c r="AG342" s="946"/>
      <c r="AH342" s="972"/>
      <c r="CG342" s="257"/>
      <c r="CH342" s="257"/>
      <c r="CI342" s="257"/>
      <c r="CJ342" s="257"/>
      <c r="CK342" s="257"/>
      <c r="CL342" s="257"/>
      <c r="CM342" s="257"/>
      <c r="CN342" s="257"/>
      <c r="CO342" s="257"/>
      <c r="CP342" s="257"/>
      <c r="CQ342" s="257"/>
      <c r="CR342" s="257"/>
      <c r="CS342" s="257"/>
      <c r="CT342" s="257"/>
      <c r="CU342" s="257"/>
      <c r="CV342" s="257"/>
      <c r="CW342" s="257"/>
      <c r="CX342" s="257"/>
      <c r="CY342" s="257"/>
      <c r="CZ342" s="257"/>
      <c r="DA342" s="257"/>
      <c r="DB342" s="257"/>
      <c r="DC342" s="257"/>
      <c r="DD342" s="257"/>
      <c r="DE342" s="257"/>
      <c r="DF342" s="257"/>
      <c r="DG342" s="257"/>
      <c r="DH342" s="257"/>
      <c r="DI342" s="257"/>
      <c r="DJ342" s="257"/>
      <c r="DK342" s="257"/>
      <c r="DL342" s="257"/>
      <c r="DM342" s="257"/>
      <c r="DN342" s="257"/>
      <c r="DO342" s="257"/>
      <c r="DP342" s="257"/>
      <c r="DQ342" s="257"/>
      <c r="DR342" s="257"/>
      <c r="DS342" s="257"/>
      <c r="DT342" s="257"/>
      <c r="DU342" s="257"/>
      <c r="DV342" s="257"/>
      <c r="DW342" s="257"/>
      <c r="DX342" s="257"/>
      <c r="DY342" s="257"/>
      <c r="DZ342" s="257"/>
      <c r="EA342" s="257"/>
      <c r="EB342" s="257"/>
      <c r="EC342" s="257"/>
      <c r="ED342" s="257"/>
      <c r="EE342" s="257"/>
      <c r="EF342" s="257"/>
      <c r="EG342" s="257"/>
      <c r="EH342" s="257"/>
      <c r="EI342" s="257"/>
      <c r="EJ342" s="257"/>
      <c r="EK342" s="257"/>
      <c r="EL342" s="257"/>
      <c r="EM342" s="257"/>
      <c r="EN342" s="257"/>
      <c r="EO342" s="257"/>
      <c r="EP342" s="257"/>
      <c r="EQ342" s="257"/>
      <c r="ER342" s="257"/>
      <c r="ES342" s="257"/>
      <c r="ET342" s="257"/>
      <c r="EU342" s="257"/>
      <c r="EV342" s="257"/>
      <c r="EW342" s="257"/>
      <c r="EX342" s="257"/>
      <c r="EY342" s="257"/>
      <c r="EZ342" s="257"/>
      <c r="FA342" s="257"/>
      <c r="FB342" s="257"/>
      <c r="FC342" s="257"/>
      <c r="FD342" s="257"/>
      <c r="FE342" s="257"/>
      <c r="FF342" s="257"/>
      <c r="FG342" s="257"/>
      <c r="FH342" s="257"/>
      <c r="FI342" s="257"/>
      <c r="FJ342" s="257"/>
      <c r="FK342" s="257"/>
      <c r="FL342" s="257"/>
      <c r="FM342" s="257"/>
      <c r="FN342" s="257"/>
      <c r="FO342" s="257"/>
      <c r="FP342" s="257"/>
      <c r="FQ342" s="257"/>
      <c r="FR342" s="257"/>
      <c r="FS342" s="257"/>
      <c r="FT342" s="257"/>
      <c r="FU342" s="257"/>
      <c r="FV342" s="257"/>
      <c r="FW342" s="257"/>
      <c r="FX342" s="257"/>
      <c r="FY342" s="257"/>
      <c r="FZ342" s="257"/>
      <c r="GA342" s="257"/>
      <c r="GB342" s="257"/>
      <c r="GC342" s="257"/>
      <c r="GD342" s="257"/>
      <c r="GE342" s="257"/>
      <c r="GF342" s="257"/>
      <c r="GG342" s="257"/>
      <c r="GH342" s="257"/>
      <c r="GI342" s="257"/>
      <c r="GJ342" s="257"/>
      <c r="GK342" s="257"/>
      <c r="GL342" s="257"/>
      <c r="GM342" s="257"/>
      <c r="GN342" s="257"/>
      <c r="GO342" s="257"/>
      <c r="GP342" s="257"/>
      <c r="GQ342" s="257"/>
      <c r="GR342" s="257"/>
      <c r="GS342" s="257"/>
      <c r="GT342" s="257"/>
      <c r="GU342" s="257"/>
      <c r="GV342" s="257"/>
      <c r="GW342" s="257"/>
      <c r="GX342" s="257"/>
      <c r="GY342" s="257"/>
      <c r="GZ342" s="257"/>
      <c r="HA342" s="257"/>
      <c r="HB342" s="257"/>
      <c r="HC342" s="257"/>
      <c r="HD342" s="257"/>
      <c r="HE342" s="257"/>
      <c r="HF342" s="257"/>
      <c r="HG342" s="257"/>
      <c r="HH342" s="257"/>
      <c r="HI342" s="257"/>
      <c r="HJ342" s="257"/>
      <c r="HK342" s="257"/>
      <c r="HL342" s="257"/>
      <c r="HM342" s="257"/>
      <c r="HN342" s="257"/>
      <c r="HO342" s="257"/>
      <c r="HP342" s="257"/>
      <c r="HQ342" s="257"/>
      <c r="HR342" s="257"/>
      <c r="HS342" s="257"/>
      <c r="HT342" s="257"/>
      <c r="HU342" s="257"/>
      <c r="HV342" s="257"/>
      <c r="HW342" s="257"/>
      <c r="HX342" s="257"/>
      <c r="HY342" s="257"/>
      <c r="HZ342" s="257"/>
      <c r="IA342" s="257"/>
      <c r="IB342" s="257"/>
      <c r="IC342" s="257"/>
      <c r="ID342" s="257"/>
      <c r="IE342" s="257"/>
      <c r="IF342" s="257"/>
      <c r="IG342" s="257"/>
      <c r="IH342" s="257"/>
      <c r="II342" s="257"/>
      <c r="IJ342" s="257"/>
      <c r="IK342" s="257"/>
      <c r="IL342" s="257"/>
      <c r="IM342" s="257"/>
      <c r="IN342" s="257"/>
      <c r="IO342" s="257"/>
      <c r="IP342" s="257"/>
      <c r="IQ342" s="257"/>
      <c r="IR342" s="257"/>
      <c r="IS342" s="257"/>
      <c r="IT342" s="257"/>
      <c r="IU342" s="257"/>
      <c r="IV342" s="257"/>
      <c r="IW342" s="257"/>
      <c r="IX342" s="257"/>
      <c r="IY342" s="257"/>
      <c r="IZ342" s="257"/>
      <c r="JA342" s="257"/>
      <c r="JB342" s="257"/>
      <c r="JC342" s="257"/>
      <c r="JD342" s="257"/>
      <c r="JE342" s="257"/>
    </row>
    <row r="343" spans="1:265" x14ac:dyDescent="0.2">
      <c r="A343" s="257"/>
      <c r="B343" s="257"/>
      <c r="C343" s="257"/>
      <c r="D343" s="257"/>
      <c r="E343" s="257"/>
      <c r="F343" s="257"/>
      <c r="G343" s="257"/>
      <c r="H343" s="257"/>
      <c r="I343" s="257"/>
      <c r="J343" s="257"/>
      <c r="K343" s="257"/>
      <c r="L343" s="257"/>
      <c r="M343" s="257"/>
      <c r="N343" s="257"/>
      <c r="O343" s="257"/>
      <c r="P343" s="257"/>
      <c r="Q343" s="257"/>
      <c r="R343" s="257"/>
      <c r="S343" s="257"/>
      <c r="T343" s="257"/>
      <c r="U343" s="257"/>
      <c r="V343" s="257"/>
      <c r="W343" s="257"/>
      <c r="X343" s="257"/>
      <c r="Y343" s="257"/>
      <c r="Z343" s="257"/>
      <c r="AA343" s="257"/>
      <c r="AB343" s="257"/>
      <c r="AC343" s="257"/>
      <c r="AD343" s="257"/>
      <c r="AE343" s="862"/>
      <c r="AF343" s="895"/>
      <c r="AG343" s="946"/>
      <c r="AH343" s="972"/>
      <c r="CG343" s="257"/>
      <c r="CH343" s="257"/>
      <c r="CI343" s="257"/>
      <c r="CJ343" s="257"/>
      <c r="CK343" s="257"/>
      <c r="CL343" s="257"/>
      <c r="CM343" s="257"/>
      <c r="CN343" s="257"/>
      <c r="CO343" s="257"/>
      <c r="CP343" s="257"/>
      <c r="CQ343" s="257"/>
      <c r="CR343" s="257"/>
      <c r="CS343" s="257"/>
      <c r="CT343" s="257"/>
      <c r="CU343" s="257"/>
      <c r="CV343" s="257"/>
      <c r="CW343" s="257"/>
      <c r="CX343" s="257"/>
      <c r="CY343" s="257"/>
      <c r="CZ343" s="257"/>
      <c r="DA343" s="257"/>
      <c r="DB343" s="257"/>
      <c r="DC343" s="257"/>
      <c r="DD343" s="257"/>
      <c r="DE343" s="257"/>
      <c r="DF343" s="257"/>
      <c r="DG343" s="257"/>
      <c r="DH343" s="257"/>
      <c r="DI343" s="257"/>
      <c r="DJ343" s="257"/>
      <c r="DK343" s="257"/>
      <c r="DL343" s="257"/>
      <c r="DM343" s="257"/>
      <c r="DN343" s="257"/>
      <c r="DO343" s="257"/>
      <c r="DP343" s="257"/>
      <c r="DQ343" s="257"/>
      <c r="DR343" s="257"/>
      <c r="DS343" s="257"/>
      <c r="DT343" s="257"/>
      <c r="DU343" s="257"/>
      <c r="DV343" s="257"/>
      <c r="DW343" s="257"/>
      <c r="DX343" s="257"/>
      <c r="DY343" s="257"/>
      <c r="DZ343" s="257"/>
      <c r="EA343" s="257"/>
      <c r="EB343" s="257"/>
      <c r="EC343" s="257"/>
      <c r="ED343" s="257"/>
      <c r="EE343" s="257"/>
      <c r="EF343" s="257"/>
      <c r="EG343" s="257"/>
      <c r="EH343" s="257"/>
      <c r="EI343" s="257"/>
      <c r="EJ343" s="257"/>
      <c r="EK343" s="257"/>
      <c r="EL343" s="257"/>
      <c r="EM343" s="257"/>
      <c r="EN343" s="257"/>
      <c r="EO343" s="257"/>
      <c r="EP343" s="257"/>
      <c r="EQ343" s="257"/>
      <c r="ER343" s="257"/>
      <c r="ES343" s="257"/>
      <c r="ET343" s="257"/>
      <c r="EU343" s="257"/>
      <c r="EV343" s="257"/>
      <c r="EW343" s="257"/>
      <c r="EX343" s="257"/>
      <c r="EY343" s="257"/>
      <c r="EZ343" s="257"/>
      <c r="FA343" s="257"/>
      <c r="FB343" s="257"/>
      <c r="FC343" s="257"/>
      <c r="FD343" s="257"/>
      <c r="FE343" s="257"/>
      <c r="FF343" s="257"/>
      <c r="FG343" s="257"/>
      <c r="FH343" s="257"/>
      <c r="FI343" s="257"/>
      <c r="FJ343" s="257"/>
      <c r="FK343" s="257"/>
      <c r="FL343" s="257"/>
      <c r="FM343" s="257"/>
      <c r="FN343" s="257"/>
      <c r="FO343" s="257"/>
      <c r="FP343" s="257"/>
      <c r="FQ343" s="257"/>
      <c r="FR343" s="257"/>
      <c r="FS343" s="257"/>
      <c r="FT343" s="257"/>
      <c r="FU343" s="257"/>
      <c r="FV343" s="257"/>
      <c r="FW343" s="257"/>
      <c r="FX343" s="257"/>
      <c r="FY343" s="257"/>
      <c r="FZ343" s="257"/>
      <c r="GA343" s="257"/>
      <c r="GB343" s="257"/>
      <c r="GC343" s="257"/>
      <c r="GD343" s="257"/>
      <c r="GE343" s="257"/>
      <c r="GF343" s="257"/>
      <c r="GG343" s="257"/>
      <c r="GH343" s="257"/>
      <c r="GI343" s="257"/>
      <c r="GJ343" s="257"/>
      <c r="GK343" s="257"/>
      <c r="GL343" s="257"/>
      <c r="GM343" s="257"/>
      <c r="GN343" s="257"/>
      <c r="GO343" s="257"/>
      <c r="GP343" s="257"/>
      <c r="GQ343" s="257"/>
      <c r="GR343" s="257"/>
      <c r="GS343" s="257"/>
      <c r="GT343" s="257"/>
      <c r="GU343" s="257"/>
      <c r="GV343" s="257"/>
      <c r="GW343" s="257"/>
      <c r="GX343" s="257"/>
      <c r="GY343" s="257"/>
      <c r="GZ343" s="257"/>
      <c r="HA343" s="257"/>
      <c r="HB343" s="257"/>
      <c r="HC343" s="257"/>
      <c r="HD343" s="257"/>
      <c r="HE343" s="257"/>
      <c r="HF343" s="257"/>
      <c r="HG343" s="257"/>
      <c r="HH343" s="257"/>
      <c r="HI343" s="257"/>
      <c r="HJ343" s="257"/>
      <c r="HK343" s="257"/>
      <c r="HL343" s="257"/>
      <c r="HM343" s="257"/>
      <c r="HN343" s="257"/>
      <c r="HO343" s="257"/>
      <c r="HP343" s="257"/>
      <c r="HQ343" s="257"/>
      <c r="HR343" s="257"/>
      <c r="HS343" s="257"/>
      <c r="HT343" s="257"/>
      <c r="HU343" s="257"/>
      <c r="HV343" s="257"/>
      <c r="HW343" s="257"/>
      <c r="HX343" s="257"/>
      <c r="HY343" s="257"/>
      <c r="HZ343" s="257"/>
      <c r="IA343" s="257"/>
      <c r="IB343" s="257"/>
      <c r="IC343" s="257"/>
      <c r="ID343" s="257"/>
      <c r="IE343" s="257"/>
      <c r="IF343" s="257"/>
      <c r="IG343" s="257"/>
      <c r="IH343" s="257"/>
      <c r="II343" s="257"/>
      <c r="IJ343" s="257"/>
      <c r="IK343" s="257"/>
      <c r="IL343" s="257"/>
      <c r="IM343" s="257"/>
      <c r="IN343" s="257"/>
      <c r="IO343" s="257"/>
      <c r="IP343" s="257"/>
      <c r="IQ343" s="257"/>
      <c r="IR343" s="257"/>
      <c r="IS343" s="257"/>
      <c r="IT343" s="257"/>
      <c r="IU343" s="257"/>
      <c r="IV343" s="257"/>
      <c r="IW343" s="257"/>
      <c r="IX343" s="257"/>
      <c r="IY343" s="257"/>
      <c r="IZ343" s="257"/>
      <c r="JA343" s="257"/>
      <c r="JB343" s="257"/>
      <c r="JC343" s="257"/>
      <c r="JD343" s="257"/>
      <c r="JE343" s="257"/>
    </row>
    <row r="344" spans="1:265" x14ac:dyDescent="0.2">
      <c r="A344" s="257"/>
      <c r="B344" s="257"/>
      <c r="C344" s="257"/>
      <c r="D344" s="257"/>
      <c r="E344" s="257"/>
      <c r="F344" s="257"/>
      <c r="G344" s="257"/>
      <c r="H344" s="257"/>
      <c r="I344" s="257"/>
      <c r="J344" s="257"/>
      <c r="K344" s="257"/>
      <c r="L344" s="257"/>
      <c r="M344" s="257"/>
      <c r="N344" s="257"/>
      <c r="O344" s="257"/>
      <c r="P344" s="257"/>
      <c r="Q344" s="257"/>
      <c r="R344" s="257"/>
      <c r="S344" s="257"/>
      <c r="T344" s="257"/>
      <c r="U344" s="257"/>
      <c r="V344" s="257"/>
      <c r="W344" s="257"/>
      <c r="X344" s="257"/>
      <c r="Y344" s="257"/>
      <c r="Z344" s="257"/>
      <c r="AA344" s="257"/>
      <c r="AB344" s="257"/>
      <c r="AC344" s="257"/>
      <c r="AD344" s="257"/>
      <c r="AE344" s="862"/>
      <c r="AF344" s="895"/>
      <c r="AG344" s="946"/>
      <c r="AH344" s="972"/>
      <c r="CG344" s="257"/>
      <c r="CH344" s="257"/>
      <c r="CI344" s="257"/>
      <c r="CJ344" s="257"/>
      <c r="CK344" s="257"/>
      <c r="CL344" s="257"/>
      <c r="CM344" s="257"/>
      <c r="CN344" s="257"/>
      <c r="CO344" s="257"/>
      <c r="CP344" s="257"/>
      <c r="CQ344" s="257"/>
      <c r="CR344" s="257"/>
      <c r="CS344" s="257"/>
      <c r="CT344" s="257"/>
      <c r="CU344" s="257"/>
      <c r="CV344" s="257"/>
      <c r="CW344" s="257"/>
      <c r="CX344" s="257"/>
      <c r="CY344" s="257"/>
      <c r="CZ344" s="257"/>
      <c r="DA344" s="257"/>
      <c r="DB344" s="257"/>
      <c r="DC344" s="257"/>
      <c r="DD344" s="257"/>
      <c r="DE344" s="257"/>
      <c r="DF344" s="257"/>
      <c r="DG344" s="257"/>
      <c r="DH344" s="257"/>
      <c r="DI344" s="257"/>
      <c r="DJ344" s="257"/>
      <c r="DK344" s="257"/>
      <c r="DL344" s="257"/>
      <c r="DM344" s="257"/>
      <c r="DN344" s="257"/>
      <c r="DO344" s="257"/>
      <c r="DP344" s="257"/>
      <c r="DQ344" s="257"/>
      <c r="DR344" s="257"/>
      <c r="DS344" s="257"/>
      <c r="DT344" s="257"/>
      <c r="DU344" s="257"/>
      <c r="DV344" s="257"/>
      <c r="DW344" s="257"/>
      <c r="DX344" s="257"/>
      <c r="DY344" s="257"/>
      <c r="DZ344" s="257"/>
      <c r="EA344" s="257"/>
      <c r="EB344" s="257"/>
      <c r="EC344" s="257"/>
      <c r="ED344" s="257"/>
      <c r="EE344" s="257"/>
      <c r="EF344" s="257"/>
      <c r="EG344" s="257"/>
      <c r="EH344" s="257"/>
      <c r="EI344" s="257"/>
      <c r="EJ344" s="257"/>
      <c r="EK344" s="257"/>
      <c r="EL344" s="257"/>
      <c r="EM344" s="257"/>
      <c r="EN344" s="257"/>
      <c r="EO344" s="257"/>
      <c r="EP344" s="257"/>
      <c r="EQ344" s="257"/>
      <c r="ER344" s="257"/>
      <c r="ES344" s="257"/>
      <c r="ET344" s="257"/>
      <c r="EU344" s="257"/>
      <c r="EV344" s="257"/>
      <c r="EW344" s="257"/>
      <c r="EX344" s="257"/>
      <c r="EY344" s="257"/>
      <c r="EZ344" s="257"/>
      <c r="FA344" s="257"/>
      <c r="FB344" s="257"/>
      <c r="FC344" s="257"/>
      <c r="FD344" s="257"/>
      <c r="FE344" s="257"/>
      <c r="FF344" s="257"/>
      <c r="FG344" s="257"/>
      <c r="FH344" s="257"/>
      <c r="FI344" s="257"/>
      <c r="FJ344" s="257"/>
      <c r="FK344" s="257"/>
      <c r="FL344" s="257"/>
      <c r="FM344" s="257"/>
      <c r="FN344" s="257"/>
      <c r="FO344" s="257"/>
      <c r="FP344" s="257"/>
      <c r="FQ344" s="257"/>
      <c r="FR344" s="257"/>
      <c r="FS344" s="257"/>
      <c r="FT344" s="257"/>
      <c r="FU344" s="257"/>
      <c r="FV344" s="257"/>
      <c r="FW344" s="257"/>
      <c r="FX344" s="257"/>
      <c r="FY344" s="257"/>
      <c r="FZ344" s="257"/>
      <c r="GA344" s="257"/>
      <c r="GB344" s="257"/>
      <c r="GC344" s="257"/>
      <c r="GD344" s="257"/>
      <c r="GE344" s="257"/>
      <c r="GF344" s="257"/>
      <c r="GG344" s="257"/>
      <c r="GH344" s="257"/>
      <c r="GI344" s="257"/>
      <c r="GJ344" s="257"/>
      <c r="GK344" s="257"/>
      <c r="GL344" s="257"/>
      <c r="GM344" s="257"/>
      <c r="GN344" s="257"/>
      <c r="GO344" s="257"/>
      <c r="GP344" s="257"/>
      <c r="GQ344" s="257"/>
      <c r="GR344" s="257"/>
      <c r="GS344" s="257"/>
      <c r="GT344" s="257"/>
      <c r="GU344" s="257"/>
      <c r="GV344" s="257"/>
      <c r="GW344" s="257"/>
      <c r="GX344" s="257"/>
      <c r="GY344" s="257"/>
      <c r="GZ344" s="257"/>
      <c r="HA344" s="257"/>
      <c r="HB344" s="257"/>
      <c r="HC344" s="257"/>
      <c r="HD344" s="257"/>
      <c r="HE344" s="257"/>
      <c r="HF344" s="257"/>
      <c r="HG344" s="257"/>
      <c r="HH344" s="257"/>
      <c r="HI344" s="257"/>
      <c r="HJ344" s="257"/>
      <c r="HK344" s="257"/>
      <c r="HL344" s="257"/>
      <c r="HM344" s="257"/>
      <c r="HN344" s="257"/>
      <c r="HO344" s="257"/>
      <c r="HP344" s="257"/>
      <c r="HQ344" s="257"/>
      <c r="HR344" s="257"/>
      <c r="HS344" s="257"/>
      <c r="HT344" s="257"/>
      <c r="HU344" s="257"/>
      <c r="HV344" s="257"/>
      <c r="HW344" s="257"/>
      <c r="HX344" s="257"/>
      <c r="HY344" s="257"/>
      <c r="HZ344" s="257"/>
      <c r="IA344" s="257"/>
      <c r="IB344" s="257"/>
      <c r="IC344" s="257"/>
      <c r="ID344" s="257"/>
      <c r="IE344" s="257"/>
      <c r="IF344" s="257"/>
      <c r="IG344" s="257"/>
      <c r="IH344" s="257"/>
      <c r="II344" s="257"/>
      <c r="IJ344" s="257"/>
      <c r="IK344" s="257"/>
      <c r="IL344" s="257"/>
      <c r="IM344" s="257"/>
      <c r="IN344" s="257"/>
      <c r="IO344" s="257"/>
      <c r="IP344" s="257"/>
      <c r="IQ344" s="257"/>
      <c r="IR344" s="257"/>
      <c r="IS344" s="257"/>
      <c r="IT344" s="257"/>
      <c r="IU344" s="257"/>
      <c r="IV344" s="257"/>
      <c r="IW344" s="257"/>
      <c r="IX344" s="257"/>
      <c r="IY344" s="257"/>
      <c r="IZ344" s="257"/>
      <c r="JA344" s="257"/>
      <c r="JB344" s="257"/>
      <c r="JC344" s="257"/>
      <c r="JD344" s="257"/>
      <c r="JE344" s="257"/>
    </row>
    <row r="345" spans="1:265" x14ac:dyDescent="0.2">
      <c r="A345" s="257"/>
      <c r="B345" s="257"/>
      <c r="C345" s="257"/>
      <c r="D345" s="257"/>
      <c r="E345" s="257"/>
      <c r="F345" s="257"/>
      <c r="G345" s="257"/>
      <c r="H345" s="257"/>
      <c r="I345" s="257"/>
      <c r="J345" s="257"/>
      <c r="K345" s="257"/>
      <c r="L345" s="257"/>
      <c r="M345" s="257"/>
      <c r="N345" s="257"/>
      <c r="O345" s="257"/>
      <c r="P345" s="257"/>
      <c r="Q345" s="257"/>
      <c r="R345" s="257"/>
      <c r="S345" s="257"/>
      <c r="T345" s="257"/>
      <c r="U345" s="257"/>
      <c r="V345" s="257"/>
      <c r="W345" s="257"/>
      <c r="X345" s="257"/>
      <c r="Y345" s="257"/>
      <c r="Z345" s="257"/>
      <c r="AA345" s="257"/>
      <c r="AB345" s="257"/>
      <c r="AC345" s="257"/>
      <c r="AD345" s="257"/>
      <c r="AE345" s="862"/>
      <c r="AF345" s="895"/>
      <c r="AG345" s="946"/>
      <c r="AH345" s="972"/>
      <c r="CG345" s="257"/>
      <c r="CH345" s="257"/>
      <c r="CI345" s="257"/>
      <c r="CJ345" s="257"/>
      <c r="CK345" s="257"/>
      <c r="CL345" s="257"/>
      <c r="CM345" s="257"/>
      <c r="CN345" s="257"/>
      <c r="CO345" s="257"/>
      <c r="CP345" s="257"/>
      <c r="CQ345" s="257"/>
      <c r="CR345" s="257"/>
      <c r="CS345" s="257"/>
      <c r="CT345" s="257"/>
      <c r="CU345" s="257"/>
      <c r="CV345" s="257"/>
      <c r="CW345" s="257"/>
      <c r="CX345" s="257"/>
      <c r="CY345" s="257"/>
      <c r="CZ345" s="257"/>
      <c r="DA345" s="257"/>
      <c r="DB345" s="257"/>
      <c r="DC345" s="257"/>
      <c r="DD345" s="257"/>
      <c r="DE345" s="257"/>
      <c r="DF345" s="257"/>
      <c r="DG345" s="257"/>
      <c r="DH345" s="257"/>
      <c r="DI345" s="257"/>
      <c r="DJ345" s="257"/>
      <c r="DK345" s="257"/>
      <c r="DL345" s="257"/>
      <c r="DM345" s="257"/>
      <c r="DN345" s="257"/>
      <c r="DO345" s="257"/>
      <c r="DP345" s="257"/>
      <c r="DQ345" s="257"/>
      <c r="DR345" s="257"/>
      <c r="DS345" s="257"/>
      <c r="DT345" s="257"/>
      <c r="DU345" s="257"/>
      <c r="DV345" s="257"/>
      <c r="DW345" s="257"/>
      <c r="DX345" s="257"/>
      <c r="DY345" s="257"/>
      <c r="DZ345" s="257"/>
      <c r="EA345" s="257"/>
      <c r="EB345" s="257"/>
      <c r="EC345" s="257"/>
      <c r="ED345" s="257"/>
      <c r="EE345" s="257"/>
      <c r="EF345" s="257"/>
      <c r="EG345" s="257"/>
      <c r="EH345" s="257"/>
      <c r="EI345" s="257"/>
      <c r="EJ345" s="257"/>
      <c r="EK345" s="257"/>
      <c r="EL345" s="257"/>
      <c r="EM345" s="257"/>
      <c r="EN345" s="257"/>
      <c r="EO345" s="257"/>
      <c r="EP345" s="257"/>
      <c r="EQ345" s="257"/>
      <c r="ER345" s="257"/>
      <c r="ES345" s="257"/>
      <c r="ET345" s="257"/>
      <c r="EU345" s="257"/>
      <c r="EV345" s="257"/>
      <c r="EW345" s="257"/>
      <c r="EX345" s="257"/>
      <c r="EY345" s="257"/>
      <c r="EZ345" s="257"/>
      <c r="FA345" s="257"/>
      <c r="FB345" s="257"/>
      <c r="FC345" s="257"/>
      <c r="FD345" s="257"/>
      <c r="FE345" s="257"/>
      <c r="FF345" s="257"/>
      <c r="FG345" s="257"/>
      <c r="FH345" s="257"/>
      <c r="FI345" s="257"/>
      <c r="FJ345" s="257"/>
      <c r="FK345" s="257"/>
      <c r="FL345" s="257"/>
      <c r="FM345" s="257"/>
      <c r="FN345" s="257"/>
      <c r="FO345" s="257"/>
      <c r="FP345" s="257"/>
      <c r="FQ345" s="257"/>
      <c r="FR345" s="257"/>
      <c r="FS345" s="257"/>
      <c r="FT345" s="257"/>
      <c r="FU345" s="257"/>
      <c r="FV345" s="257"/>
      <c r="FW345" s="257"/>
      <c r="FX345" s="257"/>
      <c r="FY345" s="257"/>
      <c r="FZ345" s="257"/>
      <c r="GA345" s="257"/>
      <c r="GB345" s="257"/>
      <c r="GC345" s="257"/>
      <c r="GD345" s="257"/>
      <c r="GE345" s="257"/>
      <c r="GF345" s="257"/>
      <c r="GG345" s="257"/>
      <c r="GH345" s="257"/>
      <c r="GI345" s="257"/>
      <c r="GJ345" s="257"/>
      <c r="GK345" s="257"/>
      <c r="GL345" s="257"/>
      <c r="GM345" s="257"/>
      <c r="GN345" s="257"/>
      <c r="GO345" s="257"/>
      <c r="GP345" s="257"/>
      <c r="GQ345" s="257"/>
      <c r="GR345" s="257"/>
      <c r="GS345" s="257"/>
      <c r="GT345" s="257"/>
      <c r="GU345" s="257"/>
      <c r="GV345" s="257"/>
      <c r="GW345" s="257"/>
      <c r="GX345" s="257"/>
      <c r="GY345" s="257"/>
      <c r="GZ345" s="257"/>
      <c r="HA345" s="257"/>
      <c r="HB345" s="257"/>
      <c r="HC345" s="257"/>
      <c r="HD345" s="257"/>
      <c r="HE345" s="257"/>
      <c r="HF345" s="257"/>
      <c r="HG345" s="257"/>
      <c r="HH345" s="257"/>
      <c r="HI345" s="257"/>
      <c r="HJ345" s="257"/>
      <c r="HK345" s="257"/>
      <c r="HL345" s="257"/>
      <c r="HM345" s="257"/>
      <c r="HN345" s="257"/>
      <c r="HO345" s="257"/>
      <c r="HP345" s="257"/>
      <c r="HQ345" s="257"/>
      <c r="HR345" s="257"/>
      <c r="HS345" s="257"/>
      <c r="HT345" s="257"/>
      <c r="HU345" s="257"/>
      <c r="HV345" s="257"/>
      <c r="HW345" s="257"/>
      <c r="HX345" s="257"/>
      <c r="HY345" s="257"/>
      <c r="HZ345" s="257"/>
      <c r="IA345" s="257"/>
      <c r="IB345" s="257"/>
      <c r="IC345" s="257"/>
      <c r="ID345" s="257"/>
      <c r="IE345" s="257"/>
      <c r="IF345" s="257"/>
      <c r="IG345" s="257"/>
      <c r="IH345" s="257"/>
      <c r="II345" s="257"/>
      <c r="IJ345" s="257"/>
      <c r="IK345" s="257"/>
      <c r="IL345" s="257"/>
      <c r="IM345" s="257"/>
      <c r="IN345" s="257"/>
      <c r="IO345" s="257"/>
      <c r="IP345" s="257"/>
      <c r="IQ345" s="257"/>
      <c r="IR345" s="257"/>
      <c r="IS345" s="257"/>
      <c r="IT345" s="257"/>
      <c r="IU345" s="257"/>
      <c r="IV345" s="257"/>
      <c r="IW345" s="257"/>
      <c r="IX345" s="257"/>
      <c r="IY345" s="257"/>
      <c r="IZ345" s="257"/>
      <c r="JA345" s="257"/>
      <c r="JB345" s="257"/>
      <c r="JC345" s="257"/>
      <c r="JD345" s="257"/>
      <c r="JE345" s="257"/>
    </row>
    <row r="346" spans="1:265" x14ac:dyDescent="0.2">
      <c r="A346" s="257"/>
      <c r="B346" s="257"/>
      <c r="C346" s="257"/>
      <c r="D346" s="257"/>
      <c r="E346" s="257"/>
      <c r="F346" s="257"/>
      <c r="G346" s="257"/>
      <c r="H346" s="257"/>
      <c r="I346" s="257"/>
      <c r="J346" s="257"/>
      <c r="K346" s="257"/>
      <c r="L346" s="257"/>
      <c r="M346" s="257"/>
      <c r="N346" s="257"/>
      <c r="O346" s="257"/>
      <c r="P346" s="257"/>
      <c r="Q346" s="257"/>
      <c r="R346" s="257"/>
      <c r="S346" s="257"/>
      <c r="T346" s="257"/>
      <c r="U346" s="257"/>
      <c r="V346" s="257"/>
      <c r="W346" s="257"/>
      <c r="X346" s="257"/>
      <c r="Y346" s="257"/>
      <c r="Z346" s="257"/>
      <c r="AA346" s="257"/>
      <c r="AB346" s="257"/>
      <c r="AC346" s="257"/>
      <c r="AD346" s="257"/>
      <c r="AE346" s="862"/>
      <c r="AF346" s="895"/>
      <c r="AG346" s="946"/>
      <c r="AH346" s="972"/>
      <c r="CG346" s="257"/>
      <c r="CH346" s="257"/>
      <c r="CI346" s="257"/>
      <c r="CJ346" s="257"/>
      <c r="CK346" s="257"/>
      <c r="CL346" s="257"/>
      <c r="CM346" s="257"/>
      <c r="CN346" s="257"/>
      <c r="CO346" s="257"/>
      <c r="CP346" s="257"/>
      <c r="CQ346" s="257"/>
      <c r="CR346" s="257"/>
      <c r="CS346" s="257"/>
      <c r="CT346" s="257"/>
      <c r="CU346" s="257"/>
      <c r="CV346" s="257"/>
      <c r="CW346" s="257"/>
      <c r="CX346" s="257"/>
      <c r="CY346" s="257"/>
      <c r="CZ346" s="257"/>
      <c r="DA346" s="257"/>
      <c r="DB346" s="257"/>
      <c r="DC346" s="257"/>
      <c r="DD346" s="257"/>
      <c r="DE346" s="257"/>
      <c r="DF346" s="257"/>
      <c r="DG346" s="257"/>
      <c r="DH346" s="257"/>
      <c r="DI346" s="257"/>
      <c r="DJ346" s="257"/>
      <c r="DK346" s="257"/>
      <c r="DL346" s="257"/>
      <c r="DM346" s="257"/>
      <c r="DN346" s="257"/>
      <c r="DO346" s="257"/>
      <c r="DP346" s="257"/>
      <c r="DQ346" s="257"/>
      <c r="DR346" s="257"/>
      <c r="DS346" s="257"/>
      <c r="DT346" s="257"/>
      <c r="DU346" s="257"/>
      <c r="DV346" s="257"/>
      <c r="DW346" s="257"/>
      <c r="DX346" s="257"/>
      <c r="DY346" s="257"/>
      <c r="DZ346" s="257"/>
      <c r="EA346" s="257"/>
      <c r="EB346" s="257"/>
      <c r="EC346" s="257"/>
      <c r="ED346" s="257"/>
      <c r="EE346" s="257"/>
      <c r="EF346" s="257"/>
      <c r="EG346" s="257"/>
      <c r="EH346" s="257"/>
      <c r="EI346" s="257"/>
      <c r="EJ346" s="257"/>
      <c r="EK346" s="257"/>
      <c r="EL346" s="257"/>
      <c r="EM346" s="257"/>
      <c r="EN346" s="257"/>
      <c r="EO346" s="257"/>
      <c r="EP346" s="257"/>
      <c r="EQ346" s="257"/>
      <c r="ER346" s="257"/>
      <c r="ES346" s="257"/>
      <c r="ET346" s="257"/>
      <c r="EU346" s="257"/>
      <c r="EV346" s="257"/>
      <c r="EW346" s="257"/>
      <c r="EX346" s="257"/>
      <c r="EY346" s="257"/>
      <c r="EZ346" s="257"/>
      <c r="FA346" s="257"/>
      <c r="FB346" s="257"/>
      <c r="FC346" s="257"/>
      <c r="FD346" s="257"/>
      <c r="FE346" s="257"/>
      <c r="FF346" s="257"/>
      <c r="FG346" s="257"/>
      <c r="FH346" s="257"/>
      <c r="FI346" s="257"/>
      <c r="FJ346" s="257"/>
      <c r="FK346" s="257"/>
      <c r="FL346" s="257"/>
      <c r="FM346" s="257"/>
      <c r="FN346" s="257"/>
      <c r="FO346" s="257"/>
      <c r="FP346" s="257"/>
      <c r="FQ346" s="257"/>
      <c r="FR346" s="257"/>
      <c r="FS346" s="257"/>
      <c r="FT346" s="257"/>
      <c r="FU346" s="257"/>
      <c r="FV346" s="257"/>
      <c r="FW346" s="257"/>
      <c r="FX346" s="257"/>
      <c r="FY346" s="257"/>
      <c r="FZ346" s="257"/>
      <c r="GA346" s="257"/>
      <c r="GB346" s="257"/>
      <c r="GC346" s="257"/>
      <c r="GD346" s="257"/>
      <c r="GE346" s="257"/>
      <c r="GF346" s="257"/>
      <c r="GG346" s="257"/>
      <c r="GH346" s="257"/>
      <c r="GI346" s="257"/>
      <c r="GJ346" s="257"/>
      <c r="GK346" s="257"/>
      <c r="GL346" s="257"/>
      <c r="GM346" s="257"/>
      <c r="GN346" s="257"/>
      <c r="GO346" s="257"/>
      <c r="GP346" s="257"/>
      <c r="GQ346" s="257"/>
      <c r="GR346" s="257"/>
      <c r="GS346" s="257"/>
      <c r="GT346" s="257"/>
      <c r="GU346" s="257"/>
      <c r="GV346" s="257"/>
      <c r="GW346" s="257"/>
      <c r="GX346" s="257"/>
      <c r="GY346" s="257"/>
      <c r="GZ346" s="257"/>
      <c r="HA346" s="257"/>
      <c r="HB346" s="257"/>
      <c r="HC346" s="257"/>
      <c r="HD346" s="257"/>
      <c r="HE346" s="257"/>
      <c r="HF346" s="257"/>
      <c r="HG346" s="257"/>
      <c r="HH346" s="257"/>
      <c r="HI346" s="257"/>
      <c r="HJ346" s="257"/>
      <c r="HK346" s="257"/>
      <c r="HL346" s="257"/>
      <c r="HM346" s="257"/>
      <c r="HN346" s="257"/>
      <c r="HO346" s="257"/>
      <c r="HP346" s="257"/>
      <c r="HQ346" s="257"/>
      <c r="HR346" s="257"/>
      <c r="HS346" s="257"/>
      <c r="HT346" s="257"/>
      <c r="HU346" s="257"/>
      <c r="HV346" s="257"/>
      <c r="HW346" s="257"/>
      <c r="HX346" s="257"/>
      <c r="HY346" s="257"/>
      <c r="HZ346" s="257"/>
      <c r="IA346" s="257"/>
      <c r="IB346" s="257"/>
      <c r="IC346" s="257"/>
      <c r="ID346" s="257"/>
      <c r="IE346" s="257"/>
      <c r="IF346" s="257"/>
      <c r="IG346" s="257"/>
      <c r="IH346" s="257"/>
      <c r="II346" s="257"/>
      <c r="IJ346" s="257"/>
      <c r="IK346" s="257"/>
      <c r="IL346" s="257"/>
      <c r="IM346" s="257"/>
      <c r="IN346" s="257"/>
      <c r="IO346" s="257"/>
      <c r="IP346" s="257"/>
      <c r="IQ346" s="257"/>
      <c r="IR346" s="257"/>
      <c r="IS346" s="257"/>
      <c r="IT346" s="257"/>
      <c r="IU346" s="257"/>
      <c r="IV346" s="257"/>
      <c r="IW346" s="257"/>
      <c r="IX346" s="257"/>
      <c r="IY346" s="257"/>
      <c r="IZ346" s="257"/>
      <c r="JA346" s="257"/>
      <c r="JB346" s="257"/>
      <c r="JC346" s="257"/>
      <c r="JD346" s="257"/>
      <c r="JE346" s="257"/>
    </row>
    <row r="347" spans="1:265" x14ac:dyDescent="0.2">
      <c r="A347" s="257"/>
      <c r="B347" s="257"/>
      <c r="C347" s="257"/>
      <c r="D347" s="257"/>
      <c r="E347" s="257"/>
      <c r="F347" s="257"/>
      <c r="G347" s="257"/>
      <c r="H347" s="257"/>
      <c r="I347" s="257"/>
      <c r="J347" s="257"/>
      <c r="K347" s="257"/>
      <c r="L347" s="257"/>
      <c r="M347" s="257"/>
      <c r="N347" s="257"/>
      <c r="O347" s="257"/>
      <c r="P347" s="257"/>
      <c r="Q347" s="257"/>
      <c r="R347" s="257"/>
      <c r="S347" s="257"/>
      <c r="T347" s="257"/>
      <c r="U347" s="257"/>
      <c r="V347" s="257"/>
      <c r="W347" s="257"/>
      <c r="X347" s="257"/>
      <c r="Y347" s="257"/>
      <c r="Z347" s="257"/>
      <c r="AA347" s="257"/>
      <c r="AB347" s="257"/>
      <c r="AC347" s="257"/>
      <c r="AD347" s="257"/>
      <c r="AE347" s="862"/>
      <c r="AF347" s="895"/>
      <c r="AG347" s="946"/>
      <c r="AH347" s="972"/>
      <c r="CG347" s="257"/>
      <c r="CH347" s="257"/>
      <c r="CI347" s="257"/>
      <c r="CJ347" s="257"/>
      <c r="CK347" s="257"/>
      <c r="CL347" s="257"/>
      <c r="CM347" s="257"/>
      <c r="CN347" s="257"/>
      <c r="CO347" s="257"/>
      <c r="CP347" s="257"/>
      <c r="CQ347" s="257"/>
      <c r="CR347" s="257"/>
      <c r="CS347" s="257"/>
      <c r="CT347" s="257"/>
      <c r="CU347" s="257"/>
      <c r="CV347" s="257"/>
      <c r="CW347" s="257"/>
      <c r="CX347" s="257"/>
      <c r="CY347" s="257"/>
      <c r="CZ347" s="257"/>
      <c r="DA347" s="257"/>
      <c r="DB347" s="257"/>
      <c r="DC347" s="257"/>
      <c r="DD347" s="257"/>
      <c r="DE347" s="257"/>
      <c r="DF347" s="257"/>
      <c r="DG347" s="257"/>
      <c r="DH347" s="257"/>
      <c r="DI347" s="257"/>
      <c r="DJ347" s="257"/>
      <c r="DK347" s="257"/>
      <c r="DL347" s="257"/>
      <c r="DM347" s="257"/>
      <c r="DN347" s="257"/>
      <c r="DO347" s="257"/>
      <c r="DP347" s="257"/>
      <c r="DQ347" s="257"/>
      <c r="DR347" s="257"/>
      <c r="DS347" s="257"/>
      <c r="DT347" s="257"/>
      <c r="DU347" s="257"/>
      <c r="DV347" s="257"/>
      <c r="DW347" s="257"/>
      <c r="DX347" s="257"/>
      <c r="DY347" s="257"/>
      <c r="DZ347" s="257"/>
      <c r="EA347" s="257"/>
      <c r="EB347" s="257"/>
      <c r="EC347" s="257"/>
      <c r="ED347" s="257"/>
      <c r="EE347" s="257"/>
      <c r="EF347" s="257"/>
      <c r="EG347" s="257"/>
      <c r="EH347" s="257"/>
      <c r="EI347" s="257"/>
      <c r="EJ347" s="257"/>
      <c r="EK347" s="257"/>
      <c r="EL347" s="257"/>
      <c r="EM347" s="257"/>
      <c r="EN347" s="257"/>
      <c r="EO347" s="257"/>
      <c r="EP347" s="257"/>
      <c r="EQ347" s="257"/>
      <c r="ER347" s="257"/>
      <c r="ES347" s="257"/>
      <c r="ET347" s="257"/>
      <c r="EU347" s="257"/>
      <c r="EV347" s="257"/>
      <c r="EW347" s="257"/>
      <c r="EX347" s="257"/>
      <c r="EY347" s="257"/>
      <c r="EZ347" s="257"/>
      <c r="FA347" s="257"/>
      <c r="FB347" s="257"/>
      <c r="FC347" s="257"/>
      <c r="FD347" s="257"/>
      <c r="FE347" s="257"/>
      <c r="FF347" s="257"/>
      <c r="FG347" s="257"/>
      <c r="FH347" s="257"/>
      <c r="FI347" s="257"/>
      <c r="FJ347" s="257"/>
      <c r="FK347" s="257"/>
      <c r="FL347" s="257"/>
      <c r="FM347" s="257"/>
      <c r="FN347" s="257"/>
      <c r="FO347" s="257"/>
      <c r="FP347" s="257"/>
      <c r="FQ347" s="257"/>
      <c r="FR347" s="257"/>
      <c r="FS347" s="257"/>
      <c r="FT347" s="257"/>
      <c r="FU347" s="257"/>
      <c r="FV347" s="257"/>
      <c r="FW347" s="257"/>
      <c r="FX347" s="257"/>
      <c r="FY347" s="257"/>
      <c r="FZ347" s="257"/>
      <c r="GA347" s="257"/>
      <c r="GB347" s="257"/>
      <c r="GC347" s="257"/>
      <c r="GD347" s="257"/>
      <c r="GE347" s="257"/>
      <c r="GF347" s="257"/>
      <c r="GG347" s="257"/>
      <c r="GH347" s="257"/>
      <c r="GI347" s="257"/>
      <c r="GJ347" s="257"/>
      <c r="GK347" s="257"/>
      <c r="GL347" s="257"/>
      <c r="GM347" s="257"/>
      <c r="GN347" s="257"/>
      <c r="GO347" s="257"/>
      <c r="GP347" s="257"/>
      <c r="GQ347" s="257"/>
      <c r="GR347" s="257"/>
      <c r="GS347" s="257"/>
      <c r="GT347" s="257"/>
      <c r="GU347" s="257"/>
      <c r="GV347" s="257"/>
      <c r="GW347" s="257"/>
      <c r="GX347" s="257"/>
      <c r="GY347" s="257"/>
      <c r="GZ347" s="257"/>
      <c r="HA347" s="257"/>
      <c r="HB347" s="257"/>
      <c r="HC347" s="257"/>
      <c r="HD347" s="257"/>
      <c r="HE347" s="257"/>
      <c r="HF347" s="257"/>
      <c r="HG347" s="257"/>
      <c r="HH347" s="257"/>
      <c r="HI347" s="257"/>
      <c r="HJ347" s="257"/>
      <c r="HK347" s="257"/>
      <c r="HL347" s="257"/>
      <c r="HM347" s="257"/>
      <c r="HN347" s="257"/>
      <c r="HO347" s="257"/>
      <c r="HP347" s="257"/>
      <c r="HQ347" s="257"/>
      <c r="HR347" s="257"/>
      <c r="HS347" s="257"/>
      <c r="HT347" s="257"/>
      <c r="HU347" s="257"/>
      <c r="HV347" s="257"/>
      <c r="HW347" s="257"/>
      <c r="HX347" s="257"/>
      <c r="HY347" s="257"/>
      <c r="HZ347" s="257"/>
      <c r="IA347" s="257"/>
      <c r="IB347" s="257"/>
      <c r="IC347" s="257"/>
      <c r="ID347" s="257"/>
      <c r="IE347" s="257"/>
      <c r="IF347" s="257"/>
      <c r="IG347" s="257"/>
      <c r="IH347" s="257"/>
      <c r="II347" s="257"/>
      <c r="IJ347" s="257"/>
      <c r="IK347" s="257"/>
      <c r="IL347" s="257"/>
      <c r="IM347" s="257"/>
      <c r="IN347" s="257"/>
      <c r="IO347" s="257"/>
      <c r="IP347" s="257"/>
      <c r="IQ347" s="257"/>
      <c r="IR347" s="257"/>
      <c r="IS347" s="257"/>
      <c r="IT347" s="257"/>
      <c r="IU347" s="257"/>
      <c r="IV347" s="257"/>
      <c r="IW347" s="257"/>
      <c r="IX347" s="257"/>
      <c r="IY347" s="257"/>
      <c r="IZ347" s="257"/>
      <c r="JA347" s="257"/>
      <c r="JB347" s="257"/>
      <c r="JC347" s="257"/>
      <c r="JD347" s="257"/>
      <c r="JE347" s="257"/>
    </row>
    <row r="348" spans="1:265" x14ac:dyDescent="0.2">
      <c r="A348" s="257"/>
      <c r="B348" s="257"/>
      <c r="C348" s="257"/>
      <c r="D348" s="257"/>
      <c r="E348" s="257"/>
      <c r="F348" s="257"/>
      <c r="G348" s="257"/>
      <c r="H348" s="257"/>
      <c r="I348" s="257"/>
      <c r="J348" s="257"/>
      <c r="K348" s="257"/>
      <c r="L348" s="257"/>
      <c r="M348" s="257"/>
      <c r="N348" s="257"/>
      <c r="O348" s="257"/>
      <c r="P348" s="257"/>
      <c r="Q348" s="257"/>
      <c r="R348" s="257"/>
      <c r="S348" s="257"/>
      <c r="T348" s="257"/>
      <c r="U348" s="257"/>
      <c r="V348" s="257"/>
      <c r="W348" s="257"/>
      <c r="X348" s="257"/>
      <c r="Y348" s="257"/>
      <c r="Z348" s="257"/>
      <c r="AA348" s="257"/>
      <c r="AB348" s="257"/>
      <c r="AC348" s="257"/>
      <c r="AD348" s="257"/>
      <c r="AE348" s="862"/>
      <c r="AF348" s="895"/>
      <c r="AG348" s="946"/>
      <c r="AH348" s="972"/>
      <c r="CG348" s="257"/>
      <c r="CH348" s="257"/>
      <c r="CI348" s="257"/>
      <c r="CJ348" s="257"/>
      <c r="CK348" s="257"/>
      <c r="CL348" s="257"/>
      <c r="CM348" s="257"/>
      <c r="CN348" s="257"/>
      <c r="CO348" s="257"/>
      <c r="CP348" s="257"/>
      <c r="CQ348" s="257"/>
      <c r="CR348" s="257"/>
      <c r="CS348" s="257"/>
      <c r="CT348" s="257"/>
      <c r="CU348" s="257"/>
      <c r="CV348" s="257"/>
      <c r="CW348" s="257"/>
      <c r="CX348" s="257"/>
      <c r="CY348" s="257"/>
      <c r="CZ348" s="257"/>
      <c r="DA348" s="257"/>
      <c r="DB348" s="257"/>
      <c r="DC348" s="257"/>
      <c r="DD348" s="257"/>
      <c r="DE348" s="257"/>
      <c r="DF348" s="257"/>
      <c r="DG348" s="257"/>
      <c r="DH348" s="257"/>
      <c r="DI348" s="257"/>
      <c r="DJ348" s="257"/>
      <c r="DK348" s="257"/>
      <c r="DL348" s="257"/>
      <c r="DM348" s="257"/>
      <c r="DN348" s="257"/>
      <c r="DO348" s="257"/>
      <c r="DP348" s="257"/>
      <c r="DQ348" s="257"/>
      <c r="DR348" s="257"/>
      <c r="DS348" s="257"/>
      <c r="DT348" s="257"/>
      <c r="DU348" s="257"/>
      <c r="DV348" s="257"/>
      <c r="DW348" s="257"/>
      <c r="DX348" s="257"/>
      <c r="DY348" s="257"/>
      <c r="DZ348" s="257"/>
      <c r="EA348" s="257"/>
      <c r="EB348" s="257"/>
      <c r="EC348" s="257"/>
      <c r="ED348" s="257"/>
      <c r="EE348" s="257"/>
      <c r="EF348" s="257"/>
      <c r="EG348" s="257"/>
      <c r="EH348" s="257"/>
      <c r="EI348" s="257"/>
      <c r="EJ348" s="257"/>
      <c r="EK348" s="257"/>
      <c r="EL348" s="257"/>
      <c r="EM348" s="257"/>
      <c r="EN348" s="257"/>
      <c r="EO348" s="257"/>
      <c r="EP348" s="257"/>
      <c r="EQ348" s="257"/>
      <c r="ER348" s="257"/>
      <c r="ES348" s="257"/>
      <c r="ET348" s="257"/>
      <c r="EU348" s="257"/>
      <c r="EV348" s="257"/>
      <c r="EW348" s="257"/>
      <c r="EX348" s="257"/>
      <c r="EY348" s="257"/>
      <c r="EZ348" s="257"/>
      <c r="FA348" s="257"/>
      <c r="FB348" s="257"/>
      <c r="FC348" s="257"/>
      <c r="FD348" s="257"/>
      <c r="FE348" s="257"/>
      <c r="FF348" s="257"/>
      <c r="FG348" s="257"/>
      <c r="FH348" s="257"/>
      <c r="FI348" s="257"/>
      <c r="FJ348" s="257"/>
      <c r="FK348" s="257"/>
      <c r="FL348" s="257"/>
      <c r="FM348" s="257"/>
      <c r="FN348" s="257"/>
      <c r="FO348" s="257"/>
      <c r="FP348" s="257"/>
      <c r="FQ348" s="257"/>
      <c r="FR348" s="257"/>
      <c r="FS348" s="257"/>
      <c r="FT348" s="257"/>
      <c r="FU348" s="257"/>
      <c r="FV348" s="257"/>
      <c r="FW348" s="257"/>
      <c r="FX348" s="257"/>
      <c r="FY348" s="257"/>
      <c r="FZ348" s="257"/>
      <c r="GA348" s="257"/>
      <c r="GB348" s="257"/>
      <c r="GC348" s="257"/>
      <c r="GD348" s="257"/>
      <c r="GE348" s="257"/>
      <c r="GF348" s="257"/>
      <c r="GG348" s="257"/>
      <c r="GH348" s="257"/>
      <c r="GI348" s="257"/>
      <c r="GJ348" s="257"/>
      <c r="GK348" s="257"/>
      <c r="GL348" s="257"/>
      <c r="GM348" s="257"/>
      <c r="GN348" s="257"/>
      <c r="GO348" s="257"/>
      <c r="GP348" s="257"/>
      <c r="GQ348" s="257"/>
      <c r="GR348" s="257"/>
      <c r="GS348" s="257"/>
      <c r="GT348" s="257"/>
      <c r="GU348" s="257"/>
      <c r="GV348" s="257"/>
      <c r="GW348" s="257"/>
      <c r="GX348" s="257"/>
      <c r="GY348" s="257"/>
      <c r="GZ348" s="257"/>
      <c r="HA348" s="257"/>
      <c r="HB348" s="257"/>
      <c r="HC348" s="257"/>
      <c r="HD348" s="257"/>
      <c r="HE348" s="257"/>
      <c r="HF348" s="257"/>
      <c r="HG348" s="257"/>
      <c r="HH348" s="257"/>
      <c r="HI348" s="257"/>
      <c r="HJ348" s="257"/>
      <c r="HK348" s="257"/>
      <c r="HL348" s="257"/>
      <c r="HM348" s="257"/>
      <c r="HN348" s="257"/>
      <c r="HO348" s="257"/>
      <c r="HP348" s="257"/>
      <c r="HQ348" s="257"/>
      <c r="HR348" s="257"/>
      <c r="HS348" s="257"/>
      <c r="HT348" s="257"/>
      <c r="HU348" s="257"/>
      <c r="HV348" s="257"/>
      <c r="HW348" s="257"/>
      <c r="HX348" s="257"/>
      <c r="HY348" s="257"/>
      <c r="HZ348" s="257"/>
      <c r="IA348" s="257"/>
      <c r="IB348" s="257"/>
      <c r="IC348" s="257"/>
      <c r="ID348" s="257"/>
      <c r="IE348" s="257"/>
      <c r="IF348" s="257"/>
      <c r="IG348" s="257"/>
      <c r="IH348" s="257"/>
      <c r="II348" s="257"/>
      <c r="IJ348" s="257"/>
      <c r="IK348" s="257"/>
      <c r="IL348" s="257"/>
      <c r="IM348" s="257"/>
      <c r="IN348" s="257"/>
      <c r="IO348" s="257"/>
      <c r="IP348" s="257"/>
      <c r="IQ348" s="257"/>
      <c r="IR348" s="257"/>
      <c r="IS348" s="257"/>
      <c r="IT348" s="257"/>
      <c r="IU348" s="257"/>
      <c r="IV348" s="257"/>
      <c r="IW348" s="257"/>
      <c r="IX348" s="257"/>
      <c r="IY348" s="257"/>
      <c r="IZ348" s="257"/>
      <c r="JA348" s="257"/>
      <c r="JB348" s="257"/>
      <c r="JC348" s="257"/>
      <c r="JD348" s="257"/>
      <c r="JE348" s="257"/>
    </row>
    <row r="349" spans="1:265" x14ac:dyDescent="0.2">
      <c r="A349" s="257"/>
      <c r="B349" s="257"/>
      <c r="C349" s="257"/>
      <c r="D349" s="257"/>
      <c r="E349" s="257"/>
      <c r="F349" s="257"/>
      <c r="G349" s="257"/>
      <c r="H349" s="257"/>
      <c r="I349" s="257"/>
      <c r="J349" s="257"/>
      <c r="K349" s="257"/>
      <c r="L349" s="257"/>
      <c r="M349" s="257"/>
      <c r="N349" s="257"/>
      <c r="O349" s="257"/>
      <c r="P349" s="257"/>
      <c r="Q349" s="257"/>
      <c r="R349" s="257"/>
      <c r="S349" s="257"/>
      <c r="T349" s="257"/>
      <c r="U349" s="257"/>
      <c r="V349" s="257"/>
      <c r="W349" s="257"/>
      <c r="X349" s="257"/>
      <c r="Y349" s="257"/>
      <c r="Z349" s="257"/>
      <c r="AA349" s="257"/>
      <c r="AB349" s="257"/>
      <c r="AC349" s="257"/>
      <c r="AD349" s="257"/>
      <c r="AE349" s="862"/>
      <c r="AF349" s="895"/>
      <c r="AG349" s="946"/>
      <c r="AH349" s="972"/>
      <c r="CG349" s="257"/>
      <c r="CH349" s="257"/>
      <c r="CI349" s="257"/>
      <c r="CJ349" s="257"/>
      <c r="CK349" s="257"/>
      <c r="CL349" s="257"/>
      <c r="CM349" s="257"/>
      <c r="CN349" s="257"/>
      <c r="CO349" s="257"/>
      <c r="CP349" s="257"/>
      <c r="CQ349" s="257"/>
      <c r="CR349" s="257"/>
      <c r="CS349" s="257"/>
      <c r="CT349" s="257"/>
      <c r="CU349" s="257"/>
      <c r="CV349" s="257"/>
      <c r="CW349" s="257"/>
      <c r="CX349" s="257"/>
      <c r="CY349" s="257"/>
      <c r="CZ349" s="257"/>
      <c r="DA349" s="257"/>
      <c r="DB349" s="257"/>
      <c r="DC349" s="257"/>
      <c r="DD349" s="257"/>
      <c r="DE349" s="257"/>
      <c r="DF349" s="257"/>
      <c r="DG349" s="257"/>
      <c r="DH349" s="257"/>
      <c r="DI349" s="257"/>
      <c r="DJ349" s="257"/>
      <c r="DK349" s="257"/>
      <c r="DL349" s="257"/>
      <c r="DM349" s="257"/>
      <c r="DN349" s="257"/>
      <c r="DO349" s="257"/>
      <c r="DP349" s="257"/>
      <c r="DQ349" s="257"/>
      <c r="DR349" s="257"/>
      <c r="DS349" s="257"/>
      <c r="DT349" s="257"/>
      <c r="DU349" s="257"/>
      <c r="DV349" s="257"/>
      <c r="DW349" s="257"/>
      <c r="DX349" s="257"/>
      <c r="DY349" s="257"/>
      <c r="DZ349" s="257"/>
      <c r="EA349" s="257"/>
      <c r="EB349" s="257"/>
      <c r="EC349" s="257"/>
      <c r="ED349" s="257"/>
      <c r="EE349" s="257"/>
      <c r="EF349" s="257"/>
      <c r="EG349" s="257"/>
      <c r="EH349" s="257"/>
      <c r="EI349" s="257"/>
      <c r="EJ349" s="257"/>
      <c r="EK349" s="257"/>
      <c r="EL349" s="257"/>
      <c r="EM349" s="257"/>
      <c r="EN349" s="257"/>
      <c r="EO349" s="257"/>
      <c r="EP349" s="257"/>
      <c r="EQ349" s="257"/>
      <c r="ER349" s="257"/>
      <c r="ES349" s="257"/>
      <c r="ET349" s="257"/>
      <c r="EU349" s="257"/>
      <c r="EV349" s="257"/>
      <c r="EW349" s="257"/>
      <c r="EX349" s="257"/>
      <c r="EY349" s="257"/>
      <c r="EZ349" s="257"/>
      <c r="FA349" s="257"/>
      <c r="FB349" s="257"/>
      <c r="FC349" s="257"/>
      <c r="FD349" s="257"/>
      <c r="FE349" s="257"/>
      <c r="FF349" s="257"/>
      <c r="FG349" s="257"/>
      <c r="FH349" s="257"/>
      <c r="FI349" s="257"/>
      <c r="FJ349" s="257"/>
      <c r="FK349" s="257"/>
      <c r="FL349" s="257"/>
      <c r="FM349" s="257"/>
      <c r="FN349" s="257"/>
      <c r="FO349" s="257"/>
      <c r="FP349" s="257"/>
      <c r="FQ349" s="257"/>
      <c r="FR349" s="257"/>
      <c r="FS349" s="257"/>
      <c r="FT349" s="257"/>
      <c r="FU349" s="257"/>
      <c r="FV349" s="257"/>
      <c r="FW349" s="257"/>
      <c r="FX349" s="257"/>
      <c r="FY349" s="257"/>
      <c r="FZ349" s="257"/>
      <c r="GA349" s="257"/>
      <c r="GB349" s="257"/>
      <c r="GC349" s="257"/>
      <c r="GD349" s="257"/>
      <c r="GE349" s="257"/>
      <c r="GF349" s="257"/>
      <c r="GG349" s="257"/>
      <c r="GH349" s="257"/>
      <c r="GI349" s="257"/>
      <c r="GJ349" s="257"/>
      <c r="GK349" s="257"/>
      <c r="GL349" s="257"/>
      <c r="GM349" s="257"/>
      <c r="GN349" s="257"/>
      <c r="GO349" s="257"/>
      <c r="GP349" s="257"/>
      <c r="GQ349" s="257"/>
      <c r="GR349" s="257"/>
      <c r="GS349" s="257"/>
      <c r="GT349" s="257"/>
      <c r="GU349" s="257"/>
      <c r="GV349" s="257"/>
      <c r="GW349" s="257"/>
      <c r="GX349" s="257"/>
      <c r="GY349" s="257"/>
      <c r="GZ349" s="257"/>
      <c r="HA349" s="257"/>
      <c r="HB349" s="257"/>
      <c r="HC349" s="257"/>
      <c r="HD349" s="257"/>
      <c r="HE349" s="257"/>
      <c r="HF349" s="257"/>
      <c r="HG349" s="257"/>
      <c r="HH349" s="257"/>
      <c r="HI349" s="257"/>
      <c r="HJ349" s="257"/>
      <c r="HK349" s="257"/>
      <c r="HL349" s="257"/>
      <c r="HM349" s="257"/>
      <c r="HN349" s="257"/>
      <c r="HO349" s="257"/>
      <c r="HP349" s="257"/>
      <c r="HQ349" s="257"/>
      <c r="HR349" s="257"/>
      <c r="HS349" s="257"/>
      <c r="HT349" s="257"/>
      <c r="HU349" s="257"/>
      <c r="HV349" s="257"/>
      <c r="HW349" s="257"/>
      <c r="HX349" s="257"/>
      <c r="HY349" s="257"/>
      <c r="HZ349" s="257"/>
      <c r="IA349" s="257"/>
      <c r="IB349" s="257"/>
      <c r="IC349" s="257"/>
      <c r="ID349" s="257"/>
      <c r="IE349" s="257"/>
      <c r="IF349" s="257"/>
      <c r="IG349" s="257"/>
      <c r="IH349" s="257"/>
      <c r="II349" s="257"/>
      <c r="IJ349" s="257"/>
      <c r="IK349" s="257"/>
      <c r="IL349" s="257"/>
      <c r="IM349" s="257"/>
      <c r="IN349" s="257"/>
      <c r="IO349" s="257"/>
      <c r="IP349" s="257"/>
      <c r="IQ349" s="257"/>
      <c r="IR349" s="257"/>
      <c r="IS349" s="257"/>
      <c r="IT349" s="257"/>
      <c r="IU349" s="257"/>
      <c r="IV349" s="257"/>
      <c r="IW349" s="257"/>
      <c r="IX349" s="257"/>
      <c r="IY349" s="257"/>
      <c r="IZ349" s="257"/>
      <c r="JA349" s="257"/>
      <c r="JB349" s="257"/>
      <c r="JC349" s="257"/>
      <c r="JD349" s="257"/>
      <c r="JE349" s="257"/>
    </row>
    <row r="350" spans="1:265" x14ac:dyDescent="0.2">
      <c r="A350" s="257"/>
      <c r="B350" s="257"/>
      <c r="C350" s="257"/>
      <c r="D350" s="257"/>
      <c r="E350" s="257"/>
      <c r="F350" s="257"/>
      <c r="G350" s="257"/>
      <c r="H350" s="257"/>
      <c r="I350" s="257"/>
      <c r="J350" s="257"/>
      <c r="K350" s="257"/>
      <c r="L350" s="257"/>
      <c r="M350" s="257"/>
      <c r="N350" s="257"/>
      <c r="O350" s="257"/>
      <c r="P350" s="257"/>
      <c r="Q350" s="257"/>
      <c r="R350" s="257"/>
      <c r="S350" s="257"/>
      <c r="T350" s="257"/>
      <c r="U350" s="257"/>
      <c r="V350" s="257"/>
      <c r="W350" s="257"/>
      <c r="X350" s="257"/>
      <c r="Y350" s="257"/>
      <c r="Z350" s="257"/>
      <c r="AA350" s="257"/>
      <c r="AB350" s="257"/>
      <c r="AC350" s="257"/>
      <c r="AD350" s="257"/>
      <c r="AE350" s="862"/>
      <c r="AF350" s="895"/>
      <c r="AG350" s="946"/>
      <c r="AH350" s="972"/>
      <c r="CG350" s="257"/>
      <c r="CH350" s="257"/>
      <c r="CI350" s="257"/>
      <c r="CJ350" s="257"/>
      <c r="CK350" s="257"/>
      <c r="CL350" s="257"/>
      <c r="CM350" s="257"/>
      <c r="CN350" s="257"/>
      <c r="CO350" s="257"/>
      <c r="CP350" s="257"/>
      <c r="CQ350" s="257"/>
      <c r="CR350" s="257"/>
      <c r="CS350" s="257"/>
      <c r="CT350" s="257"/>
      <c r="CU350" s="257"/>
      <c r="CV350" s="257"/>
      <c r="CW350" s="257"/>
      <c r="CX350" s="257"/>
      <c r="CY350" s="257"/>
      <c r="CZ350" s="257"/>
      <c r="DA350" s="257"/>
      <c r="DB350" s="257"/>
      <c r="DC350" s="257"/>
      <c r="DD350" s="257"/>
      <c r="DE350" s="257"/>
      <c r="DF350" s="257"/>
      <c r="DG350" s="257"/>
      <c r="DH350" s="257"/>
      <c r="DI350" s="257"/>
      <c r="DJ350" s="257"/>
      <c r="DK350" s="257"/>
      <c r="DL350" s="257"/>
      <c r="DM350" s="257"/>
      <c r="DN350" s="257"/>
      <c r="DO350" s="257"/>
      <c r="DP350" s="257"/>
      <c r="DQ350" s="257"/>
      <c r="DR350" s="257"/>
      <c r="DS350" s="257"/>
      <c r="DT350" s="257"/>
      <c r="DU350" s="257"/>
      <c r="DV350" s="257"/>
      <c r="DW350" s="257"/>
      <c r="DX350" s="257"/>
      <c r="DY350" s="257"/>
      <c r="DZ350" s="257"/>
      <c r="EA350" s="257"/>
      <c r="EB350" s="257"/>
      <c r="EC350" s="257"/>
      <c r="ED350" s="257"/>
      <c r="EE350" s="257"/>
      <c r="EF350" s="257"/>
      <c r="EG350" s="257"/>
      <c r="EH350" s="257"/>
      <c r="EI350" s="257"/>
      <c r="EJ350" s="257"/>
      <c r="EK350" s="257"/>
      <c r="EL350" s="257"/>
      <c r="EM350" s="257"/>
      <c r="EN350" s="257"/>
      <c r="EO350" s="257"/>
      <c r="EP350" s="257"/>
      <c r="EQ350" s="257"/>
      <c r="ER350" s="257"/>
      <c r="ES350" s="257"/>
      <c r="ET350" s="257"/>
      <c r="EU350" s="257"/>
      <c r="EV350" s="257"/>
      <c r="EW350" s="257"/>
      <c r="EX350" s="257"/>
      <c r="EY350" s="257"/>
      <c r="EZ350" s="257"/>
      <c r="FA350" s="257"/>
      <c r="FB350" s="257"/>
      <c r="FC350" s="257"/>
      <c r="FD350" s="257"/>
      <c r="FE350" s="257"/>
      <c r="FF350" s="257"/>
      <c r="FG350" s="257"/>
      <c r="FH350" s="257"/>
      <c r="FI350" s="257"/>
      <c r="FJ350" s="257"/>
      <c r="FK350" s="257"/>
      <c r="FL350" s="257"/>
      <c r="FM350" s="257"/>
      <c r="FN350" s="257"/>
      <c r="FO350" s="257"/>
      <c r="FP350" s="257"/>
      <c r="FQ350" s="257"/>
      <c r="FR350" s="257"/>
      <c r="FS350" s="257"/>
      <c r="FT350" s="257"/>
      <c r="FU350" s="257"/>
      <c r="FV350" s="257"/>
      <c r="FW350" s="257"/>
      <c r="FX350" s="257"/>
      <c r="FY350" s="257"/>
      <c r="FZ350" s="257"/>
      <c r="GA350" s="257"/>
      <c r="GB350" s="257"/>
      <c r="GC350" s="257"/>
      <c r="GD350" s="257"/>
      <c r="GE350" s="257"/>
      <c r="GF350" s="257"/>
      <c r="GG350" s="257"/>
      <c r="GH350" s="257"/>
      <c r="GI350" s="257"/>
      <c r="GJ350" s="257"/>
      <c r="GK350" s="257"/>
      <c r="GL350" s="257"/>
      <c r="GM350" s="257"/>
      <c r="GN350" s="257"/>
      <c r="GO350" s="257"/>
      <c r="GP350" s="257"/>
      <c r="GQ350" s="257"/>
      <c r="GR350" s="257"/>
      <c r="GS350" s="257"/>
      <c r="GT350" s="257"/>
      <c r="GU350" s="257"/>
      <c r="GV350" s="257"/>
      <c r="GW350" s="257"/>
      <c r="GX350" s="257"/>
      <c r="GY350" s="257"/>
      <c r="GZ350" s="257"/>
      <c r="HA350" s="257"/>
      <c r="HB350" s="257"/>
      <c r="HC350" s="257"/>
      <c r="HD350" s="257"/>
      <c r="HE350" s="257"/>
      <c r="HF350" s="257"/>
      <c r="HG350" s="257"/>
      <c r="HH350" s="257"/>
      <c r="HI350" s="257"/>
      <c r="HJ350" s="257"/>
      <c r="HK350" s="257"/>
      <c r="HL350" s="257"/>
      <c r="HM350" s="257"/>
      <c r="HN350" s="257"/>
      <c r="HO350" s="257"/>
      <c r="HP350" s="257"/>
      <c r="HQ350" s="257"/>
      <c r="HR350" s="257"/>
      <c r="HS350" s="257"/>
      <c r="HT350" s="257"/>
      <c r="HU350" s="257"/>
      <c r="HV350" s="257"/>
      <c r="HW350" s="257"/>
      <c r="HX350" s="257"/>
      <c r="HY350" s="257"/>
      <c r="HZ350" s="257"/>
      <c r="IA350" s="257"/>
      <c r="IB350" s="257"/>
      <c r="IC350" s="257"/>
      <c r="ID350" s="257"/>
      <c r="IE350" s="257"/>
      <c r="IF350" s="257"/>
      <c r="IG350" s="257"/>
      <c r="IH350" s="257"/>
      <c r="II350" s="257"/>
      <c r="IJ350" s="257"/>
      <c r="IK350" s="257"/>
      <c r="IL350" s="257"/>
      <c r="IM350" s="257"/>
      <c r="IN350" s="257"/>
      <c r="IO350" s="257"/>
      <c r="IP350" s="257"/>
      <c r="IQ350" s="257"/>
      <c r="IR350" s="257"/>
      <c r="IS350" s="257"/>
      <c r="IT350" s="257"/>
      <c r="IU350" s="257"/>
      <c r="IV350" s="257"/>
      <c r="IW350" s="257"/>
      <c r="IX350" s="257"/>
      <c r="IY350" s="257"/>
      <c r="IZ350" s="257"/>
      <c r="JA350" s="257"/>
      <c r="JB350" s="257"/>
      <c r="JC350" s="257"/>
      <c r="JD350" s="257"/>
      <c r="JE350" s="257"/>
    </row>
    <row r="351" spans="1:265" x14ac:dyDescent="0.2">
      <c r="A351" s="257"/>
      <c r="B351" s="257"/>
      <c r="C351" s="257"/>
      <c r="D351" s="257"/>
      <c r="E351" s="257"/>
      <c r="F351" s="257"/>
      <c r="G351" s="257"/>
      <c r="H351" s="257"/>
      <c r="I351" s="257"/>
      <c r="J351" s="257"/>
      <c r="K351" s="257"/>
      <c r="L351" s="257"/>
      <c r="M351" s="257"/>
      <c r="N351" s="257"/>
      <c r="O351" s="257"/>
      <c r="P351" s="257"/>
      <c r="Q351" s="257"/>
      <c r="R351" s="257"/>
      <c r="S351" s="257"/>
      <c r="T351" s="257"/>
      <c r="U351" s="257"/>
      <c r="V351" s="257"/>
      <c r="W351" s="257"/>
      <c r="X351" s="257"/>
      <c r="Y351" s="257"/>
      <c r="Z351" s="257"/>
      <c r="AA351" s="257"/>
      <c r="AB351" s="257"/>
      <c r="AC351" s="257"/>
      <c r="AD351" s="257"/>
      <c r="AE351" s="862"/>
      <c r="AF351" s="895"/>
      <c r="AG351" s="946"/>
      <c r="AH351" s="972"/>
      <c r="CG351" s="257"/>
      <c r="CH351" s="257"/>
      <c r="CI351" s="257"/>
      <c r="CJ351" s="257"/>
      <c r="CK351" s="257"/>
      <c r="CL351" s="257"/>
      <c r="CM351" s="257"/>
      <c r="CN351" s="257"/>
      <c r="CO351" s="257"/>
      <c r="CP351" s="257"/>
      <c r="CQ351" s="257"/>
      <c r="CR351" s="257"/>
      <c r="CS351" s="257"/>
      <c r="CT351" s="257"/>
      <c r="CU351" s="257"/>
      <c r="CV351" s="257"/>
      <c r="CW351" s="257"/>
      <c r="CX351" s="257"/>
      <c r="CY351" s="257"/>
      <c r="CZ351" s="257"/>
      <c r="DA351" s="257"/>
      <c r="DB351" s="257"/>
      <c r="DC351" s="257"/>
      <c r="DD351" s="257"/>
      <c r="DE351" s="257"/>
      <c r="DF351" s="257"/>
      <c r="DG351" s="257"/>
      <c r="DH351" s="257"/>
      <c r="DI351" s="257"/>
      <c r="DJ351" s="257"/>
      <c r="DK351" s="257"/>
      <c r="DL351" s="257"/>
      <c r="DM351" s="257"/>
      <c r="DN351" s="257"/>
      <c r="DO351" s="257"/>
      <c r="DP351" s="257"/>
      <c r="DQ351" s="257"/>
      <c r="DR351" s="257"/>
      <c r="DS351" s="257"/>
      <c r="DT351" s="257"/>
      <c r="DU351" s="257"/>
      <c r="DV351" s="257"/>
      <c r="DW351" s="257"/>
      <c r="DX351" s="257"/>
      <c r="DY351" s="257"/>
      <c r="DZ351" s="257"/>
      <c r="EA351" s="257"/>
      <c r="EB351" s="257"/>
      <c r="EC351" s="257"/>
      <c r="ED351" s="257"/>
      <c r="EE351" s="257"/>
      <c r="EF351" s="257"/>
      <c r="EG351" s="257"/>
      <c r="EH351" s="257"/>
      <c r="EI351" s="257"/>
      <c r="EJ351" s="257"/>
      <c r="EK351" s="257"/>
      <c r="EL351" s="257"/>
      <c r="EM351" s="257"/>
      <c r="EN351" s="257"/>
      <c r="EO351" s="257"/>
      <c r="EP351" s="257"/>
      <c r="EQ351" s="257"/>
      <c r="ER351" s="257"/>
      <c r="ES351" s="257"/>
      <c r="ET351" s="257"/>
      <c r="EU351" s="257"/>
      <c r="EV351" s="257"/>
      <c r="EW351" s="257"/>
      <c r="EX351" s="257"/>
      <c r="EY351" s="257"/>
      <c r="EZ351" s="257"/>
      <c r="FA351" s="257"/>
      <c r="FB351" s="257"/>
      <c r="FC351" s="257"/>
      <c r="FD351" s="257"/>
      <c r="FE351" s="257"/>
      <c r="FF351" s="257"/>
      <c r="FG351" s="257"/>
      <c r="FH351" s="257"/>
      <c r="FI351" s="257"/>
      <c r="FJ351" s="257"/>
      <c r="FK351" s="257"/>
      <c r="FL351" s="257"/>
      <c r="FM351" s="257"/>
      <c r="FN351" s="257"/>
      <c r="FO351" s="257"/>
      <c r="FP351" s="257"/>
      <c r="FQ351" s="257"/>
      <c r="FR351" s="257"/>
      <c r="FS351" s="257"/>
      <c r="FT351" s="257"/>
      <c r="FU351" s="257"/>
      <c r="FV351" s="257"/>
      <c r="FW351" s="257"/>
      <c r="FX351" s="257"/>
      <c r="FY351" s="257"/>
      <c r="FZ351" s="257"/>
      <c r="GA351" s="257"/>
      <c r="GB351" s="257"/>
      <c r="GC351" s="257"/>
      <c r="GD351" s="257"/>
      <c r="GE351" s="257"/>
      <c r="GF351" s="257"/>
      <c r="GG351" s="257"/>
      <c r="GH351" s="257"/>
      <c r="GI351" s="257"/>
      <c r="GJ351" s="257"/>
      <c r="GK351" s="257"/>
      <c r="GL351" s="257"/>
      <c r="GM351" s="257"/>
      <c r="GN351" s="257"/>
      <c r="GO351" s="257"/>
      <c r="GP351" s="257"/>
      <c r="GQ351" s="257"/>
      <c r="GR351" s="257"/>
      <c r="GS351" s="257"/>
      <c r="GT351" s="257"/>
      <c r="GU351" s="257"/>
      <c r="GV351" s="257"/>
      <c r="GW351" s="257"/>
      <c r="GX351" s="257"/>
      <c r="GY351" s="257"/>
      <c r="GZ351" s="257"/>
      <c r="HA351" s="257"/>
      <c r="HB351" s="257"/>
      <c r="HC351" s="257"/>
      <c r="HD351" s="257"/>
      <c r="HE351" s="257"/>
      <c r="HF351" s="257"/>
      <c r="HG351" s="257"/>
      <c r="HH351" s="257"/>
      <c r="HI351" s="257"/>
      <c r="HJ351" s="257"/>
      <c r="HK351" s="257"/>
      <c r="HL351" s="257"/>
      <c r="HM351" s="257"/>
      <c r="HN351" s="257"/>
      <c r="HO351" s="257"/>
      <c r="HP351" s="257"/>
      <c r="HQ351" s="257"/>
      <c r="HR351" s="257"/>
      <c r="HS351" s="257"/>
      <c r="HT351" s="257"/>
      <c r="HU351" s="257"/>
      <c r="HV351" s="257"/>
      <c r="HW351" s="257"/>
      <c r="HX351" s="257"/>
      <c r="HY351" s="257"/>
      <c r="HZ351" s="257"/>
      <c r="IA351" s="257"/>
      <c r="IB351" s="257"/>
      <c r="IC351" s="257"/>
      <c r="ID351" s="257"/>
      <c r="IE351" s="257"/>
      <c r="IF351" s="257"/>
      <c r="IG351" s="257"/>
      <c r="IH351" s="257"/>
      <c r="II351" s="257"/>
      <c r="IJ351" s="257"/>
      <c r="IK351" s="257"/>
      <c r="IL351" s="257"/>
      <c r="IM351" s="257"/>
      <c r="IN351" s="257"/>
      <c r="IO351" s="257"/>
      <c r="IP351" s="257"/>
      <c r="IQ351" s="257"/>
      <c r="IR351" s="257"/>
      <c r="IS351" s="257"/>
      <c r="IT351" s="257"/>
      <c r="IU351" s="257"/>
      <c r="IV351" s="257"/>
      <c r="IW351" s="257"/>
      <c r="IX351" s="257"/>
      <c r="IY351" s="257"/>
      <c r="IZ351" s="257"/>
      <c r="JA351" s="257"/>
      <c r="JB351" s="257"/>
      <c r="JC351" s="257"/>
      <c r="JD351" s="257"/>
      <c r="JE351" s="257"/>
    </row>
    <row r="352" spans="1:265" x14ac:dyDescent="0.2">
      <c r="A352" s="257"/>
      <c r="B352" s="257"/>
      <c r="C352" s="257"/>
      <c r="D352" s="257"/>
      <c r="E352" s="257"/>
      <c r="F352" s="257"/>
      <c r="G352" s="257"/>
      <c r="H352" s="257"/>
      <c r="I352" s="257"/>
      <c r="J352" s="257"/>
      <c r="K352" s="257"/>
      <c r="L352" s="257"/>
      <c r="M352" s="257"/>
      <c r="N352" s="257"/>
      <c r="O352" s="257"/>
      <c r="P352" s="257"/>
      <c r="Q352" s="257"/>
      <c r="R352" s="257"/>
      <c r="S352" s="257"/>
      <c r="T352" s="257"/>
      <c r="U352" s="257"/>
      <c r="V352" s="257"/>
      <c r="W352" s="257"/>
      <c r="X352" s="257"/>
      <c r="Y352" s="257"/>
      <c r="Z352" s="257"/>
      <c r="AA352" s="257"/>
      <c r="AB352" s="257"/>
      <c r="AC352" s="257"/>
      <c r="AD352" s="257"/>
      <c r="AE352" s="862"/>
      <c r="AF352" s="895"/>
      <c r="AG352" s="946"/>
      <c r="AH352" s="972"/>
      <c r="CG352" s="257"/>
      <c r="CH352" s="257"/>
      <c r="CI352" s="257"/>
      <c r="CJ352" s="257"/>
      <c r="CK352" s="257"/>
      <c r="CL352" s="257"/>
      <c r="CM352" s="257"/>
      <c r="CN352" s="257"/>
      <c r="CO352" s="257"/>
      <c r="CP352" s="257"/>
      <c r="CQ352" s="257"/>
      <c r="CR352" s="257"/>
      <c r="CS352" s="257"/>
      <c r="CT352" s="257"/>
      <c r="CU352" s="257"/>
      <c r="CV352" s="257"/>
      <c r="CW352" s="257"/>
      <c r="CX352" s="257"/>
      <c r="CY352" s="257"/>
      <c r="CZ352" s="257"/>
      <c r="DA352" s="257"/>
      <c r="DB352" s="257"/>
      <c r="DC352" s="257"/>
      <c r="DD352" s="257"/>
      <c r="DE352" s="257"/>
      <c r="DF352" s="257"/>
      <c r="DG352" s="257"/>
      <c r="DH352" s="257"/>
      <c r="DI352" s="257"/>
      <c r="DJ352" s="257"/>
      <c r="DK352" s="257"/>
      <c r="DL352" s="257"/>
      <c r="DM352" s="257"/>
      <c r="DN352" s="257"/>
      <c r="DO352" s="257"/>
      <c r="DP352" s="257"/>
      <c r="DQ352" s="257"/>
      <c r="DR352" s="257"/>
      <c r="DS352" s="257"/>
      <c r="DT352" s="257"/>
      <c r="DU352" s="257"/>
      <c r="DV352" s="257"/>
      <c r="DW352" s="257"/>
      <c r="DX352" s="257"/>
      <c r="DY352" s="257"/>
      <c r="DZ352" s="257"/>
      <c r="EA352" s="257"/>
      <c r="EB352" s="257"/>
      <c r="EC352" s="257"/>
      <c r="ED352" s="257"/>
      <c r="EE352" s="257"/>
      <c r="EF352" s="257"/>
      <c r="EG352" s="257"/>
      <c r="EH352" s="257"/>
      <c r="EI352" s="257"/>
      <c r="EJ352" s="257"/>
      <c r="EK352" s="257"/>
      <c r="EL352" s="257"/>
      <c r="EM352" s="257"/>
      <c r="EN352" s="257"/>
      <c r="EO352" s="257"/>
      <c r="EP352" s="257"/>
      <c r="EQ352" s="257"/>
      <c r="ER352" s="257"/>
      <c r="ES352" s="257"/>
      <c r="ET352" s="257"/>
      <c r="EU352" s="257"/>
      <c r="EV352" s="257"/>
      <c r="EW352" s="257"/>
      <c r="EX352" s="257"/>
      <c r="EY352" s="257"/>
      <c r="EZ352" s="257"/>
      <c r="FA352" s="257"/>
      <c r="FB352" s="257"/>
      <c r="FC352" s="257"/>
      <c r="FD352" s="257"/>
      <c r="FE352" s="257"/>
      <c r="FF352" s="257"/>
      <c r="FG352" s="257"/>
      <c r="FH352" s="257"/>
      <c r="FI352" s="257"/>
      <c r="FJ352" s="257"/>
      <c r="FK352" s="257"/>
      <c r="FL352" s="257"/>
      <c r="FM352" s="257"/>
      <c r="FN352" s="257"/>
      <c r="FO352" s="257"/>
      <c r="FP352" s="257"/>
      <c r="FQ352" s="257"/>
      <c r="FR352" s="257"/>
      <c r="FS352" s="257"/>
      <c r="FT352" s="257"/>
      <c r="FU352" s="257"/>
      <c r="FV352" s="257"/>
      <c r="FW352" s="257"/>
      <c r="FX352" s="257"/>
      <c r="FY352" s="257"/>
      <c r="FZ352" s="257"/>
      <c r="GA352" s="257"/>
      <c r="GB352" s="257"/>
      <c r="GC352" s="257"/>
      <c r="GD352" s="257"/>
      <c r="GE352" s="257"/>
      <c r="GF352" s="257"/>
      <c r="GG352" s="257"/>
      <c r="GH352" s="257"/>
      <c r="GI352" s="257"/>
      <c r="GJ352" s="257"/>
      <c r="GK352" s="257"/>
      <c r="GL352" s="257"/>
      <c r="GM352" s="257"/>
      <c r="GN352" s="257"/>
      <c r="GO352" s="257"/>
      <c r="GP352" s="257"/>
      <c r="GQ352" s="257"/>
      <c r="GR352" s="257"/>
      <c r="GS352" s="257"/>
      <c r="GT352" s="257"/>
      <c r="GU352" s="257"/>
      <c r="GV352" s="257"/>
      <c r="GW352" s="257"/>
      <c r="GX352" s="257"/>
      <c r="GY352" s="257"/>
      <c r="GZ352" s="257"/>
      <c r="HA352" s="257"/>
      <c r="HB352" s="257"/>
      <c r="HC352" s="257"/>
      <c r="HD352" s="257"/>
      <c r="HE352" s="257"/>
      <c r="HF352" s="257"/>
      <c r="HG352" s="257"/>
      <c r="HH352" s="257"/>
      <c r="HI352" s="257"/>
      <c r="HJ352" s="257"/>
      <c r="HK352" s="257"/>
      <c r="HL352" s="257"/>
      <c r="HM352" s="257"/>
      <c r="HN352" s="257"/>
      <c r="HO352" s="257"/>
      <c r="HP352" s="257"/>
      <c r="HQ352" s="257"/>
      <c r="HR352" s="257"/>
      <c r="HS352" s="257"/>
      <c r="HT352" s="257"/>
      <c r="HU352" s="257"/>
      <c r="HV352" s="257"/>
      <c r="HW352" s="257"/>
      <c r="HX352" s="257"/>
      <c r="HY352" s="257"/>
      <c r="HZ352" s="257"/>
      <c r="IA352" s="257"/>
      <c r="IB352" s="257"/>
      <c r="IC352" s="257"/>
      <c r="ID352" s="257"/>
      <c r="IE352" s="257"/>
      <c r="IF352" s="257"/>
      <c r="IG352" s="257"/>
      <c r="IH352" s="257"/>
      <c r="II352" s="257"/>
      <c r="IJ352" s="257"/>
      <c r="IK352" s="257"/>
      <c r="IL352" s="257"/>
      <c r="IM352" s="257"/>
      <c r="IN352" s="257"/>
      <c r="IO352" s="257"/>
      <c r="IP352" s="257"/>
      <c r="IQ352" s="257"/>
      <c r="IR352" s="257"/>
      <c r="IS352" s="257"/>
      <c r="IT352" s="257"/>
      <c r="IU352" s="257"/>
      <c r="IV352" s="257"/>
      <c r="IW352" s="257"/>
      <c r="IX352" s="257"/>
      <c r="IY352" s="257"/>
      <c r="IZ352" s="257"/>
      <c r="JA352" s="257"/>
      <c r="JB352" s="257"/>
      <c r="JC352" s="257"/>
      <c r="JD352" s="257"/>
      <c r="JE352" s="257"/>
    </row>
    <row r="353" spans="1:265" x14ac:dyDescent="0.2">
      <c r="A353" s="257"/>
      <c r="B353" s="257"/>
      <c r="C353" s="257"/>
      <c r="D353" s="257"/>
      <c r="E353" s="257"/>
      <c r="F353" s="257"/>
      <c r="G353" s="257"/>
      <c r="H353" s="257"/>
      <c r="I353" s="257"/>
      <c r="J353" s="257"/>
      <c r="K353" s="257"/>
      <c r="L353" s="257"/>
      <c r="M353" s="257"/>
      <c r="N353" s="257"/>
      <c r="O353" s="257"/>
      <c r="P353" s="257"/>
      <c r="Q353" s="257"/>
      <c r="R353" s="257"/>
      <c r="S353" s="257"/>
      <c r="T353" s="257"/>
      <c r="U353" s="257"/>
      <c r="V353" s="257"/>
      <c r="W353" s="257"/>
      <c r="X353" s="257"/>
      <c r="Y353" s="257"/>
      <c r="Z353" s="257"/>
      <c r="AA353" s="257"/>
      <c r="AB353" s="257"/>
      <c r="AC353" s="257"/>
      <c r="AD353" s="257"/>
      <c r="AE353" s="862"/>
      <c r="AF353" s="895"/>
      <c r="AG353" s="946"/>
      <c r="AH353" s="972"/>
      <c r="CG353" s="257"/>
      <c r="CH353" s="257"/>
      <c r="CI353" s="257"/>
      <c r="CJ353" s="257"/>
      <c r="CK353" s="257"/>
      <c r="CL353" s="257"/>
      <c r="CM353" s="257"/>
      <c r="CN353" s="257"/>
      <c r="CO353" s="257"/>
      <c r="CP353" s="257"/>
      <c r="CQ353" s="257"/>
      <c r="CR353" s="257"/>
      <c r="CS353" s="257"/>
      <c r="CT353" s="257"/>
      <c r="CU353" s="257"/>
      <c r="CV353" s="257"/>
      <c r="CW353" s="257"/>
      <c r="CX353" s="257"/>
      <c r="CY353" s="257"/>
      <c r="CZ353" s="257"/>
      <c r="DA353" s="257"/>
      <c r="DB353" s="257"/>
      <c r="DC353" s="257"/>
      <c r="DD353" s="257"/>
      <c r="DE353" s="257"/>
      <c r="DF353" s="257"/>
      <c r="DG353" s="257"/>
      <c r="DH353" s="257"/>
      <c r="DI353" s="257"/>
      <c r="DJ353" s="257"/>
      <c r="DK353" s="257"/>
      <c r="DL353" s="257"/>
      <c r="DM353" s="257"/>
      <c r="DN353" s="257"/>
      <c r="DO353" s="257"/>
      <c r="DP353" s="257"/>
      <c r="DQ353" s="257"/>
      <c r="DR353" s="257"/>
      <c r="DS353" s="257"/>
      <c r="DT353" s="257"/>
      <c r="DU353" s="257"/>
      <c r="DV353" s="257"/>
      <c r="DW353" s="257"/>
      <c r="DX353" s="257"/>
      <c r="DY353" s="257"/>
      <c r="DZ353" s="257"/>
      <c r="EA353" s="257"/>
      <c r="EB353" s="257"/>
      <c r="EC353" s="257"/>
      <c r="ED353" s="257"/>
      <c r="EE353" s="257"/>
      <c r="EF353" s="257"/>
      <c r="EG353" s="257"/>
      <c r="EH353" s="257"/>
      <c r="EI353" s="257"/>
      <c r="EJ353" s="257"/>
      <c r="EK353" s="257"/>
      <c r="EL353" s="257"/>
      <c r="EM353" s="257"/>
      <c r="EN353" s="257"/>
      <c r="EO353" s="257"/>
      <c r="EP353" s="257"/>
      <c r="EQ353" s="257"/>
      <c r="ER353" s="257"/>
      <c r="ES353" s="257"/>
      <c r="ET353" s="257"/>
      <c r="EU353" s="257"/>
      <c r="EV353" s="257"/>
      <c r="EW353" s="257"/>
      <c r="EX353" s="257"/>
      <c r="EY353" s="257"/>
      <c r="EZ353" s="257"/>
      <c r="FA353" s="257"/>
      <c r="FB353" s="257"/>
      <c r="FC353" s="257"/>
      <c r="FD353" s="257"/>
      <c r="FE353" s="257"/>
      <c r="FF353" s="257"/>
      <c r="FG353" s="257"/>
      <c r="FH353" s="257"/>
      <c r="FI353" s="257"/>
      <c r="FJ353" s="257"/>
      <c r="FK353" s="257"/>
      <c r="FL353" s="257"/>
      <c r="FM353" s="257"/>
      <c r="FN353" s="257"/>
      <c r="FO353" s="257"/>
      <c r="FP353" s="257"/>
      <c r="FQ353" s="257"/>
      <c r="FR353" s="257"/>
      <c r="FS353" s="257"/>
      <c r="FT353" s="257"/>
      <c r="FU353" s="257"/>
      <c r="FV353" s="257"/>
      <c r="FW353" s="257"/>
      <c r="FX353" s="257"/>
      <c r="FY353" s="257"/>
      <c r="FZ353" s="257"/>
      <c r="GA353" s="257"/>
      <c r="GB353" s="257"/>
      <c r="GC353" s="257"/>
      <c r="GD353" s="257"/>
      <c r="GE353" s="257"/>
      <c r="GF353" s="257"/>
      <c r="GG353" s="257"/>
      <c r="GH353" s="257"/>
      <c r="GI353" s="257"/>
      <c r="GJ353" s="257"/>
      <c r="GK353" s="257"/>
      <c r="GL353" s="257"/>
      <c r="GM353" s="257"/>
      <c r="GN353" s="257"/>
      <c r="GO353" s="257"/>
      <c r="GP353" s="257"/>
      <c r="GQ353" s="257"/>
      <c r="GR353" s="257"/>
      <c r="GS353" s="257"/>
      <c r="GT353" s="257"/>
      <c r="GU353" s="257"/>
      <c r="GV353" s="257"/>
      <c r="GW353" s="257"/>
      <c r="GX353" s="257"/>
      <c r="GY353" s="257"/>
      <c r="GZ353" s="257"/>
      <c r="HA353" s="257"/>
      <c r="HB353" s="257"/>
      <c r="HC353" s="257"/>
      <c r="HD353" s="257"/>
      <c r="HE353" s="257"/>
      <c r="HF353" s="257"/>
      <c r="HG353" s="257"/>
      <c r="HH353" s="257"/>
      <c r="HI353" s="257"/>
      <c r="HJ353" s="257"/>
      <c r="HK353" s="257"/>
      <c r="HL353" s="257"/>
      <c r="HM353" s="257"/>
      <c r="HN353" s="257"/>
      <c r="HO353" s="257"/>
      <c r="HP353" s="257"/>
      <c r="HQ353" s="257"/>
      <c r="HR353" s="257"/>
      <c r="HS353" s="257"/>
      <c r="HT353" s="257"/>
      <c r="HU353" s="257"/>
      <c r="HV353" s="257"/>
      <c r="HW353" s="257"/>
      <c r="HX353" s="257"/>
      <c r="HY353" s="257"/>
      <c r="HZ353" s="257"/>
      <c r="IA353" s="257"/>
      <c r="IB353" s="257"/>
      <c r="IC353" s="257"/>
      <c r="ID353" s="257"/>
      <c r="IE353" s="257"/>
      <c r="IF353" s="257"/>
      <c r="IG353" s="257"/>
      <c r="IH353" s="257"/>
      <c r="II353" s="257"/>
      <c r="IJ353" s="257"/>
      <c r="IK353" s="257"/>
      <c r="IL353" s="257"/>
      <c r="IM353" s="257"/>
      <c r="IN353" s="257"/>
      <c r="IO353" s="257"/>
      <c r="IP353" s="257"/>
      <c r="IQ353" s="257"/>
      <c r="IR353" s="257"/>
      <c r="IS353" s="257"/>
      <c r="IT353" s="257"/>
      <c r="IU353" s="257"/>
      <c r="IV353" s="257"/>
      <c r="IW353" s="257"/>
      <c r="IX353" s="257"/>
      <c r="IY353" s="257"/>
      <c r="IZ353" s="257"/>
      <c r="JA353" s="257"/>
      <c r="JB353" s="257"/>
      <c r="JC353" s="257"/>
      <c r="JD353" s="257"/>
      <c r="JE353" s="257"/>
    </row>
    <row r="354" spans="1:265" x14ac:dyDescent="0.2">
      <c r="A354" s="257"/>
      <c r="B354" s="257"/>
      <c r="C354" s="257"/>
      <c r="D354" s="257"/>
      <c r="E354" s="257"/>
      <c r="F354" s="257"/>
      <c r="G354" s="257"/>
      <c r="H354" s="257"/>
      <c r="I354" s="257"/>
      <c r="J354" s="257"/>
      <c r="K354" s="257"/>
      <c r="L354" s="257"/>
      <c r="M354" s="257"/>
      <c r="N354" s="257"/>
      <c r="O354" s="257"/>
      <c r="P354" s="257"/>
      <c r="Q354" s="257"/>
      <c r="R354" s="257"/>
      <c r="S354" s="257"/>
      <c r="T354" s="257"/>
      <c r="U354" s="257"/>
      <c r="V354" s="257"/>
      <c r="W354" s="257"/>
      <c r="X354" s="257"/>
      <c r="Y354" s="257"/>
      <c r="Z354" s="257"/>
      <c r="AA354" s="257"/>
      <c r="AB354" s="257"/>
      <c r="AC354" s="257"/>
      <c r="AD354" s="257"/>
      <c r="AE354" s="862"/>
      <c r="AF354" s="895"/>
      <c r="AG354" s="946"/>
      <c r="AH354" s="972"/>
      <c r="CG354" s="257"/>
      <c r="CH354" s="257"/>
      <c r="CI354" s="257"/>
      <c r="CJ354" s="257"/>
      <c r="CK354" s="257"/>
      <c r="CL354" s="257"/>
      <c r="CM354" s="257"/>
      <c r="CN354" s="257"/>
      <c r="CO354" s="257"/>
      <c r="CP354" s="257"/>
      <c r="CQ354" s="257"/>
      <c r="CR354" s="257"/>
      <c r="CS354" s="257"/>
      <c r="CT354" s="257"/>
      <c r="CU354" s="257"/>
      <c r="CV354" s="257"/>
      <c r="CW354" s="257"/>
      <c r="CX354" s="257"/>
      <c r="CY354" s="257"/>
      <c r="CZ354" s="257"/>
      <c r="DA354" s="257"/>
      <c r="DB354" s="257"/>
      <c r="DC354" s="257"/>
      <c r="DD354" s="257"/>
      <c r="DE354" s="257"/>
      <c r="DF354" s="257"/>
      <c r="DG354" s="257"/>
      <c r="DH354" s="257"/>
      <c r="DI354" s="257"/>
      <c r="DJ354" s="257"/>
      <c r="DK354" s="257"/>
      <c r="DL354" s="257"/>
      <c r="DM354" s="257"/>
      <c r="DN354" s="257"/>
      <c r="DO354" s="257"/>
      <c r="DP354" s="257"/>
      <c r="DQ354" s="257"/>
      <c r="DR354" s="257"/>
      <c r="DS354" s="257"/>
      <c r="DT354" s="257"/>
      <c r="DU354" s="257"/>
      <c r="DV354" s="257"/>
      <c r="DW354" s="257"/>
      <c r="DX354" s="257"/>
      <c r="DY354" s="257"/>
      <c r="DZ354" s="257"/>
      <c r="EA354" s="257"/>
      <c r="EB354" s="257"/>
      <c r="EC354" s="257"/>
      <c r="ED354" s="257"/>
      <c r="EE354" s="257"/>
      <c r="EF354" s="257"/>
      <c r="EG354" s="257"/>
      <c r="EH354" s="257"/>
      <c r="EI354" s="257"/>
      <c r="EJ354" s="257"/>
      <c r="EK354" s="257"/>
      <c r="EL354" s="257"/>
      <c r="EM354" s="257"/>
      <c r="EN354" s="257"/>
      <c r="EO354" s="257"/>
      <c r="EP354" s="257"/>
      <c r="EQ354" s="257"/>
      <c r="ER354" s="257"/>
      <c r="ES354" s="257"/>
      <c r="ET354" s="257"/>
      <c r="EU354" s="257"/>
      <c r="EV354" s="257"/>
      <c r="EW354" s="257"/>
      <c r="EX354" s="257"/>
      <c r="EY354" s="257"/>
      <c r="EZ354" s="257"/>
      <c r="FA354" s="257"/>
      <c r="FB354" s="257"/>
      <c r="FC354" s="257"/>
      <c r="FD354" s="257"/>
      <c r="FE354" s="257"/>
      <c r="FF354" s="257"/>
      <c r="FG354" s="257"/>
      <c r="FH354" s="257"/>
      <c r="FI354" s="257"/>
      <c r="FJ354" s="257"/>
      <c r="FK354" s="257"/>
      <c r="FL354" s="257"/>
      <c r="FM354" s="257"/>
      <c r="FN354" s="257"/>
      <c r="FO354" s="257"/>
      <c r="FP354" s="257"/>
      <c r="FQ354" s="257"/>
      <c r="FR354" s="257"/>
      <c r="FS354" s="257"/>
      <c r="FT354" s="257"/>
      <c r="FU354" s="257"/>
      <c r="FV354" s="257"/>
      <c r="FW354" s="257"/>
      <c r="FX354" s="257"/>
      <c r="FY354" s="257"/>
      <c r="FZ354" s="257"/>
      <c r="GA354" s="257"/>
      <c r="GB354" s="257"/>
      <c r="GC354" s="257"/>
      <c r="GD354" s="257"/>
      <c r="GE354" s="257"/>
      <c r="GF354" s="257"/>
      <c r="GG354" s="257"/>
      <c r="GH354" s="257"/>
      <c r="GI354" s="257"/>
      <c r="GJ354" s="257"/>
      <c r="GK354" s="257"/>
      <c r="GL354" s="257"/>
      <c r="GM354" s="257"/>
      <c r="GN354" s="257"/>
      <c r="GO354" s="257"/>
      <c r="GP354" s="257"/>
      <c r="GQ354" s="257"/>
      <c r="GR354" s="257"/>
      <c r="GS354" s="257"/>
      <c r="GT354" s="257"/>
      <c r="GU354" s="257"/>
      <c r="GV354" s="257"/>
      <c r="GW354" s="257"/>
      <c r="GX354" s="257"/>
      <c r="GY354" s="257"/>
      <c r="GZ354" s="257"/>
      <c r="HA354" s="257"/>
      <c r="HB354" s="257"/>
      <c r="HC354" s="257"/>
      <c r="HD354" s="257"/>
      <c r="HE354" s="257"/>
      <c r="HF354" s="257"/>
      <c r="HG354" s="257"/>
      <c r="HH354" s="257"/>
      <c r="HI354" s="257"/>
      <c r="HJ354" s="257"/>
      <c r="HK354" s="257"/>
      <c r="HL354" s="257"/>
      <c r="HM354" s="257"/>
      <c r="HN354" s="257"/>
      <c r="HO354" s="257"/>
      <c r="HP354" s="257"/>
      <c r="HQ354" s="257"/>
      <c r="HR354" s="257"/>
      <c r="HS354" s="257"/>
      <c r="HT354" s="257"/>
      <c r="HU354" s="257"/>
      <c r="HV354" s="257"/>
      <c r="HW354" s="257"/>
      <c r="HX354" s="257"/>
      <c r="HY354" s="257"/>
      <c r="HZ354" s="257"/>
      <c r="IA354" s="257"/>
      <c r="IB354" s="257"/>
      <c r="IC354" s="257"/>
      <c r="ID354" s="257"/>
      <c r="IE354" s="257"/>
      <c r="IF354" s="257"/>
      <c r="IG354" s="257"/>
      <c r="IH354" s="257"/>
      <c r="II354" s="257"/>
      <c r="IJ354" s="257"/>
      <c r="IK354" s="257"/>
      <c r="IL354" s="257"/>
      <c r="IM354" s="257"/>
      <c r="IN354" s="257"/>
      <c r="IO354" s="257"/>
      <c r="IP354" s="257"/>
      <c r="IQ354" s="257"/>
      <c r="IR354" s="257"/>
      <c r="IS354" s="257"/>
      <c r="IT354" s="257"/>
      <c r="IU354" s="257"/>
      <c r="IV354" s="257"/>
      <c r="IW354" s="257"/>
      <c r="IX354" s="257"/>
      <c r="IY354" s="257"/>
      <c r="IZ354" s="257"/>
      <c r="JA354" s="257"/>
      <c r="JB354" s="257"/>
      <c r="JC354" s="257"/>
      <c r="JD354" s="257"/>
      <c r="JE354" s="257"/>
    </row>
    <row r="355" spans="1:265" x14ac:dyDescent="0.2">
      <c r="A355" s="257"/>
      <c r="B355" s="257"/>
      <c r="C355" s="257"/>
      <c r="D355" s="257"/>
      <c r="E355" s="257"/>
      <c r="F355" s="257"/>
      <c r="G355" s="257"/>
      <c r="H355" s="257"/>
      <c r="I355" s="257"/>
      <c r="J355" s="257"/>
      <c r="K355" s="257"/>
      <c r="L355" s="257"/>
      <c r="M355" s="257"/>
      <c r="N355" s="257"/>
      <c r="O355" s="257"/>
      <c r="P355" s="257"/>
      <c r="Q355" s="257"/>
      <c r="R355" s="257"/>
      <c r="S355" s="257"/>
      <c r="T355" s="257"/>
      <c r="U355" s="257"/>
      <c r="V355" s="257"/>
      <c r="W355" s="257"/>
      <c r="X355" s="257"/>
      <c r="Y355" s="257"/>
      <c r="Z355" s="257"/>
      <c r="AA355" s="257"/>
      <c r="AB355" s="257"/>
      <c r="AC355" s="257"/>
      <c r="AD355" s="257"/>
      <c r="AE355" s="862"/>
      <c r="AF355" s="895"/>
      <c r="AG355" s="946"/>
      <c r="AH355" s="972"/>
      <c r="CG355" s="257"/>
      <c r="CH355" s="257"/>
      <c r="CI355" s="257"/>
      <c r="CJ355" s="257"/>
      <c r="CK355" s="257"/>
      <c r="CL355" s="257"/>
      <c r="CM355" s="257"/>
      <c r="CN355" s="257"/>
      <c r="CO355" s="257"/>
      <c r="CP355" s="257"/>
      <c r="CQ355" s="257"/>
      <c r="CR355" s="257"/>
      <c r="CS355" s="257"/>
      <c r="CT355" s="257"/>
      <c r="CU355" s="257"/>
      <c r="CV355" s="257"/>
      <c r="CW355" s="257"/>
      <c r="CX355" s="257"/>
      <c r="CY355" s="257"/>
      <c r="CZ355" s="257"/>
      <c r="DA355" s="257"/>
      <c r="DB355" s="257"/>
      <c r="DC355" s="257"/>
      <c r="DD355" s="257"/>
      <c r="DE355" s="257"/>
      <c r="DF355" s="257"/>
      <c r="DG355" s="257"/>
      <c r="DH355" s="257"/>
      <c r="DI355" s="257"/>
      <c r="DJ355" s="257"/>
      <c r="DK355" s="257"/>
      <c r="DL355" s="257"/>
      <c r="DM355" s="257"/>
      <c r="DN355" s="257"/>
      <c r="DO355" s="257"/>
      <c r="DP355" s="257"/>
      <c r="DQ355" s="257"/>
      <c r="DR355" s="257"/>
      <c r="DS355" s="257"/>
      <c r="DT355" s="257"/>
      <c r="DU355" s="257"/>
      <c r="DV355" s="257"/>
      <c r="DW355" s="257"/>
      <c r="DX355" s="257"/>
      <c r="DY355" s="257"/>
      <c r="DZ355" s="257"/>
      <c r="EA355" s="257"/>
      <c r="EB355" s="257"/>
      <c r="EC355" s="257"/>
      <c r="ED355" s="257"/>
      <c r="EE355" s="257"/>
      <c r="EF355" s="257"/>
      <c r="EG355" s="257"/>
      <c r="EH355" s="257"/>
      <c r="EI355" s="257"/>
      <c r="EJ355" s="257"/>
      <c r="EK355" s="257"/>
      <c r="EL355" s="257"/>
      <c r="EM355" s="257"/>
      <c r="EN355" s="257"/>
      <c r="EO355" s="257"/>
      <c r="EP355" s="257"/>
      <c r="EQ355" s="257"/>
      <c r="ER355" s="257"/>
      <c r="ES355" s="257"/>
      <c r="ET355" s="257"/>
      <c r="EU355" s="257"/>
      <c r="EV355" s="257"/>
      <c r="EW355" s="257"/>
      <c r="EX355" s="257"/>
      <c r="EY355" s="257"/>
      <c r="EZ355" s="257"/>
      <c r="FA355" s="257"/>
      <c r="FB355" s="257"/>
      <c r="FC355" s="257"/>
      <c r="FD355" s="257"/>
      <c r="FE355" s="257"/>
      <c r="FF355" s="257"/>
      <c r="FG355" s="257"/>
      <c r="FH355" s="257"/>
      <c r="FI355" s="257"/>
      <c r="FJ355" s="257"/>
      <c r="FK355" s="257"/>
      <c r="FL355" s="257"/>
      <c r="FM355" s="257"/>
      <c r="FN355" s="257"/>
      <c r="FO355" s="257"/>
      <c r="FP355" s="257"/>
      <c r="FQ355" s="257"/>
      <c r="FR355" s="257"/>
      <c r="FS355" s="257"/>
      <c r="FT355" s="257"/>
      <c r="FU355" s="257"/>
      <c r="FV355" s="257"/>
      <c r="FW355" s="257"/>
      <c r="FX355" s="257"/>
      <c r="FY355" s="257"/>
      <c r="FZ355" s="257"/>
      <c r="GA355" s="257"/>
      <c r="GB355" s="257"/>
      <c r="GC355" s="257"/>
      <c r="GD355" s="257"/>
      <c r="GE355" s="257"/>
      <c r="GF355" s="257"/>
      <c r="GG355" s="257"/>
      <c r="GH355" s="257"/>
      <c r="GI355" s="257"/>
      <c r="GJ355" s="257"/>
      <c r="GK355" s="257"/>
      <c r="GL355" s="257"/>
      <c r="GM355" s="257"/>
      <c r="GN355" s="257"/>
      <c r="GO355" s="257"/>
      <c r="GP355" s="257"/>
      <c r="GQ355" s="257"/>
      <c r="GR355" s="257"/>
      <c r="GS355" s="257"/>
      <c r="GT355" s="257"/>
      <c r="GU355" s="257"/>
      <c r="GV355" s="257"/>
      <c r="GW355" s="257"/>
      <c r="GX355" s="257"/>
      <c r="GY355" s="257"/>
      <c r="GZ355" s="257"/>
      <c r="HA355" s="257"/>
      <c r="HB355" s="257"/>
      <c r="HC355" s="257"/>
      <c r="HD355" s="257"/>
      <c r="HE355" s="257"/>
      <c r="HF355" s="257"/>
      <c r="HG355" s="257"/>
      <c r="HH355" s="257"/>
      <c r="HI355" s="257"/>
      <c r="HJ355" s="257"/>
      <c r="HK355" s="257"/>
      <c r="HL355" s="257"/>
      <c r="HM355" s="257"/>
      <c r="HN355" s="257"/>
      <c r="HO355" s="257"/>
      <c r="HP355" s="257"/>
      <c r="HQ355" s="257"/>
      <c r="HR355" s="257"/>
      <c r="HS355" s="257"/>
      <c r="HT355" s="257"/>
      <c r="HU355" s="257"/>
      <c r="HV355" s="257"/>
      <c r="HW355" s="257"/>
      <c r="HX355" s="257"/>
      <c r="HY355" s="257"/>
      <c r="HZ355" s="257"/>
      <c r="IA355" s="257"/>
      <c r="IB355" s="257"/>
      <c r="IC355" s="257"/>
      <c r="ID355" s="257"/>
      <c r="IE355" s="257"/>
      <c r="IF355" s="257"/>
      <c r="IG355" s="257"/>
      <c r="IH355" s="257"/>
      <c r="II355" s="257"/>
      <c r="IJ355" s="257"/>
      <c r="IK355" s="257"/>
      <c r="IL355" s="257"/>
      <c r="IM355" s="257"/>
      <c r="IN355" s="257"/>
      <c r="IO355" s="257"/>
      <c r="IP355" s="257"/>
      <c r="IQ355" s="257"/>
      <c r="IR355" s="257"/>
      <c r="IS355" s="257"/>
      <c r="IT355" s="257"/>
      <c r="IU355" s="257"/>
      <c r="IV355" s="257"/>
      <c r="IW355" s="257"/>
      <c r="IX355" s="257"/>
      <c r="IY355" s="257"/>
      <c r="IZ355" s="257"/>
      <c r="JA355" s="257"/>
      <c r="JB355" s="257"/>
      <c r="JC355" s="257"/>
      <c r="JD355" s="257"/>
      <c r="JE355" s="257"/>
    </row>
    <row r="356" spans="1:265" x14ac:dyDescent="0.2">
      <c r="A356" s="257"/>
      <c r="B356" s="257"/>
      <c r="C356" s="257"/>
      <c r="D356" s="257"/>
      <c r="E356" s="257"/>
      <c r="F356" s="257"/>
      <c r="G356" s="257"/>
      <c r="H356" s="257"/>
      <c r="I356" s="257"/>
      <c r="J356" s="257"/>
      <c r="K356" s="257"/>
      <c r="L356" s="257"/>
      <c r="M356" s="257"/>
      <c r="N356" s="257"/>
      <c r="O356" s="257"/>
      <c r="P356" s="257"/>
      <c r="Q356" s="257"/>
      <c r="R356" s="257"/>
      <c r="S356" s="257"/>
      <c r="T356" s="257"/>
      <c r="U356" s="257"/>
      <c r="V356" s="257"/>
      <c r="W356" s="257"/>
      <c r="X356" s="257"/>
      <c r="Y356" s="257"/>
      <c r="Z356" s="257"/>
      <c r="AA356" s="257"/>
      <c r="AB356" s="257"/>
      <c r="AC356" s="257"/>
      <c r="AD356" s="257"/>
      <c r="AE356" s="862"/>
      <c r="AF356" s="895"/>
      <c r="AG356" s="946"/>
      <c r="AH356" s="972"/>
      <c r="CG356" s="257"/>
      <c r="CH356" s="257"/>
      <c r="CI356" s="257"/>
      <c r="CJ356" s="257"/>
      <c r="CK356" s="257"/>
      <c r="CL356" s="257"/>
      <c r="CM356" s="257"/>
      <c r="CN356" s="257"/>
      <c r="CO356" s="257"/>
      <c r="CP356" s="257"/>
      <c r="CQ356" s="257"/>
      <c r="CR356" s="257"/>
      <c r="CS356" s="257"/>
      <c r="CT356" s="257"/>
      <c r="CU356" s="257"/>
      <c r="CV356" s="257"/>
      <c r="CW356" s="257"/>
      <c r="CX356" s="257"/>
      <c r="CY356" s="257"/>
      <c r="CZ356" s="257"/>
      <c r="DA356" s="257"/>
      <c r="DB356" s="257"/>
      <c r="DC356" s="257"/>
      <c r="DD356" s="257"/>
      <c r="DE356" s="257"/>
      <c r="DF356" s="257"/>
      <c r="DG356" s="257"/>
      <c r="DH356" s="257"/>
      <c r="DI356" s="257"/>
      <c r="DJ356" s="257"/>
      <c r="DK356" s="257"/>
      <c r="DL356" s="257"/>
      <c r="DM356" s="257"/>
      <c r="DN356" s="257"/>
      <c r="DO356" s="257"/>
      <c r="DP356" s="257"/>
      <c r="DQ356" s="257"/>
      <c r="DR356" s="257"/>
      <c r="DS356" s="257"/>
      <c r="DT356" s="257"/>
      <c r="DU356" s="257"/>
      <c r="DV356" s="257"/>
      <c r="DW356" s="257"/>
      <c r="DX356" s="257"/>
      <c r="DY356" s="257"/>
      <c r="DZ356" s="257"/>
      <c r="EA356" s="257"/>
      <c r="EB356" s="257"/>
      <c r="EC356" s="257"/>
      <c r="ED356" s="257"/>
      <c r="EE356" s="257"/>
      <c r="EF356" s="257"/>
      <c r="EG356" s="257"/>
      <c r="EH356" s="257"/>
      <c r="EI356" s="257"/>
      <c r="EJ356" s="257"/>
      <c r="EK356" s="257"/>
      <c r="EL356" s="257"/>
      <c r="EM356" s="257"/>
      <c r="EN356" s="257"/>
      <c r="EO356" s="257"/>
      <c r="EP356" s="257"/>
      <c r="EQ356" s="257"/>
      <c r="ER356" s="257"/>
      <c r="ES356" s="257"/>
      <c r="ET356" s="257"/>
      <c r="EU356" s="257"/>
      <c r="EV356" s="257"/>
      <c r="EW356" s="257"/>
      <c r="EX356" s="257"/>
      <c r="EY356" s="257"/>
      <c r="EZ356" s="257"/>
      <c r="FA356" s="257"/>
      <c r="FB356" s="257"/>
      <c r="FC356" s="257"/>
      <c r="FD356" s="257"/>
      <c r="FE356" s="257"/>
      <c r="FF356" s="257"/>
      <c r="FG356" s="257"/>
      <c r="FH356" s="257"/>
      <c r="FI356" s="257"/>
      <c r="FJ356" s="257"/>
      <c r="FK356" s="257"/>
      <c r="FL356" s="257"/>
      <c r="FM356" s="257"/>
      <c r="FN356" s="257"/>
      <c r="FO356" s="257"/>
      <c r="FP356" s="257"/>
      <c r="FQ356" s="257"/>
      <c r="FR356" s="257"/>
      <c r="FS356" s="257"/>
      <c r="FT356" s="257"/>
      <c r="FU356" s="257"/>
      <c r="FV356" s="257"/>
      <c r="FW356" s="257"/>
      <c r="FX356" s="257"/>
      <c r="FY356" s="257"/>
      <c r="FZ356" s="257"/>
      <c r="GA356" s="257"/>
      <c r="GB356" s="257"/>
      <c r="GC356" s="257"/>
      <c r="GD356" s="257"/>
      <c r="GE356" s="257"/>
      <c r="GF356" s="257"/>
      <c r="GG356" s="257"/>
      <c r="GH356" s="257"/>
      <c r="GI356" s="257"/>
      <c r="GJ356" s="257"/>
      <c r="GK356" s="257"/>
      <c r="GL356" s="257"/>
      <c r="GM356" s="257"/>
      <c r="GN356" s="257"/>
      <c r="GO356" s="257"/>
      <c r="GP356" s="257"/>
      <c r="GQ356" s="257"/>
      <c r="GR356" s="257"/>
      <c r="GS356" s="257"/>
      <c r="GT356" s="257"/>
      <c r="GU356" s="257"/>
      <c r="GV356" s="257"/>
      <c r="GW356" s="257"/>
      <c r="GX356" s="257"/>
      <c r="GY356" s="257"/>
      <c r="GZ356" s="257"/>
      <c r="HA356" s="257"/>
      <c r="HB356" s="257"/>
      <c r="HC356" s="257"/>
      <c r="HD356" s="257"/>
      <c r="HE356" s="257"/>
      <c r="HF356" s="257"/>
      <c r="HG356" s="257"/>
      <c r="HH356" s="257"/>
      <c r="HI356" s="257"/>
      <c r="HJ356" s="257"/>
      <c r="HK356" s="257"/>
      <c r="HL356" s="257"/>
      <c r="HM356" s="257"/>
      <c r="HN356" s="257"/>
      <c r="HO356" s="257"/>
      <c r="HP356" s="257"/>
      <c r="HQ356" s="257"/>
      <c r="HR356" s="257"/>
      <c r="HS356" s="257"/>
      <c r="HT356" s="257"/>
      <c r="HU356" s="257"/>
      <c r="HV356" s="257"/>
      <c r="HW356" s="257"/>
      <c r="HX356" s="257"/>
      <c r="HY356" s="257"/>
      <c r="HZ356" s="257"/>
      <c r="IA356" s="257"/>
      <c r="IB356" s="257"/>
      <c r="IC356" s="257"/>
      <c r="ID356" s="257"/>
      <c r="IE356" s="257"/>
      <c r="IF356" s="257"/>
      <c r="IG356" s="257"/>
      <c r="IH356" s="257"/>
      <c r="II356" s="257"/>
      <c r="IJ356" s="257"/>
      <c r="IK356" s="257"/>
      <c r="IL356" s="257"/>
      <c r="IM356" s="257"/>
      <c r="IN356" s="257"/>
      <c r="IO356" s="257"/>
      <c r="IP356" s="257"/>
      <c r="IQ356" s="257"/>
      <c r="IR356" s="257"/>
      <c r="IS356" s="257"/>
      <c r="IT356" s="257"/>
      <c r="IU356" s="257"/>
      <c r="IV356" s="257"/>
      <c r="IW356" s="257"/>
      <c r="IX356" s="257"/>
      <c r="IY356" s="257"/>
      <c r="IZ356" s="257"/>
      <c r="JA356" s="257"/>
      <c r="JB356" s="257"/>
      <c r="JC356" s="257"/>
      <c r="JD356" s="257"/>
      <c r="JE356" s="257"/>
    </row>
    <row r="357" spans="1:265" x14ac:dyDescent="0.2">
      <c r="A357" s="257"/>
      <c r="B357" s="257"/>
      <c r="C357" s="257"/>
      <c r="D357" s="257"/>
      <c r="E357" s="257"/>
      <c r="F357" s="257"/>
      <c r="G357" s="257"/>
      <c r="H357" s="257"/>
      <c r="I357" s="257"/>
      <c r="J357" s="257"/>
      <c r="K357" s="257"/>
      <c r="L357" s="257"/>
      <c r="M357" s="257"/>
      <c r="N357" s="257"/>
      <c r="O357" s="257"/>
      <c r="P357" s="257"/>
      <c r="Q357" s="257"/>
      <c r="R357" s="257"/>
      <c r="S357" s="257"/>
      <c r="T357" s="257"/>
      <c r="U357" s="257"/>
      <c r="V357" s="257"/>
      <c r="W357" s="257"/>
      <c r="X357" s="257"/>
      <c r="Y357" s="257"/>
      <c r="Z357" s="257"/>
      <c r="AA357" s="257"/>
      <c r="AB357" s="257"/>
      <c r="AC357" s="257"/>
      <c r="AD357" s="257"/>
      <c r="AE357" s="862"/>
      <c r="AF357" s="895"/>
      <c r="AG357" s="946"/>
      <c r="AH357" s="972"/>
      <c r="CG357" s="257"/>
      <c r="CH357" s="257"/>
      <c r="CI357" s="257"/>
      <c r="CJ357" s="257"/>
      <c r="CK357" s="257"/>
      <c r="CL357" s="257"/>
      <c r="CM357" s="257"/>
      <c r="CN357" s="257"/>
      <c r="CO357" s="257"/>
      <c r="CP357" s="257"/>
      <c r="CQ357" s="257"/>
      <c r="CR357" s="257"/>
      <c r="CS357" s="257"/>
      <c r="CT357" s="257"/>
      <c r="CU357" s="257"/>
      <c r="CV357" s="257"/>
      <c r="CW357" s="257"/>
      <c r="CX357" s="257"/>
      <c r="CY357" s="257"/>
      <c r="CZ357" s="257"/>
      <c r="DA357" s="257"/>
      <c r="DB357" s="257"/>
      <c r="DC357" s="257"/>
      <c r="DD357" s="257"/>
      <c r="DE357" s="257"/>
      <c r="DF357" s="257"/>
      <c r="DG357" s="257"/>
      <c r="DH357" s="257"/>
      <c r="DI357" s="257"/>
      <c r="DJ357" s="257"/>
      <c r="DK357" s="257"/>
      <c r="DL357" s="257"/>
      <c r="DM357" s="257"/>
      <c r="DN357" s="257"/>
      <c r="DO357" s="257"/>
      <c r="DP357" s="257"/>
      <c r="DQ357" s="257"/>
      <c r="DR357" s="257"/>
      <c r="DS357" s="257"/>
      <c r="DT357" s="257"/>
      <c r="DU357" s="257"/>
      <c r="DV357" s="257"/>
      <c r="DW357" s="257"/>
      <c r="DX357" s="257"/>
      <c r="DY357" s="257"/>
      <c r="DZ357" s="257"/>
      <c r="EA357" s="257"/>
      <c r="EB357" s="257"/>
      <c r="EC357" s="257"/>
      <c r="ED357" s="257"/>
      <c r="EE357" s="257"/>
      <c r="EF357" s="257"/>
      <c r="EG357" s="257"/>
      <c r="EH357" s="257"/>
      <c r="EI357" s="257"/>
      <c r="EJ357" s="257"/>
      <c r="EK357" s="257"/>
      <c r="EL357" s="257"/>
      <c r="EM357" s="257"/>
      <c r="EN357" s="257"/>
      <c r="EO357" s="257"/>
      <c r="EP357" s="257"/>
      <c r="EQ357" s="257"/>
      <c r="ER357" s="257"/>
      <c r="ES357" s="257"/>
      <c r="ET357" s="257"/>
      <c r="EU357" s="257"/>
      <c r="EV357" s="257"/>
      <c r="EW357" s="257"/>
      <c r="EX357" s="257"/>
      <c r="EY357" s="257"/>
      <c r="EZ357" s="257"/>
      <c r="FA357" s="257"/>
      <c r="FB357" s="257"/>
      <c r="FC357" s="257"/>
      <c r="FD357" s="257"/>
      <c r="FE357" s="257"/>
      <c r="FF357" s="257"/>
      <c r="FG357" s="257"/>
      <c r="FH357" s="257"/>
      <c r="FI357" s="257"/>
      <c r="FJ357" s="257"/>
      <c r="FK357" s="257"/>
      <c r="FL357" s="257"/>
      <c r="FM357" s="257"/>
      <c r="FN357" s="257"/>
      <c r="FO357" s="257"/>
      <c r="FP357" s="257"/>
      <c r="FQ357" s="257"/>
      <c r="FR357" s="257"/>
      <c r="FS357" s="257"/>
      <c r="FT357" s="257"/>
      <c r="FU357" s="257"/>
      <c r="FV357" s="257"/>
      <c r="FW357" s="257"/>
      <c r="FX357" s="257"/>
      <c r="FY357" s="257"/>
      <c r="FZ357" s="257"/>
      <c r="GA357" s="257"/>
      <c r="GB357" s="257"/>
      <c r="GC357" s="257"/>
      <c r="GD357" s="257"/>
      <c r="GE357" s="257"/>
      <c r="GF357" s="257"/>
      <c r="GG357" s="257"/>
      <c r="GH357" s="257"/>
      <c r="GI357" s="257"/>
      <c r="GJ357" s="257"/>
      <c r="GK357" s="257"/>
      <c r="GL357" s="257"/>
      <c r="GM357" s="257"/>
      <c r="GN357" s="257"/>
      <c r="GO357" s="257"/>
      <c r="GP357" s="257"/>
      <c r="GQ357" s="257"/>
      <c r="GR357" s="257"/>
      <c r="GS357" s="257"/>
      <c r="GT357" s="257"/>
      <c r="GU357" s="257"/>
      <c r="GV357" s="257"/>
      <c r="GW357" s="257"/>
      <c r="GX357" s="257"/>
      <c r="GY357" s="257"/>
      <c r="GZ357" s="257"/>
      <c r="HA357" s="257"/>
      <c r="HB357" s="257"/>
      <c r="HC357" s="257"/>
      <c r="HD357" s="257"/>
      <c r="HE357" s="257"/>
      <c r="HF357" s="257"/>
      <c r="HG357" s="257"/>
      <c r="HH357" s="257"/>
      <c r="HI357" s="257"/>
      <c r="HJ357" s="257"/>
      <c r="HK357" s="257"/>
      <c r="HL357" s="257"/>
      <c r="HM357" s="257"/>
      <c r="HN357" s="257"/>
      <c r="HO357" s="257"/>
      <c r="HP357" s="257"/>
      <c r="HQ357" s="257"/>
      <c r="HR357" s="257"/>
      <c r="HS357" s="257"/>
      <c r="HT357" s="257"/>
      <c r="HU357" s="257"/>
      <c r="HV357" s="257"/>
      <c r="HW357" s="257"/>
      <c r="HX357" s="257"/>
      <c r="HY357" s="257"/>
      <c r="HZ357" s="257"/>
      <c r="IA357" s="257"/>
      <c r="IB357" s="257"/>
      <c r="IC357" s="257"/>
      <c r="ID357" s="257"/>
      <c r="IE357" s="257"/>
      <c r="IF357" s="257"/>
      <c r="IG357" s="257"/>
      <c r="IH357" s="257"/>
      <c r="II357" s="257"/>
      <c r="IJ357" s="257"/>
      <c r="IK357" s="257"/>
      <c r="IL357" s="257"/>
      <c r="IM357" s="257"/>
      <c r="IN357" s="257"/>
      <c r="IO357" s="257"/>
      <c r="IP357" s="257"/>
      <c r="IQ357" s="257"/>
      <c r="IR357" s="257"/>
      <c r="IS357" s="257"/>
      <c r="IT357" s="257"/>
      <c r="IU357" s="257"/>
      <c r="IV357" s="257"/>
      <c r="IW357" s="257"/>
      <c r="IX357" s="257"/>
      <c r="IY357" s="257"/>
      <c r="IZ357" s="257"/>
      <c r="JA357" s="257"/>
      <c r="JB357" s="257"/>
      <c r="JC357" s="257"/>
      <c r="JD357" s="257"/>
      <c r="JE357" s="257"/>
    </row>
    <row r="358" spans="1:265" x14ac:dyDescent="0.2">
      <c r="A358" s="257"/>
      <c r="B358" s="257"/>
      <c r="C358" s="257"/>
      <c r="D358" s="257"/>
      <c r="E358" s="257"/>
      <c r="F358" s="257"/>
      <c r="G358" s="257"/>
      <c r="H358" s="257"/>
      <c r="I358" s="257"/>
      <c r="J358" s="257"/>
      <c r="K358" s="257"/>
      <c r="L358" s="257"/>
      <c r="M358" s="257"/>
      <c r="N358" s="257"/>
      <c r="O358" s="257"/>
      <c r="P358" s="257"/>
      <c r="Q358" s="257"/>
      <c r="R358" s="257"/>
      <c r="S358" s="257"/>
      <c r="T358" s="257"/>
      <c r="U358" s="257"/>
      <c r="V358" s="257"/>
      <c r="W358" s="257"/>
      <c r="X358" s="257"/>
      <c r="Y358" s="257"/>
      <c r="Z358" s="257"/>
      <c r="AA358" s="257"/>
      <c r="AB358" s="257"/>
      <c r="AC358" s="257"/>
      <c r="AD358" s="257"/>
      <c r="AE358" s="862"/>
      <c r="AF358" s="895"/>
      <c r="AG358" s="946"/>
      <c r="AH358" s="972"/>
      <c r="CG358" s="257"/>
      <c r="CH358" s="257"/>
      <c r="CI358" s="257"/>
      <c r="CJ358" s="257"/>
      <c r="CK358" s="257"/>
      <c r="CL358" s="257"/>
      <c r="CM358" s="257"/>
      <c r="CN358" s="257"/>
      <c r="CO358" s="257"/>
      <c r="CP358" s="257"/>
      <c r="CQ358" s="257"/>
      <c r="CR358" s="257"/>
      <c r="CS358" s="257"/>
      <c r="CT358" s="257"/>
      <c r="CU358" s="257"/>
      <c r="CV358" s="257"/>
      <c r="CW358" s="257"/>
      <c r="CX358" s="257"/>
      <c r="CY358" s="257"/>
      <c r="CZ358" s="257"/>
      <c r="DA358" s="257"/>
      <c r="DB358" s="257"/>
      <c r="DC358" s="257"/>
      <c r="DD358" s="257"/>
      <c r="DE358" s="257"/>
      <c r="DF358" s="257"/>
      <c r="DG358" s="257"/>
      <c r="DH358" s="257"/>
      <c r="DI358" s="257"/>
      <c r="DJ358" s="257"/>
      <c r="DK358" s="257"/>
      <c r="DL358" s="257"/>
      <c r="DM358" s="257"/>
      <c r="DN358" s="257"/>
      <c r="DO358" s="257"/>
      <c r="DP358" s="257"/>
      <c r="DQ358" s="257"/>
      <c r="DR358" s="257"/>
      <c r="DS358" s="257"/>
      <c r="DT358" s="257"/>
      <c r="DU358" s="257"/>
      <c r="DV358" s="257"/>
      <c r="DW358" s="257"/>
      <c r="DX358" s="257"/>
      <c r="DY358" s="257"/>
      <c r="DZ358" s="257"/>
      <c r="EA358" s="257"/>
      <c r="EB358" s="257"/>
      <c r="EC358" s="257"/>
      <c r="ED358" s="257"/>
      <c r="EE358" s="257"/>
      <c r="EF358" s="257"/>
      <c r="EG358" s="257"/>
      <c r="EH358" s="257"/>
      <c r="EI358" s="257"/>
      <c r="EJ358" s="257"/>
      <c r="EK358" s="257"/>
      <c r="EL358" s="257"/>
      <c r="EM358" s="257"/>
      <c r="EN358" s="257"/>
      <c r="EO358" s="257"/>
      <c r="EP358" s="257"/>
      <c r="EQ358" s="257"/>
      <c r="ER358" s="257"/>
      <c r="ES358" s="257"/>
      <c r="ET358" s="257"/>
      <c r="EU358" s="257"/>
      <c r="EV358" s="257"/>
      <c r="EW358" s="257"/>
      <c r="EX358" s="257"/>
      <c r="EY358" s="257"/>
      <c r="EZ358" s="257"/>
      <c r="FA358" s="257"/>
      <c r="FB358" s="257"/>
      <c r="FC358" s="257"/>
      <c r="FD358" s="257"/>
      <c r="FE358" s="257"/>
      <c r="FF358" s="257"/>
      <c r="FG358" s="257"/>
      <c r="FH358" s="257"/>
      <c r="FI358" s="257"/>
      <c r="FJ358" s="257"/>
      <c r="FK358" s="257"/>
      <c r="FL358" s="257"/>
      <c r="FM358" s="257"/>
      <c r="FN358" s="257"/>
      <c r="FO358" s="257"/>
      <c r="FP358" s="257"/>
      <c r="FQ358" s="257"/>
      <c r="FR358" s="257"/>
      <c r="FS358" s="257"/>
      <c r="FT358" s="257"/>
      <c r="FU358" s="257"/>
      <c r="FV358" s="257"/>
      <c r="FW358" s="257"/>
      <c r="FX358" s="257"/>
      <c r="FY358" s="257"/>
      <c r="FZ358" s="257"/>
      <c r="GA358" s="257"/>
      <c r="GB358" s="257"/>
      <c r="GC358" s="257"/>
      <c r="GD358" s="257"/>
      <c r="GE358" s="257"/>
      <c r="GF358" s="257"/>
      <c r="GG358" s="257"/>
      <c r="GH358" s="257"/>
      <c r="GI358" s="257"/>
      <c r="GJ358" s="257"/>
      <c r="GK358" s="257"/>
      <c r="GL358" s="257"/>
      <c r="GM358" s="257"/>
      <c r="GN358" s="257"/>
      <c r="GO358" s="257"/>
      <c r="GP358" s="257"/>
      <c r="GQ358" s="257"/>
      <c r="GR358" s="257"/>
      <c r="GS358" s="257"/>
      <c r="GT358" s="257"/>
      <c r="GU358" s="257"/>
      <c r="GV358" s="257"/>
      <c r="GW358" s="257"/>
      <c r="GX358" s="257"/>
      <c r="GY358" s="257"/>
      <c r="GZ358" s="257"/>
      <c r="HA358" s="257"/>
      <c r="HB358" s="257"/>
      <c r="HC358" s="257"/>
      <c r="HD358" s="257"/>
      <c r="HE358" s="257"/>
      <c r="HF358" s="257"/>
      <c r="HG358" s="257"/>
      <c r="HH358" s="257"/>
      <c r="HI358" s="257"/>
      <c r="HJ358" s="257"/>
      <c r="HK358" s="257"/>
      <c r="HL358" s="257"/>
      <c r="HM358" s="257"/>
      <c r="HN358" s="257"/>
      <c r="HO358" s="257"/>
      <c r="HP358" s="257"/>
      <c r="HQ358" s="257"/>
      <c r="HR358" s="257"/>
      <c r="HS358" s="257"/>
      <c r="HT358" s="257"/>
      <c r="HU358" s="257"/>
      <c r="HV358" s="257"/>
      <c r="HW358" s="257"/>
      <c r="HX358" s="257"/>
      <c r="HY358" s="257"/>
      <c r="HZ358" s="257"/>
      <c r="IA358" s="257"/>
      <c r="IB358" s="257"/>
      <c r="IC358" s="257"/>
      <c r="ID358" s="257"/>
      <c r="IE358" s="257"/>
      <c r="IF358" s="257"/>
      <c r="IG358" s="257"/>
      <c r="IH358" s="257"/>
      <c r="II358" s="257"/>
      <c r="IJ358" s="257"/>
      <c r="IK358" s="257"/>
      <c r="IL358" s="257"/>
      <c r="IM358" s="257"/>
      <c r="IN358" s="257"/>
      <c r="IO358" s="257"/>
      <c r="IP358" s="257"/>
      <c r="IQ358" s="257"/>
      <c r="IR358" s="257"/>
      <c r="IS358" s="257"/>
      <c r="IT358" s="257"/>
      <c r="IU358" s="257"/>
      <c r="IV358" s="257"/>
      <c r="IW358" s="257"/>
      <c r="IX358" s="257"/>
      <c r="IY358" s="257"/>
      <c r="IZ358" s="257"/>
      <c r="JA358" s="257"/>
      <c r="JB358" s="257"/>
      <c r="JC358" s="257"/>
      <c r="JD358" s="257"/>
      <c r="JE358" s="257"/>
    </row>
    <row r="359" spans="1:265" x14ac:dyDescent="0.2">
      <c r="A359" s="257"/>
      <c r="B359" s="257"/>
      <c r="C359" s="257"/>
      <c r="D359" s="257"/>
      <c r="E359" s="257"/>
      <c r="F359" s="257"/>
      <c r="G359" s="257"/>
      <c r="H359" s="257"/>
      <c r="I359" s="257"/>
      <c r="J359" s="257"/>
      <c r="K359" s="257"/>
      <c r="L359" s="257"/>
      <c r="M359" s="257"/>
      <c r="N359" s="257"/>
      <c r="O359" s="257"/>
      <c r="P359" s="257"/>
      <c r="Q359" s="257"/>
      <c r="R359" s="257"/>
      <c r="S359" s="257"/>
      <c r="T359" s="257"/>
      <c r="U359" s="257"/>
      <c r="V359" s="257"/>
      <c r="W359" s="257"/>
      <c r="X359" s="257"/>
      <c r="Y359" s="257"/>
      <c r="Z359" s="257"/>
      <c r="AA359" s="257"/>
      <c r="AB359" s="257"/>
      <c r="AC359" s="257"/>
      <c r="AD359" s="257"/>
      <c r="AE359" s="862"/>
      <c r="AF359" s="895"/>
      <c r="AG359" s="946"/>
      <c r="AH359" s="972"/>
      <c r="CG359" s="257"/>
      <c r="CH359" s="257"/>
      <c r="CI359" s="257"/>
      <c r="CJ359" s="257"/>
      <c r="CK359" s="257"/>
      <c r="CL359" s="257"/>
      <c r="CM359" s="257"/>
      <c r="CN359" s="257"/>
      <c r="CO359" s="257"/>
      <c r="CP359" s="257"/>
      <c r="CQ359" s="257"/>
      <c r="CR359" s="257"/>
      <c r="CS359" s="257"/>
      <c r="CT359" s="257"/>
      <c r="CU359" s="257"/>
      <c r="CV359" s="257"/>
      <c r="CW359" s="257"/>
      <c r="CX359" s="257"/>
      <c r="CY359" s="257"/>
      <c r="CZ359" s="257"/>
      <c r="DA359" s="257"/>
      <c r="DB359" s="257"/>
      <c r="DC359" s="257"/>
      <c r="DD359" s="257"/>
      <c r="DE359" s="257"/>
      <c r="DF359" s="257"/>
      <c r="DG359" s="257"/>
      <c r="DH359" s="257"/>
      <c r="DI359" s="257"/>
      <c r="DJ359" s="257"/>
      <c r="DK359" s="257"/>
      <c r="DL359" s="257"/>
      <c r="DM359" s="257"/>
      <c r="DN359" s="257"/>
      <c r="DO359" s="257"/>
      <c r="DP359" s="257"/>
      <c r="DQ359" s="257"/>
      <c r="DR359" s="257"/>
      <c r="DS359" s="257"/>
      <c r="DT359" s="257"/>
      <c r="DU359" s="257"/>
      <c r="DV359" s="257"/>
      <c r="DW359" s="257"/>
      <c r="DX359" s="257"/>
      <c r="DY359" s="257"/>
      <c r="DZ359" s="257"/>
      <c r="EA359" s="257"/>
      <c r="EB359" s="257"/>
      <c r="EC359" s="257"/>
      <c r="ED359" s="257"/>
      <c r="EE359" s="257"/>
      <c r="EF359" s="257"/>
      <c r="EG359" s="257"/>
      <c r="EH359" s="257"/>
      <c r="EI359" s="257"/>
      <c r="EJ359" s="257"/>
      <c r="EK359" s="257"/>
      <c r="EL359" s="257"/>
      <c r="EM359" s="257"/>
      <c r="EN359" s="257"/>
      <c r="EO359" s="257"/>
      <c r="EP359" s="257"/>
      <c r="EQ359" s="257"/>
      <c r="ER359" s="257"/>
      <c r="ES359" s="257"/>
      <c r="ET359" s="257"/>
      <c r="EU359" s="257"/>
      <c r="EV359" s="257"/>
      <c r="EW359" s="257"/>
      <c r="EX359" s="257"/>
      <c r="EY359" s="257"/>
      <c r="EZ359" s="257"/>
      <c r="FA359" s="257"/>
      <c r="FB359" s="257"/>
      <c r="FC359" s="257"/>
      <c r="FD359" s="257"/>
      <c r="FE359" s="257"/>
      <c r="FF359" s="257"/>
      <c r="FG359" s="257"/>
      <c r="FH359" s="257"/>
      <c r="FI359" s="257"/>
      <c r="FJ359" s="257"/>
      <c r="FK359" s="257"/>
      <c r="FL359" s="257"/>
      <c r="FM359" s="257"/>
      <c r="FN359" s="257"/>
      <c r="FO359" s="257"/>
      <c r="FP359" s="257"/>
      <c r="FQ359" s="257"/>
      <c r="FR359" s="257"/>
      <c r="FS359" s="257"/>
      <c r="FT359" s="257"/>
      <c r="FU359" s="257"/>
      <c r="FV359" s="257"/>
      <c r="FW359" s="257"/>
      <c r="FX359" s="257"/>
      <c r="FY359" s="257"/>
      <c r="FZ359" s="257"/>
      <c r="GA359" s="257"/>
      <c r="GB359" s="257"/>
      <c r="GC359" s="257"/>
      <c r="GD359" s="257"/>
      <c r="GE359" s="257"/>
      <c r="GF359" s="257"/>
      <c r="GG359" s="257"/>
      <c r="GH359" s="257"/>
      <c r="GI359" s="257"/>
      <c r="GJ359" s="257"/>
      <c r="GK359" s="257"/>
      <c r="GL359" s="257"/>
      <c r="GM359" s="257"/>
      <c r="GN359" s="257"/>
      <c r="GO359" s="257"/>
      <c r="GP359" s="257"/>
      <c r="GQ359" s="257"/>
      <c r="GR359" s="257"/>
      <c r="GS359" s="257"/>
      <c r="GT359" s="257"/>
      <c r="GU359" s="257"/>
      <c r="GV359" s="257"/>
      <c r="GW359" s="257"/>
      <c r="GX359" s="257"/>
      <c r="GY359" s="257"/>
      <c r="GZ359" s="257"/>
      <c r="HA359" s="257"/>
      <c r="HB359" s="257"/>
      <c r="HC359" s="257"/>
      <c r="HD359" s="257"/>
      <c r="HE359" s="257"/>
      <c r="HF359" s="257"/>
      <c r="HG359" s="257"/>
      <c r="HH359" s="257"/>
      <c r="HI359" s="257"/>
      <c r="HJ359" s="257"/>
      <c r="HK359" s="257"/>
      <c r="HL359" s="257"/>
      <c r="HM359" s="257"/>
      <c r="HN359" s="257"/>
      <c r="HO359" s="257"/>
      <c r="HP359" s="257"/>
      <c r="HQ359" s="257"/>
      <c r="HR359" s="257"/>
      <c r="HS359" s="257"/>
      <c r="HT359" s="257"/>
      <c r="HU359" s="257"/>
      <c r="HV359" s="257"/>
      <c r="HW359" s="257"/>
      <c r="HX359" s="257"/>
      <c r="HY359" s="257"/>
      <c r="HZ359" s="257"/>
      <c r="IA359" s="257"/>
      <c r="IB359" s="257"/>
      <c r="IC359" s="257"/>
      <c r="ID359" s="257"/>
      <c r="IE359" s="257"/>
      <c r="IF359" s="257"/>
      <c r="IG359" s="257"/>
      <c r="IH359" s="257"/>
      <c r="II359" s="257"/>
      <c r="IJ359" s="257"/>
      <c r="IK359" s="257"/>
      <c r="IL359" s="257"/>
      <c r="IM359" s="257"/>
      <c r="IN359" s="257"/>
      <c r="IO359" s="257"/>
      <c r="IP359" s="257"/>
      <c r="IQ359" s="257"/>
      <c r="IR359" s="257"/>
      <c r="IS359" s="257"/>
      <c r="IT359" s="257"/>
      <c r="IU359" s="257"/>
      <c r="IV359" s="257"/>
      <c r="IW359" s="257"/>
      <c r="IX359" s="257"/>
      <c r="IY359" s="257"/>
      <c r="IZ359" s="257"/>
      <c r="JA359" s="257"/>
      <c r="JB359" s="257"/>
      <c r="JC359" s="257"/>
      <c r="JD359" s="257"/>
      <c r="JE359" s="257"/>
    </row>
    <row r="360" spans="1:265" x14ac:dyDescent="0.2">
      <c r="A360" s="257"/>
      <c r="B360" s="257"/>
      <c r="C360" s="257"/>
      <c r="D360" s="257"/>
      <c r="E360" s="257"/>
      <c r="F360" s="257"/>
      <c r="G360" s="257"/>
      <c r="H360" s="257"/>
      <c r="I360" s="257"/>
      <c r="J360" s="257"/>
      <c r="K360" s="257"/>
      <c r="L360" s="257"/>
      <c r="M360" s="257"/>
      <c r="N360" s="257"/>
      <c r="O360" s="257"/>
      <c r="P360" s="257"/>
      <c r="Q360" s="257"/>
      <c r="R360" s="257"/>
      <c r="S360" s="257"/>
      <c r="T360" s="257"/>
      <c r="U360" s="257"/>
      <c r="V360" s="257"/>
      <c r="W360" s="257"/>
      <c r="X360" s="257"/>
      <c r="Y360" s="257"/>
      <c r="Z360" s="257"/>
      <c r="AA360" s="257"/>
      <c r="AB360" s="257"/>
      <c r="AC360" s="257"/>
      <c r="AD360" s="257"/>
      <c r="AE360" s="862"/>
      <c r="AF360" s="895"/>
      <c r="AG360" s="946"/>
      <c r="AH360" s="972"/>
      <c r="CG360" s="257"/>
      <c r="CH360" s="257"/>
      <c r="CI360" s="257"/>
      <c r="CJ360" s="257"/>
      <c r="CK360" s="257"/>
      <c r="CL360" s="257"/>
      <c r="CM360" s="257"/>
      <c r="CN360" s="257"/>
      <c r="CO360" s="257"/>
      <c r="CP360" s="257"/>
      <c r="CQ360" s="257"/>
      <c r="CR360" s="257"/>
      <c r="CS360" s="257"/>
      <c r="CT360" s="257"/>
      <c r="CU360" s="257"/>
      <c r="CV360" s="257"/>
      <c r="CW360" s="257"/>
      <c r="CX360" s="257"/>
      <c r="CY360" s="257"/>
      <c r="CZ360" s="257"/>
      <c r="DA360" s="257"/>
      <c r="DB360" s="257"/>
      <c r="DC360" s="257"/>
      <c r="DD360" s="257"/>
      <c r="DE360" s="257"/>
      <c r="DF360" s="257"/>
      <c r="DG360" s="257"/>
      <c r="DH360" s="257"/>
      <c r="DI360" s="257"/>
      <c r="DJ360" s="257"/>
      <c r="DK360" s="257"/>
      <c r="DL360" s="257"/>
      <c r="DM360" s="257"/>
      <c r="DN360" s="257"/>
      <c r="DO360" s="257"/>
      <c r="DP360" s="257"/>
      <c r="DQ360" s="257"/>
      <c r="DR360" s="257"/>
      <c r="DS360" s="257"/>
      <c r="DT360" s="257"/>
      <c r="DU360" s="257"/>
      <c r="DV360" s="257"/>
      <c r="DW360" s="257"/>
      <c r="DX360" s="257"/>
      <c r="DY360" s="257"/>
      <c r="DZ360" s="257"/>
      <c r="EA360" s="257"/>
      <c r="EB360" s="257"/>
      <c r="EC360" s="257"/>
      <c r="ED360" s="257"/>
      <c r="EE360" s="257"/>
      <c r="EF360" s="257"/>
      <c r="EG360" s="257"/>
      <c r="EH360" s="257"/>
      <c r="EI360" s="257"/>
      <c r="EJ360" s="257"/>
      <c r="EK360" s="257"/>
      <c r="EL360" s="257"/>
      <c r="EM360" s="257"/>
      <c r="EN360" s="257"/>
      <c r="EO360" s="257"/>
      <c r="EP360" s="257"/>
      <c r="EQ360" s="257"/>
      <c r="ER360" s="257"/>
      <c r="ES360" s="257"/>
      <c r="ET360" s="257"/>
      <c r="EU360" s="257"/>
      <c r="EV360" s="257"/>
      <c r="EW360" s="257"/>
      <c r="EX360" s="257"/>
      <c r="EY360" s="257"/>
      <c r="EZ360" s="257"/>
      <c r="FA360" s="257"/>
      <c r="FB360" s="257"/>
      <c r="FC360" s="257"/>
      <c r="FD360" s="257"/>
      <c r="FE360" s="257"/>
      <c r="FF360" s="257"/>
      <c r="FG360" s="257"/>
      <c r="FH360" s="257"/>
      <c r="FI360" s="257"/>
      <c r="FJ360" s="257"/>
      <c r="FK360" s="257"/>
      <c r="FL360" s="257"/>
      <c r="FM360" s="257"/>
      <c r="FN360" s="257"/>
      <c r="FO360" s="257"/>
      <c r="FP360" s="257"/>
      <c r="FQ360" s="257"/>
      <c r="FR360" s="257"/>
      <c r="FS360" s="257"/>
      <c r="FT360" s="257"/>
      <c r="FU360" s="257"/>
      <c r="FV360" s="257"/>
      <c r="FW360" s="257"/>
      <c r="FX360" s="257"/>
      <c r="FY360" s="257"/>
      <c r="FZ360" s="257"/>
      <c r="GA360" s="257"/>
      <c r="GB360" s="257"/>
      <c r="GC360" s="257"/>
      <c r="GD360" s="257"/>
      <c r="GE360" s="257"/>
      <c r="GF360" s="257"/>
      <c r="GG360" s="257"/>
      <c r="GH360" s="257"/>
      <c r="GI360" s="257"/>
      <c r="GJ360" s="257"/>
      <c r="GK360" s="257"/>
      <c r="GL360" s="257"/>
      <c r="GM360" s="257"/>
      <c r="GN360" s="257"/>
      <c r="GO360" s="257"/>
      <c r="GP360" s="257"/>
      <c r="GQ360" s="257"/>
      <c r="GR360" s="257"/>
      <c r="GS360" s="257"/>
      <c r="GT360" s="257"/>
      <c r="GU360" s="257"/>
      <c r="GV360" s="257"/>
      <c r="GW360" s="257"/>
      <c r="GX360" s="257"/>
      <c r="GY360" s="257"/>
      <c r="GZ360" s="257"/>
      <c r="HA360" s="257"/>
      <c r="HB360" s="257"/>
      <c r="HC360" s="257"/>
      <c r="HD360" s="257"/>
      <c r="HE360" s="257"/>
      <c r="HF360" s="257"/>
      <c r="HG360" s="257"/>
      <c r="HH360" s="257"/>
      <c r="HI360" s="257"/>
      <c r="HJ360" s="257"/>
      <c r="HK360" s="257"/>
      <c r="HL360" s="257"/>
      <c r="HM360" s="257"/>
      <c r="HN360" s="257"/>
      <c r="HO360" s="257"/>
      <c r="HP360" s="257"/>
      <c r="HQ360" s="257"/>
      <c r="HR360" s="257"/>
      <c r="HS360" s="257"/>
      <c r="HT360" s="257"/>
      <c r="HU360" s="257"/>
      <c r="HV360" s="257"/>
      <c r="HW360" s="257"/>
      <c r="HX360" s="257"/>
      <c r="HY360" s="257"/>
      <c r="HZ360" s="257"/>
      <c r="IA360" s="257"/>
      <c r="IB360" s="257"/>
      <c r="IC360" s="257"/>
      <c r="ID360" s="257"/>
      <c r="IE360" s="257"/>
      <c r="IF360" s="257"/>
      <c r="IG360" s="257"/>
      <c r="IH360" s="257"/>
      <c r="II360" s="257"/>
      <c r="IJ360" s="257"/>
      <c r="IK360" s="257"/>
      <c r="IL360" s="257"/>
      <c r="IM360" s="257"/>
      <c r="IN360" s="257"/>
      <c r="IO360" s="257"/>
      <c r="IP360" s="257"/>
      <c r="IQ360" s="257"/>
      <c r="IR360" s="257"/>
      <c r="IS360" s="257"/>
      <c r="IT360" s="257"/>
      <c r="IU360" s="257"/>
      <c r="IV360" s="257"/>
      <c r="IW360" s="257"/>
      <c r="IX360" s="257"/>
      <c r="IY360" s="257"/>
      <c r="IZ360" s="257"/>
      <c r="JA360" s="257"/>
      <c r="JB360" s="257"/>
      <c r="JC360" s="257"/>
      <c r="JD360" s="257"/>
      <c r="JE360" s="257"/>
    </row>
    <row r="361" spans="1:265" x14ac:dyDescent="0.2">
      <c r="A361" s="257"/>
      <c r="B361" s="257"/>
      <c r="C361" s="257"/>
      <c r="D361" s="257"/>
      <c r="E361" s="257"/>
      <c r="F361" s="257"/>
      <c r="G361" s="257"/>
      <c r="H361" s="257"/>
      <c r="I361" s="257"/>
      <c r="J361" s="257"/>
      <c r="K361" s="257"/>
      <c r="L361" s="257"/>
      <c r="M361" s="257"/>
      <c r="N361" s="257"/>
      <c r="O361" s="257"/>
      <c r="P361" s="257"/>
      <c r="Q361" s="257"/>
      <c r="R361" s="257"/>
      <c r="S361" s="257"/>
      <c r="T361" s="257"/>
      <c r="U361" s="257"/>
      <c r="V361" s="257"/>
      <c r="W361" s="257"/>
      <c r="X361" s="257"/>
      <c r="Y361" s="257"/>
      <c r="Z361" s="257"/>
      <c r="AA361" s="257"/>
      <c r="AB361" s="257"/>
      <c r="AC361" s="257"/>
      <c r="AD361" s="257"/>
      <c r="AE361" s="862"/>
      <c r="AF361" s="895"/>
      <c r="AG361" s="946"/>
      <c r="AH361" s="972"/>
      <c r="CG361" s="257"/>
      <c r="CH361" s="257"/>
      <c r="CI361" s="257"/>
      <c r="CJ361" s="257"/>
      <c r="CK361" s="257"/>
      <c r="CL361" s="257"/>
      <c r="CM361" s="257"/>
      <c r="CN361" s="257"/>
      <c r="CO361" s="257"/>
      <c r="CP361" s="257"/>
      <c r="CQ361" s="257"/>
      <c r="CR361" s="257"/>
      <c r="CS361" s="257"/>
      <c r="CT361" s="257"/>
      <c r="CU361" s="257"/>
      <c r="CV361" s="257"/>
      <c r="CW361" s="257"/>
      <c r="CX361" s="257"/>
      <c r="CY361" s="257"/>
      <c r="CZ361" s="257"/>
      <c r="DA361" s="257"/>
      <c r="DB361" s="257"/>
      <c r="DC361" s="257"/>
      <c r="DD361" s="257"/>
      <c r="DE361" s="257"/>
      <c r="DF361" s="257"/>
      <c r="DG361" s="257"/>
      <c r="DH361" s="257"/>
      <c r="DI361" s="257"/>
      <c r="DJ361" s="257"/>
      <c r="DK361" s="257"/>
      <c r="DL361" s="257"/>
      <c r="DM361" s="257"/>
      <c r="DN361" s="257"/>
      <c r="DO361" s="257"/>
      <c r="DP361" s="257"/>
      <c r="DQ361" s="257"/>
      <c r="DR361" s="257"/>
      <c r="DS361" s="257"/>
      <c r="DT361" s="257"/>
      <c r="DU361" s="257"/>
      <c r="DV361" s="257"/>
      <c r="DW361" s="257"/>
      <c r="DX361" s="257"/>
      <c r="DY361" s="257"/>
      <c r="DZ361" s="257"/>
      <c r="EA361" s="257"/>
      <c r="EB361" s="257"/>
      <c r="EC361" s="257"/>
      <c r="ED361" s="257"/>
      <c r="EE361" s="257"/>
      <c r="EF361" s="257"/>
      <c r="EG361" s="257"/>
      <c r="EH361" s="257"/>
      <c r="EI361" s="257"/>
      <c r="EJ361" s="257"/>
      <c r="EK361" s="257"/>
      <c r="EL361" s="257"/>
      <c r="EM361" s="257"/>
      <c r="EN361" s="257"/>
      <c r="EO361" s="257"/>
      <c r="EP361" s="257"/>
      <c r="EQ361" s="257"/>
      <c r="ER361" s="257"/>
      <c r="ES361" s="257"/>
      <c r="ET361" s="257"/>
      <c r="EU361" s="257"/>
      <c r="EV361" s="257"/>
      <c r="EW361" s="257"/>
      <c r="EX361" s="257"/>
      <c r="EY361" s="257"/>
      <c r="EZ361" s="257"/>
      <c r="FA361" s="257"/>
      <c r="FB361" s="257"/>
      <c r="FC361" s="257"/>
      <c r="FD361" s="257"/>
      <c r="FE361" s="257"/>
      <c r="FF361" s="257"/>
      <c r="FG361" s="257"/>
      <c r="FH361" s="257"/>
      <c r="FI361" s="257"/>
      <c r="FJ361" s="257"/>
      <c r="FK361" s="257"/>
      <c r="FL361" s="257"/>
      <c r="FM361" s="257"/>
      <c r="FN361" s="257"/>
      <c r="FO361" s="257"/>
      <c r="FP361" s="257"/>
      <c r="FQ361" s="257"/>
      <c r="FR361" s="257"/>
      <c r="FS361" s="257"/>
      <c r="FT361" s="257"/>
      <c r="FU361" s="257"/>
      <c r="FV361" s="257"/>
      <c r="FW361" s="257"/>
      <c r="FX361" s="257"/>
      <c r="FY361" s="257"/>
      <c r="FZ361" s="257"/>
      <c r="GA361" s="257"/>
      <c r="GB361" s="257"/>
      <c r="GC361" s="257"/>
      <c r="GD361" s="257"/>
      <c r="GE361" s="257"/>
      <c r="GF361" s="257"/>
      <c r="GG361" s="257"/>
      <c r="GH361" s="257"/>
      <c r="GI361" s="257"/>
      <c r="GJ361" s="257"/>
      <c r="GK361" s="257"/>
      <c r="GL361" s="257"/>
      <c r="GM361" s="257"/>
      <c r="GN361" s="257"/>
      <c r="GO361" s="257"/>
      <c r="GP361" s="257"/>
      <c r="GQ361" s="257"/>
      <c r="GR361" s="257"/>
      <c r="GS361" s="257"/>
      <c r="GT361" s="257"/>
      <c r="GU361" s="257"/>
      <c r="GV361" s="257"/>
      <c r="GW361" s="257"/>
      <c r="GX361" s="257"/>
      <c r="GY361" s="257"/>
      <c r="GZ361" s="257"/>
      <c r="HA361" s="257"/>
      <c r="HB361" s="257"/>
      <c r="HC361" s="257"/>
      <c r="HD361" s="257"/>
      <c r="HE361" s="257"/>
      <c r="HF361" s="257"/>
      <c r="HG361" s="257"/>
      <c r="HH361" s="257"/>
      <c r="HI361" s="257"/>
      <c r="HJ361" s="257"/>
      <c r="HK361" s="257"/>
      <c r="HL361" s="257"/>
      <c r="HM361" s="257"/>
      <c r="HN361" s="257"/>
      <c r="HO361" s="257"/>
      <c r="HP361" s="257"/>
      <c r="HQ361" s="257"/>
      <c r="HR361" s="257"/>
      <c r="HS361" s="257"/>
      <c r="HT361" s="257"/>
      <c r="HU361" s="257"/>
      <c r="HV361" s="257"/>
      <c r="HW361" s="257"/>
      <c r="HX361" s="257"/>
      <c r="HY361" s="257"/>
      <c r="HZ361" s="257"/>
      <c r="IA361" s="257"/>
      <c r="IB361" s="257"/>
      <c r="IC361" s="257"/>
      <c r="ID361" s="257"/>
      <c r="IE361" s="257"/>
      <c r="IF361" s="257"/>
      <c r="IG361" s="257"/>
      <c r="IH361" s="257"/>
      <c r="II361" s="257"/>
      <c r="IJ361" s="257"/>
      <c r="IK361" s="257"/>
      <c r="IL361" s="257"/>
      <c r="IM361" s="257"/>
      <c r="IN361" s="257"/>
      <c r="IO361" s="257"/>
      <c r="IP361" s="257"/>
      <c r="IQ361" s="257"/>
      <c r="IR361" s="257"/>
      <c r="IS361" s="257"/>
      <c r="IT361" s="257"/>
      <c r="IU361" s="257"/>
      <c r="IV361" s="257"/>
      <c r="IW361" s="257"/>
      <c r="IX361" s="257"/>
      <c r="IY361" s="257"/>
      <c r="IZ361" s="257"/>
      <c r="JA361" s="257"/>
      <c r="JB361" s="257"/>
      <c r="JC361" s="257"/>
      <c r="JD361" s="257"/>
      <c r="JE361" s="257"/>
    </row>
    <row r="362" spans="1:265" x14ac:dyDescent="0.2">
      <c r="A362" s="257"/>
      <c r="B362" s="257"/>
      <c r="C362" s="257"/>
      <c r="D362" s="257"/>
      <c r="E362" s="257"/>
      <c r="F362" s="257"/>
      <c r="G362" s="257"/>
      <c r="H362" s="257"/>
      <c r="I362" s="257"/>
      <c r="J362" s="257"/>
      <c r="K362" s="257"/>
      <c r="L362" s="257"/>
      <c r="M362" s="257"/>
      <c r="N362" s="257"/>
      <c r="O362" s="257"/>
      <c r="P362" s="257"/>
      <c r="Q362" s="257"/>
      <c r="R362" s="257"/>
      <c r="S362" s="257"/>
      <c r="T362" s="257"/>
      <c r="U362" s="257"/>
      <c r="V362" s="257"/>
      <c r="W362" s="257"/>
      <c r="X362" s="257"/>
      <c r="Y362" s="257"/>
      <c r="Z362" s="257"/>
      <c r="AA362" s="257"/>
      <c r="AB362" s="257"/>
      <c r="AC362" s="257"/>
      <c r="AD362" s="257"/>
      <c r="AE362" s="862"/>
      <c r="AF362" s="895"/>
      <c r="AG362" s="946"/>
      <c r="AH362" s="972"/>
      <c r="CG362" s="257"/>
      <c r="CH362" s="257"/>
      <c r="CI362" s="257"/>
      <c r="CJ362" s="257"/>
      <c r="CK362" s="257"/>
      <c r="CL362" s="257"/>
      <c r="CM362" s="257"/>
      <c r="CN362" s="257"/>
      <c r="CO362" s="257"/>
      <c r="CP362" s="257"/>
      <c r="CQ362" s="257"/>
      <c r="CR362" s="257"/>
      <c r="CS362" s="257"/>
      <c r="CT362" s="257"/>
      <c r="CU362" s="257"/>
      <c r="CV362" s="257"/>
      <c r="CW362" s="257"/>
      <c r="CX362" s="257"/>
      <c r="CY362" s="257"/>
      <c r="CZ362" s="257"/>
      <c r="DA362" s="257"/>
      <c r="DB362" s="257"/>
      <c r="DC362" s="257"/>
      <c r="DD362" s="257"/>
      <c r="DE362" s="257"/>
      <c r="DF362" s="257"/>
      <c r="DG362" s="257"/>
      <c r="DH362" s="257"/>
      <c r="DI362" s="257"/>
      <c r="DJ362" s="257"/>
      <c r="DK362" s="257"/>
      <c r="DL362" s="257"/>
      <c r="DM362" s="257"/>
      <c r="DN362" s="257"/>
      <c r="DO362" s="257"/>
      <c r="DP362" s="257"/>
      <c r="DQ362" s="257"/>
      <c r="DR362" s="257"/>
      <c r="DS362" s="257"/>
      <c r="DT362" s="257"/>
      <c r="DU362" s="257"/>
      <c r="DV362" s="257"/>
      <c r="DW362" s="257"/>
      <c r="DX362" s="257"/>
      <c r="DY362" s="257"/>
      <c r="DZ362" s="257"/>
      <c r="EA362" s="257"/>
      <c r="EB362" s="257"/>
      <c r="EC362" s="257"/>
      <c r="ED362" s="257"/>
      <c r="EE362" s="257"/>
      <c r="EF362" s="257"/>
      <c r="EG362" s="257"/>
      <c r="EH362" s="257"/>
      <c r="EI362" s="257"/>
      <c r="EJ362" s="257"/>
      <c r="EK362" s="257"/>
      <c r="EL362" s="257"/>
      <c r="EM362" s="257"/>
      <c r="EN362" s="257"/>
      <c r="EO362" s="257"/>
      <c r="EP362" s="257"/>
      <c r="EQ362" s="257"/>
      <c r="ER362" s="257"/>
      <c r="ES362" s="257"/>
      <c r="ET362" s="257"/>
      <c r="EU362" s="257"/>
      <c r="EV362" s="257"/>
      <c r="EW362" s="257"/>
      <c r="EX362" s="257"/>
      <c r="EY362" s="257"/>
      <c r="EZ362" s="257"/>
      <c r="FA362" s="257"/>
      <c r="FB362" s="257"/>
      <c r="FC362" s="257"/>
      <c r="FD362" s="257"/>
      <c r="FE362" s="257"/>
      <c r="FF362" s="257"/>
      <c r="FG362" s="257"/>
      <c r="FH362" s="257"/>
      <c r="FI362" s="257"/>
      <c r="FJ362" s="257"/>
      <c r="FK362" s="257"/>
      <c r="FL362" s="257"/>
      <c r="FM362" s="257"/>
      <c r="FN362" s="257"/>
      <c r="FO362" s="257"/>
      <c r="FP362" s="257"/>
      <c r="FQ362" s="257"/>
      <c r="FR362" s="257"/>
      <c r="FS362" s="257"/>
      <c r="FT362" s="257"/>
      <c r="FU362" s="257"/>
      <c r="FV362" s="257"/>
      <c r="FW362" s="257"/>
      <c r="FX362" s="257"/>
      <c r="FY362" s="257"/>
      <c r="FZ362" s="257"/>
      <c r="GA362" s="257"/>
      <c r="GB362" s="257"/>
      <c r="GC362" s="257"/>
      <c r="GD362" s="257"/>
      <c r="GE362" s="257"/>
      <c r="GF362" s="257"/>
      <c r="GG362" s="257"/>
      <c r="GH362" s="257"/>
      <c r="GI362" s="257"/>
      <c r="GJ362" s="257"/>
      <c r="GK362" s="257"/>
      <c r="GL362" s="257"/>
      <c r="GM362" s="257"/>
      <c r="GN362" s="257"/>
      <c r="GO362" s="257"/>
      <c r="GP362" s="257"/>
      <c r="GQ362" s="257"/>
      <c r="GR362" s="257"/>
      <c r="GS362" s="257"/>
      <c r="GT362" s="257"/>
      <c r="GU362" s="257"/>
      <c r="GV362" s="257"/>
      <c r="GW362" s="257"/>
      <c r="GX362" s="257"/>
      <c r="GY362" s="257"/>
      <c r="GZ362" s="257"/>
      <c r="HA362" s="257"/>
      <c r="HB362" s="257"/>
      <c r="HC362" s="257"/>
      <c r="HD362" s="257"/>
      <c r="HE362" s="257"/>
      <c r="HF362" s="257"/>
      <c r="HG362" s="257"/>
      <c r="HH362" s="257"/>
      <c r="HI362" s="257"/>
      <c r="HJ362" s="257"/>
      <c r="HK362" s="257"/>
      <c r="HL362" s="257"/>
      <c r="HM362" s="257"/>
      <c r="HN362" s="257"/>
      <c r="HO362" s="257"/>
      <c r="HP362" s="257"/>
      <c r="HQ362" s="257"/>
      <c r="HR362" s="257"/>
      <c r="HS362" s="257"/>
      <c r="HT362" s="257"/>
      <c r="HU362" s="257"/>
      <c r="HV362" s="257"/>
      <c r="HW362" s="257"/>
      <c r="HX362" s="257"/>
      <c r="HY362" s="257"/>
      <c r="HZ362" s="257"/>
      <c r="IA362" s="257"/>
      <c r="IB362" s="257"/>
      <c r="IC362" s="257"/>
      <c r="ID362" s="257"/>
      <c r="IE362" s="257"/>
      <c r="IF362" s="257"/>
      <c r="IG362" s="257"/>
      <c r="IH362" s="257"/>
      <c r="II362" s="257"/>
      <c r="IJ362" s="257"/>
      <c r="IK362" s="257"/>
      <c r="IL362" s="257"/>
      <c r="IM362" s="257"/>
      <c r="IN362" s="257"/>
      <c r="IO362" s="257"/>
      <c r="IP362" s="257"/>
      <c r="IQ362" s="257"/>
      <c r="IR362" s="257"/>
      <c r="IS362" s="257"/>
      <c r="IT362" s="257"/>
      <c r="IU362" s="257"/>
      <c r="IV362" s="257"/>
      <c r="IW362" s="257"/>
      <c r="IX362" s="257"/>
      <c r="IY362" s="257"/>
      <c r="IZ362" s="257"/>
      <c r="JA362" s="257"/>
      <c r="JB362" s="257"/>
      <c r="JC362" s="257"/>
      <c r="JD362" s="257"/>
      <c r="JE362" s="257"/>
    </row>
    <row r="363" spans="1:265" x14ac:dyDescent="0.2">
      <c r="A363" s="257"/>
      <c r="B363" s="257"/>
      <c r="C363" s="257"/>
      <c r="D363" s="257"/>
      <c r="E363" s="257"/>
      <c r="F363" s="257"/>
      <c r="G363" s="257"/>
      <c r="H363" s="257"/>
      <c r="I363" s="257"/>
      <c r="J363" s="257"/>
      <c r="K363" s="257"/>
      <c r="L363" s="257"/>
      <c r="M363" s="257"/>
      <c r="N363" s="257"/>
      <c r="O363" s="257"/>
      <c r="P363" s="257"/>
      <c r="Q363" s="257"/>
      <c r="R363" s="257"/>
      <c r="S363" s="257"/>
      <c r="T363" s="257"/>
      <c r="U363" s="257"/>
      <c r="V363" s="257"/>
      <c r="W363" s="257"/>
      <c r="X363" s="257"/>
      <c r="Y363" s="257"/>
      <c r="Z363" s="257"/>
      <c r="AA363" s="257"/>
      <c r="AB363" s="257"/>
      <c r="AC363" s="257"/>
      <c r="AD363" s="257"/>
      <c r="AE363" s="862"/>
      <c r="AF363" s="895"/>
      <c r="AG363" s="946"/>
      <c r="AH363" s="972"/>
      <c r="CG363" s="257"/>
      <c r="CH363" s="257"/>
      <c r="CI363" s="257"/>
      <c r="CJ363" s="257"/>
      <c r="CK363" s="257"/>
      <c r="CL363" s="257"/>
      <c r="CM363" s="257"/>
      <c r="CN363" s="257"/>
      <c r="CO363" s="257"/>
      <c r="CP363" s="257"/>
      <c r="CQ363" s="257"/>
      <c r="CR363" s="257"/>
      <c r="CS363" s="257"/>
      <c r="CT363" s="257"/>
      <c r="CU363" s="257"/>
      <c r="CV363" s="257"/>
      <c r="CW363" s="257"/>
      <c r="CX363" s="257"/>
      <c r="CY363" s="257"/>
      <c r="CZ363" s="257"/>
      <c r="DA363" s="257"/>
      <c r="DB363" s="257"/>
      <c r="DC363" s="257"/>
      <c r="DD363" s="257"/>
      <c r="DE363" s="257"/>
      <c r="DF363" s="257"/>
      <c r="DG363" s="257"/>
      <c r="DH363" s="257"/>
      <c r="DI363" s="257"/>
      <c r="DJ363" s="257"/>
      <c r="DK363" s="257"/>
      <c r="DL363" s="257"/>
      <c r="DM363" s="257"/>
      <c r="DN363" s="257"/>
      <c r="DO363" s="257"/>
      <c r="DP363" s="257"/>
      <c r="DQ363" s="257"/>
      <c r="DR363" s="257"/>
      <c r="DS363" s="257"/>
      <c r="DT363" s="257"/>
      <c r="DU363" s="257"/>
      <c r="DV363" s="257"/>
      <c r="DW363" s="257"/>
      <c r="DX363" s="257"/>
      <c r="DY363" s="257"/>
      <c r="DZ363" s="257"/>
      <c r="EA363" s="257"/>
      <c r="EB363" s="257"/>
      <c r="EC363" s="257"/>
      <c r="ED363" s="257"/>
      <c r="EE363" s="257"/>
      <c r="EF363" s="257"/>
      <c r="EG363" s="257"/>
      <c r="EH363" s="257"/>
      <c r="EI363" s="257"/>
      <c r="EJ363" s="257"/>
      <c r="EK363" s="257"/>
      <c r="EL363" s="257"/>
      <c r="EM363" s="257"/>
      <c r="EN363" s="257"/>
      <c r="EO363" s="257"/>
      <c r="EP363" s="257"/>
      <c r="EQ363" s="257"/>
      <c r="ER363" s="257"/>
      <c r="ES363" s="257"/>
      <c r="ET363" s="257"/>
      <c r="EU363" s="257"/>
      <c r="EV363" s="257"/>
      <c r="EW363" s="257"/>
      <c r="EX363" s="257"/>
      <c r="EY363" s="257"/>
      <c r="EZ363" s="257"/>
      <c r="FA363" s="257"/>
      <c r="FB363" s="257"/>
      <c r="FC363" s="257"/>
      <c r="FD363" s="257"/>
      <c r="FE363" s="257"/>
      <c r="FF363" s="257"/>
      <c r="FG363" s="257"/>
      <c r="FH363" s="257"/>
      <c r="FI363" s="257"/>
      <c r="FJ363" s="257"/>
      <c r="FK363" s="257"/>
      <c r="FL363" s="257"/>
      <c r="FM363" s="257"/>
      <c r="FN363" s="257"/>
      <c r="FO363" s="257"/>
      <c r="FP363" s="257"/>
      <c r="FQ363" s="257"/>
      <c r="FR363" s="257"/>
      <c r="FS363" s="257"/>
      <c r="FT363" s="257"/>
      <c r="FU363" s="257"/>
      <c r="FV363" s="257"/>
      <c r="FW363" s="257"/>
      <c r="FX363" s="257"/>
      <c r="FY363" s="257"/>
      <c r="FZ363" s="257"/>
      <c r="GA363" s="257"/>
      <c r="GB363" s="257"/>
      <c r="GC363" s="257"/>
      <c r="GD363" s="257"/>
      <c r="GE363" s="257"/>
      <c r="GF363" s="257"/>
      <c r="GG363" s="257"/>
      <c r="GH363" s="257"/>
      <c r="GI363" s="257"/>
      <c r="GJ363" s="257"/>
      <c r="GK363" s="257"/>
      <c r="GL363" s="257"/>
      <c r="GM363" s="257"/>
      <c r="GN363" s="257"/>
      <c r="GO363" s="257"/>
      <c r="GP363" s="257"/>
      <c r="GQ363" s="257"/>
      <c r="GR363" s="257"/>
      <c r="GS363" s="257"/>
      <c r="GT363" s="257"/>
      <c r="GU363" s="257"/>
      <c r="GV363" s="257"/>
      <c r="GW363" s="257"/>
      <c r="GX363" s="257"/>
      <c r="GY363" s="257"/>
      <c r="GZ363" s="257"/>
      <c r="HA363" s="257"/>
      <c r="HB363" s="257"/>
      <c r="HC363" s="257"/>
      <c r="HD363" s="257"/>
      <c r="HE363" s="257"/>
      <c r="HF363" s="257"/>
      <c r="HG363" s="257"/>
      <c r="HH363" s="257"/>
      <c r="HI363" s="257"/>
      <c r="HJ363" s="257"/>
      <c r="HK363" s="257"/>
      <c r="HL363" s="257"/>
      <c r="HM363" s="257"/>
      <c r="HN363" s="257"/>
      <c r="HO363" s="257"/>
      <c r="HP363" s="257"/>
      <c r="HQ363" s="257"/>
      <c r="HR363" s="257"/>
      <c r="HS363" s="257"/>
      <c r="HT363" s="257"/>
      <c r="HU363" s="257"/>
      <c r="HV363" s="257"/>
      <c r="HW363" s="257"/>
      <c r="HX363" s="257"/>
      <c r="HY363" s="257"/>
      <c r="HZ363" s="257"/>
      <c r="IA363" s="257"/>
      <c r="IB363" s="257"/>
      <c r="IC363" s="257"/>
      <c r="ID363" s="257"/>
      <c r="IE363" s="257"/>
      <c r="IF363" s="257"/>
      <c r="IG363" s="257"/>
      <c r="IH363" s="257"/>
      <c r="II363" s="257"/>
      <c r="IJ363" s="257"/>
      <c r="IK363" s="257"/>
      <c r="IL363" s="257"/>
      <c r="IM363" s="257"/>
      <c r="IN363" s="257"/>
      <c r="IO363" s="257"/>
      <c r="IP363" s="257"/>
      <c r="IQ363" s="257"/>
      <c r="IR363" s="257"/>
      <c r="IS363" s="257"/>
      <c r="IT363" s="257"/>
      <c r="IU363" s="257"/>
      <c r="IV363" s="257"/>
      <c r="IW363" s="257"/>
      <c r="IX363" s="257"/>
      <c r="IY363" s="257"/>
      <c r="IZ363" s="257"/>
      <c r="JA363" s="257"/>
      <c r="JB363" s="257"/>
      <c r="JC363" s="257"/>
      <c r="JD363" s="257"/>
      <c r="JE363" s="257"/>
    </row>
    <row r="364" spans="1:265" x14ac:dyDescent="0.2">
      <c r="A364" s="257"/>
      <c r="B364" s="257"/>
      <c r="C364" s="257"/>
      <c r="D364" s="257"/>
      <c r="E364" s="257"/>
      <c r="F364" s="257"/>
      <c r="G364" s="257"/>
      <c r="H364" s="257"/>
      <c r="I364" s="257"/>
      <c r="J364" s="257"/>
      <c r="K364" s="257"/>
      <c r="L364" s="257"/>
      <c r="M364" s="257"/>
      <c r="N364" s="257"/>
      <c r="O364" s="257"/>
      <c r="P364" s="257"/>
      <c r="Q364" s="257"/>
      <c r="R364" s="257"/>
      <c r="S364" s="257"/>
      <c r="T364" s="257"/>
      <c r="U364" s="257"/>
      <c r="V364" s="257"/>
      <c r="W364" s="257"/>
      <c r="X364" s="257"/>
      <c r="Y364" s="257"/>
      <c r="Z364" s="257"/>
      <c r="AA364" s="257"/>
      <c r="AB364" s="257"/>
      <c r="AC364" s="257"/>
      <c r="AD364" s="257"/>
      <c r="AE364" s="862"/>
      <c r="AF364" s="895"/>
      <c r="AG364" s="946"/>
      <c r="AH364" s="972"/>
      <c r="CG364" s="257"/>
      <c r="CH364" s="257"/>
      <c r="CI364" s="257"/>
      <c r="CJ364" s="257"/>
      <c r="CK364" s="257"/>
      <c r="CL364" s="257"/>
      <c r="CM364" s="257"/>
      <c r="CN364" s="257"/>
      <c r="CO364" s="257"/>
      <c r="CP364" s="257"/>
      <c r="CQ364" s="257"/>
      <c r="CR364" s="257"/>
      <c r="CS364" s="257"/>
      <c r="CT364" s="257"/>
      <c r="CU364" s="257"/>
      <c r="CV364" s="257"/>
      <c r="CW364" s="257"/>
      <c r="CX364" s="257"/>
      <c r="CY364" s="257"/>
      <c r="CZ364" s="257"/>
      <c r="DA364" s="257"/>
      <c r="DB364" s="257"/>
      <c r="DC364" s="257"/>
      <c r="DD364" s="257"/>
      <c r="DE364" s="257"/>
      <c r="DF364" s="257"/>
      <c r="DG364" s="257"/>
      <c r="DH364" s="257"/>
      <c r="DI364" s="257"/>
      <c r="DJ364" s="257"/>
      <c r="DK364" s="257"/>
      <c r="DL364" s="257"/>
      <c r="DM364" s="257"/>
      <c r="DN364" s="257"/>
      <c r="DO364" s="257"/>
      <c r="DP364" s="257"/>
      <c r="DQ364" s="257"/>
      <c r="DR364" s="257"/>
      <c r="DS364" s="257"/>
      <c r="DT364" s="257"/>
      <c r="DU364" s="257"/>
      <c r="DV364" s="257"/>
      <c r="DW364" s="257"/>
      <c r="DX364" s="257"/>
      <c r="DY364" s="257"/>
      <c r="DZ364" s="257"/>
      <c r="EA364" s="257"/>
      <c r="EB364" s="257"/>
      <c r="EC364" s="257"/>
      <c r="ED364" s="257"/>
      <c r="EE364" s="257"/>
      <c r="EF364" s="257"/>
      <c r="EG364" s="257"/>
      <c r="EH364" s="257"/>
      <c r="EI364" s="257"/>
      <c r="EJ364" s="257"/>
      <c r="EK364" s="257"/>
      <c r="EL364" s="257"/>
      <c r="EM364" s="257"/>
      <c r="EN364" s="257"/>
      <c r="EO364" s="257"/>
      <c r="EP364" s="257"/>
      <c r="EQ364" s="257"/>
      <c r="ER364" s="257"/>
      <c r="ES364" s="257"/>
      <c r="ET364" s="257"/>
      <c r="EU364" s="257"/>
      <c r="EV364" s="257"/>
      <c r="EW364" s="257"/>
      <c r="EX364" s="257"/>
      <c r="EY364" s="257"/>
      <c r="EZ364" s="257"/>
      <c r="FA364" s="257"/>
      <c r="FB364" s="257"/>
      <c r="FC364" s="257"/>
      <c r="FD364" s="257"/>
      <c r="FE364" s="257"/>
      <c r="FF364" s="257"/>
      <c r="FG364" s="257"/>
      <c r="FH364" s="257"/>
      <c r="FI364" s="257"/>
      <c r="FJ364" s="257"/>
      <c r="FK364" s="257"/>
      <c r="FL364" s="257"/>
      <c r="FM364" s="257"/>
      <c r="FN364" s="257"/>
      <c r="FO364" s="257"/>
      <c r="FP364" s="257"/>
      <c r="FQ364" s="257"/>
      <c r="FR364" s="257"/>
      <c r="FS364" s="257"/>
      <c r="FT364" s="257"/>
      <c r="FU364" s="257"/>
      <c r="FV364" s="257"/>
      <c r="FW364" s="257"/>
      <c r="FX364" s="257"/>
      <c r="FY364" s="257"/>
      <c r="FZ364" s="257"/>
      <c r="GA364" s="257"/>
      <c r="GB364" s="257"/>
      <c r="GC364" s="257"/>
      <c r="GD364" s="257"/>
      <c r="GE364" s="257"/>
      <c r="GF364" s="257"/>
      <c r="GG364" s="257"/>
      <c r="GH364" s="257"/>
      <c r="GI364" s="257"/>
      <c r="GJ364" s="257"/>
      <c r="GK364" s="257"/>
      <c r="GL364" s="257"/>
      <c r="GM364" s="257"/>
      <c r="GN364" s="257"/>
      <c r="GO364" s="257"/>
      <c r="GP364" s="257"/>
      <c r="GQ364" s="257"/>
      <c r="GR364" s="257"/>
      <c r="GS364" s="257"/>
      <c r="GT364" s="257"/>
      <c r="GU364" s="257"/>
      <c r="GV364" s="257"/>
      <c r="GW364" s="257"/>
      <c r="GX364" s="257"/>
      <c r="GY364" s="257"/>
      <c r="GZ364" s="257"/>
      <c r="HA364" s="257"/>
      <c r="HB364" s="257"/>
      <c r="HC364" s="257"/>
      <c r="HD364" s="257"/>
      <c r="HE364" s="257"/>
      <c r="HF364" s="257"/>
      <c r="HG364" s="257"/>
      <c r="HH364" s="257"/>
      <c r="HI364" s="257"/>
      <c r="HJ364" s="257"/>
      <c r="HK364" s="257"/>
      <c r="HL364" s="257"/>
      <c r="HM364" s="257"/>
      <c r="HN364" s="257"/>
      <c r="HO364" s="257"/>
      <c r="HP364" s="257"/>
      <c r="HQ364" s="257"/>
      <c r="HR364" s="257"/>
      <c r="HS364" s="257"/>
      <c r="HT364" s="257"/>
      <c r="HU364" s="257"/>
      <c r="HV364" s="257"/>
      <c r="HW364" s="257"/>
      <c r="HX364" s="257"/>
      <c r="HY364" s="257"/>
      <c r="HZ364" s="257"/>
      <c r="IA364" s="257"/>
      <c r="IB364" s="257"/>
      <c r="IC364" s="257"/>
      <c r="ID364" s="257"/>
      <c r="IE364" s="257"/>
      <c r="IF364" s="257"/>
      <c r="IG364" s="257"/>
      <c r="IH364" s="257"/>
      <c r="II364" s="257"/>
      <c r="IJ364" s="257"/>
      <c r="IK364" s="257"/>
      <c r="IL364" s="257"/>
      <c r="IM364" s="257"/>
      <c r="IN364" s="257"/>
      <c r="IO364" s="257"/>
      <c r="IP364" s="257"/>
      <c r="IQ364" s="257"/>
      <c r="IR364" s="257"/>
      <c r="IS364" s="257"/>
      <c r="IT364" s="257"/>
      <c r="IU364" s="257"/>
      <c r="IV364" s="257"/>
      <c r="IW364" s="257"/>
      <c r="IX364" s="257"/>
      <c r="IY364" s="257"/>
      <c r="IZ364" s="257"/>
      <c r="JA364" s="257"/>
      <c r="JB364" s="257"/>
      <c r="JC364" s="257"/>
      <c r="JD364" s="257"/>
      <c r="JE364" s="257"/>
    </row>
    <row r="365" spans="1:265" x14ac:dyDescent="0.2">
      <c r="A365" s="257"/>
      <c r="B365" s="257"/>
      <c r="C365" s="257"/>
      <c r="D365" s="257"/>
      <c r="E365" s="257"/>
      <c r="F365" s="257"/>
      <c r="G365" s="257"/>
      <c r="H365" s="257"/>
      <c r="I365" s="257"/>
      <c r="J365" s="257"/>
      <c r="K365" s="257"/>
      <c r="L365" s="257"/>
      <c r="M365" s="257"/>
      <c r="N365" s="257"/>
      <c r="O365" s="257"/>
      <c r="P365" s="257"/>
      <c r="Q365" s="257"/>
      <c r="R365" s="257"/>
      <c r="S365" s="257"/>
      <c r="T365" s="257"/>
      <c r="U365" s="257"/>
      <c r="V365" s="257"/>
      <c r="W365" s="257"/>
      <c r="X365" s="257"/>
      <c r="Y365" s="257"/>
      <c r="Z365" s="257"/>
      <c r="AA365" s="257"/>
      <c r="AB365" s="257"/>
      <c r="AC365" s="257"/>
      <c r="AD365" s="257"/>
      <c r="AE365" s="862"/>
      <c r="AF365" s="895"/>
      <c r="AG365" s="946"/>
      <c r="AH365" s="972"/>
      <c r="CG365" s="257"/>
      <c r="CH365" s="257"/>
      <c r="CI365" s="257"/>
      <c r="CJ365" s="257"/>
      <c r="CK365" s="257"/>
      <c r="CL365" s="257"/>
      <c r="CM365" s="257"/>
      <c r="CN365" s="257"/>
      <c r="CO365" s="257"/>
      <c r="CP365" s="257"/>
      <c r="CQ365" s="257"/>
      <c r="CR365" s="257"/>
      <c r="CS365" s="257"/>
      <c r="CT365" s="257"/>
      <c r="CU365" s="257"/>
      <c r="CV365" s="257"/>
      <c r="CW365" s="257"/>
      <c r="CX365" s="257"/>
      <c r="CY365" s="257"/>
      <c r="CZ365" s="257"/>
      <c r="DA365" s="257"/>
      <c r="DB365" s="257"/>
      <c r="DC365" s="257"/>
      <c r="DD365" s="257"/>
      <c r="DE365" s="257"/>
      <c r="DF365" s="257"/>
      <c r="DG365" s="257"/>
      <c r="DH365" s="257"/>
      <c r="DI365" s="257"/>
      <c r="DJ365" s="257"/>
      <c r="DK365" s="257"/>
      <c r="DL365" s="257"/>
      <c r="DM365" s="257"/>
      <c r="DN365" s="257"/>
      <c r="DO365" s="257"/>
      <c r="DP365" s="257"/>
      <c r="DQ365" s="257"/>
      <c r="DR365" s="257"/>
      <c r="DS365" s="257"/>
      <c r="DT365" s="257"/>
      <c r="DU365" s="257"/>
      <c r="DV365" s="257"/>
      <c r="DW365" s="257"/>
      <c r="DX365" s="257"/>
      <c r="DY365" s="257"/>
      <c r="DZ365" s="257"/>
      <c r="EA365" s="257"/>
      <c r="EB365" s="257"/>
      <c r="EC365" s="257"/>
      <c r="ED365" s="257"/>
      <c r="EE365" s="257"/>
      <c r="EF365" s="257"/>
      <c r="EG365" s="257"/>
      <c r="EH365" s="257"/>
      <c r="EI365" s="257"/>
      <c r="EJ365" s="257"/>
      <c r="EK365" s="257"/>
      <c r="EL365" s="257"/>
      <c r="EM365" s="257"/>
      <c r="EN365" s="257"/>
      <c r="EO365" s="257"/>
      <c r="EP365" s="257"/>
      <c r="EQ365" s="257"/>
      <c r="ER365" s="257"/>
      <c r="ES365" s="257"/>
      <c r="ET365" s="257"/>
      <c r="EU365" s="257"/>
      <c r="EV365" s="257"/>
      <c r="EW365" s="257"/>
      <c r="EX365" s="257"/>
      <c r="EY365" s="257"/>
      <c r="EZ365" s="257"/>
      <c r="FA365" s="257"/>
      <c r="FB365" s="257"/>
      <c r="FC365" s="257"/>
      <c r="FD365" s="257"/>
      <c r="FE365" s="257"/>
      <c r="FF365" s="257"/>
      <c r="FG365" s="257"/>
      <c r="FH365" s="257"/>
      <c r="FI365" s="257"/>
      <c r="FJ365" s="257"/>
      <c r="FK365" s="257"/>
      <c r="FL365" s="257"/>
      <c r="FM365" s="257"/>
      <c r="FN365" s="257"/>
      <c r="FO365" s="257"/>
      <c r="FP365" s="257"/>
      <c r="FQ365" s="257"/>
      <c r="FR365" s="257"/>
      <c r="FS365" s="257"/>
      <c r="FT365" s="257"/>
      <c r="FU365" s="257"/>
      <c r="FV365" s="257"/>
      <c r="FW365" s="257"/>
      <c r="FX365" s="257"/>
      <c r="FY365" s="257"/>
      <c r="FZ365" s="257"/>
      <c r="GA365" s="257"/>
      <c r="GB365" s="257"/>
      <c r="GC365" s="257"/>
      <c r="GD365" s="257"/>
      <c r="GE365" s="257"/>
      <c r="GF365" s="257"/>
      <c r="GG365" s="257"/>
      <c r="GH365" s="257"/>
      <c r="GI365" s="257"/>
      <c r="GJ365" s="257"/>
      <c r="GK365" s="257"/>
      <c r="GL365" s="257"/>
      <c r="GM365" s="257"/>
      <c r="GN365" s="257"/>
      <c r="GO365" s="257"/>
      <c r="GP365" s="257"/>
      <c r="GQ365" s="257"/>
      <c r="GR365" s="257"/>
      <c r="GS365" s="257"/>
      <c r="GT365" s="257"/>
      <c r="GU365" s="257"/>
      <c r="GV365" s="257"/>
      <c r="GW365" s="257"/>
      <c r="GX365" s="257"/>
      <c r="GY365" s="257"/>
      <c r="GZ365" s="257"/>
      <c r="HA365" s="257"/>
      <c r="HB365" s="257"/>
      <c r="HC365" s="257"/>
      <c r="HD365" s="257"/>
      <c r="HE365" s="257"/>
      <c r="HF365" s="257"/>
      <c r="HG365" s="257"/>
      <c r="HH365" s="257"/>
      <c r="HI365" s="257"/>
      <c r="HJ365" s="257"/>
      <c r="HK365" s="257"/>
      <c r="HL365" s="257"/>
      <c r="HM365" s="257"/>
      <c r="HN365" s="257"/>
      <c r="HO365" s="257"/>
      <c r="HP365" s="257"/>
      <c r="HQ365" s="257"/>
      <c r="HR365" s="257"/>
      <c r="HS365" s="257"/>
      <c r="HT365" s="257"/>
      <c r="HU365" s="257"/>
      <c r="HV365" s="257"/>
      <c r="HW365" s="257"/>
      <c r="HX365" s="257"/>
      <c r="HY365" s="257"/>
      <c r="HZ365" s="257"/>
      <c r="IA365" s="257"/>
      <c r="IB365" s="257"/>
      <c r="IC365" s="257"/>
      <c r="ID365" s="257"/>
      <c r="IE365" s="257"/>
      <c r="IF365" s="257"/>
      <c r="IG365" s="257"/>
      <c r="IH365" s="257"/>
      <c r="II365" s="257"/>
      <c r="IJ365" s="257"/>
      <c r="IK365" s="257"/>
      <c r="IL365" s="257"/>
      <c r="IM365" s="257"/>
      <c r="IN365" s="257"/>
      <c r="IO365" s="257"/>
      <c r="IP365" s="257"/>
      <c r="IQ365" s="257"/>
      <c r="IR365" s="257"/>
      <c r="IS365" s="257"/>
      <c r="IT365" s="257"/>
      <c r="IU365" s="257"/>
      <c r="IV365" s="257"/>
      <c r="IW365" s="257"/>
      <c r="IX365" s="257"/>
      <c r="IY365" s="257"/>
      <c r="IZ365" s="257"/>
      <c r="JA365" s="257"/>
      <c r="JB365" s="257"/>
      <c r="JC365" s="257"/>
      <c r="JD365" s="257"/>
      <c r="JE365" s="257"/>
    </row>
    <row r="366" spans="1:265" x14ac:dyDescent="0.2">
      <c r="A366" s="257"/>
      <c r="B366" s="257"/>
      <c r="C366" s="257"/>
      <c r="D366" s="257"/>
      <c r="E366" s="257"/>
      <c r="F366" s="257"/>
      <c r="G366" s="257"/>
      <c r="H366" s="257"/>
      <c r="I366" s="257"/>
      <c r="J366" s="257"/>
      <c r="K366" s="257"/>
      <c r="L366" s="257"/>
      <c r="M366" s="257"/>
      <c r="N366" s="257"/>
      <c r="O366" s="257"/>
      <c r="P366" s="257"/>
      <c r="Q366" s="257"/>
      <c r="R366" s="257"/>
      <c r="S366" s="257"/>
      <c r="T366" s="257"/>
      <c r="U366" s="257"/>
      <c r="V366" s="257"/>
      <c r="W366" s="257"/>
      <c r="X366" s="257"/>
      <c r="Y366" s="257"/>
      <c r="Z366" s="257"/>
      <c r="AA366" s="257"/>
      <c r="AB366" s="257"/>
      <c r="AC366" s="257"/>
      <c r="AD366" s="257"/>
      <c r="AE366" s="862"/>
      <c r="AF366" s="895"/>
      <c r="AG366" s="946"/>
      <c r="AH366" s="972"/>
      <c r="CG366" s="257"/>
      <c r="CH366" s="257"/>
      <c r="CI366" s="257"/>
      <c r="CJ366" s="257"/>
      <c r="CK366" s="257"/>
      <c r="CL366" s="257"/>
      <c r="CM366" s="257"/>
      <c r="CN366" s="257"/>
      <c r="CO366" s="257"/>
      <c r="CP366" s="257"/>
      <c r="CQ366" s="257"/>
      <c r="CR366" s="257"/>
      <c r="CS366" s="257"/>
      <c r="CT366" s="257"/>
      <c r="CU366" s="257"/>
      <c r="CV366" s="257"/>
      <c r="CW366" s="257"/>
      <c r="CX366" s="257"/>
      <c r="CY366" s="257"/>
      <c r="CZ366" s="257"/>
      <c r="DA366" s="257"/>
      <c r="DB366" s="257"/>
      <c r="DC366" s="257"/>
      <c r="DD366" s="257"/>
      <c r="DE366" s="257"/>
      <c r="DF366" s="257"/>
      <c r="DG366" s="257"/>
      <c r="DH366" s="257"/>
      <c r="DI366" s="257"/>
      <c r="DJ366" s="257"/>
      <c r="DK366" s="257"/>
      <c r="DL366" s="257"/>
      <c r="DM366" s="257"/>
      <c r="DN366" s="257"/>
      <c r="DO366" s="257"/>
      <c r="DP366" s="257"/>
      <c r="DQ366" s="257"/>
      <c r="DR366" s="257"/>
      <c r="DS366" s="257"/>
      <c r="DT366" s="257"/>
      <c r="DU366" s="257"/>
      <c r="DV366" s="257"/>
      <c r="DW366" s="257"/>
      <c r="DX366" s="257"/>
      <c r="DY366" s="257"/>
      <c r="DZ366" s="257"/>
      <c r="EA366" s="257"/>
      <c r="EB366" s="257"/>
      <c r="EC366" s="257"/>
      <c r="ED366" s="257"/>
      <c r="EE366" s="257"/>
      <c r="EF366" s="257"/>
      <c r="EG366" s="257"/>
      <c r="EH366" s="257"/>
      <c r="EI366" s="257"/>
      <c r="EJ366" s="257"/>
      <c r="EK366" s="257"/>
      <c r="EL366" s="257"/>
      <c r="EM366" s="257"/>
      <c r="EN366" s="257"/>
      <c r="EO366" s="257"/>
      <c r="EP366" s="257"/>
      <c r="EQ366" s="257"/>
      <c r="ER366" s="257"/>
      <c r="ES366" s="257"/>
      <c r="ET366" s="257"/>
      <c r="EU366" s="257"/>
      <c r="EV366" s="257"/>
      <c r="EW366" s="257"/>
      <c r="EX366" s="257"/>
      <c r="EY366" s="257"/>
      <c r="EZ366" s="257"/>
      <c r="FA366" s="257"/>
      <c r="FB366" s="257"/>
      <c r="FC366" s="257"/>
      <c r="FD366" s="257"/>
      <c r="FE366" s="257"/>
      <c r="FF366" s="257"/>
      <c r="FG366" s="257"/>
      <c r="FH366" s="257"/>
      <c r="FI366" s="257"/>
      <c r="FJ366" s="257"/>
      <c r="FK366" s="257"/>
      <c r="FL366" s="257"/>
      <c r="FM366" s="257"/>
      <c r="FN366" s="257"/>
      <c r="FO366" s="257"/>
      <c r="FP366" s="257"/>
      <c r="FQ366" s="257"/>
      <c r="FR366" s="257"/>
      <c r="FS366" s="257"/>
      <c r="FT366" s="257"/>
      <c r="FU366" s="257"/>
      <c r="FV366" s="257"/>
      <c r="FW366" s="257"/>
      <c r="FX366" s="257"/>
      <c r="FY366" s="257"/>
      <c r="FZ366" s="257"/>
      <c r="GA366" s="257"/>
      <c r="GB366" s="257"/>
      <c r="GC366" s="257"/>
      <c r="GD366" s="257"/>
      <c r="GE366" s="257"/>
      <c r="GF366" s="257"/>
      <c r="GG366" s="257"/>
      <c r="GH366" s="257"/>
      <c r="GI366" s="257"/>
      <c r="GJ366" s="257"/>
      <c r="GK366" s="257"/>
      <c r="GL366" s="257"/>
      <c r="GM366" s="257"/>
      <c r="GN366" s="257"/>
      <c r="GO366" s="257"/>
      <c r="GP366" s="257"/>
      <c r="GQ366" s="257"/>
      <c r="GR366" s="257"/>
      <c r="GS366" s="257"/>
      <c r="GT366" s="257"/>
      <c r="GU366" s="257"/>
      <c r="GV366" s="257"/>
      <c r="GW366" s="257"/>
      <c r="GX366" s="257"/>
      <c r="GY366" s="257"/>
      <c r="GZ366" s="257"/>
      <c r="HA366" s="257"/>
      <c r="HB366" s="257"/>
      <c r="HC366" s="257"/>
      <c r="HD366" s="257"/>
      <c r="HE366" s="257"/>
      <c r="HF366" s="257"/>
      <c r="HG366" s="257"/>
      <c r="HH366" s="257"/>
      <c r="HI366" s="257"/>
      <c r="HJ366" s="257"/>
      <c r="HK366" s="257"/>
      <c r="HL366" s="257"/>
      <c r="HM366" s="257"/>
      <c r="HN366" s="257"/>
      <c r="HO366" s="257"/>
      <c r="HP366" s="257"/>
      <c r="HQ366" s="257"/>
      <c r="HR366" s="257"/>
      <c r="HS366" s="257"/>
      <c r="HT366" s="257"/>
      <c r="HU366" s="257"/>
      <c r="HV366" s="257"/>
      <c r="HW366" s="257"/>
      <c r="HX366" s="257"/>
      <c r="HY366" s="257"/>
      <c r="HZ366" s="257"/>
      <c r="IA366" s="257"/>
      <c r="IB366" s="257"/>
      <c r="IC366" s="257"/>
      <c r="ID366" s="257"/>
      <c r="IE366" s="257"/>
      <c r="IF366" s="257"/>
      <c r="IG366" s="257"/>
      <c r="IH366" s="257"/>
      <c r="II366" s="257"/>
      <c r="IJ366" s="257"/>
      <c r="IK366" s="257"/>
      <c r="IL366" s="257"/>
      <c r="IM366" s="257"/>
      <c r="IN366" s="257"/>
      <c r="IO366" s="257"/>
      <c r="IP366" s="257"/>
      <c r="IQ366" s="257"/>
      <c r="IR366" s="257"/>
      <c r="IS366" s="257"/>
      <c r="IT366" s="257"/>
      <c r="IU366" s="257"/>
      <c r="IV366" s="257"/>
      <c r="IW366" s="257"/>
      <c r="IX366" s="257"/>
      <c r="IY366" s="257"/>
      <c r="IZ366" s="257"/>
      <c r="JA366" s="257"/>
      <c r="JB366" s="257"/>
      <c r="JC366" s="257"/>
      <c r="JD366" s="257"/>
      <c r="JE366" s="257"/>
    </row>
    <row r="367" spans="1:265" x14ac:dyDescent="0.2">
      <c r="A367" s="257"/>
      <c r="B367" s="257"/>
      <c r="C367" s="257"/>
      <c r="D367" s="257"/>
      <c r="E367" s="257"/>
      <c r="F367" s="257"/>
      <c r="G367" s="257"/>
      <c r="H367" s="257"/>
      <c r="I367" s="257"/>
      <c r="J367" s="257"/>
      <c r="K367" s="257"/>
      <c r="L367" s="257"/>
      <c r="M367" s="257"/>
      <c r="N367" s="257"/>
      <c r="O367" s="257"/>
      <c r="P367" s="257"/>
      <c r="Q367" s="257"/>
      <c r="R367" s="257"/>
      <c r="S367" s="257"/>
      <c r="T367" s="257"/>
      <c r="U367" s="257"/>
      <c r="V367" s="257"/>
      <c r="W367" s="257"/>
      <c r="X367" s="257"/>
      <c r="Y367" s="257"/>
      <c r="Z367" s="257"/>
      <c r="AA367" s="257"/>
      <c r="AB367" s="257"/>
      <c r="AC367" s="257"/>
      <c r="AD367" s="257"/>
      <c r="AE367" s="862"/>
      <c r="AF367" s="895"/>
      <c r="AG367" s="946"/>
      <c r="AH367" s="972"/>
      <c r="CG367" s="257"/>
      <c r="CH367" s="257"/>
      <c r="CI367" s="257"/>
      <c r="CJ367" s="257"/>
      <c r="CK367" s="257"/>
      <c r="CL367" s="257"/>
      <c r="CM367" s="257"/>
      <c r="CN367" s="257"/>
      <c r="CO367" s="257"/>
      <c r="CP367" s="257"/>
      <c r="CQ367" s="257"/>
      <c r="CR367" s="257"/>
      <c r="CS367" s="257"/>
      <c r="CT367" s="257"/>
      <c r="CU367" s="257"/>
      <c r="CV367" s="257"/>
      <c r="CW367" s="257"/>
      <c r="CX367" s="257"/>
      <c r="CY367" s="257"/>
      <c r="CZ367" s="257"/>
      <c r="DA367" s="257"/>
      <c r="DB367" s="257"/>
      <c r="DC367" s="257"/>
      <c r="DD367" s="257"/>
      <c r="DE367" s="257"/>
      <c r="DF367" s="257"/>
      <c r="DG367" s="257"/>
      <c r="DH367" s="257"/>
      <c r="DI367" s="257"/>
      <c r="DJ367" s="257"/>
      <c r="DK367" s="257"/>
      <c r="DL367" s="257"/>
      <c r="DM367" s="257"/>
      <c r="DN367" s="257"/>
      <c r="DO367" s="257"/>
      <c r="DP367" s="257"/>
      <c r="DQ367" s="257"/>
      <c r="DR367" s="257"/>
      <c r="DS367" s="257"/>
      <c r="DT367" s="257"/>
      <c r="DU367" s="257"/>
      <c r="DV367" s="257"/>
      <c r="DW367" s="257"/>
      <c r="DX367" s="257"/>
      <c r="DY367" s="257"/>
      <c r="DZ367" s="257"/>
      <c r="EA367" s="257"/>
      <c r="EB367" s="257"/>
      <c r="EC367" s="257"/>
      <c r="ED367" s="257"/>
      <c r="EE367" s="257"/>
      <c r="EF367" s="257"/>
      <c r="EG367" s="257"/>
      <c r="EH367" s="257"/>
      <c r="EI367" s="257"/>
      <c r="EJ367" s="257"/>
      <c r="EK367" s="257"/>
      <c r="EL367" s="257"/>
      <c r="EM367" s="257"/>
      <c r="EN367" s="257"/>
      <c r="EO367" s="257"/>
      <c r="EP367" s="257"/>
      <c r="EQ367" s="257"/>
      <c r="ER367" s="257"/>
      <c r="ES367" s="257"/>
      <c r="ET367" s="257"/>
      <c r="EU367" s="257"/>
      <c r="EV367" s="257"/>
      <c r="EW367" s="257"/>
      <c r="EX367" s="257"/>
      <c r="EY367" s="257"/>
      <c r="EZ367" s="257"/>
      <c r="FA367" s="257"/>
      <c r="FB367" s="257"/>
      <c r="FC367" s="257"/>
      <c r="FD367" s="257"/>
      <c r="FE367" s="257"/>
      <c r="FF367" s="257"/>
      <c r="FG367" s="257"/>
      <c r="FH367" s="257"/>
      <c r="FI367" s="257"/>
      <c r="FJ367" s="257"/>
      <c r="FK367" s="257"/>
      <c r="FL367" s="257"/>
      <c r="FM367" s="257"/>
      <c r="FN367" s="257"/>
      <c r="FO367" s="257"/>
      <c r="FP367" s="257"/>
      <c r="FQ367" s="257"/>
      <c r="FR367" s="257"/>
      <c r="FS367" s="257"/>
      <c r="FT367" s="257"/>
      <c r="FU367" s="257"/>
      <c r="FV367" s="257"/>
      <c r="FW367" s="257"/>
      <c r="FX367" s="257"/>
      <c r="FY367" s="257"/>
      <c r="FZ367" s="257"/>
      <c r="GA367" s="257"/>
      <c r="GB367" s="257"/>
      <c r="GC367" s="257"/>
      <c r="GD367" s="257"/>
      <c r="GE367" s="257"/>
      <c r="GF367" s="257"/>
      <c r="GG367" s="257"/>
      <c r="GH367" s="257"/>
      <c r="GI367" s="257"/>
      <c r="GJ367" s="257"/>
      <c r="GK367" s="257"/>
      <c r="GL367" s="257"/>
      <c r="GM367" s="257"/>
      <c r="GN367" s="257"/>
      <c r="GO367" s="257"/>
      <c r="GP367" s="257"/>
      <c r="GQ367" s="257"/>
      <c r="GR367" s="257"/>
      <c r="GS367" s="257"/>
      <c r="GT367" s="257"/>
      <c r="GU367" s="257"/>
      <c r="GV367" s="257"/>
      <c r="GW367" s="257"/>
      <c r="GX367" s="257"/>
      <c r="GY367" s="257"/>
      <c r="GZ367" s="257"/>
      <c r="HA367" s="257"/>
      <c r="HB367" s="257"/>
      <c r="HC367" s="257"/>
      <c r="HD367" s="257"/>
      <c r="HE367" s="257"/>
      <c r="HF367" s="257"/>
      <c r="HG367" s="257"/>
      <c r="HH367" s="257"/>
      <c r="HI367" s="257"/>
      <c r="HJ367" s="257"/>
      <c r="HK367" s="257"/>
      <c r="HL367" s="257"/>
      <c r="HM367" s="257"/>
      <c r="HN367" s="257"/>
      <c r="HO367" s="257"/>
      <c r="HP367" s="257"/>
      <c r="HQ367" s="257"/>
      <c r="HR367" s="257"/>
      <c r="HS367" s="257"/>
      <c r="HT367" s="257"/>
      <c r="HU367" s="257"/>
      <c r="HV367" s="257"/>
      <c r="HW367" s="257"/>
      <c r="HX367" s="257"/>
      <c r="HY367" s="257"/>
      <c r="HZ367" s="257"/>
      <c r="IA367" s="257"/>
      <c r="IB367" s="257"/>
      <c r="IC367" s="257"/>
      <c r="ID367" s="257"/>
      <c r="IE367" s="257"/>
      <c r="IF367" s="257"/>
      <c r="IG367" s="257"/>
      <c r="IH367" s="257"/>
      <c r="II367" s="257"/>
      <c r="IJ367" s="257"/>
      <c r="IK367" s="257"/>
      <c r="IL367" s="257"/>
      <c r="IM367" s="257"/>
      <c r="IN367" s="257"/>
      <c r="IO367" s="257"/>
      <c r="IP367" s="257"/>
      <c r="IQ367" s="257"/>
      <c r="IR367" s="257"/>
      <c r="IS367" s="257"/>
      <c r="IT367" s="257"/>
      <c r="IU367" s="257"/>
      <c r="IV367" s="257"/>
      <c r="IW367" s="257"/>
      <c r="IX367" s="257"/>
      <c r="IY367" s="257"/>
      <c r="IZ367" s="257"/>
      <c r="JA367" s="257"/>
      <c r="JB367" s="257"/>
      <c r="JC367" s="257"/>
      <c r="JD367" s="257"/>
      <c r="JE367" s="257"/>
    </row>
    <row r="368" spans="1:265" x14ac:dyDescent="0.2">
      <c r="A368" s="257"/>
      <c r="B368" s="257"/>
      <c r="C368" s="257"/>
      <c r="D368" s="257"/>
      <c r="E368" s="257"/>
      <c r="F368" s="257"/>
      <c r="G368" s="257"/>
      <c r="H368" s="257"/>
      <c r="I368" s="257"/>
      <c r="J368" s="257"/>
      <c r="K368" s="257"/>
      <c r="L368" s="257"/>
      <c r="M368" s="257"/>
      <c r="N368" s="257"/>
      <c r="O368" s="257"/>
      <c r="P368" s="257"/>
      <c r="Q368" s="257"/>
      <c r="R368" s="257"/>
      <c r="S368" s="257"/>
      <c r="T368" s="257"/>
      <c r="U368" s="257"/>
      <c r="V368" s="257"/>
      <c r="W368" s="257"/>
      <c r="X368" s="257"/>
      <c r="Y368" s="257"/>
      <c r="Z368" s="257"/>
      <c r="AA368" s="257"/>
      <c r="AB368" s="257"/>
      <c r="AC368" s="257"/>
      <c r="AD368" s="257"/>
      <c r="AE368" s="862"/>
      <c r="AF368" s="895"/>
      <c r="AG368" s="946"/>
      <c r="AH368" s="972"/>
      <c r="CG368" s="257"/>
      <c r="CH368" s="257"/>
      <c r="CI368" s="257"/>
      <c r="CJ368" s="257"/>
      <c r="CK368" s="257"/>
      <c r="CL368" s="257"/>
      <c r="CM368" s="257"/>
      <c r="CN368" s="257"/>
      <c r="CO368" s="257"/>
      <c r="CP368" s="257"/>
      <c r="CQ368" s="257"/>
      <c r="CR368" s="257"/>
      <c r="CS368" s="257"/>
      <c r="CT368" s="257"/>
      <c r="CU368" s="257"/>
      <c r="CV368" s="257"/>
      <c r="CW368" s="257"/>
      <c r="CX368" s="257"/>
      <c r="CY368" s="257"/>
      <c r="CZ368" s="257"/>
      <c r="DA368" s="257"/>
      <c r="DB368" s="257"/>
      <c r="DC368" s="257"/>
      <c r="DD368" s="257"/>
      <c r="DE368" s="257"/>
      <c r="DF368" s="257"/>
      <c r="DG368" s="257"/>
      <c r="DH368" s="257"/>
      <c r="DI368" s="257"/>
      <c r="DJ368" s="257"/>
      <c r="DK368" s="257"/>
      <c r="DL368" s="257"/>
      <c r="DM368" s="257"/>
      <c r="DN368" s="257"/>
      <c r="DO368" s="257"/>
      <c r="DP368" s="257"/>
      <c r="DQ368" s="257"/>
      <c r="DR368" s="257"/>
      <c r="DS368" s="257"/>
      <c r="DT368" s="257"/>
      <c r="DU368" s="257"/>
      <c r="DV368" s="257"/>
      <c r="DW368" s="257"/>
      <c r="DX368" s="257"/>
      <c r="DY368" s="257"/>
      <c r="DZ368" s="257"/>
      <c r="EA368" s="257"/>
      <c r="EB368" s="257"/>
      <c r="EC368" s="257"/>
      <c r="ED368" s="257"/>
      <c r="EE368" s="257"/>
      <c r="EF368" s="257"/>
      <c r="EG368" s="257"/>
      <c r="EH368" s="257"/>
      <c r="EI368" s="257"/>
      <c r="EJ368" s="257"/>
      <c r="EK368" s="257"/>
      <c r="EL368" s="257"/>
      <c r="EM368" s="257"/>
      <c r="EN368" s="257"/>
      <c r="EO368" s="257"/>
      <c r="EP368" s="257"/>
      <c r="EQ368" s="257"/>
      <c r="ER368" s="257"/>
      <c r="ES368" s="257"/>
      <c r="ET368" s="257"/>
      <c r="EU368" s="257"/>
      <c r="EV368" s="257"/>
      <c r="EW368" s="257"/>
      <c r="EX368" s="257"/>
      <c r="EY368" s="257"/>
      <c r="EZ368" s="257"/>
      <c r="FA368" s="257"/>
      <c r="FB368" s="257"/>
      <c r="FC368" s="257"/>
      <c r="FD368" s="257"/>
      <c r="FE368" s="257"/>
      <c r="FF368" s="257"/>
      <c r="FG368" s="257"/>
      <c r="FH368" s="257"/>
      <c r="FI368" s="257"/>
      <c r="FJ368" s="257"/>
      <c r="FK368" s="257"/>
      <c r="FL368" s="257"/>
      <c r="FM368" s="257"/>
      <c r="FN368" s="257"/>
      <c r="FO368" s="257"/>
      <c r="FP368" s="257"/>
      <c r="FQ368" s="257"/>
      <c r="FR368" s="257"/>
      <c r="FS368" s="257"/>
      <c r="FT368" s="257"/>
      <c r="FU368" s="257"/>
      <c r="FV368" s="257"/>
      <c r="FW368" s="257"/>
      <c r="FX368" s="257"/>
      <c r="FY368" s="257"/>
      <c r="FZ368" s="257"/>
      <c r="GA368" s="257"/>
      <c r="GB368" s="257"/>
      <c r="GC368" s="257"/>
      <c r="GD368" s="257"/>
      <c r="GE368" s="257"/>
      <c r="GF368" s="257"/>
      <c r="GG368" s="257"/>
      <c r="GH368" s="257"/>
      <c r="GI368" s="257"/>
      <c r="GJ368" s="257"/>
      <c r="GK368" s="257"/>
      <c r="GL368" s="257"/>
      <c r="GM368" s="257"/>
      <c r="GN368" s="257"/>
      <c r="GO368" s="257"/>
      <c r="GP368" s="257"/>
      <c r="GQ368" s="257"/>
      <c r="GR368" s="257"/>
      <c r="GS368" s="257"/>
      <c r="GT368" s="257"/>
      <c r="GU368" s="257"/>
      <c r="GV368" s="257"/>
      <c r="GW368" s="257"/>
      <c r="GX368" s="257"/>
      <c r="GY368" s="257"/>
      <c r="GZ368" s="257"/>
      <c r="HA368" s="257"/>
      <c r="HB368" s="257"/>
      <c r="HC368" s="257"/>
      <c r="HD368" s="257"/>
      <c r="HE368" s="257"/>
      <c r="HF368" s="257"/>
      <c r="HG368" s="257"/>
      <c r="HH368" s="257"/>
      <c r="HI368" s="257"/>
      <c r="HJ368" s="257"/>
      <c r="HK368" s="257"/>
      <c r="HL368" s="257"/>
      <c r="HM368" s="257"/>
      <c r="HN368" s="257"/>
      <c r="HO368" s="257"/>
      <c r="HP368" s="257"/>
      <c r="HQ368" s="257"/>
      <c r="HR368" s="257"/>
      <c r="HS368" s="257"/>
      <c r="HT368" s="257"/>
      <c r="HU368" s="257"/>
      <c r="HV368" s="257"/>
      <c r="HW368" s="257"/>
      <c r="HX368" s="257"/>
      <c r="HY368" s="257"/>
      <c r="HZ368" s="257"/>
      <c r="IA368" s="257"/>
      <c r="IB368" s="257"/>
      <c r="IC368" s="257"/>
      <c r="ID368" s="257"/>
      <c r="IE368" s="257"/>
      <c r="IF368" s="257"/>
      <c r="IG368" s="257"/>
      <c r="IH368" s="257"/>
      <c r="II368" s="257"/>
      <c r="IJ368" s="257"/>
      <c r="IK368" s="257"/>
      <c r="IL368" s="257"/>
      <c r="IM368" s="257"/>
      <c r="IN368" s="257"/>
      <c r="IO368" s="257"/>
      <c r="IP368" s="257"/>
      <c r="IQ368" s="257"/>
      <c r="IR368" s="257"/>
      <c r="IS368" s="257"/>
      <c r="IT368" s="257"/>
      <c r="IU368" s="257"/>
      <c r="IV368" s="257"/>
      <c r="IW368" s="257"/>
      <c r="IX368" s="257"/>
      <c r="IY368" s="257"/>
      <c r="IZ368" s="257"/>
      <c r="JA368" s="257"/>
      <c r="JB368" s="257"/>
      <c r="JC368" s="257"/>
      <c r="JD368" s="257"/>
      <c r="JE368" s="257"/>
    </row>
    <row r="369" spans="1:265" x14ac:dyDescent="0.2">
      <c r="A369" s="257"/>
      <c r="B369" s="257"/>
      <c r="C369" s="257"/>
      <c r="D369" s="257"/>
      <c r="E369" s="257"/>
      <c r="F369" s="257"/>
      <c r="G369" s="257"/>
      <c r="H369" s="257"/>
      <c r="I369" s="257"/>
      <c r="J369" s="257"/>
      <c r="K369" s="257"/>
      <c r="L369" s="257"/>
      <c r="M369" s="257"/>
      <c r="N369" s="257"/>
      <c r="O369" s="257"/>
      <c r="P369" s="257"/>
      <c r="Q369" s="257"/>
      <c r="R369" s="257"/>
      <c r="S369" s="257"/>
      <c r="T369" s="257"/>
      <c r="U369" s="257"/>
      <c r="V369" s="257"/>
      <c r="W369" s="257"/>
      <c r="X369" s="257"/>
      <c r="Y369" s="257"/>
      <c r="Z369" s="257"/>
      <c r="AA369" s="257"/>
      <c r="AB369" s="257"/>
      <c r="AC369" s="257"/>
      <c r="AD369" s="257"/>
      <c r="AE369" s="862"/>
      <c r="AF369" s="895"/>
      <c r="AG369" s="946"/>
      <c r="AH369" s="972"/>
      <c r="CG369" s="257"/>
      <c r="CH369" s="257"/>
      <c r="CI369" s="257"/>
      <c r="CJ369" s="257"/>
      <c r="CK369" s="257"/>
      <c r="CL369" s="257"/>
      <c r="CM369" s="257"/>
      <c r="CN369" s="257"/>
      <c r="CO369" s="257"/>
      <c r="CP369" s="257"/>
      <c r="CQ369" s="257"/>
      <c r="CR369" s="257"/>
      <c r="CS369" s="257"/>
      <c r="CT369" s="257"/>
      <c r="CU369" s="257"/>
      <c r="CV369" s="257"/>
      <c r="CW369" s="257"/>
      <c r="CX369" s="257"/>
      <c r="CY369" s="257"/>
      <c r="CZ369" s="257"/>
      <c r="DA369" s="257"/>
      <c r="DB369" s="257"/>
      <c r="DC369" s="257"/>
      <c r="DD369" s="257"/>
      <c r="DE369" s="257"/>
      <c r="DF369" s="257"/>
      <c r="DG369" s="257"/>
      <c r="DH369" s="257"/>
      <c r="DI369" s="257"/>
      <c r="DJ369" s="257"/>
      <c r="DK369" s="257"/>
      <c r="DL369" s="257"/>
      <c r="DM369" s="257"/>
      <c r="DN369" s="257"/>
      <c r="DO369" s="257"/>
      <c r="DP369" s="257"/>
      <c r="DQ369" s="257"/>
      <c r="DR369" s="257"/>
      <c r="DS369" s="257"/>
      <c r="DT369" s="257"/>
      <c r="DU369" s="257"/>
      <c r="DV369" s="257"/>
      <c r="DW369" s="257"/>
      <c r="DX369" s="257"/>
      <c r="DY369" s="257"/>
      <c r="DZ369" s="257"/>
      <c r="EA369" s="257"/>
      <c r="EB369" s="257"/>
      <c r="EC369" s="257"/>
      <c r="ED369" s="257"/>
      <c r="EE369" s="257"/>
      <c r="EF369" s="257"/>
      <c r="EG369" s="257"/>
      <c r="EH369" s="257"/>
      <c r="EI369" s="257"/>
      <c r="EJ369" s="257"/>
      <c r="EK369" s="257"/>
      <c r="EL369" s="257"/>
      <c r="EM369" s="257"/>
      <c r="EN369" s="257"/>
      <c r="EO369" s="257"/>
      <c r="EP369" s="257"/>
      <c r="EQ369" s="257"/>
      <c r="ER369" s="257"/>
      <c r="ES369" s="257"/>
      <c r="ET369" s="257"/>
      <c r="EU369" s="257"/>
      <c r="EV369" s="257"/>
      <c r="EW369" s="257"/>
      <c r="EX369" s="257"/>
      <c r="EY369" s="257"/>
      <c r="EZ369" s="257"/>
      <c r="FA369" s="257"/>
      <c r="FB369" s="257"/>
      <c r="FC369" s="257"/>
      <c r="FD369" s="257"/>
      <c r="FE369" s="257"/>
      <c r="FF369" s="257"/>
      <c r="FG369" s="257"/>
      <c r="FH369" s="257"/>
      <c r="FI369" s="257"/>
      <c r="FJ369" s="257"/>
      <c r="FK369" s="257"/>
      <c r="FL369" s="257"/>
      <c r="FM369" s="257"/>
      <c r="FN369" s="257"/>
      <c r="FO369" s="257"/>
      <c r="FP369" s="257"/>
      <c r="FQ369" s="257"/>
      <c r="FR369" s="257"/>
      <c r="FS369" s="257"/>
      <c r="FT369" s="257"/>
      <c r="FU369" s="257"/>
      <c r="FV369" s="257"/>
      <c r="FW369" s="257"/>
      <c r="FX369" s="257"/>
      <c r="FY369" s="257"/>
      <c r="FZ369" s="257"/>
      <c r="GA369" s="257"/>
      <c r="GB369" s="257"/>
      <c r="GC369" s="257"/>
      <c r="GD369" s="257"/>
      <c r="GE369" s="257"/>
      <c r="GF369" s="257"/>
      <c r="GG369" s="257"/>
      <c r="GH369" s="257"/>
      <c r="GI369" s="257"/>
      <c r="GJ369" s="257"/>
      <c r="GK369" s="257"/>
      <c r="GL369" s="257"/>
      <c r="GM369" s="257"/>
      <c r="GN369" s="257"/>
      <c r="GO369" s="257"/>
      <c r="GP369" s="257"/>
      <c r="GQ369" s="257"/>
      <c r="GR369" s="257"/>
      <c r="GS369" s="257"/>
      <c r="GT369" s="257"/>
      <c r="GU369" s="257"/>
      <c r="GV369" s="257"/>
      <c r="GW369" s="257"/>
      <c r="GX369" s="257"/>
      <c r="GY369" s="257"/>
      <c r="GZ369" s="257"/>
      <c r="HA369" s="257"/>
      <c r="HB369" s="257"/>
      <c r="HC369" s="257"/>
      <c r="HD369" s="257"/>
      <c r="HE369" s="257"/>
      <c r="HF369" s="257"/>
      <c r="HG369" s="257"/>
      <c r="HH369" s="257"/>
      <c r="HI369" s="257"/>
      <c r="HJ369" s="257"/>
      <c r="HK369" s="257"/>
      <c r="HL369" s="257"/>
      <c r="HM369" s="257"/>
      <c r="HN369" s="257"/>
      <c r="HO369" s="257"/>
      <c r="HP369" s="257"/>
      <c r="HQ369" s="257"/>
      <c r="HR369" s="257"/>
      <c r="HS369" s="257"/>
      <c r="HT369" s="257"/>
      <c r="HU369" s="257"/>
      <c r="HV369" s="257"/>
      <c r="HW369" s="257"/>
      <c r="HX369" s="257"/>
      <c r="HY369" s="257"/>
      <c r="HZ369" s="257"/>
      <c r="IA369" s="257"/>
      <c r="IB369" s="257"/>
      <c r="IC369" s="257"/>
      <c r="ID369" s="257"/>
      <c r="IE369" s="257"/>
      <c r="IF369" s="257"/>
      <c r="IG369" s="257"/>
      <c r="IH369" s="257"/>
      <c r="II369" s="257"/>
      <c r="IJ369" s="257"/>
      <c r="IK369" s="257"/>
      <c r="IL369" s="257"/>
      <c r="IM369" s="257"/>
      <c r="IN369" s="257"/>
      <c r="IO369" s="257"/>
      <c r="IP369" s="257"/>
      <c r="IQ369" s="257"/>
      <c r="IR369" s="257"/>
      <c r="IS369" s="257"/>
      <c r="IT369" s="257"/>
      <c r="IU369" s="257"/>
      <c r="IV369" s="257"/>
      <c r="IW369" s="257"/>
      <c r="IX369" s="257"/>
      <c r="IY369" s="257"/>
      <c r="IZ369" s="257"/>
      <c r="JA369" s="257"/>
      <c r="JB369" s="257"/>
      <c r="JC369" s="257"/>
      <c r="JD369" s="257"/>
      <c r="JE369" s="257"/>
    </row>
    <row r="370" spans="1:265" x14ac:dyDescent="0.2">
      <c r="A370" s="257"/>
      <c r="B370" s="257"/>
      <c r="C370" s="257"/>
      <c r="D370" s="257"/>
      <c r="E370" s="257"/>
      <c r="F370" s="257"/>
      <c r="G370" s="257"/>
      <c r="H370" s="257"/>
      <c r="I370" s="257"/>
      <c r="J370" s="257"/>
      <c r="K370" s="257"/>
      <c r="L370" s="257"/>
      <c r="M370" s="257"/>
      <c r="N370" s="257"/>
      <c r="O370" s="257"/>
      <c r="P370" s="257"/>
      <c r="Q370" s="257"/>
      <c r="R370" s="257"/>
      <c r="S370" s="257"/>
      <c r="T370" s="257"/>
      <c r="U370" s="257"/>
      <c r="V370" s="257"/>
      <c r="W370" s="257"/>
      <c r="X370" s="257"/>
      <c r="Y370" s="257"/>
      <c r="Z370" s="257"/>
      <c r="AA370" s="257"/>
      <c r="AB370" s="257"/>
      <c r="AC370" s="257"/>
      <c r="AD370" s="257"/>
      <c r="AE370" s="862"/>
      <c r="AF370" s="895"/>
      <c r="AG370" s="946"/>
      <c r="AH370" s="972"/>
      <c r="CG370" s="257"/>
      <c r="CH370" s="257"/>
      <c r="CI370" s="257"/>
      <c r="CJ370" s="257"/>
      <c r="CK370" s="257"/>
      <c r="CL370" s="257"/>
      <c r="CM370" s="257"/>
      <c r="CN370" s="257"/>
      <c r="CO370" s="257"/>
      <c r="CP370" s="257"/>
      <c r="CQ370" s="257"/>
      <c r="CR370" s="257"/>
      <c r="CS370" s="257"/>
      <c r="CT370" s="257"/>
      <c r="CU370" s="257"/>
      <c r="CV370" s="257"/>
      <c r="CW370" s="257"/>
      <c r="CX370" s="257"/>
      <c r="CY370" s="257"/>
      <c r="CZ370" s="257"/>
      <c r="DA370" s="257"/>
      <c r="DB370" s="257"/>
      <c r="DC370" s="257"/>
      <c r="DD370" s="257"/>
      <c r="DE370" s="257"/>
      <c r="DF370" s="257"/>
      <c r="DG370" s="257"/>
      <c r="DH370" s="257"/>
      <c r="DI370" s="257"/>
      <c r="DJ370" s="257"/>
      <c r="DK370" s="257"/>
      <c r="DL370" s="257"/>
      <c r="DM370" s="257"/>
      <c r="DN370" s="257"/>
      <c r="DO370" s="257"/>
      <c r="DP370" s="257"/>
      <c r="DQ370" s="257"/>
      <c r="DR370" s="257"/>
      <c r="DS370" s="257"/>
      <c r="DT370" s="257"/>
      <c r="DU370" s="257"/>
      <c r="DV370" s="257"/>
      <c r="DW370" s="257"/>
      <c r="DX370" s="257"/>
      <c r="DY370" s="257"/>
      <c r="DZ370" s="257"/>
      <c r="EA370" s="257"/>
      <c r="EB370" s="257"/>
      <c r="EC370" s="257"/>
      <c r="ED370" s="257"/>
      <c r="EE370" s="257"/>
      <c r="EF370" s="257"/>
      <c r="EG370" s="257"/>
      <c r="EH370" s="257"/>
      <c r="EI370" s="257"/>
      <c r="EJ370" s="257"/>
      <c r="EK370" s="257"/>
      <c r="EL370" s="257"/>
      <c r="EM370" s="257"/>
      <c r="EN370" s="257"/>
      <c r="EO370" s="257"/>
      <c r="EP370" s="257"/>
      <c r="EQ370" s="257"/>
      <c r="ER370" s="257"/>
      <c r="ES370" s="257"/>
      <c r="ET370" s="257"/>
      <c r="EU370" s="257"/>
      <c r="EV370" s="257"/>
      <c r="EW370" s="257"/>
      <c r="EX370" s="257"/>
      <c r="EY370" s="257"/>
      <c r="EZ370" s="257"/>
      <c r="FA370" s="257"/>
      <c r="FB370" s="257"/>
      <c r="FC370" s="257"/>
      <c r="FD370" s="257"/>
      <c r="FE370" s="257"/>
      <c r="FF370" s="257"/>
      <c r="FG370" s="257"/>
      <c r="FH370" s="257"/>
      <c r="FI370" s="257"/>
      <c r="FJ370" s="257"/>
      <c r="FK370" s="257"/>
      <c r="FL370" s="257"/>
      <c r="FM370" s="257"/>
      <c r="FN370" s="257"/>
      <c r="FO370" s="257"/>
      <c r="FP370" s="257"/>
      <c r="FQ370" s="257"/>
      <c r="FR370" s="257"/>
      <c r="FS370" s="257"/>
      <c r="FT370" s="257"/>
      <c r="FU370" s="257"/>
      <c r="FV370" s="257"/>
      <c r="FW370" s="257"/>
      <c r="FX370" s="257"/>
      <c r="FY370" s="257"/>
      <c r="FZ370" s="257"/>
      <c r="GA370" s="257"/>
      <c r="GB370" s="257"/>
      <c r="GC370" s="257"/>
      <c r="GD370" s="257"/>
      <c r="GE370" s="257"/>
      <c r="GF370" s="257"/>
      <c r="GG370" s="257"/>
      <c r="GH370" s="257"/>
      <c r="GI370" s="257"/>
      <c r="GJ370" s="257"/>
      <c r="GK370" s="257"/>
      <c r="GL370" s="257"/>
      <c r="GM370" s="257"/>
      <c r="GN370" s="257"/>
      <c r="GO370" s="257"/>
      <c r="GP370" s="257"/>
      <c r="GQ370" s="257"/>
      <c r="GR370" s="257"/>
      <c r="GS370" s="257"/>
      <c r="GT370" s="257"/>
      <c r="GU370" s="257"/>
      <c r="GV370" s="257"/>
      <c r="GW370" s="257"/>
      <c r="GX370" s="257"/>
      <c r="GY370" s="257"/>
      <c r="GZ370" s="257"/>
      <c r="HA370" s="257"/>
      <c r="HB370" s="257"/>
      <c r="HC370" s="257"/>
      <c r="HD370" s="257"/>
      <c r="HE370" s="257"/>
      <c r="HF370" s="257"/>
      <c r="HG370" s="257"/>
      <c r="HH370" s="257"/>
      <c r="HI370" s="257"/>
      <c r="HJ370" s="257"/>
      <c r="HK370" s="257"/>
      <c r="HL370" s="257"/>
      <c r="HM370" s="257"/>
      <c r="HN370" s="257"/>
      <c r="HO370" s="257"/>
      <c r="HP370" s="257"/>
      <c r="HQ370" s="257"/>
      <c r="HR370" s="257"/>
      <c r="HS370" s="257"/>
      <c r="HT370" s="257"/>
      <c r="HU370" s="257"/>
      <c r="HV370" s="257"/>
      <c r="HW370" s="257"/>
      <c r="HX370" s="257"/>
      <c r="HY370" s="257"/>
      <c r="HZ370" s="257"/>
      <c r="IA370" s="257"/>
      <c r="IB370" s="257"/>
      <c r="IC370" s="257"/>
      <c r="ID370" s="257"/>
      <c r="IE370" s="257"/>
      <c r="IF370" s="257"/>
      <c r="IG370" s="257"/>
      <c r="IH370" s="257"/>
      <c r="II370" s="257"/>
      <c r="IJ370" s="257"/>
      <c r="IK370" s="257"/>
      <c r="IL370" s="257"/>
      <c r="IM370" s="257"/>
      <c r="IN370" s="257"/>
      <c r="IO370" s="257"/>
      <c r="IP370" s="257"/>
      <c r="IQ370" s="257"/>
      <c r="IR370" s="257"/>
      <c r="IS370" s="257"/>
      <c r="IT370" s="257"/>
      <c r="IU370" s="257"/>
      <c r="IV370" s="257"/>
      <c r="IW370" s="257"/>
      <c r="IX370" s="257"/>
      <c r="IY370" s="257"/>
      <c r="IZ370" s="257"/>
      <c r="JA370" s="257"/>
      <c r="JB370" s="257"/>
      <c r="JC370" s="257"/>
      <c r="JD370" s="257"/>
      <c r="JE370" s="257"/>
    </row>
    <row r="371" spans="1:265" x14ac:dyDescent="0.2">
      <c r="A371" s="257"/>
      <c r="B371" s="257"/>
      <c r="C371" s="257"/>
      <c r="D371" s="257"/>
      <c r="E371" s="257"/>
      <c r="F371" s="257"/>
      <c r="G371" s="257"/>
      <c r="H371" s="257"/>
      <c r="I371" s="257"/>
      <c r="J371" s="257"/>
      <c r="K371" s="257"/>
      <c r="L371" s="257"/>
      <c r="M371" s="257"/>
      <c r="N371" s="257"/>
      <c r="O371" s="257"/>
      <c r="P371" s="257"/>
      <c r="Q371" s="257"/>
      <c r="R371" s="257"/>
      <c r="S371" s="257"/>
      <c r="T371" s="257"/>
      <c r="U371" s="257"/>
      <c r="V371" s="257"/>
      <c r="W371" s="257"/>
      <c r="X371" s="257"/>
      <c r="Y371" s="257"/>
      <c r="Z371" s="257"/>
      <c r="AA371" s="257"/>
      <c r="AB371" s="257"/>
      <c r="AC371" s="257"/>
      <c r="AD371" s="257"/>
      <c r="AE371" s="862"/>
      <c r="AF371" s="895"/>
      <c r="AG371" s="946"/>
      <c r="AH371" s="972"/>
      <c r="CG371" s="257"/>
      <c r="CH371" s="257"/>
      <c r="CI371" s="257"/>
      <c r="CJ371" s="257"/>
      <c r="CK371" s="257"/>
      <c r="CL371" s="257"/>
      <c r="CM371" s="257"/>
      <c r="CN371" s="257"/>
      <c r="CO371" s="257"/>
      <c r="CP371" s="257"/>
      <c r="CQ371" s="257"/>
      <c r="CR371" s="257"/>
      <c r="CS371" s="257"/>
      <c r="CT371" s="257"/>
      <c r="CU371" s="257"/>
      <c r="CV371" s="257"/>
      <c r="CW371" s="257"/>
      <c r="CX371" s="257"/>
      <c r="CY371" s="257"/>
      <c r="CZ371" s="257"/>
      <c r="DA371" s="257"/>
      <c r="DB371" s="257"/>
      <c r="DC371" s="257"/>
      <c r="DD371" s="257"/>
      <c r="DE371" s="257"/>
      <c r="DF371" s="257"/>
      <c r="DG371" s="257"/>
      <c r="DH371" s="257"/>
      <c r="DI371" s="257"/>
      <c r="DJ371" s="257"/>
      <c r="DK371" s="257"/>
      <c r="DL371" s="257"/>
      <c r="DM371" s="257"/>
      <c r="DN371" s="257"/>
      <c r="DO371" s="257"/>
      <c r="DP371" s="257"/>
      <c r="DQ371" s="257"/>
      <c r="DR371" s="257"/>
      <c r="DS371" s="257"/>
      <c r="DT371" s="257"/>
      <c r="DU371" s="257"/>
      <c r="DV371" s="257"/>
      <c r="DW371" s="257"/>
      <c r="DX371" s="257"/>
      <c r="DY371" s="257"/>
      <c r="DZ371" s="257"/>
      <c r="EA371" s="257"/>
      <c r="EB371" s="257"/>
      <c r="EC371" s="257"/>
      <c r="ED371" s="257"/>
      <c r="EE371" s="257"/>
      <c r="EF371" s="257"/>
      <c r="EG371" s="257"/>
      <c r="EH371" s="257"/>
      <c r="EI371" s="257"/>
      <c r="EJ371" s="257"/>
      <c r="EK371" s="257"/>
      <c r="EL371" s="257"/>
      <c r="EM371" s="257"/>
      <c r="EN371" s="257"/>
      <c r="EO371" s="257"/>
      <c r="EP371" s="257"/>
      <c r="EQ371" s="257"/>
      <c r="ER371" s="257"/>
      <c r="ES371" s="257"/>
      <c r="ET371" s="257"/>
      <c r="EU371" s="257"/>
      <c r="EV371" s="257"/>
      <c r="EW371" s="257"/>
      <c r="EX371" s="257"/>
      <c r="EY371" s="257"/>
      <c r="EZ371" s="257"/>
      <c r="FA371" s="257"/>
      <c r="FB371" s="257"/>
      <c r="FC371" s="257"/>
      <c r="FD371" s="257"/>
      <c r="FE371" s="257"/>
      <c r="FF371" s="257"/>
      <c r="FG371" s="257"/>
      <c r="FH371" s="257"/>
      <c r="FI371" s="257"/>
      <c r="FJ371" s="257"/>
      <c r="FK371" s="257"/>
      <c r="FL371" s="257"/>
      <c r="FM371" s="257"/>
      <c r="FN371" s="257"/>
      <c r="FO371" s="257"/>
      <c r="FP371" s="257"/>
      <c r="FQ371" s="257"/>
      <c r="FR371" s="257"/>
      <c r="FS371" s="257"/>
      <c r="FT371" s="257"/>
      <c r="FU371" s="257"/>
      <c r="FV371" s="257"/>
      <c r="FW371" s="257"/>
      <c r="FX371" s="257"/>
      <c r="FY371" s="257"/>
      <c r="FZ371" s="257"/>
      <c r="GA371" s="257"/>
      <c r="GB371" s="257"/>
      <c r="GC371" s="257"/>
      <c r="GD371" s="257"/>
      <c r="GE371" s="257"/>
      <c r="GF371" s="257"/>
      <c r="GG371" s="257"/>
      <c r="GH371" s="257"/>
      <c r="GI371" s="257"/>
      <c r="GJ371" s="257"/>
      <c r="GK371" s="257"/>
      <c r="GL371" s="257"/>
      <c r="GM371" s="257"/>
      <c r="GN371" s="257"/>
      <c r="GO371" s="257"/>
      <c r="GP371" s="257"/>
      <c r="GQ371" s="257"/>
      <c r="GR371" s="257"/>
      <c r="GS371" s="257"/>
      <c r="GT371" s="257"/>
      <c r="GU371" s="257"/>
      <c r="GV371" s="257"/>
      <c r="GW371" s="257"/>
      <c r="GX371" s="257"/>
      <c r="GY371" s="257"/>
      <c r="GZ371" s="257"/>
      <c r="HA371" s="257"/>
      <c r="HB371" s="257"/>
      <c r="HC371" s="257"/>
      <c r="HD371" s="257"/>
      <c r="HE371" s="257"/>
      <c r="HF371" s="257"/>
      <c r="HG371" s="257"/>
      <c r="HH371" s="257"/>
      <c r="HI371" s="257"/>
      <c r="HJ371" s="257"/>
      <c r="HK371" s="257"/>
      <c r="HL371" s="257"/>
      <c r="HM371" s="257"/>
      <c r="HN371" s="257"/>
      <c r="HO371" s="257"/>
      <c r="HP371" s="257"/>
      <c r="HQ371" s="257"/>
      <c r="HR371" s="257"/>
      <c r="HS371" s="257"/>
      <c r="HT371" s="257"/>
      <c r="HU371" s="257"/>
      <c r="HV371" s="257"/>
      <c r="HW371" s="257"/>
      <c r="HX371" s="257"/>
      <c r="HY371" s="257"/>
      <c r="HZ371" s="257"/>
      <c r="IA371" s="257"/>
      <c r="IB371" s="257"/>
      <c r="IC371" s="257"/>
      <c r="ID371" s="257"/>
      <c r="IE371" s="257"/>
      <c r="IF371" s="257"/>
      <c r="IG371" s="257"/>
      <c r="IH371" s="257"/>
      <c r="II371" s="257"/>
      <c r="IJ371" s="257"/>
      <c r="IK371" s="257"/>
      <c r="IL371" s="257"/>
      <c r="IM371" s="257"/>
      <c r="IN371" s="257"/>
      <c r="IO371" s="257"/>
      <c r="IP371" s="257"/>
      <c r="IQ371" s="257"/>
      <c r="IR371" s="257"/>
      <c r="IS371" s="257"/>
      <c r="IT371" s="257"/>
      <c r="IU371" s="257"/>
      <c r="IV371" s="257"/>
      <c r="IW371" s="257"/>
      <c r="IX371" s="257"/>
      <c r="IY371" s="257"/>
      <c r="IZ371" s="257"/>
      <c r="JA371" s="257"/>
      <c r="JB371" s="257"/>
      <c r="JC371" s="257"/>
      <c r="JD371" s="257"/>
      <c r="JE371" s="257"/>
    </row>
    <row r="372" spans="1:265" x14ac:dyDescent="0.2">
      <c r="A372" s="257"/>
      <c r="B372" s="257"/>
      <c r="C372" s="257"/>
      <c r="D372" s="257"/>
      <c r="E372" s="257"/>
      <c r="F372" s="257"/>
      <c r="G372" s="257"/>
      <c r="H372" s="257"/>
      <c r="I372" s="257"/>
      <c r="J372" s="257"/>
      <c r="K372" s="257"/>
      <c r="L372" s="257"/>
      <c r="M372" s="257"/>
      <c r="N372" s="257"/>
      <c r="O372" s="257"/>
      <c r="P372" s="257"/>
      <c r="Q372" s="257"/>
      <c r="R372" s="257"/>
      <c r="S372" s="257"/>
      <c r="T372" s="257"/>
      <c r="U372" s="257"/>
      <c r="V372" s="257"/>
      <c r="W372" s="257"/>
      <c r="X372" s="257"/>
      <c r="Y372" s="257"/>
      <c r="Z372" s="257"/>
      <c r="AA372" s="257"/>
      <c r="AB372" s="257"/>
      <c r="AC372" s="257"/>
      <c r="AD372" s="257"/>
      <c r="AE372" s="862"/>
      <c r="AF372" s="895"/>
      <c r="AG372" s="946"/>
      <c r="AH372" s="972"/>
      <c r="CG372" s="257"/>
      <c r="CH372" s="257"/>
      <c r="CI372" s="257"/>
      <c r="CJ372" s="257"/>
      <c r="CK372" s="257"/>
      <c r="CL372" s="257"/>
      <c r="CM372" s="257"/>
      <c r="CN372" s="257"/>
      <c r="CO372" s="257"/>
      <c r="CP372" s="257"/>
      <c r="CQ372" s="257"/>
      <c r="CR372" s="257"/>
      <c r="CS372" s="257"/>
      <c r="CT372" s="257"/>
      <c r="CU372" s="257"/>
      <c r="CV372" s="257"/>
      <c r="CW372" s="257"/>
      <c r="CX372" s="257"/>
      <c r="CY372" s="257"/>
      <c r="CZ372" s="257"/>
      <c r="DA372" s="257"/>
      <c r="DB372" s="257"/>
      <c r="DC372" s="257"/>
      <c r="DD372" s="257"/>
      <c r="DE372" s="257"/>
      <c r="DF372" s="257"/>
      <c r="DG372" s="257"/>
      <c r="DH372" s="257"/>
      <c r="DI372" s="257"/>
      <c r="DJ372" s="257"/>
      <c r="DK372" s="257"/>
      <c r="DL372" s="257"/>
      <c r="DM372" s="257"/>
      <c r="DN372" s="257"/>
      <c r="DO372" s="257"/>
      <c r="DP372" s="257"/>
      <c r="DQ372" s="257"/>
      <c r="DR372" s="257"/>
      <c r="DS372" s="257"/>
      <c r="DT372" s="257"/>
      <c r="DU372" s="257"/>
      <c r="DV372" s="257"/>
      <c r="DW372" s="257"/>
      <c r="DX372" s="257"/>
      <c r="DY372" s="257"/>
      <c r="DZ372" s="257"/>
      <c r="EA372" s="257"/>
      <c r="EB372" s="257"/>
      <c r="EC372" s="257"/>
      <c r="ED372" s="257"/>
      <c r="EE372" s="257"/>
      <c r="EF372" s="257"/>
      <c r="EG372" s="257"/>
      <c r="EH372" s="257"/>
      <c r="EI372" s="257"/>
      <c r="EJ372" s="257"/>
      <c r="EK372" s="257"/>
      <c r="EL372" s="257"/>
      <c r="EM372" s="257"/>
      <c r="EN372" s="257"/>
      <c r="EO372" s="257"/>
      <c r="EP372" s="257"/>
      <c r="EQ372" s="257"/>
      <c r="ER372" s="257"/>
      <c r="ES372" s="257"/>
      <c r="ET372" s="257"/>
      <c r="EU372" s="257"/>
      <c r="EV372" s="257"/>
      <c r="EW372" s="257"/>
      <c r="EX372" s="257"/>
      <c r="EY372" s="257"/>
      <c r="EZ372" s="257"/>
      <c r="FA372" s="257"/>
      <c r="FB372" s="257"/>
      <c r="FC372" s="257"/>
      <c r="FD372" s="257"/>
      <c r="FE372" s="257"/>
      <c r="FF372" s="257"/>
      <c r="FG372" s="257"/>
      <c r="FH372" s="257"/>
      <c r="FI372" s="257"/>
      <c r="FJ372" s="257"/>
      <c r="FK372" s="257"/>
      <c r="FL372" s="257"/>
      <c r="FM372" s="257"/>
      <c r="FN372" s="257"/>
      <c r="FO372" s="257"/>
      <c r="FP372" s="257"/>
      <c r="FQ372" s="257"/>
      <c r="FR372" s="257"/>
      <c r="FS372" s="257"/>
      <c r="FT372" s="257"/>
      <c r="FU372" s="257"/>
      <c r="FV372" s="257"/>
      <c r="FW372" s="257"/>
      <c r="FX372" s="257"/>
      <c r="FY372" s="257"/>
      <c r="FZ372" s="257"/>
      <c r="GA372" s="257"/>
      <c r="GB372" s="257"/>
      <c r="GC372" s="257"/>
      <c r="GD372" s="257"/>
      <c r="GE372" s="257"/>
      <c r="GF372" s="257"/>
      <c r="GG372" s="257"/>
      <c r="GH372" s="257"/>
      <c r="GI372" s="257"/>
      <c r="GJ372" s="257"/>
      <c r="GK372" s="257"/>
      <c r="GL372" s="257"/>
      <c r="GM372" s="257"/>
      <c r="GN372" s="257"/>
      <c r="GO372" s="257"/>
      <c r="GP372" s="257"/>
      <c r="GQ372" s="257"/>
      <c r="GR372" s="257"/>
      <c r="GS372" s="257"/>
      <c r="GT372" s="257"/>
      <c r="GU372" s="257"/>
      <c r="GV372" s="257"/>
      <c r="GW372" s="257"/>
      <c r="GX372" s="257"/>
      <c r="GY372" s="257"/>
      <c r="GZ372" s="257"/>
      <c r="HA372" s="257"/>
      <c r="HB372" s="257"/>
      <c r="HC372" s="257"/>
      <c r="HD372" s="257"/>
      <c r="HE372" s="257"/>
      <c r="HF372" s="257"/>
      <c r="HG372" s="257"/>
      <c r="HH372" s="257"/>
      <c r="HI372" s="257"/>
      <c r="HJ372" s="257"/>
      <c r="HK372" s="257"/>
      <c r="HL372" s="257"/>
      <c r="HM372" s="257"/>
      <c r="HN372" s="257"/>
      <c r="HO372" s="257"/>
      <c r="HP372" s="257"/>
      <c r="HQ372" s="257"/>
      <c r="HR372" s="257"/>
      <c r="HS372" s="257"/>
      <c r="HT372" s="257"/>
      <c r="HU372" s="257"/>
      <c r="HV372" s="257"/>
      <c r="HW372" s="257"/>
      <c r="HX372" s="257"/>
      <c r="HY372" s="257"/>
      <c r="HZ372" s="257"/>
      <c r="IA372" s="257"/>
      <c r="IB372" s="257"/>
      <c r="IC372" s="257"/>
      <c r="ID372" s="257"/>
      <c r="IE372" s="257"/>
      <c r="IF372" s="257"/>
      <c r="IG372" s="257"/>
      <c r="IH372" s="257"/>
      <c r="II372" s="257"/>
      <c r="IJ372" s="257"/>
      <c r="IK372" s="257"/>
      <c r="IL372" s="257"/>
      <c r="IM372" s="257"/>
      <c r="IN372" s="257"/>
      <c r="IO372" s="257"/>
      <c r="IP372" s="257"/>
      <c r="IQ372" s="257"/>
      <c r="IR372" s="257"/>
      <c r="IS372" s="257"/>
      <c r="IT372" s="257"/>
      <c r="IU372" s="257"/>
      <c r="IV372" s="257"/>
      <c r="IW372" s="257"/>
      <c r="IX372" s="257"/>
      <c r="IY372" s="257"/>
      <c r="IZ372" s="257"/>
      <c r="JA372" s="257"/>
      <c r="JB372" s="257"/>
      <c r="JC372" s="257"/>
      <c r="JD372" s="257"/>
      <c r="JE372" s="257"/>
    </row>
    <row r="373" spans="1:265" x14ac:dyDescent="0.2">
      <c r="A373" s="257"/>
      <c r="B373" s="257"/>
      <c r="C373" s="257"/>
      <c r="D373" s="257"/>
      <c r="E373" s="257"/>
      <c r="F373" s="257"/>
      <c r="G373" s="257"/>
      <c r="H373" s="257"/>
      <c r="I373" s="257"/>
      <c r="J373" s="257"/>
      <c r="K373" s="257"/>
      <c r="L373" s="257"/>
      <c r="M373" s="257"/>
      <c r="N373" s="257"/>
      <c r="O373" s="257"/>
      <c r="P373" s="257"/>
      <c r="Q373" s="257"/>
      <c r="R373" s="257"/>
      <c r="S373" s="257"/>
      <c r="T373" s="257"/>
      <c r="U373" s="257"/>
      <c r="V373" s="257"/>
      <c r="W373" s="257"/>
      <c r="X373" s="257"/>
      <c r="Y373" s="257"/>
      <c r="Z373" s="257"/>
      <c r="AA373" s="257"/>
      <c r="AB373" s="257"/>
      <c r="AC373" s="257"/>
      <c r="AD373" s="257"/>
      <c r="AE373" s="862"/>
      <c r="AF373" s="895"/>
      <c r="AG373" s="946"/>
      <c r="AH373" s="972"/>
      <c r="CG373" s="257"/>
      <c r="CH373" s="257"/>
      <c r="CI373" s="257"/>
      <c r="CJ373" s="257"/>
      <c r="CK373" s="257"/>
      <c r="CL373" s="257"/>
      <c r="CM373" s="257"/>
      <c r="CN373" s="257"/>
      <c r="CO373" s="257"/>
      <c r="CP373" s="257"/>
      <c r="CQ373" s="257"/>
      <c r="CR373" s="257"/>
      <c r="CS373" s="257"/>
      <c r="CT373" s="257"/>
      <c r="CU373" s="257"/>
      <c r="CV373" s="257"/>
      <c r="CW373" s="257"/>
      <c r="CX373" s="257"/>
      <c r="CY373" s="257"/>
      <c r="CZ373" s="257"/>
      <c r="DA373" s="257"/>
      <c r="DB373" s="257"/>
      <c r="DC373" s="257"/>
      <c r="DD373" s="257"/>
      <c r="DE373" s="257"/>
      <c r="DF373" s="257"/>
      <c r="DG373" s="257"/>
      <c r="DH373" s="257"/>
      <c r="DI373" s="257"/>
      <c r="DJ373" s="257"/>
      <c r="DK373" s="257"/>
      <c r="DL373" s="257"/>
      <c r="DM373" s="257"/>
      <c r="DN373" s="257"/>
      <c r="DO373" s="257"/>
      <c r="DP373" s="257"/>
      <c r="DQ373" s="257"/>
      <c r="DR373" s="257"/>
      <c r="DS373" s="257"/>
      <c r="DT373" s="257"/>
      <c r="DU373" s="257"/>
      <c r="DV373" s="257"/>
      <c r="DW373" s="257"/>
      <c r="DX373" s="257"/>
      <c r="DY373" s="257"/>
      <c r="DZ373" s="257"/>
      <c r="EA373" s="257"/>
      <c r="EB373" s="257"/>
      <c r="EC373" s="257"/>
      <c r="ED373" s="257"/>
      <c r="EE373" s="257"/>
      <c r="EF373" s="257"/>
      <c r="EG373" s="257"/>
      <c r="EH373" s="257"/>
      <c r="EI373" s="257"/>
      <c r="EJ373" s="257"/>
      <c r="EK373" s="257"/>
      <c r="EL373" s="257"/>
      <c r="EM373" s="257"/>
      <c r="EN373" s="257"/>
      <c r="EO373" s="257"/>
      <c r="EP373" s="257"/>
      <c r="EQ373" s="257"/>
      <c r="ER373" s="257"/>
      <c r="ES373" s="257"/>
      <c r="ET373" s="257"/>
      <c r="EU373" s="257"/>
      <c r="EV373" s="257"/>
      <c r="EW373" s="257"/>
      <c r="EX373" s="257"/>
      <c r="EY373" s="257"/>
      <c r="EZ373" s="257"/>
      <c r="FA373" s="257"/>
      <c r="FB373" s="257"/>
      <c r="FC373" s="257"/>
      <c r="FD373" s="257"/>
      <c r="FE373" s="257"/>
      <c r="FF373" s="257"/>
      <c r="FG373" s="257"/>
      <c r="FH373" s="257"/>
      <c r="FI373" s="257"/>
      <c r="FJ373" s="257"/>
      <c r="FK373" s="257"/>
      <c r="FL373" s="257"/>
      <c r="FM373" s="257"/>
      <c r="FN373" s="257"/>
      <c r="FO373" s="257"/>
      <c r="FP373" s="257"/>
      <c r="FQ373" s="257"/>
      <c r="FR373" s="257"/>
      <c r="FS373" s="257"/>
      <c r="FT373" s="257"/>
      <c r="FU373" s="257"/>
      <c r="FV373" s="257"/>
      <c r="FW373" s="257"/>
      <c r="FX373" s="257"/>
      <c r="FY373" s="257"/>
      <c r="FZ373" s="257"/>
      <c r="GA373" s="257"/>
      <c r="GB373" s="257"/>
      <c r="GC373" s="257"/>
      <c r="GD373" s="257"/>
      <c r="GE373" s="257"/>
      <c r="GF373" s="257"/>
      <c r="GG373" s="257"/>
      <c r="GH373" s="257"/>
      <c r="GI373" s="257"/>
      <c r="GJ373" s="257"/>
      <c r="GK373" s="257"/>
      <c r="GL373" s="257"/>
      <c r="GM373" s="257"/>
      <c r="GN373" s="257"/>
      <c r="GO373" s="257"/>
      <c r="GP373" s="257"/>
      <c r="GQ373" s="257"/>
      <c r="GR373" s="257"/>
      <c r="GS373" s="257"/>
      <c r="GT373" s="257"/>
      <c r="GU373" s="257"/>
      <c r="GV373" s="257"/>
      <c r="GW373" s="257"/>
      <c r="GX373" s="257"/>
      <c r="GY373" s="257"/>
      <c r="GZ373" s="257"/>
      <c r="HA373" s="257"/>
      <c r="HB373" s="257"/>
      <c r="HC373" s="257"/>
      <c r="HD373" s="257"/>
      <c r="HE373" s="257"/>
      <c r="HF373" s="257"/>
      <c r="HG373" s="257"/>
      <c r="HH373" s="257"/>
      <c r="HI373" s="257"/>
      <c r="HJ373" s="257"/>
      <c r="HK373" s="257"/>
      <c r="HL373" s="257"/>
      <c r="HM373" s="257"/>
      <c r="HN373" s="257"/>
      <c r="HO373" s="257"/>
      <c r="HP373" s="257"/>
      <c r="HQ373" s="257"/>
      <c r="HR373" s="257"/>
      <c r="HS373" s="257"/>
      <c r="HT373" s="257"/>
      <c r="HU373" s="257"/>
      <c r="HV373" s="257"/>
      <c r="HW373" s="257"/>
      <c r="HX373" s="257"/>
      <c r="HY373" s="257"/>
      <c r="HZ373" s="257"/>
      <c r="IA373" s="257"/>
      <c r="IB373" s="257"/>
      <c r="IC373" s="257"/>
      <c r="ID373" s="257"/>
      <c r="IE373" s="257"/>
      <c r="IF373" s="257"/>
      <c r="IG373" s="257"/>
      <c r="IH373" s="257"/>
      <c r="II373" s="257"/>
      <c r="IJ373" s="257"/>
      <c r="IK373" s="257"/>
      <c r="IL373" s="257"/>
      <c r="IM373" s="257"/>
      <c r="IN373" s="257"/>
      <c r="IO373" s="257"/>
      <c r="IP373" s="257"/>
      <c r="IQ373" s="257"/>
      <c r="IR373" s="257"/>
      <c r="IS373" s="257"/>
      <c r="IT373" s="257"/>
      <c r="IU373" s="257"/>
      <c r="IV373" s="257"/>
      <c r="IW373" s="257"/>
      <c r="IX373" s="257"/>
      <c r="IY373" s="257"/>
      <c r="IZ373" s="257"/>
      <c r="JA373" s="257"/>
      <c r="JB373" s="257"/>
      <c r="JC373" s="257"/>
      <c r="JD373" s="257"/>
      <c r="JE373" s="257"/>
    </row>
    <row r="374" spans="1:265" x14ac:dyDescent="0.2">
      <c r="A374" s="257"/>
      <c r="B374" s="257"/>
      <c r="C374" s="257"/>
      <c r="D374" s="257"/>
      <c r="E374" s="257"/>
      <c r="F374" s="257"/>
      <c r="G374" s="257"/>
      <c r="H374" s="257"/>
      <c r="I374" s="257"/>
      <c r="J374" s="257"/>
      <c r="K374" s="257"/>
      <c r="L374" s="257"/>
      <c r="M374" s="257"/>
      <c r="N374" s="257"/>
      <c r="O374" s="257"/>
      <c r="P374" s="257"/>
      <c r="Q374" s="257"/>
      <c r="R374" s="257"/>
      <c r="S374" s="257"/>
      <c r="T374" s="257"/>
      <c r="U374" s="257"/>
      <c r="V374" s="257"/>
      <c r="W374" s="257"/>
      <c r="X374" s="257"/>
      <c r="Y374" s="257"/>
      <c r="Z374" s="257"/>
      <c r="AA374" s="257"/>
      <c r="AB374" s="257"/>
      <c r="AC374" s="257"/>
      <c r="AD374" s="257"/>
      <c r="AE374" s="862"/>
      <c r="AF374" s="895"/>
      <c r="AG374" s="946"/>
      <c r="AH374" s="972"/>
      <c r="CG374" s="257"/>
      <c r="CH374" s="257"/>
      <c r="CI374" s="257"/>
      <c r="CJ374" s="257"/>
      <c r="CK374" s="257"/>
      <c r="CL374" s="257"/>
      <c r="CM374" s="257"/>
      <c r="CN374" s="257"/>
      <c r="CO374" s="257"/>
      <c r="CP374" s="257"/>
      <c r="CQ374" s="257"/>
      <c r="CR374" s="257"/>
      <c r="CS374" s="257"/>
      <c r="CT374" s="257"/>
      <c r="CU374" s="257"/>
      <c r="CV374" s="257"/>
      <c r="CW374" s="257"/>
      <c r="CX374" s="257"/>
      <c r="CY374" s="257"/>
      <c r="CZ374" s="257"/>
      <c r="DA374" s="257"/>
      <c r="DB374" s="257"/>
      <c r="DC374" s="257"/>
      <c r="DD374" s="257"/>
      <c r="DE374" s="257"/>
      <c r="DF374" s="257"/>
      <c r="DG374" s="257"/>
      <c r="DH374" s="257"/>
      <c r="DI374" s="257"/>
      <c r="DJ374" s="257"/>
      <c r="DK374" s="257"/>
      <c r="DL374" s="257"/>
      <c r="DM374" s="257"/>
      <c r="DN374" s="257"/>
      <c r="DO374" s="257"/>
      <c r="DP374" s="257"/>
      <c r="DQ374" s="257"/>
      <c r="DR374" s="257"/>
      <c r="DS374" s="257"/>
      <c r="DT374" s="257"/>
      <c r="DU374" s="257"/>
      <c r="DV374" s="257"/>
      <c r="DW374" s="257"/>
      <c r="DX374" s="257"/>
      <c r="DY374" s="257"/>
      <c r="DZ374" s="257"/>
      <c r="EA374" s="257"/>
      <c r="EB374" s="257"/>
      <c r="EC374" s="257"/>
      <c r="ED374" s="257"/>
      <c r="EE374" s="257"/>
      <c r="EF374" s="257"/>
      <c r="EG374" s="257"/>
      <c r="EH374" s="257"/>
      <c r="EI374" s="257"/>
      <c r="EJ374" s="257"/>
      <c r="EK374" s="257"/>
      <c r="EL374" s="257"/>
      <c r="EM374" s="257"/>
      <c r="EN374" s="257"/>
      <c r="EO374" s="257"/>
      <c r="EP374" s="257"/>
      <c r="EQ374" s="257"/>
      <c r="ER374" s="257"/>
      <c r="ES374" s="257"/>
      <c r="ET374" s="257"/>
      <c r="EU374" s="257"/>
      <c r="EV374" s="257"/>
      <c r="EW374" s="257"/>
      <c r="EX374" s="257"/>
      <c r="EY374" s="257"/>
      <c r="EZ374" s="257"/>
      <c r="FA374" s="257"/>
      <c r="FB374" s="257"/>
      <c r="FC374" s="257"/>
      <c r="FD374" s="257"/>
      <c r="FE374" s="257"/>
      <c r="FF374" s="257"/>
      <c r="FG374" s="257"/>
      <c r="FH374" s="257"/>
      <c r="FI374" s="257"/>
      <c r="FJ374" s="257"/>
      <c r="FK374" s="257"/>
      <c r="FL374" s="257"/>
      <c r="FM374" s="257"/>
      <c r="FN374" s="257"/>
      <c r="FO374" s="257"/>
      <c r="FP374" s="257"/>
      <c r="FQ374" s="257"/>
      <c r="FR374" s="257"/>
      <c r="FS374" s="257"/>
      <c r="FT374" s="257"/>
      <c r="FU374" s="257"/>
      <c r="FV374" s="257"/>
      <c r="FW374" s="257"/>
      <c r="FX374" s="257"/>
      <c r="FY374" s="257"/>
      <c r="FZ374" s="257"/>
      <c r="GA374" s="257"/>
      <c r="GB374" s="257"/>
      <c r="GC374" s="257"/>
      <c r="GD374" s="257"/>
      <c r="GE374" s="257"/>
      <c r="GF374" s="257"/>
      <c r="GG374" s="257"/>
      <c r="GH374" s="257"/>
      <c r="GI374" s="257"/>
      <c r="GJ374" s="257"/>
      <c r="GK374" s="257"/>
      <c r="GL374" s="257"/>
      <c r="GM374" s="257"/>
      <c r="GN374" s="257"/>
      <c r="GO374" s="257"/>
      <c r="GP374" s="257"/>
      <c r="GQ374" s="257"/>
      <c r="GR374" s="257"/>
      <c r="GS374" s="257"/>
      <c r="GT374" s="257"/>
      <c r="GU374" s="257"/>
      <c r="GV374" s="257"/>
      <c r="GW374" s="257"/>
      <c r="GX374" s="257"/>
      <c r="GY374" s="257"/>
      <c r="GZ374" s="257"/>
      <c r="HA374" s="257"/>
      <c r="HB374" s="257"/>
      <c r="HC374" s="257"/>
      <c r="HD374" s="257"/>
      <c r="HE374" s="257"/>
      <c r="HF374" s="257"/>
      <c r="HG374" s="257"/>
      <c r="HH374" s="257"/>
      <c r="HI374" s="257"/>
      <c r="HJ374" s="257"/>
      <c r="HK374" s="257"/>
      <c r="HL374" s="257"/>
      <c r="HM374" s="257"/>
      <c r="HN374" s="257"/>
      <c r="HO374" s="257"/>
      <c r="HP374" s="257"/>
      <c r="HQ374" s="257"/>
      <c r="HR374" s="257"/>
      <c r="HS374" s="257"/>
      <c r="HT374" s="257"/>
      <c r="HU374" s="257"/>
      <c r="HV374" s="257"/>
      <c r="HW374" s="257"/>
      <c r="HX374" s="257"/>
      <c r="HY374" s="257"/>
      <c r="HZ374" s="257"/>
      <c r="IA374" s="257"/>
      <c r="IB374" s="257"/>
      <c r="IC374" s="257"/>
      <c r="ID374" s="257"/>
      <c r="IE374" s="257"/>
      <c r="IF374" s="257"/>
      <c r="IG374" s="257"/>
      <c r="IH374" s="257"/>
      <c r="II374" s="257"/>
      <c r="IJ374" s="257"/>
      <c r="IK374" s="257"/>
      <c r="IL374" s="257"/>
      <c r="IM374" s="257"/>
      <c r="IN374" s="257"/>
      <c r="IO374" s="257"/>
      <c r="IP374" s="257"/>
      <c r="IQ374" s="257"/>
      <c r="IR374" s="257"/>
      <c r="IS374" s="257"/>
      <c r="IT374" s="257"/>
      <c r="IU374" s="257"/>
      <c r="IV374" s="257"/>
      <c r="IW374" s="257"/>
      <c r="IX374" s="257"/>
      <c r="IY374" s="257"/>
      <c r="IZ374" s="257"/>
      <c r="JA374" s="257"/>
      <c r="JB374" s="257"/>
      <c r="JC374" s="257"/>
      <c r="JD374" s="257"/>
      <c r="JE374" s="257"/>
    </row>
    <row r="375" spans="1:265" x14ac:dyDescent="0.2">
      <c r="A375" s="257"/>
      <c r="B375" s="257"/>
      <c r="C375" s="257"/>
      <c r="D375" s="257"/>
      <c r="E375" s="257"/>
      <c r="F375" s="257"/>
      <c r="G375" s="257"/>
      <c r="H375" s="257"/>
      <c r="I375" s="257"/>
      <c r="J375" s="257"/>
      <c r="K375" s="257"/>
      <c r="L375" s="257"/>
      <c r="M375" s="257"/>
      <c r="N375" s="257"/>
      <c r="O375" s="257"/>
      <c r="P375" s="257"/>
      <c r="Q375" s="257"/>
      <c r="R375" s="257"/>
      <c r="S375" s="257"/>
      <c r="T375" s="257"/>
      <c r="U375" s="257"/>
      <c r="V375" s="257"/>
      <c r="W375" s="257"/>
      <c r="X375" s="257"/>
      <c r="Y375" s="257"/>
      <c r="Z375" s="257"/>
      <c r="AA375" s="257"/>
      <c r="AB375" s="257"/>
      <c r="AC375" s="257"/>
      <c r="AD375" s="257"/>
      <c r="AE375" s="862"/>
      <c r="AF375" s="895"/>
      <c r="AG375" s="946"/>
      <c r="AH375" s="972"/>
      <c r="CG375" s="257"/>
      <c r="CH375" s="257"/>
      <c r="CI375" s="257"/>
      <c r="CJ375" s="257"/>
      <c r="CK375" s="257"/>
      <c r="CL375" s="257"/>
      <c r="CM375" s="257"/>
      <c r="CN375" s="257"/>
      <c r="CO375" s="257"/>
      <c r="CP375" s="257"/>
      <c r="CQ375" s="257"/>
      <c r="CR375" s="257"/>
      <c r="CS375" s="257"/>
      <c r="CT375" s="257"/>
      <c r="CU375" s="257"/>
      <c r="CV375" s="257"/>
      <c r="CW375" s="257"/>
      <c r="CX375" s="257"/>
      <c r="CY375" s="257"/>
      <c r="CZ375" s="257"/>
      <c r="DA375" s="257"/>
      <c r="DB375" s="257"/>
      <c r="DC375" s="257"/>
      <c r="DD375" s="257"/>
      <c r="DE375" s="257"/>
      <c r="DF375" s="257"/>
      <c r="DG375" s="257"/>
      <c r="DH375" s="257"/>
      <c r="DI375" s="257"/>
      <c r="DJ375" s="257"/>
      <c r="DK375" s="257"/>
      <c r="DL375" s="257"/>
      <c r="DM375" s="257"/>
      <c r="DN375" s="257"/>
      <c r="DO375" s="257"/>
      <c r="DP375" s="257"/>
      <c r="DQ375" s="257"/>
      <c r="DR375" s="257"/>
      <c r="DS375" s="257"/>
      <c r="DT375" s="257"/>
      <c r="DU375" s="257"/>
      <c r="DV375" s="257"/>
      <c r="DW375" s="257"/>
      <c r="DX375" s="257"/>
      <c r="DY375" s="257"/>
      <c r="DZ375" s="257"/>
      <c r="EA375" s="257"/>
      <c r="EB375" s="257"/>
      <c r="EC375" s="257"/>
      <c r="ED375" s="257"/>
      <c r="EE375" s="257"/>
      <c r="EF375" s="257"/>
      <c r="EG375" s="257"/>
      <c r="EH375" s="257"/>
      <c r="EI375" s="257"/>
      <c r="EJ375" s="257"/>
      <c r="EK375" s="257"/>
      <c r="EL375" s="257"/>
      <c r="EM375" s="257"/>
      <c r="EN375" s="257"/>
      <c r="EO375" s="257"/>
      <c r="EP375" s="257"/>
      <c r="EQ375" s="257"/>
      <c r="ER375" s="257"/>
      <c r="ES375" s="257"/>
      <c r="ET375" s="257"/>
      <c r="EU375" s="257"/>
      <c r="EV375" s="257"/>
      <c r="EW375" s="257"/>
      <c r="EX375" s="257"/>
      <c r="EY375" s="257"/>
      <c r="EZ375" s="257"/>
      <c r="FA375" s="257"/>
      <c r="FB375" s="257"/>
      <c r="FC375" s="257"/>
      <c r="FD375" s="257"/>
      <c r="FE375" s="257"/>
      <c r="FF375" s="257"/>
      <c r="FG375" s="257"/>
      <c r="FH375" s="257"/>
      <c r="FI375" s="257"/>
      <c r="FJ375" s="257"/>
      <c r="FK375" s="257"/>
      <c r="FL375" s="257"/>
      <c r="FM375" s="257"/>
      <c r="FN375" s="257"/>
      <c r="FO375" s="257"/>
      <c r="FP375" s="257"/>
      <c r="FQ375" s="257"/>
      <c r="FR375" s="257"/>
      <c r="FS375" s="257"/>
      <c r="FT375" s="257"/>
      <c r="FU375" s="257"/>
      <c r="FV375" s="257"/>
      <c r="FW375" s="257"/>
      <c r="FX375" s="257"/>
      <c r="FY375" s="257"/>
      <c r="FZ375" s="257"/>
      <c r="GA375" s="257"/>
      <c r="GB375" s="257"/>
      <c r="GC375" s="257"/>
      <c r="GD375" s="257"/>
      <c r="GE375" s="257"/>
      <c r="GF375" s="257"/>
      <c r="GG375" s="257"/>
      <c r="GH375" s="257"/>
      <c r="GI375" s="257"/>
      <c r="GJ375" s="257"/>
      <c r="GK375" s="257"/>
      <c r="GL375" s="257"/>
      <c r="GM375" s="257"/>
      <c r="GN375" s="257"/>
      <c r="GO375" s="257"/>
      <c r="GP375" s="257"/>
      <c r="GQ375" s="257"/>
      <c r="GR375" s="257"/>
      <c r="GS375" s="257"/>
      <c r="GT375" s="257"/>
      <c r="GU375" s="257"/>
      <c r="GV375" s="257"/>
      <c r="GW375" s="257"/>
      <c r="GX375" s="257"/>
      <c r="GY375" s="257"/>
      <c r="GZ375" s="257"/>
      <c r="HA375" s="257"/>
      <c r="HB375" s="257"/>
      <c r="HC375" s="257"/>
      <c r="HD375" s="257"/>
      <c r="HE375" s="257"/>
      <c r="HF375" s="257"/>
      <c r="HG375" s="257"/>
      <c r="HH375" s="257"/>
      <c r="HI375" s="257"/>
      <c r="HJ375" s="257"/>
      <c r="HK375" s="257"/>
      <c r="HL375" s="257"/>
      <c r="HM375" s="257"/>
      <c r="HN375" s="257"/>
      <c r="HO375" s="257"/>
      <c r="HP375" s="257"/>
      <c r="HQ375" s="257"/>
      <c r="HR375" s="257"/>
      <c r="HS375" s="257"/>
      <c r="HT375" s="257"/>
      <c r="HU375" s="257"/>
      <c r="HV375" s="257"/>
      <c r="HW375" s="257"/>
      <c r="HX375" s="257"/>
      <c r="HY375" s="257"/>
      <c r="HZ375" s="257"/>
      <c r="IA375" s="257"/>
      <c r="IB375" s="257"/>
      <c r="IC375" s="257"/>
      <c r="ID375" s="257"/>
      <c r="IE375" s="257"/>
      <c r="IF375" s="257"/>
      <c r="IG375" s="257"/>
      <c r="IH375" s="257"/>
      <c r="II375" s="257"/>
      <c r="IJ375" s="257"/>
      <c r="IK375" s="257"/>
      <c r="IL375" s="257"/>
      <c r="IM375" s="257"/>
      <c r="IN375" s="257"/>
      <c r="IO375" s="257"/>
      <c r="IP375" s="257"/>
      <c r="IQ375" s="257"/>
      <c r="IR375" s="257"/>
      <c r="IS375" s="257"/>
      <c r="IT375" s="257"/>
      <c r="IU375" s="257"/>
      <c r="IV375" s="257"/>
      <c r="IW375" s="257"/>
      <c r="IX375" s="257"/>
      <c r="IY375" s="257"/>
      <c r="IZ375" s="257"/>
      <c r="JA375" s="257"/>
      <c r="JB375" s="257"/>
      <c r="JC375" s="257"/>
      <c r="JD375" s="257"/>
      <c r="JE375" s="257"/>
    </row>
    <row r="376" spans="1:265" x14ac:dyDescent="0.2">
      <c r="A376" s="257"/>
      <c r="B376" s="257"/>
      <c r="C376" s="257"/>
      <c r="D376" s="257"/>
      <c r="E376" s="257"/>
      <c r="F376" s="257"/>
      <c r="G376" s="257"/>
      <c r="H376" s="257"/>
      <c r="I376" s="257"/>
      <c r="J376" s="257"/>
      <c r="K376" s="257"/>
      <c r="L376" s="257"/>
      <c r="M376" s="257"/>
      <c r="N376" s="257"/>
      <c r="O376" s="257"/>
      <c r="P376" s="257"/>
      <c r="Q376" s="257"/>
      <c r="R376" s="257"/>
      <c r="S376" s="257"/>
      <c r="T376" s="257"/>
      <c r="U376" s="257"/>
      <c r="V376" s="257"/>
      <c r="W376" s="257"/>
      <c r="X376" s="257"/>
      <c r="Y376" s="257"/>
      <c r="Z376" s="257"/>
      <c r="AA376" s="257"/>
      <c r="AB376" s="257"/>
      <c r="AC376" s="257"/>
      <c r="AD376" s="257"/>
      <c r="AE376" s="862"/>
      <c r="AF376" s="895"/>
      <c r="AG376" s="946"/>
      <c r="AH376" s="972"/>
      <c r="CG376" s="257"/>
      <c r="CH376" s="257"/>
      <c r="CI376" s="257"/>
      <c r="CJ376" s="257"/>
      <c r="CK376" s="257"/>
      <c r="CL376" s="257"/>
      <c r="CM376" s="257"/>
      <c r="CN376" s="257"/>
      <c r="CO376" s="257"/>
      <c r="CP376" s="257"/>
      <c r="CQ376" s="257"/>
      <c r="CR376" s="257"/>
      <c r="CS376" s="257"/>
      <c r="CT376" s="257"/>
      <c r="CU376" s="257"/>
      <c r="CV376" s="257"/>
      <c r="CW376" s="257"/>
      <c r="CX376" s="257"/>
      <c r="CY376" s="257"/>
      <c r="CZ376" s="257"/>
      <c r="DA376" s="257"/>
      <c r="DB376" s="257"/>
      <c r="DC376" s="257"/>
      <c r="DD376" s="257"/>
      <c r="DE376" s="257"/>
      <c r="DF376" s="257"/>
      <c r="DG376" s="257"/>
      <c r="DH376" s="257"/>
      <c r="DI376" s="257"/>
      <c r="DJ376" s="257"/>
      <c r="DK376" s="257"/>
      <c r="DL376" s="257"/>
      <c r="DM376" s="257"/>
      <c r="DN376" s="257"/>
      <c r="DO376" s="257"/>
      <c r="DP376" s="257"/>
      <c r="DQ376" s="257"/>
      <c r="DR376" s="257"/>
      <c r="DS376" s="257"/>
      <c r="DT376" s="257"/>
      <c r="DU376" s="257"/>
      <c r="DV376" s="257"/>
      <c r="DW376" s="257"/>
      <c r="DX376" s="257"/>
      <c r="DY376" s="257"/>
      <c r="DZ376" s="257"/>
      <c r="EA376" s="257"/>
      <c r="EB376" s="257"/>
      <c r="EC376" s="257"/>
      <c r="ED376" s="257"/>
      <c r="EE376" s="257"/>
      <c r="EF376" s="257"/>
      <c r="EG376" s="257"/>
      <c r="EH376" s="257"/>
      <c r="EI376" s="257"/>
      <c r="EJ376" s="257"/>
      <c r="EK376" s="257"/>
      <c r="EL376" s="257"/>
      <c r="EM376" s="257"/>
      <c r="EN376" s="257"/>
      <c r="EO376" s="257"/>
      <c r="EP376" s="257"/>
      <c r="EQ376" s="257"/>
      <c r="ER376" s="257"/>
      <c r="ES376" s="257"/>
      <c r="ET376" s="257"/>
      <c r="EU376" s="257"/>
      <c r="EV376" s="257"/>
      <c r="EW376" s="257"/>
      <c r="EX376" s="257"/>
      <c r="EY376" s="257"/>
      <c r="EZ376" s="257"/>
      <c r="FA376" s="257"/>
      <c r="FB376" s="257"/>
      <c r="FC376" s="257"/>
      <c r="FD376" s="257"/>
      <c r="FE376" s="257"/>
      <c r="FF376" s="257"/>
      <c r="FG376" s="257"/>
      <c r="FH376" s="257"/>
      <c r="FI376" s="257"/>
      <c r="FJ376" s="257"/>
      <c r="FK376" s="257"/>
      <c r="FL376" s="257"/>
      <c r="FM376" s="257"/>
      <c r="FN376" s="257"/>
      <c r="FO376" s="257"/>
      <c r="FP376" s="257"/>
      <c r="FQ376" s="257"/>
      <c r="FR376" s="257"/>
      <c r="FS376" s="257"/>
      <c r="FT376" s="257"/>
      <c r="FU376" s="257"/>
      <c r="FV376" s="257"/>
      <c r="FW376" s="257"/>
      <c r="FX376" s="257"/>
      <c r="FY376" s="257"/>
      <c r="FZ376" s="257"/>
      <c r="GA376" s="257"/>
      <c r="GB376" s="257"/>
      <c r="GC376" s="257"/>
      <c r="GD376" s="257"/>
      <c r="GE376" s="257"/>
      <c r="GF376" s="257"/>
      <c r="GG376" s="257"/>
      <c r="GH376" s="257"/>
      <c r="GI376" s="257"/>
      <c r="GJ376" s="257"/>
      <c r="GK376" s="257"/>
      <c r="GL376" s="257"/>
      <c r="GM376" s="257"/>
      <c r="GN376" s="257"/>
      <c r="GO376" s="257"/>
      <c r="GP376" s="257"/>
      <c r="GQ376" s="257"/>
      <c r="GR376" s="257"/>
      <c r="GS376" s="257"/>
      <c r="GT376" s="257"/>
      <c r="GU376" s="257"/>
      <c r="GV376" s="257"/>
      <c r="GW376" s="257"/>
      <c r="GX376" s="257"/>
      <c r="GY376" s="257"/>
      <c r="GZ376" s="257"/>
      <c r="HA376" s="257"/>
      <c r="HB376" s="257"/>
      <c r="HC376" s="257"/>
      <c r="HD376" s="257"/>
      <c r="HE376" s="257"/>
      <c r="HF376" s="257"/>
      <c r="HG376" s="257"/>
      <c r="HH376" s="257"/>
      <c r="HI376" s="257"/>
      <c r="HJ376" s="257"/>
      <c r="HK376" s="257"/>
      <c r="HL376" s="257"/>
      <c r="HM376" s="257"/>
      <c r="HN376" s="257"/>
      <c r="HO376" s="257"/>
      <c r="HP376" s="257"/>
      <c r="HQ376" s="257"/>
      <c r="HR376" s="257"/>
      <c r="HS376" s="257"/>
      <c r="HT376" s="257"/>
      <c r="HU376" s="257"/>
      <c r="HV376" s="257"/>
      <c r="HW376" s="257"/>
      <c r="HX376" s="257"/>
      <c r="HY376" s="257"/>
      <c r="HZ376" s="257"/>
      <c r="IA376" s="257"/>
      <c r="IB376" s="257"/>
      <c r="IC376" s="257"/>
      <c r="ID376" s="257"/>
      <c r="IE376" s="257"/>
      <c r="IF376" s="257"/>
      <c r="IG376" s="257"/>
      <c r="IH376" s="257"/>
      <c r="II376" s="257"/>
      <c r="IJ376" s="257"/>
      <c r="IK376" s="257"/>
      <c r="IL376" s="257"/>
      <c r="IM376" s="257"/>
      <c r="IN376" s="257"/>
      <c r="IO376" s="257"/>
      <c r="IP376" s="257"/>
      <c r="IQ376" s="257"/>
      <c r="IR376" s="257"/>
      <c r="IS376" s="257"/>
      <c r="IT376" s="257"/>
      <c r="IU376" s="257"/>
      <c r="IV376" s="257"/>
      <c r="IW376" s="257"/>
      <c r="IX376" s="257"/>
      <c r="IY376" s="257"/>
      <c r="IZ376" s="257"/>
      <c r="JA376" s="257"/>
      <c r="JB376" s="257"/>
      <c r="JC376" s="257"/>
      <c r="JD376" s="257"/>
      <c r="JE376" s="257"/>
    </row>
    <row r="377" spans="1:265" x14ac:dyDescent="0.2">
      <c r="A377" s="257"/>
      <c r="B377" s="257"/>
      <c r="C377" s="257"/>
      <c r="D377" s="257"/>
      <c r="E377" s="257"/>
      <c r="F377" s="257"/>
      <c r="G377" s="257"/>
      <c r="H377" s="257"/>
      <c r="I377" s="257"/>
      <c r="J377" s="257"/>
      <c r="K377" s="257"/>
      <c r="L377" s="257"/>
      <c r="M377" s="257"/>
      <c r="N377" s="257"/>
      <c r="O377" s="257"/>
      <c r="P377" s="257"/>
      <c r="Q377" s="257"/>
      <c r="R377" s="257"/>
      <c r="S377" s="257"/>
      <c r="T377" s="257"/>
      <c r="U377" s="257"/>
      <c r="V377" s="257"/>
      <c r="W377" s="257"/>
      <c r="X377" s="257"/>
      <c r="Y377" s="257"/>
      <c r="Z377" s="257"/>
      <c r="AA377" s="257"/>
      <c r="AB377" s="257"/>
      <c r="AC377" s="257"/>
      <c r="AD377" s="257"/>
      <c r="AE377" s="862"/>
      <c r="AF377" s="895"/>
      <c r="AG377" s="946"/>
      <c r="AH377" s="972"/>
      <c r="CG377" s="257"/>
      <c r="CH377" s="257"/>
      <c r="CI377" s="257"/>
      <c r="CJ377" s="257"/>
      <c r="CK377" s="257"/>
      <c r="CL377" s="257"/>
      <c r="CM377" s="257"/>
      <c r="CN377" s="257"/>
      <c r="CO377" s="257"/>
      <c r="CP377" s="257"/>
      <c r="CQ377" s="257"/>
      <c r="CR377" s="257"/>
      <c r="CS377" s="257"/>
      <c r="CT377" s="257"/>
      <c r="CU377" s="257"/>
      <c r="CV377" s="257"/>
      <c r="CW377" s="257"/>
      <c r="CX377" s="257"/>
      <c r="CY377" s="257"/>
      <c r="CZ377" s="257"/>
      <c r="DA377" s="257"/>
      <c r="DB377" s="257"/>
      <c r="DC377" s="257"/>
      <c r="DD377" s="257"/>
      <c r="DE377" s="257"/>
      <c r="DF377" s="257"/>
      <c r="DG377" s="257"/>
      <c r="DH377" s="257"/>
      <c r="DI377" s="257"/>
      <c r="DJ377" s="257"/>
      <c r="DK377" s="257"/>
      <c r="DL377" s="257"/>
      <c r="DM377" s="257"/>
      <c r="DN377" s="257"/>
      <c r="DO377" s="257"/>
      <c r="DP377" s="257"/>
      <c r="DQ377" s="257"/>
      <c r="DR377" s="257"/>
      <c r="DS377" s="257"/>
      <c r="DT377" s="257"/>
      <c r="DU377" s="257"/>
      <c r="DV377" s="257"/>
      <c r="DW377" s="257"/>
      <c r="DX377" s="257"/>
      <c r="DY377" s="257"/>
      <c r="DZ377" s="257"/>
      <c r="EA377" s="257"/>
      <c r="EB377" s="257"/>
      <c r="EC377" s="257"/>
      <c r="ED377" s="257"/>
      <c r="EE377" s="257"/>
      <c r="EF377" s="257"/>
      <c r="EG377" s="257"/>
      <c r="EH377" s="257"/>
      <c r="EI377" s="257"/>
      <c r="EJ377" s="257"/>
      <c r="EK377" s="257"/>
      <c r="EL377" s="257"/>
      <c r="EM377" s="257"/>
      <c r="EN377" s="257"/>
      <c r="EO377" s="257"/>
      <c r="EP377" s="257"/>
      <c r="EQ377" s="257"/>
      <c r="ER377" s="257"/>
      <c r="ES377" s="257"/>
      <c r="ET377" s="257"/>
      <c r="EU377" s="257"/>
      <c r="EV377" s="257"/>
      <c r="EW377" s="257"/>
      <c r="EX377" s="257"/>
      <c r="EY377" s="257"/>
      <c r="EZ377" s="257"/>
      <c r="FA377" s="257"/>
      <c r="FB377" s="257"/>
      <c r="FC377" s="257"/>
      <c r="FD377" s="257"/>
      <c r="FE377" s="257"/>
      <c r="FF377" s="257"/>
      <c r="FG377" s="257"/>
      <c r="FH377" s="257"/>
      <c r="FI377" s="257"/>
      <c r="FJ377" s="257"/>
      <c r="FK377" s="257"/>
      <c r="FL377" s="257"/>
      <c r="FM377" s="257"/>
      <c r="FN377" s="257"/>
      <c r="FO377" s="257"/>
      <c r="FP377" s="257"/>
      <c r="FQ377" s="257"/>
      <c r="FR377" s="257"/>
      <c r="FS377" s="257"/>
      <c r="FT377" s="257"/>
      <c r="FU377" s="257"/>
      <c r="FV377" s="257"/>
      <c r="FW377" s="257"/>
      <c r="FX377" s="257"/>
      <c r="FY377" s="257"/>
      <c r="FZ377" s="257"/>
      <c r="GA377" s="257"/>
      <c r="GB377" s="257"/>
      <c r="GC377" s="257"/>
      <c r="GD377" s="257"/>
      <c r="GE377" s="257"/>
      <c r="GF377" s="257"/>
      <c r="GG377" s="257"/>
      <c r="GH377" s="257"/>
      <c r="GI377" s="257"/>
      <c r="GJ377" s="257"/>
      <c r="GK377" s="257"/>
      <c r="GL377" s="257"/>
      <c r="GM377" s="257"/>
      <c r="GN377" s="257"/>
      <c r="GO377" s="257"/>
      <c r="GP377" s="257"/>
      <c r="GQ377" s="257"/>
      <c r="GR377" s="257"/>
      <c r="GS377" s="257"/>
      <c r="GT377" s="257"/>
      <c r="GU377" s="257"/>
      <c r="GV377" s="257"/>
      <c r="GW377" s="257"/>
      <c r="GX377" s="257"/>
      <c r="GY377" s="257"/>
      <c r="GZ377" s="257"/>
      <c r="HA377" s="257"/>
      <c r="HB377" s="257"/>
      <c r="HC377" s="257"/>
      <c r="HD377" s="257"/>
      <c r="HE377" s="257"/>
      <c r="HF377" s="257"/>
      <c r="HG377" s="257"/>
      <c r="HH377" s="257"/>
      <c r="HI377" s="257"/>
      <c r="HJ377" s="257"/>
      <c r="HK377" s="257"/>
      <c r="HL377" s="257"/>
      <c r="HM377" s="257"/>
      <c r="HN377" s="257"/>
      <c r="HO377" s="257"/>
      <c r="HP377" s="257"/>
      <c r="HQ377" s="257"/>
      <c r="HR377" s="257"/>
      <c r="HS377" s="257"/>
      <c r="HT377" s="257"/>
      <c r="HU377" s="257"/>
      <c r="HV377" s="257"/>
      <c r="HW377" s="257"/>
      <c r="HX377" s="257"/>
      <c r="HY377" s="257"/>
      <c r="HZ377" s="257"/>
      <c r="IA377" s="257"/>
      <c r="IB377" s="257"/>
      <c r="IC377" s="257"/>
      <c r="ID377" s="257"/>
      <c r="IE377" s="257"/>
      <c r="IF377" s="257"/>
      <c r="IG377" s="257"/>
      <c r="IH377" s="257"/>
      <c r="II377" s="257"/>
      <c r="IJ377" s="257"/>
      <c r="IK377" s="257"/>
      <c r="IL377" s="257"/>
      <c r="IM377" s="257"/>
      <c r="IN377" s="257"/>
      <c r="IO377" s="257"/>
      <c r="IP377" s="257"/>
      <c r="IQ377" s="257"/>
      <c r="IR377" s="257"/>
      <c r="IS377" s="257"/>
      <c r="IT377" s="257"/>
      <c r="IU377" s="257"/>
      <c r="IV377" s="257"/>
      <c r="IW377" s="257"/>
      <c r="IX377" s="257"/>
      <c r="IY377" s="257"/>
      <c r="IZ377" s="257"/>
      <c r="JA377" s="257"/>
      <c r="JB377" s="257"/>
      <c r="JC377" s="257"/>
      <c r="JD377" s="257"/>
      <c r="JE377" s="257"/>
    </row>
    <row r="378" spans="1:265" x14ac:dyDescent="0.2">
      <c r="A378" s="257"/>
      <c r="B378" s="257"/>
      <c r="C378" s="257"/>
      <c r="D378" s="257"/>
      <c r="E378" s="257"/>
      <c r="F378" s="257"/>
      <c r="G378" s="257"/>
      <c r="H378" s="257"/>
      <c r="I378" s="257"/>
      <c r="J378" s="257"/>
      <c r="K378" s="257"/>
      <c r="L378" s="257"/>
      <c r="M378" s="257"/>
      <c r="N378" s="257"/>
      <c r="O378" s="257"/>
      <c r="P378" s="257"/>
      <c r="Q378" s="257"/>
      <c r="R378" s="257"/>
      <c r="S378" s="257"/>
      <c r="T378" s="257"/>
      <c r="U378" s="257"/>
      <c r="V378" s="257"/>
      <c r="W378" s="257"/>
      <c r="X378" s="257"/>
      <c r="Y378" s="257"/>
      <c r="Z378" s="257"/>
      <c r="AA378" s="257"/>
      <c r="AB378" s="257"/>
      <c r="AC378" s="257"/>
      <c r="AD378" s="257"/>
      <c r="AE378" s="862"/>
      <c r="AF378" s="895"/>
      <c r="AG378" s="946"/>
      <c r="AH378" s="972"/>
      <c r="CG378" s="257"/>
      <c r="CH378" s="257"/>
      <c r="CI378" s="257"/>
      <c r="CJ378" s="257"/>
      <c r="CK378" s="257"/>
      <c r="CL378" s="257"/>
      <c r="CM378" s="257"/>
      <c r="CN378" s="257"/>
      <c r="CO378" s="257"/>
      <c r="CP378" s="257"/>
      <c r="CQ378" s="257"/>
      <c r="CR378" s="257"/>
      <c r="CS378" s="257"/>
      <c r="CT378" s="257"/>
      <c r="CU378" s="257"/>
      <c r="CV378" s="257"/>
      <c r="CW378" s="257"/>
      <c r="CX378" s="257"/>
      <c r="CY378" s="257"/>
      <c r="CZ378" s="257"/>
      <c r="DA378" s="257"/>
      <c r="DB378" s="257"/>
      <c r="DC378" s="257"/>
      <c r="DD378" s="257"/>
      <c r="DE378" s="257"/>
      <c r="DF378" s="257"/>
      <c r="DG378" s="257"/>
      <c r="DH378" s="257"/>
      <c r="DI378" s="257"/>
      <c r="DJ378" s="257"/>
      <c r="DK378" s="257"/>
      <c r="DL378" s="257"/>
      <c r="DM378" s="257"/>
      <c r="DN378" s="257"/>
      <c r="DO378" s="257"/>
      <c r="DP378" s="257"/>
      <c r="DQ378" s="257"/>
      <c r="DR378" s="257"/>
      <c r="DS378" s="257"/>
      <c r="DT378" s="257"/>
      <c r="DU378" s="257"/>
      <c r="DV378" s="257"/>
      <c r="DW378" s="257"/>
      <c r="DX378" s="257"/>
      <c r="DY378" s="257"/>
      <c r="DZ378" s="257"/>
      <c r="EA378" s="257"/>
      <c r="EB378" s="257"/>
      <c r="EC378" s="257"/>
      <c r="ED378" s="257"/>
      <c r="EE378" s="257"/>
      <c r="EF378" s="257"/>
      <c r="EG378" s="257"/>
      <c r="EH378" s="257"/>
      <c r="EI378" s="257"/>
      <c r="EJ378" s="257"/>
      <c r="EK378" s="257"/>
      <c r="EL378" s="257"/>
      <c r="EM378" s="257"/>
      <c r="EN378" s="257"/>
      <c r="EO378" s="257"/>
      <c r="EP378" s="257"/>
      <c r="EQ378" s="257"/>
      <c r="ER378" s="257"/>
      <c r="ES378" s="257"/>
      <c r="ET378" s="257"/>
      <c r="EU378" s="257"/>
      <c r="EV378" s="257"/>
      <c r="EW378" s="257"/>
      <c r="EX378" s="257"/>
      <c r="EY378" s="257"/>
      <c r="EZ378" s="257"/>
      <c r="FA378" s="257"/>
      <c r="FB378" s="257"/>
      <c r="FC378" s="257"/>
      <c r="FD378" s="257"/>
      <c r="FE378" s="257"/>
      <c r="FF378" s="257"/>
      <c r="FG378" s="257"/>
      <c r="FH378" s="257"/>
      <c r="FI378" s="257"/>
      <c r="FJ378" s="257"/>
      <c r="FK378" s="257"/>
      <c r="FL378" s="257"/>
      <c r="FM378" s="257"/>
      <c r="FN378" s="257"/>
      <c r="FO378" s="257"/>
      <c r="FP378" s="257"/>
      <c r="FQ378" s="257"/>
      <c r="FR378" s="257"/>
      <c r="FS378" s="257"/>
      <c r="FT378" s="257"/>
      <c r="FU378" s="257"/>
      <c r="FV378" s="257"/>
      <c r="FW378" s="257"/>
      <c r="FX378" s="257"/>
      <c r="FY378" s="257"/>
      <c r="FZ378" s="257"/>
      <c r="GA378" s="257"/>
      <c r="GB378" s="257"/>
      <c r="GC378" s="257"/>
      <c r="GD378" s="257"/>
      <c r="GE378" s="257"/>
      <c r="GF378" s="257"/>
      <c r="GG378" s="257"/>
      <c r="GH378" s="257"/>
      <c r="GI378" s="257"/>
      <c r="GJ378" s="257"/>
      <c r="GK378" s="257"/>
      <c r="GL378" s="257"/>
      <c r="GM378" s="257"/>
      <c r="GN378" s="257"/>
      <c r="GO378" s="257"/>
      <c r="GP378" s="257"/>
      <c r="GQ378" s="257"/>
      <c r="GR378" s="257"/>
      <c r="GS378" s="257"/>
      <c r="GT378" s="257"/>
      <c r="GU378" s="257"/>
      <c r="GV378" s="257"/>
      <c r="GW378" s="257"/>
      <c r="GX378" s="257"/>
      <c r="GY378" s="257"/>
      <c r="GZ378" s="257"/>
      <c r="HA378" s="257"/>
      <c r="HB378" s="257"/>
      <c r="HC378" s="257"/>
      <c r="HD378" s="257"/>
      <c r="HE378" s="257"/>
      <c r="HF378" s="257"/>
      <c r="HG378" s="257"/>
      <c r="HH378" s="257"/>
      <c r="HI378" s="257"/>
      <c r="HJ378" s="257"/>
      <c r="HK378" s="257"/>
      <c r="HL378" s="257"/>
      <c r="HM378" s="257"/>
      <c r="HN378" s="257"/>
      <c r="HO378" s="257"/>
      <c r="HP378" s="257"/>
      <c r="HQ378" s="257"/>
      <c r="HR378" s="257"/>
      <c r="HS378" s="257"/>
      <c r="HT378" s="257"/>
      <c r="HU378" s="257"/>
      <c r="HV378" s="257"/>
      <c r="HW378" s="257"/>
      <c r="HX378" s="257"/>
      <c r="HY378" s="257"/>
      <c r="HZ378" s="257"/>
      <c r="IA378" s="257"/>
      <c r="IB378" s="257"/>
      <c r="IC378" s="257"/>
      <c r="ID378" s="257"/>
      <c r="IE378" s="257"/>
      <c r="IF378" s="257"/>
      <c r="IG378" s="257"/>
      <c r="IH378" s="257"/>
      <c r="II378" s="257"/>
      <c r="IJ378" s="257"/>
      <c r="IK378" s="257"/>
      <c r="IL378" s="257"/>
      <c r="IM378" s="257"/>
      <c r="IN378" s="257"/>
      <c r="IO378" s="257"/>
      <c r="IP378" s="257"/>
      <c r="IQ378" s="257"/>
      <c r="IR378" s="257"/>
      <c r="IS378" s="257"/>
      <c r="IT378" s="257"/>
      <c r="IU378" s="257"/>
      <c r="IV378" s="257"/>
      <c r="IW378" s="257"/>
      <c r="IX378" s="257"/>
      <c r="IY378" s="257"/>
      <c r="IZ378" s="257"/>
      <c r="JA378" s="257"/>
      <c r="JB378" s="257"/>
      <c r="JC378" s="257"/>
      <c r="JD378" s="257"/>
      <c r="JE378" s="257"/>
    </row>
    <row r="379" spans="1:265" x14ac:dyDescent="0.2">
      <c r="A379" s="257"/>
      <c r="B379" s="257"/>
      <c r="C379" s="257"/>
      <c r="D379" s="257"/>
      <c r="E379" s="257"/>
      <c r="F379" s="257"/>
      <c r="G379" s="257"/>
      <c r="H379" s="257"/>
      <c r="I379" s="257"/>
      <c r="J379" s="257"/>
      <c r="K379" s="257"/>
      <c r="L379" s="257"/>
      <c r="M379" s="257"/>
      <c r="N379" s="257"/>
      <c r="O379" s="257"/>
      <c r="P379" s="257"/>
      <c r="Q379" s="257"/>
      <c r="R379" s="257"/>
      <c r="S379" s="257"/>
      <c r="T379" s="257"/>
      <c r="U379" s="257"/>
      <c r="V379" s="257"/>
      <c r="W379" s="257"/>
      <c r="X379" s="257"/>
      <c r="Y379" s="257"/>
      <c r="Z379" s="257"/>
      <c r="AA379" s="257"/>
      <c r="AB379" s="257"/>
      <c r="AC379" s="257"/>
      <c r="AD379" s="257"/>
      <c r="AE379" s="862"/>
      <c r="AF379" s="895"/>
      <c r="AG379" s="946"/>
      <c r="AH379" s="972"/>
      <c r="CG379" s="257"/>
      <c r="CH379" s="257"/>
      <c r="CI379" s="257"/>
      <c r="CJ379" s="257"/>
      <c r="CK379" s="257"/>
      <c r="CL379" s="257"/>
      <c r="CM379" s="257"/>
      <c r="CN379" s="257"/>
      <c r="CO379" s="257"/>
      <c r="CP379" s="257"/>
      <c r="CQ379" s="257"/>
      <c r="CR379" s="257"/>
      <c r="CS379" s="257"/>
      <c r="CT379" s="257"/>
      <c r="CU379" s="257"/>
      <c r="CV379" s="257"/>
      <c r="CW379" s="257"/>
      <c r="CX379" s="257"/>
      <c r="CY379" s="257"/>
      <c r="CZ379" s="257"/>
      <c r="DA379" s="257"/>
      <c r="DB379" s="257"/>
      <c r="DC379" s="257"/>
      <c r="DD379" s="257"/>
      <c r="DE379" s="257"/>
      <c r="DF379" s="257"/>
      <c r="DG379" s="257"/>
      <c r="DH379" s="257"/>
      <c r="DI379" s="257"/>
      <c r="DJ379" s="257"/>
      <c r="DK379" s="257"/>
      <c r="DL379" s="257"/>
      <c r="DM379" s="257"/>
      <c r="DN379" s="257"/>
      <c r="DO379" s="257"/>
      <c r="DP379" s="257"/>
      <c r="DQ379" s="257"/>
      <c r="DR379" s="257"/>
      <c r="DS379" s="257"/>
      <c r="DT379" s="257"/>
      <c r="DU379" s="257"/>
      <c r="DV379" s="257"/>
      <c r="DW379" s="257"/>
      <c r="DX379" s="257"/>
      <c r="DY379" s="257"/>
      <c r="DZ379" s="257"/>
      <c r="EA379" s="257"/>
      <c r="EB379" s="257"/>
      <c r="EC379" s="257"/>
      <c r="ED379" s="257"/>
      <c r="EE379" s="257"/>
      <c r="EF379" s="257"/>
      <c r="EG379" s="257"/>
      <c r="EH379" s="257"/>
      <c r="EI379" s="257"/>
      <c r="EJ379" s="257"/>
      <c r="EK379" s="257"/>
      <c r="EL379" s="257"/>
      <c r="EM379" s="257"/>
      <c r="EN379" s="257"/>
      <c r="EO379" s="257"/>
      <c r="EP379" s="257"/>
      <c r="EQ379" s="257"/>
      <c r="ER379" s="257"/>
      <c r="ES379" s="257"/>
      <c r="ET379" s="257"/>
      <c r="EU379" s="257"/>
      <c r="EV379" s="257"/>
      <c r="EW379" s="257"/>
      <c r="EX379" s="257"/>
      <c r="EY379" s="257"/>
      <c r="EZ379" s="257"/>
      <c r="FA379" s="257"/>
      <c r="FB379" s="257"/>
      <c r="FC379" s="257"/>
      <c r="FD379" s="257"/>
      <c r="FE379" s="257"/>
      <c r="FF379" s="257"/>
      <c r="FG379" s="257"/>
      <c r="FH379" s="257"/>
      <c r="FI379" s="257"/>
      <c r="FJ379" s="257"/>
      <c r="FK379" s="257"/>
      <c r="FL379" s="257"/>
      <c r="FM379" s="257"/>
      <c r="FN379" s="257"/>
      <c r="FO379" s="257"/>
      <c r="FP379" s="257"/>
      <c r="FQ379" s="257"/>
      <c r="FR379" s="257"/>
      <c r="FS379" s="257"/>
      <c r="FT379" s="257"/>
      <c r="FU379" s="257"/>
      <c r="FV379" s="257"/>
      <c r="FW379" s="257"/>
      <c r="FX379" s="257"/>
      <c r="FY379" s="257"/>
      <c r="FZ379" s="257"/>
      <c r="GA379" s="257"/>
      <c r="GB379" s="257"/>
      <c r="GC379" s="257"/>
      <c r="GD379" s="257"/>
      <c r="GE379" s="257"/>
      <c r="GF379" s="257"/>
      <c r="GG379" s="257"/>
      <c r="GH379" s="257"/>
      <c r="GI379" s="257"/>
      <c r="GJ379" s="257"/>
      <c r="GK379" s="257"/>
      <c r="GL379" s="257"/>
      <c r="GM379" s="257"/>
      <c r="GN379" s="257"/>
      <c r="GO379" s="257"/>
      <c r="GP379" s="257"/>
      <c r="GQ379" s="257"/>
      <c r="GR379" s="257"/>
      <c r="GS379" s="257"/>
      <c r="GT379" s="257"/>
      <c r="GU379" s="257"/>
      <c r="GV379" s="257"/>
      <c r="GW379" s="257"/>
      <c r="GX379" s="257"/>
      <c r="GY379" s="257"/>
      <c r="GZ379" s="257"/>
      <c r="HA379" s="257"/>
      <c r="HB379" s="257"/>
      <c r="HC379" s="257"/>
      <c r="HD379" s="257"/>
      <c r="HE379" s="257"/>
      <c r="HF379" s="257"/>
      <c r="HG379" s="257"/>
      <c r="HH379" s="257"/>
      <c r="HI379" s="257"/>
      <c r="HJ379" s="257"/>
      <c r="HK379" s="257"/>
      <c r="HL379" s="257"/>
      <c r="HM379" s="257"/>
      <c r="HN379" s="257"/>
      <c r="HO379" s="257"/>
      <c r="HP379" s="257"/>
      <c r="HQ379" s="257"/>
      <c r="HR379" s="257"/>
      <c r="HS379" s="257"/>
      <c r="HT379" s="257"/>
      <c r="HU379" s="257"/>
      <c r="HV379" s="257"/>
      <c r="HW379" s="257"/>
      <c r="HX379" s="257"/>
      <c r="HY379" s="257"/>
      <c r="HZ379" s="257"/>
      <c r="IA379" s="257"/>
      <c r="IB379" s="257"/>
      <c r="IC379" s="257"/>
      <c r="ID379" s="257"/>
      <c r="IE379" s="257"/>
      <c r="IF379" s="257"/>
      <c r="IG379" s="257"/>
      <c r="IH379" s="257"/>
      <c r="II379" s="257"/>
      <c r="IJ379" s="257"/>
      <c r="IK379" s="257"/>
      <c r="IL379" s="257"/>
      <c r="IM379" s="257"/>
      <c r="IN379" s="257"/>
      <c r="IO379" s="257"/>
      <c r="IP379" s="257"/>
      <c r="IQ379" s="257"/>
      <c r="IR379" s="257"/>
      <c r="IS379" s="257"/>
      <c r="IT379" s="257"/>
      <c r="IU379" s="257"/>
      <c r="IV379" s="257"/>
      <c r="IW379" s="257"/>
      <c r="IX379" s="257"/>
      <c r="IY379" s="257"/>
      <c r="IZ379" s="257"/>
      <c r="JA379" s="257"/>
      <c r="JB379" s="257"/>
      <c r="JC379" s="257"/>
      <c r="JD379" s="257"/>
      <c r="JE379" s="257"/>
    </row>
    <row r="380" spans="1:265" x14ac:dyDescent="0.2">
      <c r="A380" s="257"/>
      <c r="B380" s="257"/>
      <c r="C380" s="257"/>
      <c r="D380" s="257"/>
      <c r="E380" s="257"/>
      <c r="F380" s="257"/>
      <c r="G380" s="257"/>
      <c r="H380" s="257"/>
      <c r="I380" s="257"/>
      <c r="J380" s="257"/>
      <c r="K380" s="257"/>
      <c r="L380" s="257"/>
      <c r="M380" s="257"/>
      <c r="N380" s="257"/>
      <c r="O380" s="257"/>
      <c r="P380" s="257"/>
      <c r="Q380" s="257"/>
      <c r="R380" s="257"/>
      <c r="S380" s="257"/>
      <c r="T380" s="257"/>
      <c r="U380" s="257"/>
      <c r="V380" s="257"/>
      <c r="W380" s="257"/>
      <c r="X380" s="257"/>
      <c r="Y380" s="257"/>
      <c r="Z380" s="257"/>
      <c r="AA380" s="257"/>
      <c r="AB380" s="257"/>
      <c r="AC380" s="257"/>
      <c r="AD380" s="257"/>
      <c r="AE380" s="862"/>
      <c r="AF380" s="895"/>
      <c r="AG380" s="946"/>
      <c r="AH380" s="972"/>
      <c r="CG380" s="257"/>
      <c r="CH380" s="257"/>
      <c r="CI380" s="257"/>
      <c r="CJ380" s="257"/>
      <c r="CK380" s="257"/>
      <c r="CL380" s="257"/>
      <c r="CM380" s="257"/>
      <c r="CN380" s="257"/>
      <c r="CO380" s="257"/>
      <c r="CP380" s="257"/>
      <c r="CQ380" s="257"/>
      <c r="CR380" s="257"/>
      <c r="CS380" s="257"/>
      <c r="CT380" s="257"/>
      <c r="CU380" s="257"/>
      <c r="CV380" s="257"/>
      <c r="CW380" s="257"/>
      <c r="CX380" s="257"/>
      <c r="CY380" s="257"/>
      <c r="CZ380" s="257"/>
      <c r="DA380" s="257"/>
      <c r="DB380" s="257"/>
      <c r="DC380" s="257"/>
      <c r="DD380" s="257"/>
      <c r="DE380" s="257"/>
      <c r="DF380" s="257"/>
      <c r="DG380" s="257"/>
      <c r="DH380" s="257"/>
      <c r="DI380" s="257"/>
      <c r="DJ380" s="257"/>
      <c r="DK380" s="257"/>
      <c r="DL380" s="257"/>
      <c r="DM380" s="257"/>
      <c r="DN380" s="257"/>
      <c r="DO380" s="257"/>
      <c r="DP380" s="257"/>
      <c r="DQ380" s="257"/>
      <c r="DR380" s="257"/>
      <c r="DS380" s="257"/>
      <c r="DT380" s="257"/>
      <c r="DU380" s="257"/>
      <c r="DV380" s="257"/>
      <c r="DW380" s="257"/>
      <c r="DX380" s="257"/>
      <c r="DY380" s="257"/>
      <c r="DZ380" s="257"/>
      <c r="EA380" s="257"/>
      <c r="EB380" s="257"/>
      <c r="EC380" s="257"/>
      <c r="ED380" s="257"/>
      <c r="EE380" s="257"/>
      <c r="EF380" s="257"/>
      <c r="EG380" s="257"/>
      <c r="EH380" s="257"/>
      <c r="EI380" s="257"/>
      <c r="EJ380" s="257"/>
      <c r="EK380" s="257"/>
      <c r="EL380" s="257"/>
      <c r="EM380" s="257"/>
      <c r="EN380" s="257"/>
      <c r="EO380" s="257"/>
      <c r="EP380" s="257"/>
      <c r="EQ380" s="257"/>
      <c r="ER380" s="257"/>
      <c r="ES380" s="257"/>
      <c r="ET380" s="257"/>
      <c r="EU380" s="257"/>
      <c r="EV380" s="257"/>
      <c r="EW380" s="257"/>
      <c r="EX380" s="257"/>
      <c r="EY380" s="257"/>
      <c r="EZ380" s="257"/>
      <c r="FA380" s="257"/>
      <c r="FB380" s="257"/>
      <c r="FC380" s="257"/>
      <c r="FD380" s="257"/>
      <c r="FE380" s="257"/>
      <c r="FF380" s="257"/>
      <c r="FG380" s="257"/>
      <c r="FH380" s="257"/>
      <c r="FI380" s="257"/>
      <c r="FJ380" s="257"/>
      <c r="FK380" s="257"/>
      <c r="FL380" s="257"/>
      <c r="FM380" s="257"/>
      <c r="FN380" s="257"/>
      <c r="FO380" s="257"/>
      <c r="FP380" s="257"/>
      <c r="FQ380" s="257"/>
      <c r="FR380" s="257"/>
      <c r="FS380" s="257"/>
      <c r="FT380" s="257"/>
      <c r="FU380" s="257"/>
      <c r="FV380" s="257"/>
      <c r="FW380" s="257"/>
      <c r="FX380" s="257"/>
      <c r="FY380" s="257"/>
      <c r="FZ380" s="257"/>
      <c r="GA380" s="257"/>
      <c r="GB380" s="257"/>
      <c r="GC380" s="257"/>
      <c r="GD380" s="257"/>
      <c r="GE380" s="257"/>
      <c r="GF380" s="257"/>
      <c r="GG380" s="257"/>
      <c r="GH380" s="257"/>
      <c r="GI380" s="257"/>
      <c r="GJ380" s="257"/>
      <c r="GK380" s="257"/>
      <c r="GL380" s="257"/>
      <c r="GM380" s="257"/>
      <c r="GN380" s="257"/>
      <c r="GO380" s="257"/>
      <c r="GP380" s="257"/>
      <c r="GQ380" s="257"/>
      <c r="GR380" s="257"/>
      <c r="GS380" s="257"/>
      <c r="GT380" s="257"/>
      <c r="GU380" s="257"/>
      <c r="GV380" s="257"/>
      <c r="GW380" s="257"/>
      <c r="GX380" s="257"/>
      <c r="GY380" s="257"/>
      <c r="GZ380" s="257"/>
      <c r="HA380" s="257"/>
      <c r="HB380" s="257"/>
      <c r="HC380" s="257"/>
      <c r="HD380" s="257"/>
      <c r="HE380" s="257"/>
      <c r="HF380" s="257"/>
      <c r="HG380" s="257"/>
      <c r="HH380" s="257"/>
      <c r="HI380" s="257"/>
      <c r="HJ380" s="257"/>
      <c r="HK380" s="257"/>
      <c r="HL380" s="257"/>
      <c r="HM380" s="257"/>
      <c r="HN380" s="257"/>
      <c r="HO380" s="257"/>
      <c r="HP380" s="257"/>
      <c r="HQ380" s="257"/>
      <c r="HR380" s="257"/>
      <c r="HS380" s="257"/>
      <c r="HT380" s="257"/>
      <c r="HU380" s="257"/>
      <c r="HV380" s="257"/>
      <c r="HW380" s="257"/>
      <c r="HX380" s="257"/>
      <c r="HY380" s="257"/>
      <c r="HZ380" s="257"/>
      <c r="IA380" s="257"/>
      <c r="IB380" s="257"/>
      <c r="IC380" s="257"/>
      <c r="ID380" s="257"/>
      <c r="IE380" s="257"/>
      <c r="IF380" s="257"/>
      <c r="IG380" s="257"/>
      <c r="IH380" s="257"/>
      <c r="II380" s="257"/>
      <c r="IJ380" s="257"/>
      <c r="IK380" s="257"/>
      <c r="IL380" s="257"/>
      <c r="IM380" s="257"/>
      <c r="IN380" s="257"/>
      <c r="IO380" s="257"/>
      <c r="IP380" s="257"/>
      <c r="IQ380" s="257"/>
      <c r="IR380" s="257"/>
      <c r="IS380" s="257"/>
      <c r="IT380" s="257"/>
      <c r="IU380" s="257"/>
      <c r="IV380" s="257"/>
      <c r="IW380" s="257"/>
      <c r="IX380" s="257"/>
      <c r="IY380" s="257"/>
      <c r="IZ380" s="257"/>
      <c r="JA380" s="257"/>
      <c r="JB380" s="257"/>
      <c r="JC380" s="257"/>
      <c r="JD380" s="257"/>
      <c r="JE380" s="257"/>
    </row>
    <row r="381" spans="1:265" x14ac:dyDescent="0.2">
      <c r="A381" s="257"/>
      <c r="B381" s="257"/>
      <c r="C381" s="257"/>
      <c r="D381" s="257"/>
      <c r="E381" s="257"/>
      <c r="F381" s="257"/>
      <c r="G381" s="257"/>
      <c r="H381" s="257"/>
      <c r="I381" s="257"/>
      <c r="J381" s="257"/>
      <c r="K381" s="257"/>
      <c r="L381" s="257"/>
      <c r="M381" s="257"/>
      <c r="N381" s="257"/>
      <c r="O381" s="257"/>
      <c r="P381" s="257"/>
      <c r="Q381" s="257"/>
      <c r="R381" s="257"/>
      <c r="S381" s="257"/>
      <c r="T381" s="257"/>
      <c r="U381" s="257"/>
      <c r="V381" s="257"/>
      <c r="W381" s="257"/>
      <c r="X381" s="257"/>
      <c r="Y381" s="257"/>
      <c r="Z381" s="257"/>
      <c r="AA381" s="257"/>
      <c r="AB381" s="257"/>
      <c r="AC381" s="257"/>
      <c r="AD381" s="257"/>
      <c r="AE381" s="862"/>
      <c r="AF381" s="895"/>
      <c r="AG381" s="946"/>
      <c r="AH381" s="972"/>
      <c r="CG381" s="257"/>
      <c r="CH381" s="257"/>
      <c r="CI381" s="257"/>
      <c r="CJ381" s="257"/>
      <c r="CK381" s="257"/>
      <c r="CL381" s="257"/>
      <c r="CM381" s="257"/>
      <c r="CN381" s="257"/>
      <c r="CO381" s="257"/>
      <c r="CP381" s="257"/>
      <c r="CQ381" s="257"/>
      <c r="CR381" s="257"/>
      <c r="CS381" s="257"/>
      <c r="CT381" s="257"/>
      <c r="CU381" s="257"/>
      <c r="CV381" s="257"/>
      <c r="CW381" s="257"/>
      <c r="CX381" s="257"/>
      <c r="CY381" s="257"/>
      <c r="CZ381" s="257"/>
      <c r="DA381" s="257"/>
      <c r="DB381" s="257"/>
      <c r="DC381" s="257"/>
      <c r="DD381" s="257"/>
      <c r="DE381" s="257"/>
      <c r="DF381" s="257"/>
      <c r="DG381" s="257"/>
      <c r="DH381" s="257"/>
      <c r="DI381" s="257"/>
      <c r="DJ381" s="257"/>
      <c r="DK381" s="257"/>
      <c r="DL381" s="257"/>
      <c r="DM381" s="257"/>
      <c r="DN381" s="257"/>
      <c r="DO381" s="257"/>
      <c r="DP381" s="257"/>
      <c r="DQ381" s="257"/>
      <c r="DR381" s="257"/>
      <c r="DS381" s="257"/>
      <c r="DT381" s="257"/>
      <c r="DU381" s="257"/>
      <c r="DV381" s="257"/>
      <c r="DW381" s="257"/>
      <c r="DX381" s="257"/>
      <c r="DY381" s="257"/>
      <c r="DZ381" s="257"/>
      <c r="EA381" s="257"/>
      <c r="EB381" s="257"/>
      <c r="EC381" s="257"/>
      <c r="ED381" s="257"/>
      <c r="EE381" s="257"/>
      <c r="EF381" s="257"/>
      <c r="EG381" s="257"/>
      <c r="EH381" s="257"/>
      <c r="EI381" s="257"/>
      <c r="EJ381" s="257"/>
      <c r="EK381" s="257"/>
      <c r="EL381" s="257"/>
      <c r="EM381" s="257"/>
      <c r="EN381" s="257"/>
      <c r="EO381" s="257"/>
      <c r="EP381" s="257"/>
      <c r="EQ381" s="257"/>
      <c r="ER381" s="257"/>
      <c r="ES381" s="257"/>
      <c r="ET381" s="257"/>
      <c r="EU381" s="257"/>
      <c r="EV381" s="257"/>
      <c r="EW381" s="257"/>
      <c r="EX381" s="257"/>
      <c r="EY381" s="257"/>
      <c r="EZ381" s="257"/>
      <c r="FA381" s="257"/>
      <c r="FB381" s="257"/>
      <c r="FC381" s="257"/>
      <c r="FD381" s="257"/>
      <c r="FE381" s="257"/>
      <c r="FF381" s="257"/>
      <c r="FG381" s="257"/>
      <c r="FH381" s="257"/>
      <c r="FI381" s="257"/>
      <c r="FJ381" s="257"/>
      <c r="FK381" s="257"/>
      <c r="FL381" s="257"/>
      <c r="FM381" s="257"/>
      <c r="FN381" s="257"/>
      <c r="FO381" s="257"/>
      <c r="FP381" s="257"/>
      <c r="FQ381" s="257"/>
      <c r="FR381" s="257"/>
      <c r="FS381" s="257"/>
      <c r="FT381" s="257"/>
      <c r="FU381" s="257"/>
      <c r="FV381" s="257"/>
      <c r="FW381" s="257"/>
      <c r="FX381" s="257"/>
      <c r="FY381" s="257"/>
      <c r="FZ381" s="257"/>
      <c r="GA381" s="257"/>
      <c r="GB381" s="257"/>
      <c r="GC381" s="257"/>
      <c r="GD381" s="257"/>
      <c r="GE381" s="257"/>
      <c r="GF381" s="257"/>
      <c r="GG381" s="257"/>
      <c r="GH381" s="257"/>
      <c r="GI381" s="257"/>
      <c r="GJ381" s="257"/>
      <c r="GK381" s="257"/>
      <c r="GL381" s="257"/>
      <c r="GM381" s="257"/>
      <c r="GN381" s="257"/>
      <c r="GO381" s="257"/>
      <c r="GP381" s="257"/>
      <c r="GQ381" s="257"/>
      <c r="GR381" s="257"/>
      <c r="GS381" s="257"/>
      <c r="GT381" s="257"/>
      <c r="GU381" s="257"/>
      <c r="GV381" s="257"/>
      <c r="GW381" s="257"/>
      <c r="GX381" s="257"/>
      <c r="GY381" s="257"/>
      <c r="GZ381" s="257"/>
      <c r="HA381" s="257"/>
      <c r="HB381" s="257"/>
      <c r="HC381" s="257"/>
      <c r="HD381" s="257"/>
      <c r="HE381" s="257"/>
      <c r="HF381" s="257"/>
      <c r="HG381" s="257"/>
      <c r="HH381" s="257"/>
      <c r="HI381" s="257"/>
      <c r="HJ381" s="257"/>
      <c r="HK381" s="257"/>
      <c r="HL381" s="257"/>
      <c r="HM381" s="257"/>
      <c r="HN381" s="257"/>
      <c r="HO381" s="257"/>
      <c r="HP381" s="257"/>
      <c r="HQ381" s="257"/>
      <c r="HR381" s="257"/>
      <c r="HS381" s="257"/>
      <c r="HT381" s="257"/>
      <c r="HU381" s="257"/>
      <c r="HV381" s="257"/>
      <c r="HW381" s="257"/>
      <c r="HX381" s="257"/>
      <c r="HY381" s="257"/>
      <c r="HZ381" s="257"/>
      <c r="IA381" s="257"/>
      <c r="IB381" s="257"/>
      <c r="IC381" s="257"/>
      <c r="ID381" s="257"/>
      <c r="IE381" s="257"/>
      <c r="IF381" s="257"/>
      <c r="IG381" s="257"/>
      <c r="IH381" s="257"/>
      <c r="II381" s="257"/>
      <c r="IJ381" s="257"/>
      <c r="IK381" s="257"/>
      <c r="IL381" s="257"/>
      <c r="IM381" s="257"/>
      <c r="IN381" s="257"/>
      <c r="IO381" s="257"/>
      <c r="IP381" s="257"/>
      <c r="IQ381" s="257"/>
      <c r="IR381" s="257"/>
      <c r="IS381" s="257"/>
      <c r="IT381" s="257"/>
      <c r="IU381" s="257"/>
      <c r="IV381" s="257"/>
      <c r="IW381" s="257"/>
      <c r="IX381" s="257"/>
      <c r="IY381" s="257"/>
      <c r="IZ381" s="257"/>
      <c r="JA381" s="257"/>
      <c r="JB381" s="257"/>
      <c r="JC381" s="257"/>
      <c r="JD381" s="257"/>
      <c r="JE381" s="257"/>
    </row>
    <row r="382" spans="1:265" x14ac:dyDescent="0.2">
      <c r="A382" s="257"/>
      <c r="B382" s="257"/>
      <c r="C382" s="257"/>
      <c r="D382" s="257"/>
      <c r="E382" s="257"/>
      <c r="F382" s="257"/>
      <c r="G382" s="257"/>
      <c r="H382" s="257"/>
      <c r="I382" s="257"/>
      <c r="J382" s="257"/>
      <c r="K382" s="257"/>
      <c r="L382" s="257"/>
      <c r="M382" s="257"/>
      <c r="N382" s="257"/>
      <c r="O382" s="257"/>
      <c r="P382" s="257"/>
      <c r="Q382" s="257"/>
      <c r="R382" s="257"/>
      <c r="S382" s="257"/>
      <c r="T382" s="257"/>
      <c r="U382" s="257"/>
      <c r="V382" s="257"/>
      <c r="W382" s="257"/>
      <c r="X382" s="257"/>
      <c r="Y382" s="257"/>
      <c r="Z382" s="257"/>
      <c r="AA382" s="257"/>
      <c r="AB382" s="257"/>
      <c r="AC382" s="257"/>
      <c r="AD382" s="257"/>
      <c r="AE382" s="862"/>
      <c r="AF382" s="895"/>
      <c r="AG382" s="946"/>
      <c r="AH382" s="972"/>
      <c r="CG382" s="257"/>
      <c r="CH382" s="257"/>
      <c r="CI382" s="257"/>
      <c r="CJ382" s="257"/>
      <c r="CK382" s="257"/>
      <c r="CL382" s="257"/>
      <c r="CM382" s="257"/>
      <c r="CN382" s="257"/>
      <c r="CO382" s="257"/>
      <c r="CP382" s="257"/>
      <c r="CQ382" s="257"/>
      <c r="CR382" s="257"/>
      <c r="CS382" s="257"/>
      <c r="CT382" s="257"/>
      <c r="CU382" s="257"/>
      <c r="CV382" s="257"/>
      <c r="CW382" s="257"/>
      <c r="CX382" s="257"/>
      <c r="CY382" s="257"/>
      <c r="CZ382" s="257"/>
      <c r="DA382" s="257"/>
      <c r="DB382" s="257"/>
      <c r="DC382" s="257"/>
      <c r="DD382" s="257"/>
      <c r="DE382" s="257"/>
      <c r="DF382" s="257"/>
      <c r="DG382" s="257"/>
      <c r="DH382" s="257"/>
      <c r="DI382" s="257"/>
      <c r="DJ382" s="257"/>
      <c r="DK382" s="257"/>
      <c r="DL382" s="257"/>
      <c r="DM382" s="257"/>
      <c r="DN382" s="257"/>
      <c r="DO382" s="257"/>
      <c r="DP382" s="257"/>
      <c r="DQ382" s="257"/>
      <c r="DR382" s="257"/>
      <c r="DS382" s="257"/>
      <c r="DT382" s="257"/>
      <c r="DU382" s="257"/>
      <c r="DV382" s="257"/>
      <c r="DW382" s="257"/>
      <c r="DX382" s="257"/>
      <c r="DY382" s="257"/>
      <c r="DZ382" s="257"/>
      <c r="EA382" s="257"/>
      <c r="EB382" s="257"/>
      <c r="EC382" s="257"/>
      <c r="ED382" s="257"/>
      <c r="EE382" s="257"/>
      <c r="EF382" s="257"/>
      <c r="EG382" s="257"/>
      <c r="EH382" s="257"/>
      <c r="EI382" s="257"/>
      <c r="EJ382" s="257"/>
      <c r="EK382" s="257"/>
      <c r="EL382" s="257"/>
      <c r="EM382" s="257"/>
      <c r="EN382" s="257"/>
      <c r="EO382" s="257"/>
      <c r="EP382" s="257"/>
      <c r="EQ382" s="257"/>
      <c r="ER382" s="257"/>
      <c r="ES382" s="257"/>
      <c r="ET382" s="257"/>
      <c r="EU382" s="257"/>
      <c r="EV382" s="257"/>
      <c r="EW382" s="257"/>
      <c r="EX382" s="257"/>
      <c r="EY382" s="257"/>
      <c r="EZ382" s="257"/>
      <c r="FA382" s="257"/>
      <c r="FB382" s="257"/>
      <c r="FC382" s="257"/>
      <c r="FD382" s="257"/>
      <c r="FE382" s="257"/>
      <c r="FF382" s="257"/>
      <c r="FG382" s="257"/>
      <c r="FH382" s="257"/>
      <c r="FI382" s="257"/>
      <c r="FJ382" s="257"/>
      <c r="FK382" s="257"/>
      <c r="FL382" s="257"/>
      <c r="FM382" s="257"/>
      <c r="FN382" s="257"/>
      <c r="FO382" s="257"/>
      <c r="FP382" s="257"/>
      <c r="FQ382" s="257"/>
      <c r="FR382" s="257"/>
      <c r="FS382" s="257"/>
      <c r="FT382" s="257"/>
      <c r="FU382" s="257"/>
      <c r="FV382" s="257"/>
      <c r="FW382" s="257"/>
      <c r="FX382" s="257"/>
      <c r="FY382" s="257"/>
      <c r="FZ382" s="257"/>
      <c r="GA382" s="257"/>
      <c r="GB382" s="257"/>
      <c r="GC382" s="257"/>
      <c r="GD382" s="257"/>
      <c r="GE382" s="257"/>
      <c r="GF382" s="257"/>
      <c r="GG382" s="257"/>
      <c r="GH382" s="257"/>
      <c r="GI382" s="257"/>
      <c r="GJ382" s="257"/>
      <c r="GK382" s="257"/>
      <c r="GL382" s="257"/>
      <c r="GM382" s="257"/>
      <c r="GN382" s="257"/>
      <c r="GO382" s="257"/>
      <c r="GP382" s="257"/>
      <c r="GQ382" s="257"/>
      <c r="GR382" s="257"/>
      <c r="GS382" s="257"/>
      <c r="GT382" s="257"/>
      <c r="GU382" s="257"/>
      <c r="GV382" s="257"/>
      <c r="GW382" s="257"/>
      <c r="GX382" s="257"/>
      <c r="GY382" s="257"/>
      <c r="GZ382" s="257"/>
      <c r="HA382" s="257"/>
      <c r="HB382" s="257"/>
      <c r="HC382" s="257"/>
      <c r="HD382" s="257"/>
      <c r="HE382" s="257"/>
      <c r="HF382" s="257"/>
      <c r="HG382" s="257"/>
      <c r="HH382" s="257"/>
      <c r="HI382" s="257"/>
      <c r="HJ382" s="257"/>
      <c r="HK382" s="257"/>
      <c r="HL382" s="257"/>
      <c r="HM382" s="257"/>
      <c r="HN382" s="257"/>
      <c r="HO382" s="257"/>
      <c r="HP382" s="257"/>
      <c r="HQ382" s="257"/>
      <c r="HR382" s="257"/>
      <c r="HS382" s="257"/>
      <c r="HT382" s="257"/>
      <c r="HU382" s="257"/>
      <c r="HV382" s="257"/>
      <c r="HW382" s="257"/>
      <c r="HX382" s="257"/>
      <c r="HY382" s="257"/>
      <c r="HZ382" s="257"/>
      <c r="IA382" s="257"/>
      <c r="IB382" s="257"/>
      <c r="IC382" s="257"/>
      <c r="ID382" s="257"/>
      <c r="IE382" s="257"/>
      <c r="IF382" s="257"/>
      <c r="IG382" s="257"/>
      <c r="IH382" s="257"/>
      <c r="II382" s="257"/>
      <c r="IJ382" s="257"/>
      <c r="IK382" s="257"/>
      <c r="IL382" s="257"/>
      <c r="IM382" s="257"/>
      <c r="IN382" s="257"/>
      <c r="IO382" s="257"/>
      <c r="IP382" s="257"/>
      <c r="IQ382" s="257"/>
      <c r="IR382" s="257"/>
      <c r="IS382" s="257"/>
      <c r="IT382" s="257"/>
      <c r="IU382" s="257"/>
      <c r="IV382" s="257"/>
      <c r="IW382" s="257"/>
      <c r="IX382" s="257"/>
      <c r="IY382" s="257"/>
      <c r="IZ382" s="257"/>
      <c r="JA382" s="257"/>
      <c r="JB382" s="257"/>
      <c r="JC382" s="257"/>
      <c r="JD382" s="257"/>
      <c r="JE382" s="257"/>
    </row>
    <row r="383" spans="1:265" x14ac:dyDescent="0.2">
      <c r="A383" s="257"/>
      <c r="B383" s="257"/>
      <c r="C383" s="257"/>
      <c r="D383" s="257"/>
      <c r="E383" s="257"/>
      <c r="F383" s="257"/>
      <c r="G383" s="257"/>
      <c r="H383" s="257"/>
      <c r="I383" s="257"/>
      <c r="J383" s="257"/>
      <c r="K383" s="257"/>
      <c r="L383" s="257"/>
      <c r="M383" s="257"/>
      <c r="N383" s="257"/>
      <c r="O383" s="257"/>
      <c r="P383" s="257"/>
      <c r="Q383" s="257"/>
      <c r="R383" s="257"/>
      <c r="S383" s="257"/>
      <c r="T383" s="257"/>
      <c r="U383" s="257"/>
      <c r="V383" s="257"/>
      <c r="W383" s="257"/>
      <c r="X383" s="257"/>
      <c r="Y383" s="257"/>
      <c r="Z383" s="257"/>
      <c r="AA383" s="257"/>
      <c r="AB383" s="257"/>
      <c r="AC383" s="257"/>
      <c r="AD383" s="257"/>
      <c r="AE383" s="862"/>
      <c r="AF383" s="895"/>
      <c r="AG383" s="946"/>
      <c r="AH383" s="972"/>
      <c r="CG383" s="257"/>
      <c r="CH383" s="257"/>
      <c r="CI383" s="257"/>
      <c r="CJ383" s="257"/>
      <c r="CK383" s="257"/>
      <c r="CL383" s="257"/>
      <c r="CM383" s="257"/>
      <c r="CN383" s="257"/>
      <c r="CO383" s="257"/>
      <c r="CP383" s="257"/>
      <c r="CQ383" s="257"/>
      <c r="CR383" s="257"/>
      <c r="CS383" s="257"/>
      <c r="CT383" s="257"/>
      <c r="CU383" s="257"/>
      <c r="CV383" s="257"/>
      <c r="CW383" s="257"/>
      <c r="CX383" s="257"/>
      <c r="CY383" s="257"/>
      <c r="CZ383" s="257"/>
      <c r="DA383" s="257"/>
      <c r="DB383" s="257"/>
      <c r="DC383" s="257"/>
      <c r="DD383" s="257"/>
      <c r="DE383" s="257"/>
      <c r="DF383" s="257"/>
      <c r="DG383" s="257"/>
      <c r="DH383" s="257"/>
      <c r="DI383" s="257"/>
      <c r="DJ383" s="257"/>
      <c r="DK383" s="257"/>
      <c r="DL383" s="257"/>
      <c r="DM383" s="257"/>
      <c r="DN383" s="257"/>
      <c r="DO383" s="257"/>
      <c r="DP383" s="257"/>
      <c r="DQ383" s="257"/>
      <c r="DR383" s="257"/>
      <c r="DS383" s="257"/>
      <c r="DT383" s="257"/>
      <c r="DU383" s="257"/>
      <c r="DV383" s="257"/>
      <c r="DW383" s="257"/>
      <c r="DX383" s="257"/>
      <c r="DY383" s="257"/>
      <c r="DZ383" s="257"/>
      <c r="EA383" s="257"/>
      <c r="EB383" s="257"/>
      <c r="EC383" s="257"/>
      <c r="ED383" s="257"/>
      <c r="EE383" s="257"/>
      <c r="EF383" s="257"/>
      <c r="EG383" s="257"/>
      <c r="EH383" s="257"/>
      <c r="EI383" s="257"/>
      <c r="EJ383" s="257"/>
      <c r="EK383" s="257"/>
      <c r="EL383" s="257"/>
      <c r="EM383" s="257"/>
      <c r="EN383" s="257"/>
      <c r="EO383" s="257"/>
      <c r="EP383" s="257"/>
      <c r="EQ383" s="257"/>
      <c r="ER383" s="257"/>
      <c r="ES383" s="257"/>
      <c r="ET383" s="257"/>
      <c r="EU383" s="257"/>
      <c r="EV383" s="257"/>
      <c r="EW383" s="257"/>
      <c r="EX383" s="257"/>
      <c r="EY383" s="257"/>
      <c r="EZ383" s="257"/>
      <c r="FA383" s="257"/>
      <c r="FB383" s="257"/>
      <c r="FC383" s="257"/>
      <c r="FD383" s="257"/>
      <c r="FE383" s="257"/>
      <c r="FF383" s="257"/>
      <c r="FG383" s="257"/>
      <c r="FH383" s="257"/>
      <c r="FI383" s="257"/>
      <c r="FJ383" s="257"/>
      <c r="FK383" s="257"/>
      <c r="FL383" s="257"/>
      <c r="FM383" s="257"/>
      <c r="FN383" s="257"/>
      <c r="FO383" s="257"/>
      <c r="FP383" s="257"/>
      <c r="FQ383" s="257"/>
      <c r="FR383" s="257"/>
      <c r="FS383" s="257"/>
      <c r="FT383" s="257"/>
      <c r="FU383" s="257"/>
      <c r="FV383" s="257"/>
      <c r="FW383" s="257"/>
      <c r="FX383" s="257"/>
      <c r="FY383" s="257"/>
      <c r="FZ383" s="257"/>
      <c r="GA383" s="257"/>
      <c r="GB383" s="257"/>
      <c r="GC383" s="257"/>
      <c r="GD383" s="257"/>
      <c r="GE383" s="257"/>
      <c r="GF383" s="257"/>
      <c r="GG383" s="257"/>
      <c r="GH383" s="257"/>
      <c r="GI383" s="257"/>
      <c r="GJ383" s="257"/>
      <c r="GK383" s="257"/>
      <c r="GL383" s="257"/>
      <c r="GM383" s="257"/>
      <c r="GN383" s="257"/>
      <c r="GO383" s="257"/>
      <c r="GP383" s="257"/>
      <c r="GQ383" s="257"/>
      <c r="GR383" s="257"/>
      <c r="GS383" s="257"/>
      <c r="GT383" s="257"/>
      <c r="GU383" s="257"/>
      <c r="GV383" s="257"/>
      <c r="GW383" s="257"/>
      <c r="GX383" s="257"/>
      <c r="GY383" s="257"/>
      <c r="GZ383" s="257"/>
      <c r="HA383" s="257"/>
      <c r="HB383" s="257"/>
      <c r="HC383" s="257"/>
      <c r="HD383" s="257"/>
      <c r="HE383" s="257"/>
      <c r="HF383" s="257"/>
      <c r="HG383" s="257"/>
      <c r="HH383" s="257"/>
      <c r="HI383" s="257"/>
      <c r="HJ383" s="257"/>
      <c r="HK383" s="257"/>
      <c r="HL383" s="257"/>
      <c r="HM383" s="257"/>
      <c r="HN383" s="257"/>
      <c r="HO383" s="257"/>
      <c r="HP383" s="257"/>
      <c r="HQ383" s="257"/>
      <c r="HR383" s="257"/>
      <c r="HS383" s="257"/>
      <c r="HT383" s="257"/>
      <c r="HU383" s="257"/>
      <c r="HV383" s="257"/>
      <c r="HW383" s="257"/>
      <c r="HX383" s="257"/>
      <c r="HY383" s="257"/>
      <c r="HZ383" s="257"/>
      <c r="IA383" s="257"/>
      <c r="IB383" s="257"/>
      <c r="IC383" s="257"/>
      <c r="ID383" s="257"/>
      <c r="IE383" s="257"/>
      <c r="IF383" s="257"/>
      <c r="IG383" s="257"/>
      <c r="IH383" s="257"/>
      <c r="II383" s="257"/>
      <c r="IJ383" s="257"/>
      <c r="IK383" s="257"/>
      <c r="IL383" s="257"/>
      <c r="IM383" s="257"/>
      <c r="IN383" s="257"/>
      <c r="IO383" s="257"/>
      <c r="IP383" s="257"/>
      <c r="IQ383" s="257"/>
      <c r="IR383" s="257"/>
      <c r="IS383" s="257"/>
      <c r="IT383" s="257"/>
      <c r="IU383" s="257"/>
      <c r="IV383" s="257"/>
      <c r="IW383" s="257"/>
      <c r="IX383" s="257"/>
      <c r="IY383" s="257"/>
      <c r="IZ383" s="257"/>
      <c r="JA383" s="257"/>
      <c r="JB383" s="257"/>
      <c r="JC383" s="257"/>
      <c r="JD383" s="257"/>
      <c r="JE383" s="257"/>
    </row>
    <row r="384" spans="1:265" x14ac:dyDescent="0.2">
      <c r="A384" s="257"/>
      <c r="B384" s="257"/>
      <c r="C384" s="257"/>
      <c r="D384" s="257"/>
      <c r="E384" s="257"/>
      <c r="F384" s="257"/>
      <c r="G384" s="257"/>
      <c r="H384" s="257"/>
      <c r="I384" s="257"/>
      <c r="J384" s="257"/>
      <c r="K384" s="257"/>
      <c r="L384" s="257"/>
      <c r="M384" s="257"/>
      <c r="N384" s="257"/>
      <c r="O384" s="257"/>
      <c r="P384" s="257"/>
      <c r="Q384" s="257"/>
      <c r="R384" s="257"/>
      <c r="S384" s="257"/>
      <c r="T384" s="257"/>
      <c r="U384" s="257"/>
      <c r="V384" s="257"/>
      <c r="W384" s="257"/>
      <c r="X384" s="257"/>
      <c r="Y384" s="257"/>
      <c r="Z384" s="257"/>
      <c r="AA384" s="257"/>
      <c r="AB384" s="257"/>
      <c r="AC384" s="257"/>
      <c r="AD384" s="257"/>
      <c r="AE384" s="862"/>
      <c r="AF384" s="895"/>
      <c r="AG384" s="946"/>
      <c r="AH384" s="972"/>
      <c r="CG384" s="257"/>
      <c r="CH384" s="257"/>
      <c r="CI384" s="257"/>
      <c r="CJ384" s="257"/>
      <c r="CK384" s="257"/>
      <c r="CL384" s="257"/>
      <c r="CM384" s="257"/>
      <c r="CN384" s="257"/>
      <c r="CO384" s="257"/>
      <c r="CP384" s="257"/>
      <c r="CQ384" s="257"/>
      <c r="CR384" s="257"/>
      <c r="CS384" s="257"/>
      <c r="CT384" s="257"/>
      <c r="CU384" s="257"/>
      <c r="CV384" s="257"/>
      <c r="CW384" s="257"/>
      <c r="CX384" s="257"/>
      <c r="CY384" s="257"/>
      <c r="CZ384" s="257"/>
      <c r="DA384" s="257"/>
      <c r="DB384" s="257"/>
      <c r="DC384" s="257"/>
      <c r="DD384" s="257"/>
      <c r="DE384" s="257"/>
      <c r="DF384" s="257"/>
      <c r="DG384" s="257"/>
      <c r="DH384" s="257"/>
      <c r="DI384" s="257"/>
      <c r="DJ384" s="257"/>
      <c r="DK384" s="257"/>
      <c r="DL384" s="257"/>
      <c r="DM384" s="257"/>
      <c r="DN384" s="257"/>
      <c r="DO384" s="257"/>
      <c r="DP384" s="257"/>
      <c r="DQ384" s="257"/>
      <c r="DR384" s="257"/>
      <c r="DS384" s="257"/>
      <c r="DT384" s="257"/>
      <c r="DU384" s="257"/>
      <c r="DV384" s="257"/>
      <c r="DW384" s="257"/>
      <c r="DX384" s="257"/>
      <c r="DY384" s="257"/>
      <c r="DZ384" s="257"/>
      <c r="EA384" s="257"/>
      <c r="EB384" s="257"/>
      <c r="EC384" s="257"/>
      <c r="ED384" s="257"/>
      <c r="EE384" s="257"/>
      <c r="EF384" s="257"/>
      <c r="EG384" s="257"/>
      <c r="EH384" s="257"/>
      <c r="EI384" s="257"/>
      <c r="EJ384" s="257"/>
      <c r="EK384" s="257"/>
      <c r="EL384" s="257"/>
      <c r="EM384" s="257"/>
      <c r="EN384" s="257"/>
      <c r="EO384" s="257"/>
      <c r="EP384" s="257"/>
      <c r="EQ384" s="257"/>
      <c r="ER384" s="257"/>
      <c r="ES384" s="257"/>
      <c r="ET384" s="257"/>
      <c r="EU384" s="257"/>
      <c r="EV384" s="257"/>
      <c r="EW384" s="257"/>
      <c r="EX384" s="257"/>
      <c r="EY384" s="257"/>
      <c r="EZ384" s="257"/>
      <c r="FA384" s="257"/>
      <c r="FB384" s="257"/>
      <c r="FC384" s="257"/>
      <c r="FD384" s="257"/>
      <c r="FE384" s="257"/>
      <c r="FF384" s="257"/>
      <c r="FG384" s="257"/>
      <c r="FH384" s="257"/>
      <c r="FI384" s="257"/>
      <c r="FJ384" s="257"/>
      <c r="FK384" s="257"/>
      <c r="FL384" s="257"/>
      <c r="FM384" s="257"/>
      <c r="FN384" s="257"/>
      <c r="FO384" s="257"/>
      <c r="FP384" s="257"/>
      <c r="FQ384" s="257"/>
      <c r="FR384" s="257"/>
      <c r="FS384" s="257"/>
      <c r="FT384" s="257"/>
      <c r="FU384" s="257"/>
      <c r="FV384" s="257"/>
      <c r="FW384" s="257"/>
      <c r="FX384" s="257"/>
      <c r="FY384" s="257"/>
      <c r="FZ384" s="257"/>
      <c r="GA384" s="257"/>
      <c r="GB384" s="257"/>
      <c r="GC384" s="257"/>
      <c r="GD384" s="257"/>
      <c r="GE384" s="257"/>
      <c r="GF384" s="257"/>
      <c r="GG384" s="257"/>
      <c r="GH384" s="257"/>
      <c r="GI384" s="257"/>
      <c r="GJ384" s="257"/>
      <c r="GK384" s="257"/>
      <c r="GL384" s="257"/>
      <c r="GM384" s="257"/>
      <c r="GN384" s="257"/>
      <c r="GO384" s="257"/>
      <c r="GP384" s="257"/>
      <c r="GQ384" s="257"/>
      <c r="GR384" s="257"/>
      <c r="GS384" s="257"/>
      <c r="GT384" s="257"/>
      <c r="GU384" s="257"/>
      <c r="GV384" s="257"/>
      <c r="GW384" s="257"/>
      <c r="GX384" s="257"/>
      <c r="GY384" s="257"/>
      <c r="GZ384" s="257"/>
      <c r="HA384" s="257"/>
      <c r="HB384" s="257"/>
      <c r="HC384" s="257"/>
      <c r="HD384" s="257"/>
      <c r="HE384" s="257"/>
      <c r="HF384" s="257"/>
      <c r="HG384" s="257"/>
      <c r="HH384" s="257"/>
      <c r="HI384" s="257"/>
      <c r="HJ384" s="257"/>
      <c r="HK384" s="257"/>
      <c r="HL384" s="257"/>
      <c r="HM384" s="257"/>
      <c r="HN384" s="257"/>
      <c r="HO384" s="257"/>
      <c r="HP384" s="257"/>
      <c r="HQ384" s="257"/>
      <c r="HR384" s="257"/>
      <c r="HS384" s="257"/>
      <c r="HT384" s="257"/>
      <c r="HU384" s="257"/>
      <c r="HV384" s="257"/>
      <c r="HW384" s="257"/>
      <c r="HX384" s="257"/>
      <c r="HY384" s="257"/>
      <c r="HZ384" s="257"/>
      <c r="IA384" s="257"/>
      <c r="IB384" s="257"/>
      <c r="IC384" s="257"/>
      <c r="ID384" s="257"/>
      <c r="IE384" s="257"/>
      <c r="IF384" s="257"/>
      <c r="IG384" s="257"/>
      <c r="IH384" s="257"/>
      <c r="II384" s="257"/>
      <c r="IJ384" s="257"/>
      <c r="IK384" s="257"/>
      <c r="IL384" s="257"/>
      <c r="IM384" s="257"/>
      <c r="IN384" s="257"/>
      <c r="IO384" s="257"/>
      <c r="IP384" s="257"/>
      <c r="IQ384" s="257"/>
      <c r="IR384" s="257"/>
      <c r="IS384" s="257"/>
      <c r="IT384" s="257"/>
      <c r="IU384" s="257"/>
      <c r="IV384" s="257"/>
      <c r="IW384" s="257"/>
      <c r="IX384" s="257"/>
      <c r="IY384" s="257"/>
      <c r="IZ384" s="257"/>
      <c r="JA384" s="257"/>
      <c r="JB384" s="257"/>
      <c r="JC384" s="257"/>
      <c r="JD384" s="257"/>
      <c r="JE384" s="257"/>
    </row>
    <row r="385" spans="1:265" x14ac:dyDescent="0.2">
      <c r="A385" s="257"/>
      <c r="B385" s="257"/>
      <c r="C385" s="257"/>
      <c r="D385" s="257"/>
      <c r="E385" s="257"/>
      <c r="F385" s="257"/>
      <c r="G385" s="257"/>
      <c r="H385" s="257"/>
      <c r="I385" s="257"/>
      <c r="J385" s="257"/>
      <c r="K385" s="257"/>
      <c r="L385" s="257"/>
      <c r="M385" s="257"/>
      <c r="N385" s="257"/>
      <c r="O385" s="257"/>
      <c r="P385" s="257"/>
      <c r="Q385" s="257"/>
      <c r="R385" s="257"/>
      <c r="S385" s="257"/>
      <c r="T385" s="257"/>
      <c r="U385" s="257"/>
      <c r="V385" s="257"/>
      <c r="W385" s="257"/>
      <c r="X385" s="257"/>
      <c r="Y385" s="257"/>
      <c r="Z385" s="257"/>
      <c r="AA385" s="257"/>
      <c r="AB385" s="257"/>
      <c r="AC385" s="257"/>
      <c r="AD385" s="257"/>
      <c r="AE385" s="862"/>
      <c r="AF385" s="895"/>
      <c r="AG385" s="946"/>
      <c r="AH385" s="972"/>
      <c r="CG385" s="257"/>
      <c r="CH385" s="257"/>
      <c r="CI385" s="257"/>
      <c r="CJ385" s="257"/>
      <c r="CK385" s="257"/>
      <c r="CL385" s="257"/>
      <c r="CM385" s="257"/>
      <c r="CN385" s="257"/>
      <c r="CO385" s="257"/>
      <c r="CP385" s="257"/>
      <c r="CQ385" s="257"/>
      <c r="CR385" s="257"/>
      <c r="CS385" s="257"/>
      <c r="CT385" s="257"/>
      <c r="CU385" s="257"/>
      <c r="CV385" s="257"/>
      <c r="CW385" s="257"/>
      <c r="CX385" s="257"/>
      <c r="CY385" s="257"/>
      <c r="CZ385" s="257"/>
      <c r="DA385" s="257"/>
      <c r="DB385" s="257"/>
      <c r="DC385" s="257"/>
      <c r="DD385" s="257"/>
      <c r="DE385" s="257"/>
      <c r="DF385" s="257"/>
      <c r="DG385" s="257"/>
      <c r="DH385" s="257"/>
      <c r="DI385" s="257"/>
      <c r="DJ385" s="257"/>
      <c r="DK385" s="257"/>
      <c r="DL385" s="257"/>
      <c r="DM385" s="257"/>
      <c r="DN385" s="257"/>
      <c r="DO385" s="257"/>
      <c r="DP385" s="257"/>
      <c r="DQ385" s="257"/>
      <c r="DR385" s="257"/>
      <c r="DS385" s="257"/>
      <c r="DT385" s="257"/>
      <c r="DU385" s="257"/>
      <c r="DV385" s="257"/>
      <c r="DW385" s="257"/>
      <c r="DX385" s="257"/>
      <c r="DY385" s="257"/>
      <c r="DZ385" s="257"/>
      <c r="EA385" s="257"/>
      <c r="EB385" s="257"/>
      <c r="EC385" s="257"/>
      <c r="ED385" s="257"/>
      <c r="EE385" s="257"/>
      <c r="EF385" s="257"/>
      <c r="EG385" s="257"/>
      <c r="EH385" s="257"/>
      <c r="EI385" s="257"/>
      <c r="EJ385" s="257"/>
      <c r="EK385" s="257"/>
      <c r="EL385" s="257"/>
      <c r="EM385" s="257"/>
      <c r="EN385" s="257"/>
      <c r="EO385" s="257"/>
      <c r="EP385" s="257"/>
      <c r="EQ385" s="257"/>
      <c r="ER385" s="257"/>
      <c r="ES385" s="257"/>
      <c r="ET385" s="257"/>
      <c r="EU385" s="257"/>
      <c r="EV385" s="257"/>
      <c r="EW385" s="257"/>
      <c r="EX385" s="257"/>
      <c r="EY385" s="257"/>
      <c r="EZ385" s="257"/>
      <c r="FA385" s="257"/>
      <c r="FB385" s="257"/>
      <c r="FC385" s="257"/>
      <c r="FD385" s="257"/>
      <c r="FE385" s="257"/>
      <c r="FF385" s="257"/>
      <c r="FG385" s="257"/>
      <c r="FH385" s="257"/>
      <c r="FI385" s="257"/>
      <c r="FJ385" s="257"/>
      <c r="FK385" s="257"/>
      <c r="FL385" s="257"/>
      <c r="FM385" s="257"/>
      <c r="FN385" s="257"/>
      <c r="FO385" s="257"/>
      <c r="FP385" s="257"/>
      <c r="FQ385" s="257"/>
      <c r="FR385" s="257"/>
      <c r="FS385" s="257"/>
      <c r="FT385" s="257"/>
      <c r="FU385" s="257"/>
      <c r="FV385" s="257"/>
      <c r="FW385" s="257"/>
      <c r="FX385" s="257"/>
      <c r="FY385" s="257"/>
      <c r="FZ385" s="257"/>
      <c r="GA385" s="257"/>
      <c r="GB385" s="257"/>
      <c r="GC385" s="257"/>
      <c r="GD385" s="257"/>
      <c r="GE385" s="257"/>
      <c r="GF385" s="257"/>
      <c r="GG385" s="257"/>
      <c r="GH385" s="257"/>
      <c r="GI385" s="257"/>
      <c r="GJ385" s="257"/>
      <c r="GK385" s="257"/>
      <c r="GL385" s="257"/>
      <c r="GM385" s="257"/>
      <c r="GN385" s="257"/>
      <c r="GO385" s="257"/>
      <c r="GP385" s="257"/>
      <c r="GQ385" s="257"/>
      <c r="GR385" s="257"/>
      <c r="GS385" s="257"/>
      <c r="GT385" s="257"/>
      <c r="GU385" s="257"/>
      <c r="GV385" s="257"/>
      <c r="GW385" s="257"/>
      <c r="GX385" s="257"/>
      <c r="GY385" s="257"/>
      <c r="GZ385" s="257"/>
      <c r="HA385" s="257"/>
      <c r="HB385" s="257"/>
      <c r="HC385" s="257"/>
      <c r="HD385" s="257"/>
      <c r="HE385" s="257"/>
      <c r="HF385" s="257"/>
      <c r="HG385" s="257"/>
      <c r="HH385" s="257"/>
      <c r="HI385" s="257"/>
      <c r="HJ385" s="257"/>
      <c r="HK385" s="257"/>
      <c r="HL385" s="257"/>
      <c r="HM385" s="257"/>
      <c r="HN385" s="257"/>
      <c r="HO385" s="257"/>
      <c r="HP385" s="257"/>
      <c r="HQ385" s="257"/>
      <c r="HR385" s="257"/>
      <c r="HS385" s="257"/>
      <c r="HT385" s="257"/>
      <c r="HU385" s="257"/>
      <c r="HV385" s="257"/>
      <c r="HW385" s="257"/>
      <c r="HX385" s="257"/>
      <c r="HY385" s="257"/>
      <c r="HZ385" s="257"/>
      <c r="IA385" s="257"/>
      <c r="IB385" s="257"/>
      <c r="IC385" s="257"/>
      <c r="ID385" s="257"/>
      <c r="IE385" s="257"/>
      <c r="IF385" s="257"/>
      <c r="IG385" s="257"/>
      <c r="IH385" s="257"/>
      <c r="II385" s="257"/>
      <c r="IJ385" s="257"/>
      <c r="IK385" s="257"/>
      <c r="IL385" s="257"/>
      <c r="IM385" s="257"/>
      <c r="IN385" s="257"/>
      <c r="IO385" s="257"/>
      <c r="IP385" s="257"/>
      <c r="IQ385" s="257"/>
      <c r="IR385" s="257"/>
      <c r="IS385" s="257"/>
      <c r="IT385" s="257"/>
      <c r="IU385" s="257"/>
      <c r="IV385" s="257"/>
      <c r="IW385" s="257"/>
      <c r="IX385" s="257"/>
      <c r="IY385" s="257"/>
      <c r="IZ385" s="257"/>
      <c r="JA385" s="257"/>
      <c r="JB385" s="257"/>
      <c r="JC385" s="257"/>
      <c r="JD385" s="257"/>
      <c r="JE385" s="257"/>
    </row>
    <row r="386" spans="1:265" x14ac:dyDescent="0.2">
      <c r="A386" s="257"/>
      <c r="B386" s="257"/>
      <c r="C386" s="257"/>
      <c r="D386" s="257"/>
      <c r="E386" s="257"/>
      <c r="F386" s="257"/>
      <c r="G386" s="257"/>
      <c r="H386" s="257"/>
      <c r="I386" s="257"/>
      <c r="J386" s="257"/>
      <c r="K386" s="257"/>
      <c r="L386" s="257"/>
      <c r="M386" s="257"/>
      <c r="N386" s="257"/>
      <c r="O386" s="257"/>
      <c r="P386" s="257"/>
      <c r="Q386" s="257"/>
      <c r="R386" s="257"/>
      <c r="S386" s="257"/>
      <c r="T386" s="257"/>
      <c r="U386" s="257"/>
      <c r="V386" s="257"/>
      <c r="W386" s="257"/>
      <c r="X386" s="257"/>
      <c r="Y386" s="257"/>
      <c r="Z386" s="257"/>
      <c r="AA386" s="257"/>
      <c r="AB386" s="257"/>
      <c r="AC386" s="257"/>
      <c r="AD386" s="257"/>
      <c r="AE386" s="862"/>
      <c r="AF386" s="895"/>
      <c r="AG386" s="946"/>
      <c r="AH386" s="972"/>
      <c r="CG386" s="257"/>
      <c r="CH386" s="257"/>
      <c r="CI386" s="257"/>
      <c r="CJ386" s="257"/>
      <c r="CK386" s="257"/>
      <c r="CL386" s="257"/>
      <c r="CM386" s="257"/>
      <c r="CN386" s="257"/>
      <c r="CO386" s="257"/>
      <c r="CP386" s="257"/>
      <c r="CQ386" s="257"/>
      <c r="CR386" s="257"/>
      <c r="CS386" s="257"/>
      <c r="CT386" s="257"/>
      <c r="CU386" s="257"/>
      <c r="CV386" s="257"/>
      <c r="CW386" s="257"/>
      <c r="CX386" s="257"/>
      <c r="CY386" s="257"/>
      <c r="CZ386" s="257"/>
      <c r="DA386" s="257"/>
      <c r="DB386" s="257"/>
      <c r="DC386" s="257"/>
      <c r="DD386" s="257"/>
      <c r="DE386" s="257"/>
      <c r="DF386" s="257"/>
      <c r="DG386" s="257"/>
      <c r="DH386" s="257"/>
      <c r="DI386" s="257"/>
      <c r="DJ386" s="257"/>
      <c r="DK386" s="257"/>
      <c r="DL386" s="257"/>
      <c r="DM386" s="257"/>
      <c r="DN386" s="257"/>
      <c r="DO386" s="257"/>
      <c r="DP386" s="257"/>
      <c r="DQ386" s="257"/>
      <c r="DR386" s="257"/>
      <c r="DS386" s="257"/>
      <c r="DT386" s="257"/>
      <c r="DU386" s="257"/>
      <c r="DV386" s="257"/>
      <c r="DW386" s="257"/>
      <c r="DX386" s="257"/>
      <c r="DY386" s="257"/>
      <c r="DZ386" s="257"/>
      <c r="EA386" s="257"/>
      <c r="EB386" s="257"/>
      <c r="EC386" s="257"/>
      <c r="ED386" s="257"/>
      <c r="EE386" s="257"/>
      <c r="EF386" s="257"/>
      <c r="EG386" s="257"/>
      <c r="EH386" s="257"/>
      <c r="EI386" s="257"/>
      <c r="EJ386" s="257"/>
      <c r="EK386" s="257"/>
      <c r="EL386" s="257"/>
      <c r="EM386" s="257"/>
      <c r="EN386" s="257"/>
      <c r="EO386" s="257"/>
      <c r="EP386" s="257"/>
      <c r="EQ386" s="257"/>
      <c r="ER386" s="257"/>
      <c r="ES386" s="257"/>
      <c r="ET386" s="257"/>
      <c r="EU386" s="257"/>
      <c r="EV386" s="257"/>
      <c r="EW386" s="257"/>
      <c r="EX386" s="257"/>
      <c r="EY386" s="257"/>
      <c r="EZ386" s="257"/>
      <c r="FA386" s="257"/>
      <c r="FB386" s="257"/>
      <c r="FC386" s="257"/>
      <c r="FD386" s="257"/>
      <c r="FE386" s="257"/>
      <c r="FF386" s="257"/>
      <c r="FG386" s="257"/>
      <c r="FH386" s="257"/>
      <c r="FI386" s="257"/>
      <c r="FJ386" s="257"/>
      <c r="FK386" s="257"/>
      <c r="FL386" s="257"/>
      <c r="FM386" s="257"/>
      <c r="FN386" s="257"/>
      <c r="FO386" s="257"/>
      <c r="FP386" s="257"/>
      <c r="FQ386" s="257"/>
      <c r="FR386" s="257"/>
      <c r="FS386" s="257"/>
      <c r="FT386" s="257"/>
      <c r="FU386" s="257"/>
      <c r="FV386" s="257"/>
      <c r="FW386" s="257"/>
      <c r="FX386" s="257"/>
      <c r="FY386" s="257"/>
      <c r="FZ386" s="257"/>
      <c r="GA386" s="257"/>
      <c r="GB386" s="257"/>
      <c r="GC386" s="257"/>
      <c r="GD386" s="257"/>
      <c r="GE386" s="257"/>
      <c r="GF386" s="257"/>
      <c r="GG386" s="257"/>
      <c r="GH386" s="257"/>
      <c r="GI386" s="257"/>
      <c r="GJ386" s="257"/>
      <c r="GK386" s="257"/>
      <c r="GL386" s="257"/>
      <c r="GM386" s="257"/>
      <c r="GN386" s="257"/>
      <c r="GO386" s="257"/>
      <c r="GP386" s="257"/>
      <c r="GQ386" s="257"/>
      <c r="GR386" s="257"/>
      <c r="GS386" s="257"/>
      <c r="GT386" s="257"/>
      <c r="GU386" s="257"/>
      <c r="GV386" s="257"/>
      <c r="GW386" s="257"/>
      <c r="GX386" s="257"/>
      <c r="GY386" s="257"/>
      <c r="GZ386" s="257"/>
      <c r="HA386" s="257"/>
      <c r="HB386" s="257"/>
      <c r="HC386" s="257"/>
      <c r="HD386" s="257"/>
      <c r="HE386" s="257"/>
      <c r="HF386" s="257"/>
      <c r="HG386" s="257"/>
      <c r="HH386" s="257"/>
      <c r="HI386" s="257"/>
      <c r="HJ386" s="257"/>
      <c r="HK386" s="257"/>
      <c r="HL386" s="257"/>
      <c r="HM386" s="257"/>
      <c r="HN386" s="257"/>
      <c r="HO386" s="257"/>
      <c r="HP386" s="257"/>
      <c r="HQ386" s="257"/>
      <c r="HR386" s="257"/>
      <c r="HS386" s="257"/>
      <c r="HT386" s="257"/>
      <c r="HU386" s="257"/>
      <c r="HV386" s="257"/>
      <c r="HW386" s="257"/>
      <c r="HX386" s="257"/>
      <c r="HY386" s="257"/>
      <c r="HZ386" s="257"/>
      <c r="IA386" s="257"/>
      <c r="IB386" s="257"/>
      <c r="IC386" s="257"/>
      <c r="ID386" s="257"/>
      <c r="IE386" s="257"/>
      <c r="IF386" s="257"/>
      <c r="IG386" s="257"/>
      <c r="IH386" s="257"/>
      <c r="II386" s="257"/>
      <c r="IJ386" s="257"/>
      <c r="IK386" s="257"/>
      <c r="IL386" s="257"/>
      <c r="IM386" s="257"/>
      <c r="IN386" s="257"/>
      <c r="IO386" s="257"/>
      <c r="IP386" s="257"/>
      <c r="IQ386" s="257"/>
      <c r="IR386" s="257"/>
      <c r="IS386" s="257"/>
      <c r="IT386" s="257"/>
      <c r="IU386" s="257"/>
      <c r="IV386" s="257"/>
      <c r="IW386" s="257"/>
      <c r="IX386" s="257"/>
      <c r="IY386" s="257"/>
      <c r="IZ386" s="257"/>
      <c r="JA386" s="257"/>
      <c r="JB386" s="257"/>
      <c r="JC386" s="257"/>
      <c r="JD386" s="257"/>
      <c r="JE386" s="257"/>
    </row>
    <row r="387" spans="1:265" x14ac:dyDescent="0.2">
      <c r="A387" s="257"/>
      <c r="B387" s="257"/>
      <c r="C387" s="257"/>
      <c r="D387" s="257"/>
      <c r="E387" s="257"/>
      <c r="F387" s="257"/>
      <c r="G387" s="257"/>
      <c r="H387" s="257"/>
      <c r="I387" s="257"/>
      <c r="J387" s="257"/>
      <c r="K387" s="257"/>
      <c r="L387" s="257"/>
      <c r="M387" s="257"/>
      <c r="N387" s="257"/>
      <c r="O387" s="257"/>
      <c r="P387" s="257"/>
      <c r="Q387" s="257"/>
      <c r="R387" s="257"/>
      <c r="S387" s="257"/>
      <c r="T387" s="257"/>
      <c r="U387" s="257"/>
      <c r="V387" s="257"/>
      <c r="W387" s="257"/>
      <c r="X387" s="257"/>
      <c r="Y387" s="257"/>
      <c r="Z387" s="257"/>
      <c r="AA387" s="257"/>
      <c r="AB387" s="257"/>
      <c r="AC387" s="257"/>
      <c r="AD387" s="257"/>
      <c r="AE387" s="862"/>
      <c r="AF387" s="895"/>
      <c r="AG387" s="946"/>
      <c r="AH387" s="972"/>
      <c r="CG387" s="257"/>
      <c r="CH387" s="257"/>
      <c r="CI387" s="257"/>
      <c r="CJ387" s="257"/>
      <c r="CK387" s="257"/>
      <c r="CL387" s="257"/>
      <c r="CM387" s="257"/>
      <c r="CN387" s="257"/>
      <c r="CO387" s="257"/>
      <c r="CP387" s="257"/>
      <c r="CQ387" s="257"/>
      <c r="CR387" s="257"/>
      <c r="CS387" s="257"/>
      <c r="CT387" s="257"/>
      <c r="CU387" s="257"/>
      <c r="CV387" s="257"/>
      <c r="CW387" s="257"/>
      <c r="CX387" s="257"/>
      <c r="CY387" s="257"/>
      <c r="CZ387" s="257"/>
      <c r="DA387" s="257"/>
      <c r="DB387" s="257"/>
      <c r="DC387" s="257"/>
      <c r="DD387" s="257"/>
      <c r="DE387" s="257"/>
      <c r="DF387" s="257"/>
      <c r="DG387" s="257"/>
      <c r="DH387" s="257"/>
      <c r="DI387" s="257"/>
      <c r="DJ387" s="257"/>
      <c r="DK387" s="257"/>
      <c r="DL387" s="257"/>
      <c r="DM387" s="257"/>
      <c r="DN387" s="257"/>
      <c r="DO387" s="257"/>
      <c r="DP387" s="257"/>
      <c r="DQ387" s="257"/>
      <c r="DR387" s="257"/>
      <c r="DS387" s="257"/>
      <c r="DT387" s="257"/>
      <c r="DU387" s="257"/>
      <c r="DV387" s="257"/>
      <c r="DW387" s="257"/>
      <c r="DX387" s="257"/>
      <c r="DY387" s="257"/>
      <c r="DZ387" s="257"/>
      <c r="EA387" s="257"/>
      <c r="EB387" s="257"/>
      <c r="EC387" s="257"/>
      <c r="ED387" s="257"/>
      <c r="EE387" s="257"/>
      <c r="EF387" s="257"/>
      <c r="EG387" s="257"/>
      <c r="EH387" s="257"/>
      <c r="EI387" s="257"/>
      <c r="EJ387" s="257"/>
      <c r="EK387" s="257"/>
      <c r="EL387" s="257"/>
      <c r="EM387" s="257"/>
      <c r="EN387" s="257"/>
      <c r="EO387" s="257"/>
      <c r="EP387" s="257"/>
      <c r="EQ387" s="257"/>
      <c r="ER387" s="257"/>
      <c r="ES387" s="257"/>
      <c r="ET387" s="257"/>
      <c r="EU387" s="257"/>
      <c r="EV387" s="257"/>
      <c r="EW387" s="257"/>
      <c r="EX387" s="257"/>
      <c r="EY387" s="257"/>
      <c r="EZ387" s="257"/>
      <c r="FA387" s="257"/>
      <c r="FB387" s="257"/>
      <c r="FC387" s="257"/>
      <c r="FD387" s="257"/>
      <c r="FE387" s="257"/>
      <c r="FF387" s="257"/>
      <c r="FG387" s="257"/>
      <c r="FH387" s="257"/>
      <c r="FI387" s="257"/>
      <c r="FJ387" s="257"/>
      <c r="FK387" s="257"/>
      <c r="FL387" s="257"/>
      <c r="FM387" s="257"/>
      <c r="FN387" s="257"/>
      <c r="FO387" s="257"/>
      <c r="FP387" s="257"/>
      <c r="FQ387" s="257"/>
      <c r="FR387" s="257"/>
      <c r="FS387" s="257"/>
      <c r="FT387" s="257"/>
      <c r="FU387" s="257"/>
      <c r="FV387" s="257"/>
      <c r="FW387" s="257"/>
      <c r="FX387" s="257"/>
      <c r="FY387" s="257"/>
      <c r="FZ387" s="257"/>
      <c r="GA387" s="257"/>
      <c r="GB387" s="257"/>
      <c r="GC387" s="257"/>
      <c r="GD387" s="257"/>
      <c r="GE387" s="257"/>
      <c r="GF387" s="257"/>
      <c r="GG387" s="257"/>
      <c r="GH387" s="257"/>
      <c r="GI387" s="257"/>
      <c r="GJ387" s="257"/>
      <c r="GK387" s="257"/>
      <c r="GL387" s="257"/>
      <c r="GM387" s="257"/>
      <c r="GN387" s="257"/>
      <c r="GO387" s="257"/>
      <c r="GP387" s="257"/>
      <c r="GQ387" s="257"/>
      <c r="GR387" s="257"/>
      <c r="GS387" s="257"/>
      <c r="GT387" s="257"/>
      <c r="GU387" s="257"/>
      <c r="GV387" s="257"/>
      <c r="GW387" s="257"/>
      <c r="GX387" s="257"/>
      <c r="GY387" s="257"/>
      <c r="GZ387" s="257"/>
      <c r="HA387" s="257"/>
      <c r="HB387" s="257"/>
      <c r="HC387" s="257"/>
      <c r="HD387" s="257"/>
      <c r="HE387" s="257"/>
      <c r="HF387" s="257"/>
      <c r="HG387" s="257"/>
      <c r="HH387" s="257"/>
      <c r="HI387" s="257"/>
      <c r="HJ387" s="257"/>
      <c r="HK387" s="257"/>
      <c r="HL387" s="257"/>
      <c r="HM387" s="257"/>
      <c r="HN387" s="257"/>
      <c r="HO387" s="257"/>
      <c r="HP387" s="257"/>
      <c r="HQ387" s="257"/>
      <c r="HR387" s="257"/>
      <c r="HS387" s="257"/>
      <c r="HT387" s="257"/>
      <c r="HU387" s="257"/>
      <c r="HV387" s="257"/>
      <c r="HW387" s="257"/>
      <c r="HX387" s="257"/>
      <c r="HY387" s="257"/>
      <c r="HZ387" s="257"/>
      <c r="IA387" s="257"/>
      <c r="IB387" s="257"/>
      <c r="IC387" s="257"/>
      <c r="ID387" s="257"/>
      <c r="IE387" s="257"/>
      <c r="IF387" s="257"/>
      <c r="IG387" s="257"/>
      <c r="IH387" s="257"/>
      <c r="II387" s="257"/>
      <c r="IJ387" s="257"/>
      <c r="IK387" s="257"/>
      <c r="IL387" s="257"/>
      <c r="IM387" s="257"/>
      <c r="IN387" s="257"/>
      <c r="IO387" s="257"/>
      <c r="IP387" s="257"/>
      <c r="IQ387" s="257"/>
      <c r="IR387" s="257"/>
      <c r="IS387" s="257"/>
      <c r="IT387" s="257"/>
      <c r="IU387" s="257"/>
      <c r="IV387" s="257"/>
      <c r="IW387" s="257"/>
      <c r="IX387" s="257"/>
      <c r="IY387" s="257"/>
      <c r="IZ387" s="257"/>
      <c r="JA387" s="257"/>
      <c r="JB387" s="257"/>
      <c r="JC387" s="257"/>
      <c r="JD387" s="257"/>
      <c r="JE387" s="257"/>
    </row>
    <row r="388" spans="1:265" x14ac:dyDescent="0.2">
      <c r="A388" s="257"/>
      <c r="B388" s="257"/>
      <c r="C388" s="257"/>
      <c r="D388" s="257"/>
      <c r="E388" s="257"/>
      <c r="F388" s="257"/>
      <c r="G388" s="257"/>
      <c r="H388" s="257"/>
      <c r="I388" s="257"/>
      <c r="J388" s="257"/>
      <c r="K388" s="257"/>
      <c r="L388" s="257"/>
      <c r="M388" s="257"/>
      <c r="N388" s="257"/>
      <c r="O388" s="257"/>
      <c r="P388" s="257"/>
      <c r="Q388" s="257"/>
      <c r="R388" s="257"/>
      <c r="S388" s="257"/>
      <c r="T388" s="257"/>
      <c r="U388" s="257"/>
      <c r="V388" s="257"/>
      <c r="W388" s="257"/>
      <c r="X388" s="257"/>
      <c r="Y388" s="257"/>
      <c r="Z388" s="257"/>
      <c r="AA388" s="257"/>
      <c r="AB388" s="257"/>
      <c r="AC388" s="257"/>
      <c r="AD388" s="257"/>
      <c r="AE388" s="862"/>
      <c r="AF388" s="895"/>
      <c r="AG388" s="946"/>
      <c r="AH388" s="972"/>
      <c r="CG388" s="257"/>
      <c r="CH388" s="257"/>
      <c r="CI388" s="257"/>
      <c r="CJ388" s="257"/>
      <c r="CK388" s="257"/>
      <c r="CL388" s="257"/>
      <c r="CM388" s="257"/>
      <c r="CN388" s="257"/>
      <c r="CO388" s="257"/>
      <c r="CP388" s="257"/>
      <c r="CQ388" s="257"/>
      <c r="CR388" s="257"/>
      <c r="CS388" s="257"/>
      <c r="CT388" s="257"/>
      <c r="CU388" s="257"/>
      <c r="CV388" s="257"/>
      <c r="CW388" s="257"/>
      <c r="CX388" s="257"/>
      <c r="CY388" s="257"/>
      <c r="CZ388" s="257"/>
      <c r="DA388" s="257"/>
      <c r="DB388" s="257"/>
      <c r="DC388" s="257"/>
      <c r="DD388" s="257"/>
      <c r="DE388" s="257"/>
      <c r="DF388" s="257"/>
      <c r="DG388" s="257"/>
      <c r="DH388" s="257"/>
      <c r="DI388" s="257"/>
      <c r="DJ388" s="257"/>
      <c r="DK388" s="257"/>
      <c r="DL388" s="257"/>
      <c r="DM388" s="257"/>
      <c r="DN388" s="257"/>
      <c r="DO388" s="257"/>
      <c r="DP388" s="257"/>
      <c r="DQ388" s="257"/>
      <c r="DR388" s="257"/>
      <c r="DS388" s="257"/>
      <c r="DT388" s="257"/>
      <c r="DU388" s="257"/>
      <c r="DV388" s="257"/>
      <c r="DW388" s="257"/>
      <c r="DX388" s="257"/>
      <c r="DY388" s="257"/>
      <c r="DZ388" s="257"/>
      <c r="EA388" s="257"/>
      <c r="EB388" s="257"/>
      <c r="EC388" s="257"/>
      <c r="ED388" s="257"/>
      <c r="EE388" s="257"/>
      <c r="EF388" s="257"/>
      <c r="EG388" s="257"/>
      <c r="EH388" s="257"/>
      <c r="EI388" s="257"/>
      <c r="EJ388" s="257"/>
      <c r="EK388" s="257"/>
      <c r="EL388" s="257"/>
      <c r="EM388" s="257"/>
      <c r="EN388" s="257"/>
      <c r="EO388" s="257"/>
      <c r="EP388" s="257"/>
      <c r="EQ388" s="257"/>
      <c r="ER388" s="257"/>
      <c r="ES388" s="257"/>
      <c r="ET388" s="257"/>
      <c r="EU388" s="257"/>
      <c r="EV388" s="257"/>
      <c r="EW388" s="257"/>
      <c r="EX388" s="257"/>
      <c r="EY388" s="257"/>
      <c r="EZ388" s="257"/>
      <c r="FA388" s="257"/>
      <c r="FB388" s="257"/>
      <c r="FC388" s="257"/>
      <c r="FD388" s="257"/>
      <c r="FE388" s="257"/>
      <c r="FF388" s="257"/>
      <c r="FG388" s="257"/>
      <c r="FH388" s="257"/>
      <c r="FI388" s="257"/>
      <c r="FJ388" s="257"/>
      <c r="FK388" s="257"/>
      <c r="FL388" s="257"/>
      <c r="FM388" s="257"/>
      <c r="FN388" s="257"/>
      <c r="FO388" s="257"/>
      <c r="FP388" s="257"/>
      <c r="FQ388" s="257"/>
      <c r="FR388" s="257"/>
      <c r="FS388" s="257"/>
      <c r="FT388" s="257"/>
      <c r="FU388" s="257"/>
      <c r="FV388" s="257"/>
      <c r="FW388" s="257"/>
      <c r="FX388" s="257"/>
      <c r="FY388" s="257"/>
      <c r="FZ388" s="257"/>
      <c r="GA388" s="257"/>
      <c r="GB388" s="257"/>
      <c r="GC388" s="257"/>
      <c r="GD388" s="257"/>
      <c r="GE388" s="257"/>
      <c r="GF388" s="257"/>
      <c r="GG388" s="257"/>
      <c r="GH388" s="257"/>
      <c r="GI388" s="257"/>
      <c r="GJ388" s="257"/>
      <c r="GK388" s="257"/>
      <c r="GL388" s="257"/>
      <c r="GM388" s="257"/>
      <c r="GN388" s="257"/>
      <c r="GO388" s="257"/>
      <c r="GP388" s="257"/>
      <c r="GQ388" s="257"/>
      <c r="GR388" s="257"/>
      <c r="GS388" s="257"/>
      <c r="GT388" s="257"/>
      <c r="GU388" s="257"/>
      <c r="GV388" s="257"/>
      <c r="GW388" s="257"/>
      <c r="GX388" s="257"/>
      <c r="GY388" s="257"/>
      <c r="GZ388" s="257"/>
      <c r="HA388" s="257"/>
      <c r="HB388" s="257"/>
      <c r="HC388" s="257"/>
      <c r="HD388" s="257"/>
      <c r="HE388" s="257"/>
      <c r="HF388" s="257"/>
      <c r="HG388" s="257"/>
      <c r="HH388" s="257"/>
      <c r="HI388" s="257"/>
      <c r="HJ388" s="257"/>
      <c r="HK388" s="257"/>
      <c r="HL388" s="257"/>
      <c r="HM388" s="257"/>
      <c r="HN388" s="257"/>
      <c r="HO388" s="257"/>
      <c r="HP388" s="257"/>
      <c r="HQ388" s="257"/>
      <c r="HR388" s="257"/>
      <c r="HS388" s="257"/>
      <c r="HT388" s="257"/>
      <c r="HU388" s="257"/>
      <c r="HV388" s="257"/>
      <c r="HW388" s="257"/>
      <c r="HX388" s="257"/>
      <c r="HY388" s="257"/>
      <c r="HZ388" s="257"/>
      <c r="IA388" s="257"/>
      <c r="IB388" s="257"/>
      <c r="IC388" s="257"/>
      <c r="ID388" s="257"/>
      <c r="IE388" s="257"/>
      <c r="IF388" s="257"/>
      <c r="IG388" s="257"/>
      <c r="IH388" s="257"/>
      <c r="II388" s="257"/>
      <c r="IJ388" s="257"/>
      <c r="IK388" s="257"/>
      <c r="IL388" s="257"/>
      <c r="IM388" s="257"/>
      <c r="IN388" s="257"/>
      <c r="IO388" s="257"/>
      <c r="IP388" s="257"/>
      <c r="IQ388" s="257"/>
      <c r="IR388" s="257"/>
      <c r="IS388" s="257"/>
      <c r="IT388" s="257"/>
      <c r="IU388" s="257"/>
      <c r="IV388" s="257"/>
      <c r="IW388" s="257"/>
      <c r="IX388" s="257"/>
      <c r="IY388" s="257"/>
      <c r="IZ388" s="257"/>
      <c r="JA388" s="257"/>
      <c r="JB388" s="257"/>
      <c r="JC388" s="257"/>
      <c r="JD388" s="257"/>
      <c r="JE388" s="257"/>
    </row>
    <row r="389" spans="1:265" x14ac:dyDescent="0.2">
      <c r="A389" s="257"/>
      <c r="B389" s="257"/>
      <c r="C389" s="257"/>
      <c r="D389" s="257"/>
      <c r="E389" s="257"/>
      <c r="F389" s="257"/>
      <c r="G389" s="257"/>
      <c r="H389" s="257"/>
      <c r="I389" s="257"/>
      <c r="J389" s="257"/>
      <c r="K389" s="257"/>
      <c r="L389" s="257"/>
      <c r="M389" s="257"/>
      <c r="N389" s="257"/>
      <c r="O389" s="257"/>
      <c r="P389" s="257"/>
      <c r="Q389" s="257"/>
      <c r="R389" s="257"/>
      <c r="S389" s="257"/>
      <c r="T389" s="257"/>
      <c r="U389" s="257"/>
      <c r="V389" s="257"/>
      <c r="W389" s="257"/>
      <c r="X389" s="257"/>
      <c r="Y389" s="257"/>
      <c r="Z389" s="257"/>
      <c r="AA389" s="257"/>
      <c r="AB389" s="257"/>
      <c r="AC389" s="257"/>
      <c r="AD389" s="257"/>
      <c r="AE389" s="862"/>
      <c r="AF389" s="895"/>
      <c r="AG389" s="946"/>
      <c r="AH389" s="972"/>
      <c r="CG389" s="257"/>
      <c r="CH389" s="257"/>
      <c r="CI389" s="257"/>
      <c r="CJ389" s="257"/>
      <c r="CK389" s="257"/>
      <c r="CL389" s="257"/>
      <c r="CM389" s="257"/>
      <c r="CN389" s="257"/>
      <c r="CO389" s="257"/>
      <c r="CP389" s="257"/>
      <c r="CQ389" s="257"/>
      <c r="CR389" s="257"/>
      <c r="CS389" s="257"/>
      <c r="CT389" s="257"/>
      <c r="CU389" s="257"/>
      <c r="CV389" s="257"/>
      <c r="CW389" s="257"/>
      <c r="CX389" s="257"/>
      <c r="CY389" s="257"/>
      <c r="CZ389" s="257"/>
      <c r="DA389" s="257"/>
      <c r="DB389" s="257"/>
      <c r="DC389" s="257"/>
      <c r="DD389" s="257"/>
      <c r="DE389" s="257"/>
      <c r="DF389" s="257"/>
      <c r="DG389" s="257"/>
      <c r="DH389" s="257"/>
      <c r="DI389" s="257"/>
      <c r="DJ389" s="257"/>
      <c r="DK389" s="257"/>
      <c r="DL389" s="257"/>
      <c r="DM389" s="257"/>
      <c r="DN389" s="257"/>
      <c r="DO389" s="257"/>
      <c r="DP389" s="257"/>
      <c r="DQ389" s="257"/>
      <c r="DR389" s="257"/>
      <c r="DS389" s="257"/>
      <c r="DT389" s="257"/>
      <c r="DU389" s="257"/>
      <c r="DV389" s="257"/>
      <c r="DW389" s="257"/>
      <c r="DX389" s="257"/>
      <c r="DY389" s="257"/>
      <c r="DZ389" s="257"/>
      <c r="EA389" s="257"/>
      <c r="EB389" s="257"/>
      <c r="EC389" s="257"/>
      <c r="ED389" s="257"/>
      <c r="EE389" s="257"/>
      <c r="EF389" s="257"/>
      <c r="EG389" s="257"/>
      <c r="EH389" s="257"/>
      <c r="EI389" s="257"/>
      <c r="EJ389" s="257"/>
      <c r="EK389" s="257"/>
      <c r="EL389" s="257"/>
      <c r="EM389" s="257"/>
      <c r="EN389" s="257"/>
      <c r="EO389" s="257"/>
      <c r="EP389" s="257"/>
      <c r="EQ389" s="257"/>
      <c r="ER389" s="257"/>
      <c r="ES389" s="257"/>
      <c r="ET389" s="257"/>
      <c r="EU389" s="257"/>
      <c r="EV389" s="257"/>
      <c r="EW389" s="257"/>
      <c r="EX389" s="257"/>
      <c r="EY389" s="257"/>
      <c r="EZ389" s="257"/>
      <c r="FA389" s="257"/>
      <c r="FB389" s="257"/>
      <c r="FC389" s="257"/>
      <c r="FD389" s="257"/>
      <c r="FE389" s="257"/>
      <c r="FF389" s="257"/>
      <c r="FG389" s="257"/>
      <c r="FH389" s="257"/>
      <c r="FI389" s="257"/>
      <c r="FJ389" s="257"/>
      <c r="FK389" s="257"/>
      <c r="FL389" s="257"/>
      <c r="FM389" s="257"/>
      <c r="FN389" s="257"/>
      <c r="FO389" s="257"/>
      <c r="FP389" s="257"/>
      <c r="FQ389" s="257"/>
      <c r="FR389" s="257"/>
      <c r="FS389" s="257"/>
      <c r="FT389" s="257"/>
      <c r="FU389" s="257"/>
      <c r="FV389" s="257"/>
      <c r="FW389" s="257"/>
      <c r="FX389" s="257"/>
      <c r="FY389" s="257"/>
      <c r="FZ389" s="257"/>
      <c r="GA389" s="257"/>
      <c r="GB389" s="257"/>
      <c r="GC389" s="257"/>
      <c r="GD389" s="257"/>
      <c r="GE389" s="257"/>
      <c r="GF389" s="257"/>
      <c r="GG389" s="257"/>
      <c r="GH389" s="257"/>
      <c r="GI389" s="257"/>
      <c r="GJ389" s="257"/>
      <c r="GK389" s="257"/>
      <c r="GL389" s="257"/>
      <c r="GM389" s="257"/>
      <c r="GN389" s="257"/>
      <c r="GO389" s="257"/>
      <c r="GP389" s="257"/>
      <c r="GQ389" s="257"/>
      <c r="GR389" s="257"/>
      <c r="GS389" s="257"/>
      <c r="GT389" s="257"/>
      <c r="GU389" s="257"/>
      <c r="GV389" s="257"/>
      <c r="GW389" s="257"/>
      <c r="GX389" s="257"/>
      <c r="GY389" s="257"/>
      <c r="GZ389" s="257"/>
      <c r="HA389" s="257"/>
      <c r="HB389" s="257"/>
      <c r="HC389" s="257"/>
      <c r="HD389" s="257"/>
      <c r="HE389" s="257"/>
      <c r="HF389" s="257"/>
      <c r="HG389" s="257"/>
      <c r="HH389" s="257"/>
      <c r="HI389" s="257"/>
      <c r="HJ389" s="257"/>
      <c r="HK389" s="257"/>
      <c r="HL389" s="257"/>
      <c r="HM389" s="257"/>
      <c r="HN389" s="257"/>
      <c r="HO389" s="257"/>
      <c r="HP389" s="257"/>
      <c r="HQ389" s="257"/>
      <c r="HR389" s="257"/>
      <c r="HS389" s="257"/>
      <c r="HT389" s="257"/>
      <c r="HU389" s="257"/>
      <c r="HV389" s="257"/>
      <c r="HW389" s="257"/>
      <c r="HX389" s="257"/>
      <c r="HY389" s="257"/>
      <c r="HZ389" s="257"/>
      <c r="IA389" s="257"/>
      <c r="IB389" s="257"/>
      <c r="IC389" s="257"/>
      <c r="ID389" s="257"/>
      <c r="IE389" s="257"/>
      <c r="IF389" s="257"/>
      <c r="IG389" s="257"/>
      <c r="IH389" s="257"/>
      <c r="II389" s="257"/>
      <c r="IJ389" s="257"/>
      <c r="IK389" s="257"/>
      <c r="IL389" s="257"/>
      <c r="IM389" s="257"/>
      <c r="IN389" s="257"/>
      <c r="IO389" s="257"/>
      <c r="IP389" s="257"/>
      <c r="IQ389" s="257"/>
      <c r="IR389" s="257"/>
      <c r="IS389" s="257"/>
      <c r="IT389" s="257"/>
      <c r="IU389" s="257"/>
      <c r="IV389" s="257"/>
      <c r="IW389" s="257"/>
      <c r="IX389" s="257"/>
      <c r="IY389" s="257"/>
      <c r="IZ389" s="257"/>
      <c r="JA389" s="257"/>
      <c r="JB389" s="257"/>
      <c r="JC389" s="257"/>
      <c r="JD389" s="257"/>
      <c r="JE389" s="257"/>
    </row>
    <row r="390" spans="1:265" x14ac:dyDescent="0.2">
      <c r="A390" s="257"/>
      <c r="B390" s="257"/>
      <c r="C390" s="257"/>
      <c r="D390" s="257"/>
      <c r="E390" s="257"/>
      <c r="F390" s="257"/>
      <c r="G390" s="257"/>
      <c r="H390" s="257"/>
      <c r="I390" s="257"/>
      <c r="J390" s="257"/>
      <c r="K390" s="257"/>
      <c r="L390" s="257"/>
      <c r="M390" s="257"/>
      <c r="N390" s="257"/>
      <c r="O390" s="257"/>
      <c r="P390" s="257"/>
      <c r="Q390" s="257"/>
      <c r="R390" s="257"/>
      <c r="S390" s="257"/>
      <c r="T390" s="257"/>
      <c r="U390" s="257"/>
      <c r="V390" s="257"/>
      <c r="W390" s="257"/>
      <c r="X390" s="257"/>
      <c r="Y390" s="257"/>
      <c r="Z390" s="257"/>
      <c r="AA390" s="257"/>
      <c r="AB390" s="257"/>
      <c r="AC390" s="257"/>
      <c r="AD390" s="257"/>
      <c r="AE390" s="862"/>
      <c r="AF390" s="895"/>
      <c r="AG390" s="946"/>
      <c r="AH390" s="972"/>
      <c r="CG390" s="257"/>
      <c r="CH390" s="257"/>
      <c r="CI390" s="257"/>
      <c r="CJ390" s="257"/>
      <c r="CK390" s="257"/>
      <c r="CL390" s="257"/>
      <c r="CM390" s="257"/>
      <c r="CN390" s="257"/>
      <c r="CO390" s="257"/>
      <c r="CP390" s="257"/>
      <c r="CQ390" s="257"/>
      <c r="CR390" s="257"/>
      <c r="CS390" s="257"/>
      <c r="CT390" s="257"/>
      <c r="CU390" s="257"/>
      <c r="CV390" s="257"/>
      <c r="CW390" s="257"/>
      <c r="CX390" s="257"/>
      <c r="CY390" s="257"/>
      <c r="CZ390" s="257"/>
      <c r="DA390" s="257"/>
      <c r="DB390" s="257"/>
      <c r="DC390" s="257"/>
      <c r="DD390" s="257"/>
      <c r="DE390" s="257"/>
      <c r="DF390" s="257"/>
      <c r="DG390" s="257"/>
      <c r="DH390" s="257"/>
      <c r="DI390" s="257"/>
      <c r="DJ390" s="257"/>
      <c r="DK390" s="257"/>
      <c r="DL390" s="257"/>
      <c r="DM390" s="257"/>
      <c r="DN390" s="257"/>
      <c r="DO390" s="257"/>
      <c r="DP390" s="257"/>
      <c r="DQ390" s="257"/>
      <c r="DR390" s="257"/>
      <c r="DS390" s="257"/>
      <c r="DT390" s="257"/>
      <c r="DU390" s="257"/>
      <c r="DV390" s="257"/>
      <c r="DW390" s="257"/>
      <c r="DX390" s="257"/>
      <c r="DY390" s="257"/>
      <c r="DZ390" s="257"/>
      <c r="EA390" s="257"/>
      <c r="EB390" s="257"/>
      <c r="EC390" s="257"/>
      <c r="ED390" s="257"/>
      <c r="EE390" s="257"/>
      <c r="EF390" s="257"/>
      <c r="EG390" s="257"/>
      <c r="EH390" s="257"/>
      <c r="EI390" s="257"/>
      <c r="EJ390" s="257"/>
      <c r="EK390" s="257"/>
      <c r="EL390" s="257"/>
      <c r="EM390" s="257"/>
      <c r="EN390" s="257"/>
      <c r="EO390" s="257"/>
      <c r="EP390" s="257"/>
      <c r="EQ390" s="257"/>
      <c r="ER390" s="257"/>
      <c r="ES390" s="257"/>
      <c r="ET390" s="257"/>
      <c r="EU390" s="257"/>
      <c r="EV390" s="257"/>
      <c r="EW390" s="257"/>
      <c r="EX390" s="257"/>
      <c r="EY390" s="257"/>
      <c r="EZ390" s="257"/>
      <c r="FA390" s="257"/>
      <c r="FB390" s="257"/>
      <c r="FC390" s="257"/>
      <c r="FD390" s="257"/>
      <c r="FE390" s="257"/>
      <c r="FF390" s="257"/>
      <c r="FG390" s="257"/>
      <c r="FH390" s="257"/>
      <c r="FI390" s="257"/>
      <c r="FJ390" s="257"/>
      <c r="FK390" s="257"/>
      <c r="FL390" s="257"/>
      <c r="FM390" s="257"/>
      <c r="FN390" s="257"/>
      <c r="FO390" s="257"/>
      <c r="FP390" s="257"/>
      <c r="FQ390" s="257"/>
      <c r="FR390" s="257"/>
      <c r="FS390" s="257"/>
      <c r="FT390" s="257"/>
      <c r="FU390" s="257"/>
      <c r="FV390" s="257"/>
      <c r="FW390" s="257"/>
      <c r="FX390" s="257"/>
      <c r="FY390" s="257"/>
      <c r="FZ390" s="257"/>
      <c r="GA390" s="257"/>
      <c r="GB390" s="257"/>
      <c r="GC390" s="257"/>
      <c r="GD390" s="257"/>
      <c r="GE390" s="257"/>
      <c r="GF390" s="257"/>
      <c r="GG390" s="257"/>
      <c r="GH390" s="257"/>
      <c r="GI390" s="257"/>
      <c r="GJ390" s="257"/>
      <c r="GK390" s="257"/>
      <c r="GL390" s="257"/>
      <c r="GM390" s="257"/>
      <c r="GN390" s="257"/>
      <c r="GO390" s="257"/>
      <c r="GP390" s="257"/>
      <c r="GQ390" s="257"/>
      <c r="GR390" s="257"/>
      <c r="GS390" s="257"/>
      <c r="GT390" s="257"/>
      <c r="GU390" s="257"/>
      <c r="GV390" s="257"/>
      <c r="GW390" s="257"/>
      <c r="GX390" s="257"/>
      <c r="GY390" s="257"/>
      <c r="GZ390" s="257"/>
      <c r="HA390" s="257"/>
      <c r="HB390" s="257"/>
      <c r="HC390" s="257"/>
      <c r="HD390" s="257"/>
      <c r="HE390" s="257"/>
      <c r="HF390" s="257"/>
      <c r="HG390" s="257"/>
      <c r="HH390" s="257"/>
      <c r="HI390" s="257"/>
      <c r="HJ390" s="257"/>
      <c r="HK390" s="257"/>
      <c r="HL390" s="257"/>
      <c r="HM390" s="257"/>
      <c r="HN390" s="257"/>
      <c r="HO390" s="257"/>
      <c r="HP390" s="257"/>
      <c r="HQ390" s="257"/>
      <c r="HR390" s="257"/>
      <c r="HS390" s="257"/>
      <c r="HT390" s="257"/>
      <c r="HU390" s="257"/>
      <c r="HV390" s="257"/>
      <c r="HW390" s="257"/>
      <c r="HX390" s="257"/>
      <c r="HY390" s="257"/>
      <c r="HZ390" s="257"/>
      <c r="IA390" s="257"/>
      <c r="IB390" s="257"/>
      <c r="IC390" s="257"/>
      <c r="ID390" s="257"/>
      <c r="IE390" s="257"/>
      <c r="IF390" s="257"/>
      <c r="IG390" s="257"/>
      <c r="IH390" s="257"/>
      <c r="II390" s="257"/>
      <c r="IJ390" s="257"/>
      <c r="IK390" s="257"/>
      <c r="IL390" s="257"/>
      <c r="IM390" s="257"/>
      <c r="IN390" s="257"/>
      <c r="IO390" s="257"/>
      <c r="IP390" s="257"/>
      <c r="IQ390" s="257"/>
      <c r="IR390" s="257"/>
      <c r="IS390" s="257"/>
      <c r="IT390" s="257"/>
      <c r="IU390" s="257"/>
      <c r="IV390" s="257"/>
      <c r="IW390" s="257"/>
      <c r="IX390" s="257"/>
      <c r="IY390" s="257"/>
      <c r="IZ390" s="257"/>
      <c r="JA390" s="257"/>
      <c r="JB390" s="257"/>
      <c r="JC390" s="257"/>
      <c r="JD390" s="257"/>
      <c r="JE390" s="257"/>
    </row>
    <row r="391" spans="1:265" x14ac:dyDescent="0.2">
      <c r="A391" s="257"/>
      <c r="B391" s="257"/>
      <c r="C391" s="257"/>
      <c r="D391" s="257"/>
      <c r="E391" s="257"/>
      <c r="F391" s="257"/>
      <c r="G391" s="257"/>
      <c r="H391" s="257"/>
      <c r="I391" s="257"/>
      <c r="J391" s="257"/>
      <c r="K391" s="257"/>
      <c r="L391" s="257"/>
      <c r="M391" s="257"/>
      <c r="N391" s="257"/>
      <c r="O391" s="257"/>
      <c r="P391" s="257"/>
      <c r="Q391" s="257"/>
      <c r="R391" s="257"/>
      <c r="S391" s="257"/>
      <c r="T391" s="257"/>
      <c r="U391" s="257"/>
      <c r="V391" s="257"/>
      <c r="W391" s="257"/>
      <c r="X391" s="257"/>
      <c r="Y391" s="257"/>
      <c r="Z391" s="257"/>
      <c r="AA391" s="257"/>
      <c r="AB391" s="257"/>
      <c r="AC391" s="257"/>
      <c r="AD391" s="257"/>
      <c r="AE391" s="862"/>
      <c r="AF391" s="895"/>
      <c r="AG391" s="946"/>
      <c r="AH391" s="972"/>
      <c r="CG391" s="257"/>
      <c r="CH391" s="257"/>
      <c r="CI391" s="257"/>
      <c r="CJ391" s="257"/>
      <c r="CK391" s="257"/>
      <c r="CL391" s="257"/>
      <c r="CM391" s="257"/>
      <c r="CN391" s="257"/>
      <c r="CO391" s="257"/>
      <c r="CP391" s="257"/>
      <c r="CQ391" s="257"/>
      <c r="CR391" s="257"/>
      <c r="CS391" s="257"/>
      <c r="CT391" s="257"/>
      <c r="CU391" s="257"/>
      <c r="CV391" s="257"/>
      <c r="CW391" s="257"/>
      <c r="CX391" s="257"/>
      <c r="CY391" s="257"/>
      <c r="CZ391" s="257"/>
      <c r="DA391" s="257"/>
      <c r="DB391" s="257"/>
      <c r="DC391" s="257"/>
      <c r="DD391" s="257"/>
      <c r="DE391" s="257"/>
      <c r="DF391" s="257"/>
      <c r="DG391" s="257"/>
      <c r="DH391" s="257"/>
      <c r="DI391" s="257"/>
      <c r="DJ391" s="257"/>
      <c r="DK391" s="257"/>
      <c r="DL391" s="257"/>
      <c r="DM391" s="257"/>
      <c r="DN391" s="257"/>
      <c r="DO391" s="257"/>
      <c r="DP391" s="257"/>
      <c r="DQ391" s="257"/>
      <c r="DR391" s="257"/>
      <c r="DS391" s="257"/>
      <c r="DT391" s="257"/>
      <c r="DU391" s="257"/>
      <c r="DV391" s="257"/>
      <c r="DW391" s="257"/>
      <c r="DX391" s="257"/>
      <c r="DY391" s="257"/>
      <c r="DZ391" s="257"/>
      <c r="EA391" s="257"/>
      <c r="EB391" s="257"/>
      <c r="EC391" s="257"/>
      <c r="ED391" s="257"/>
      <c r="EE391" s="257"/>
      <c r="EF391" s="257"/>
      <c r="EG391" s="257"/>
      <c r="EH391" s="257"/>
      <c r="EI391" s="257"/>
      <c r="EJ391" s="257"/>
      <c r="EK391" s="257"/>
      <c r="EL391" s="257"/>
      <c r="EM391" s="257"/>
      <c r="EN391" s="257"/>
      <c r="EO391" s="257"/>
      <c r="EP391" s="257"/>
      <c r="EQ391" s="257"/>
      <c r="ER391" s="257"/>
      <c r="ES391" s="257"/>
      <c r="ET391" s="257"/>
      <c r="EU391" s="257"/>
      <c r="EV391" s="257"/>
      <c r="EW391" s="257"/>
      <c r="EX391" s="257"/>
      <c r="EY391" s="257"/>
      <c r="EZ391" s="257"/>
      <c r="FA391" s="257"/>
      <c r="FB391" s="257"/>
      <c r="FC391" s="257"/>
      <c r="FD391" s="257"/>
      <c r="FE391" s="257"/>
      <c r="FF391" s="257"/>
      <c r="FG391" s="257"/>
      <c r="FH391" s="257"/>
      <c r="FI391" s="257"/>
      <c r="FJ391" s="257"/>
      <c r="FK391" s="257"/>
      <c r="FL391" s="257"/>
      <c r="FM391" s="257"/>
      <c r="FN391" s="257"/>
      <c r="FO391" s="257"/>
      <c r="FP391" s="257"/>
      <c r="FQ391" s="257"/>
      <c r="FR391" s="257"/>
      <c r="FS391" s="257"/>
      <c r="FT391" s="257"/>
      <c r="FU391" s="257"/>
      <c r="FV391" s="257"/>
      <c r="FW391" s="257"/>
      <c r="FX391" s="257"/>
      <c r="FY391" s="257"/>
      <c r="FZ391" s="257"/>
      <c r="GA391" s="257"/>
      <c r="GB391" s="257"/>
      <c r="GC391" s="257"/>
      <c r="GD391" s="257"/>
      <c r="GE391" s="257"/>
      <c r="GF391" s="257"/>
      <c r="GG391" s="257"/>
      <c r="GH391" s="257"/>
      <c r="GI391" s="257"/>
      <c r="GJ391" s="257"/>
      <c r="GK391" s="257"/>
      <c r="GL391" s="257"/>
      <c r="GM391" s="257"/>
      <c r="GN391" s="257"/>
      <c r="GO391" s="257"/>
      <c r="GP391" s="257"/>
      <c r="GQ391" s="257"/>
      <c r="GR391" s="257"/>
      <c r="GS391" s="257"/>
      <c r="GT391" s="257"/>
      <c r="GU391" s="257"/>
      <c r="GV391" s="257"/>
      <c r="GW391" s="257"/>
      <c r="GX391" s="257"/>
      <c r="GY391" s="257"/>
      <c r="GZ391" s="257"/>
      <c r="HA391" s="257"/>
      <c r="HB391" s="257"/>
      <c r="HC391" s="257"/>
      <c r="HD391" s="257"/>
      <c r="HE391" s="257"/>
      <c r="HF391" s="257"/>
      <c r="HG391" s="257"/>
      <c r="HH391" s="257"/>
      <c r="HI391" s="257"/>
      <c r="HJ391" s="257"/>
      <c r="HK391" s="257"/>
      <c r="HL391" s="257"/>
      <c r="HM391" s="257"/>
      <c r="HN391" s="257"/>
      <c r="HO391" s="257"/>
      <c r="HP391" s="257"/>
      <c r="HQ391" s="257"/>
      <c r="HR391" s="257"/>
      <c r="HS391" s="257"/>
      <c r="HT391" s="257"/>
      <c r="HU391" s="257"/>
      <c r="HV391" s="257"/>
      <c r="HW391" s="257"/>
      <c r="HX391" s="257"/>
      <c r="HY391" s="257"/>
      <c r="HZ391" s="257"/>
      <c r="IA391" s="257"/>
      <c r="IB391" s="257"/>
      <c r="IC391" s="257"/>
      <c r="ID391" s="257"/>
      <c r="IE391" s="257"/>
      <c r="IF391" s="257"/>
      <c r="IG391" s="257"/>
      <c r="IH391" s="257"/>
      <c r="II391" s="257"/>
      <c r="IJ391" s="257"/>
      <c r="IK391" s="257"/>
      <c r="IL391" s="257"/>
      <c r="IM391" s="257"/>
      <c r="IN391" s="257"/>
      <c r="IO391" s="257"/>
      <c r="IP391" s="257"/>
      <c r="IQ391" s="257"/>
      <c r="IR391" s="257"/>
      <c r="IS391" s="257"/>
      <c r="IT391" s="257"/>
      <c r="IU391" s="257"/>
      <c r="IV391" s="257"/>
      <c r="IW391" s="257"/>
      <c r="IX391" s="257"/>
      <c r="IY391" s="257"/>
      <c r="IZ391" s="257"/>
      <c r="JA391" s="257"/>
      <c r="JB391" s="257"/>
      <c r="JC391" s="257"/>
      <c r="JD391" s="257"/>
      <c r="JE391" s="257"/>
    </row>
    <row r="392" spans="1:265" x14ac:dyDescent="0.2">
      <c r="A392" s="257"/>
      <c r="B392" s="257"/>
      <c r="C392" s="257"/>
      <c r="D392" s="257"/>
      <c r="E392" s="257"/>
      <c r="F392" s="257"/>
      <c r="G392" s="257"/>
      <c r="H392" s="257"/>
      <c r="I392" s="257"/>
      <c r="J392" s="257"/>
      <c r="K392" s="257"/>
      <c r="L392" s="257"/>
      <c r="M392" s="257"/>
      <c r="N392" s="257"/>
      <c r="O392" s="257"/>
      <c r="P392" s="257"/>
      <c r="Q392" s="257"/>
      <c r="R392" s="257"/>
      <c r="S392" s="257"/>
      <c r="T392" s="257"/>
      <c r="U392" s="257"/>
      <c r="V392" s="257"/>
      <c r="W392" s="257"/>
      <c r="X392" s="257"/>
      <c r="Y392" s="257"/>
      <c r="Z392" s="257"/>
      <c r="AA392" s="257"/>
      <c r="AB392" s="257"/>
      <c r="AC392" s="257"/>
      <c r="AD392" s="257"/>
      <c r="AE392" s="862"/>
      <c r="AF392" s="895"/>
      <c r="AG392" s="946"/>
      <c r="AH392" s="972"/>
      <c r="CG392" s="257"/>
      <c r="CH392" s="257"/>
      <c r="CI392" s="257"/>
      <c r="CJ392" s="257"/>
      <c r="CK392" s="257"/>
      <c r="CL392" s="257"/>
      <c r="CM392" s="257"/>
      <c r="CN392" s="257"/>
      <c r="CO392" s="257"/>
      <c r="CP392" s="257"/>
      <c r="CQ392" s="257"/>
      <c r="CR392" s="257"/>
      <c r="CS392" s="257"/>
      <c r="CT392" s="257"/>
      <c r="CU392" s="257"/>
      <c r="CV392" s="257"/>
      <c r="CW392" s="257"/>
      <c r="CX392" s="257"/>
      <c r="CY392" s="257"/>
      <c r="CZ392" s="257"/>
      <c r="DA392" s="257"/>
      <c r="DB392" s="257"/>
      <c r="DC392" s="257"/>
      <c r="DD392" s="257"/>
      <c r="DE392" s="257"/>
      <c r="DF392" s="257"/>
      <c r="DG392" s="257"/>
      <c r="DH392" s="257"/>
      <c r="DI392" s="257"/>
      <c r="DJ392" s="257"/>
      <c r="DK392" s="257"/>
      <c r="DL392" s="257"/>
      <c r="DM392" s="257"/>
      <c r="DN392" s="257"/>
      <c r="DO392" s="257"/>
      <c r="DP392" s="257"/>
      <c r="DQ392" s="257"/>
      <c r="DR392" s="257"/>
      <c r="DS392" s="257"/>
      <c r="DT392" s="257"/>
      <c r="DU392" s="257"/>
      <c r="DV392" s="257"/>
      <c r="DW392" s="257"/>
      <c r="DX392" s="257"/>
      <c r="DY392" s="257"/>
      <c r="DZ392" s="257"/>
      <c r="EA392" s="257"/>
      <c r="EB392" s="257"/>
      <c r="EC392" s="257"/>
      <c r="ED392" s="257"/>
      <c r="EE392" s="257"/>
      <c r="EF392" s="257"/>
      <c r="EG392" s="257"/>
      <c r="EH392" s="257"/>
      <c r="EI392" s="257"/>
      <c r="EJ392" s="257"/>
      <c r="EK392" s="257"/>
      <c r="EL392" s="257"/>
      <c r="EM392" s="257"/>
      <c r="EN392" s="257"/>
      <c r="EO392" s="257"/>
      <c r="EP392" s="257"/>
      <c r="EQ392" s="257"/>
      <c r="ER392" s="257"/>
      <c r="ES392" s="257"/>
      <c r="ET392" s="257"/>
      <c r="EU392" s="257"/>
      <c r="EV392" s="257"/>
      <c r="EW392" s="257"/>
      <c r="EX392" s="257"/>
      <c r="EY392" s="257"/>
      <c r="EZ392" s="257"/>
      <c r="FA392" s="257"/>
      <c r="FB392" s="257"/>
      <c r="FC392" s="257"/>
      <c r="FD392" s="257"/>
      <c r="FE392" s="257"/>
      <c r="FF392" s="257"/>
      <c r="FG392" s="257"/>
      <c r="FH392" s="257"/>
      <c r="FI392" s="257"/>
      <c r="FJ392" s="257"/>
      <c r="FK392" s="257"/>
      <c r="FL392" s="257"/>
      <c r="FM392" s="257"/>
      <c r="FN392" s="257"/>
      <c r="FO392" s="257"/>
      <c r="FP392" s="257"/>
      <c r="FQ392" s="257"/>
      <c r="FR392" s="257"/>
      <c r="FS392" s="257"/>
      <c r="FT392" s="257"/>
      <c r="FU392" s="257"/>
      <c r="FV392" s="257"/>
      <c r="FW392" s="257"/>
      <c r="FX392" s="257"/>
      <c r="FY392" s="257"/>
      <c r="FZ392" s="257"/>
      <c r="GA392" s="257"/>
      <c r="GB392" s="257"/>
      <c r="GC392" s="257"/>
      <c r="GD392" s="257"/>
      <c r="GE392" s="257"/>
      <c r="GF392" s="257"/>
      <c r="GG392" s="257"/>
      <c r="GH392" s="257"/>
      <c r="GI392" s="257"/>
      <c r="GJ392" s="257"/>
      <c r="GK392" s="257"/>
      <c r="GL392" s="257"/>
      <c r="GM392" s="257"/>
      <c r="GN392" s="257"/>
      <c r="GO392" s="257"/>
      <c r="GP392" s="257"/>
      <c r="GQ392" s="257"/>
      <c r="GR392" s="257"/>
      <c r="GS392" s="257"/>
      <c r="GT392" s="257"/>
      <c r="GU392" s="257"/>
      <c r="GV392" s="257"/>
      <c r="GW392" s="257"/>
      <c r="GX392" s="257"/>
      <c r="GY392" s="257"/>
      <c r="GZ392" s="257"/>
      <c r="HA392" s="257"/>
      <c r="HB392" s="257"/>
      <c r="HC392" s="257"/>
      <c r="HD392" s="257"/>
      <c r="HE392" s="257"/>
      <c r="HF392" s="257"/>
      <c r="HG392" s="257"/>
      <c r="HH392" s="257"/>
      <c r="HI392" s="257"/>
      <c r="HJ392" s="257"/>
      <c r="HK392" s="257"/>
      <c r="HL392" s="257"/>
      <c r="HM392" s="257"/>
      <c r="HN392" s="257"/>
      <c r="HO392" s="257"/>
      <c r="HP392" s="257"/>
      <c r="HQ392" s="257"/>
      <c r="HR392" s="257"/>
      <c r="HS392" s="257"/>
      <c r="HT392" s="257"/>
      <c r="HU392" s="257"/>
      <c r="HV392" s="257"/>
      <c r="HW392" s="257"/>
      <c r="HX392" s="257"/>
      <c r="HY392" s="257"/>
      <c r="HZ392" s="257"/>
      <c r="IA392" s="257"/>
      <c r="IB392" s="257"/>
      <c r="IC392" s="257"/>
      <c r="ID392" s="257"/>
      <c r="IE392" s="257"/>
      <c r="IF392" s="257"/>
      <c r="IG392" s="257"/>
      <c r="IH392" s="257"/>
      <c r="II392" s="257"/>
      <c r="IJ392" s="257"/>
      <c r="IK392" s="257"/>
      <c r="IL392" s="257"/>
      <c r="IM392" s="257"/>
      <c r="IN392" s="257"/>
      <c r="IO392" s="257"/>
      <c r="IP392" s="257"/>
      <c r="IQ392" s="257"/>
      <c r="IR392" s="257"/>
      <c r="IS392" s="257"/>
      <c r="IT392" s="257"/>
      <c r="IU392" s="257"/>
      <c r="IV392" s="257"/>
      <c r="IW392" s="257"/>
      <c r="IX392" s="257"/>
      <c r="IY392" s="257"/>
      <c r="IZ392" s="257"/>
      <c r="JA392" s="257"/>
      <c r="JB392" s="257"/>
      <c r="JC392" s="257"/>
      <c r="JD392" s="257"/>
      <c r="JE392" s="257"/>
    </row>
    <row r="393" spans="1:265" x14ac:dyDescent="0.2">
      <c r="A393" s="257"/>
      <c r="B393" s="257"/>
      <c r="C393" s="257"/>
      <c r="D393" s="257"/>
      <c r="E393" s="257"/>
      <c r="F393" s="257"/>
      <c r="G393" s="257"/>
      <c r="H393" s="257"/>
      <c r="I393" s="257"/>
      <c r="J393" s="257"/>
      <c r="K393" s="257"/>
      <c r="L393" s="257"/>
      <c r="M393" s="257"/>
      <c r="N393" s="257"/>
      <c r="O393" s="257"/>
      <c r="P393" s="257"/>
      <c r="Q393" s="257"/>
      <c r="R393" s="257"/>
      <c r="S393" s="257"/>
      <c r="T393" s="257"/>
      <c r="U393" s="257"/>
      <c r="V393" s="257"/>
      <c r="W393" s="257"/>
      <c r="X393" s="257"/>
      <c r="Y393" s="257"/>
      <c r="Z393" s="257"/>
      <c r="AA393" s="257"/>
      <c r="AB393" s="257"/>
      <c r="AC393" s="257"/>
      <c r="AD393" s="257"/>
      <c r="AE393" s="862"/>
      <c r="AF393" s="895"/>
      <c r="AG393" s="946"/>
      <c r="AH393" s="972"/>
      <c r="CG393" s="257"/>
      <c r="CH393" s="257"/>
      <c r="CI393" s="257"/>
      <c r="CJ393" s="257"/>
      <c r="CK393" s="257"/>
      <c r="CL393" s="257"/>
      <c r="CM393" s="257"/>
      <c r="CN393" s="257"/>
      <c r="CO393" s="257"/>
      <c r="CP393" s="257"/>
      <c r="CQ393" s="257"/>
      <c r="CR393" s="257"/>
      <c r="CS393" s="257"/>
      <c r="CT393" s="257"/>
      <c r="CU393" s="257"/>
      <c r="CV393" s="257"/>
      <c r="CW393" s="257"/>
      <c r="CX393" s="257"/>
      <c r="CY393" s="257"/>
      <c r="CZ393" s="257"/>
      <c r="DA393" s="257"/>
      <c r="DB393" s="257"/>
      <c r="DC393" s="257"/>
      <c r="DD393" s="257"/>
      <c r="DE393" s="257"/>
      <c r="DF393" s="257"/>
      <c r="DG393" s="257"/>
      <c r="DH393" s="257"/>
      <c r="DI393" s="257"/>
      <c r="DJ393" s="257"/>
      <c r="DK393" s="257"/>
      <c r="DL393" s="257"/>
      <c r="DM393" s="257"/>
      <c r="DN393" s="257"/>
      <c r="DO393" s="257"/>
      <c r="DP393" s="257"/>
      <c r="DQ393" s="257"/>
      <c r="DR393" s="257"/>
      <c r="DS393" s="257"/>
      <c r="DT393" s="257"/>
      <c r="DU393" s="257"/>
      <c r="DV393" s="257"/>
      <c r="DW393" s="257"/>
      <c r="DX393" s="257"/>
      <c r="DY393" s="257"/>
      <c r="DZ393" s="257"/>
      <c r="EA393" s="257"/>
      <c r="EB393" s="257"/>
      <c r="EC393" s="257"/>
      <c r="ED393" s="257"/>
      <c r="EE393" s="257"/>
      <c r="EF393" s="257"/>
      <c r="EG393" s="257"/>
      <c r="EH393" s="257"/>
      <c r="EI393" s="257"/>
      <c r="EJ393" s="257"/>
      <c r="EK393" s="257"/>
      <c r="EL393" s="257"/>
      <c r="EM393" s="257"/>
      <c r="EN393" s="257"/>
      <c r="EO393" s="257"/>
      <c r="EP393" s="257"/>
      <c r="EQ393" s="257"/>
      <c r="ER393" s="257"/>
      <c r="ES393" s="257"/>
      <c r="ET393" s="257"/>
      <c r="EU393" s="257"/>
      <c r="EV393" s="257"/>
      <c r="EW393" s="257"/>
      <c r="EX393" s="257"/>
      <c r="EY393" s="257"/>
      <c r="EZ393" s="257"/>
      <c r="FA393" s="257"/>
      <c r="FB393" s="257"/>
      <c r="FC393" s="257"/>
      <c r="FD393" s="257"/>
      <c r="FE393" s="257"/>
      <c r="FF393" s="257"/>
      <c r="FG393" s="257"/>
      <c r="FH393" s="257"/>
      <c r="FI393" s="257"/>
      <c r="FJ393" s="257"/>
      <c r="FK393" s="257"/>
      <c r="FL393" s="257"/>
      <c r="FM393" s="257"/>
      <c r="FN393" s="257"/>
      <c r="FO393" s="257"/>
      <c r="FP393" s="257"/>
      <c r="FQ393" s="257"/>
      <c r="FR393" s="257"/>
      <c r="FS393" s="257"/>
      <c r="FT393" s="257"/>
      <c r="FU393" s="257"/>
      <c r="FV393" s="257"/>
      <c r="FW393" s="257"/>
      <c r="FX393" s="257"/>
      <c r="FY393" s="257"/>
      <c r="FZ393" s="257"/>
      <c r="GA393" s="257"/>
      <c r="GB393" s="257"/>
      <c r="GC393" s="257"/>
      <c r="GD393" s="257"/>
      <c r="GE393" s="257"/>
      <c r="GF393" s="257"/>
      <c r="GG393" s="257"/>
      <c r="GH393" s="257"/>
      <c r="GI393" s="257"/>
      <c r="GJ393" s="257"/>
      <c r="GK393" s="257"/>
      <c r="GL393" s="257"/>
      <c r="GM393" s="257"/>
      <c r="GN393" s="257"/>
      <c r="GO393" s="257"/>
      <c r="GP393" s="257"/>
      <c r="GQ393" s="257"/>
      <c r="GR393" s="257"/>
      <c r="GS393" s="257"/>
      <c r="GT393" s="257"/>
      <c r="GU393" s="257"/>
      <c r="GV393" s="257"/>
      <c r="GW393" s="257"/>
      <c r="GX393" s="257"/>
      <c r="GY393" s="257"/>
      <c r="GZ393" s="257"/>
      <c r="HA393" s="257"/>
      <c r="HB393" s="257"/>
      <c r="HC393" s="257"/>
      <c r="HD393" s="257"/>
      <c r="HE393" s="257"/>
      <c r="HF393" s="257"/>
      <c r="HG393" s="257"/>
      <c r="HH393" s="257"/>
      <c r="HI393" s="257"/>
      <c r="HJ393" s="257"/>
      <c r="HK393" s="257"/>
      <c r="HL393" s="257"/>
      <c r="HM393" s="257"/>
      <c r="HN393" s="257"/>
      <c r="HO393" s="257"/>
      <c r="HP393" s="257"/>
      <c r="HQ393" s="257"/>
      <c r="HR393" s="257"/>
      <c r="HS393" s="257"/>
      <c r="HT393" s="257"/>
      <c r="HU393" s="257"/>
      <c r="HV393" s="257"/>
      <c r="HW393" s="257"/>
      <c r="HX393" s="257"/>
      <c r="HY393" s="257"/>
      <c r="HZ393" s="257"/>
      <c r="IA393" s="257"/>
      <c r="IB393" s="257"/>
      <c r="IC393" s="257"/>
      <c r="ID393" s="257"/>
      <c r="IE393" s="257"/>
      <c r="IF393" s="257"/>
      <c r="IG393" s="257"/>
      <c r="IH393" s="257"/>
      <c r="II393" s="257"/>
      <c r="IJ393" s="257"/>
      <c r="IK393" s="257"/>
      <c r="IL393" s="257"/>
      <c r="IM393" s="257"/>
      <c r="IN393" s="257"/>
      <c r="IO393" s="257"/>
      <c r="IP393" s="257"/>
      <c r="IQ393" s="257"/>
      <c r="IR393" s="257"/>
      <c r="IS393" s="257"/>
      <c r="IT393" s="257"/>
      <c r="IU393" s="257"/>
      <c r="IV393" s="257"/>
      <c r="IW393" s="257"/>
      <c r="IX393" s="257"/>
      <c r="IY393" s="257"/>
      <c r="IZ393" s="257"/>
      <c r="JA393" s="257"/>
      <c r="JB393" s="257"/>
      <c r="JC393" s="257"/>
      <c r="JD393" s="257"/>
      <c r="JE393" s="257"/>
    </row>
    <row r="394" spans="1:265" x14ac:dyDescent="0.2">
      <c r="A394" s="257"/>
      <c r="B394" s="257"/>
      <c r="C394" s="257"/>
      <c r="D394" s="257"/>
      <c r="E394" s="257"/>
      <c r="F394" s="257"/>
      <c r="G394" s="257"/>
      <c r="H394" s="257"/>
      <c r="I394" s="257"/>
      <c r="J394" s="257"/>
      <c r="K394" s="257"/>
      <c r="L394" s="257"/>
      <c r="M394" s="257"/>
      <c r="N394" s="257"/>
      <c r="O394" s="257"/>
      <c r="P394" s="257"/>
      <c r="Q394" s="257"/>
      <c r="R394" s="257"/>
      <c r="S394" s="257"/>
      <c r="T394" s="257"/>
      <c r="U394" s="257"/>
      <c r="V394" s="257"/>
      <c r="W394" s="257"/>
      <c r="X394" s="257"/>
      <c r="Y394" s="257"/>
      <c r="Z394" s="257"/>
      <c r="AA394" s="257"/>
      <c r="AB394" s="257"/>
      <c r="AC394" s="257"/>
      <c r="AD394" s="257"/>
      <c r="AE394" s="862"/>
      <c r="AF394" s="895"/>
      <c r="AG394" s="946"/>
      <c r="AH394" s="972"/>
      <c r="CG394" s="257"/>
      <c r="CH394" s="257"/>
      <c r="CI394" s="257"/>
      <c r="CJ394" s="257"/>
      <c r="CK394" s="257"/>
      <c r="CL394" s="257"/>
      <c r="CM394" s="257"/>
      <c r="CN394" s="257"/>
      <c r="CO394" s="257"/>
      <c r="CP394" s="257"/>
      <c r="CQ394" s="257"/>
      <c r="CR394" s="257"/>
      <c r="CS394" s="257"/>
      <c r="CT394" s="257"/>
      <c r="CU394" s="257"/>
      <c r="CV394" s="257"/>
      <c r="CW394" s="257"/>
      <c r="CX394" s="257"/>
      <c r="CY394" s="257"/>
      <c r="CZ394" s="257"/>
      <c r="DA394" s="257"/>
      <c r="DB394" s="257"/>
      <c r="DC394" s="257"/>
      <c r="DD394" s="257"/>
      <c r="DE394" s="257"/>
      <c r="DF394" s="257"/>
      <c r="DG394" s="257"/>
      <c r="DH394" s="257"/>
      <c r="DI394" s="257"/>
      <c r="DJ394" s="257"/>
      <c r="DK394" s="257"/>
      <c r="DL394" s="257"/>
      <c r="DM394" s="257"/>
      <c r="DN394" s="257"/>
      <c r="DO394" s="257"/>
      <c r="DP394" s="257"/>
      <c r="DQ394" s="257"/>
      <c r="DR394" s="257"/>
      <c r="DS394" s="257"/>
      <c r="DT394" s="257"/>
      <c r="DU394" s="257"/>
      <c r="DV394" s="257"/>
      <c r="DW394" s="257"/>
      <c r="DX394" s="257"/>
      <c r="DY394" s="257"/>
      <c r="DZ394" s="257"/>
      <c r="EA394" s="257"/>
      <c r="EB394" s="257"/>
      <c r="EC394" s="257"/>
      <c r="ED394" s="257"/>
      <c r="EE394" s="257"/>
      <c r="EF394" s="257"/>
      <c r="EG394" s="257"/>
      <c r="EH394" s="257"/>
      <c r="EI394" s="257"/>
      <c r="EJ394" s="257"/>
      <c r="EK394" s="257"/>
      <c r="EL394" s="257"/>
      <c r="EM394" s="257"/>
      <c r="EN394" s="257"/>
      <c r="EO394" s="257"/>
      <c r="EP394" s="257"/>
      <c r="EQ394" s="257"/>
      <c r="ER394" s="257"/>
      <c r="ES394" s="257"/>
      <c r="ET394" s="257"/>
      <c r="EU394" s="257"/>
      <c r="EV394" s="257"/>
      <c r="EW394" s="257"/>
      <c r="EX394" s="257"/>
      <c r="EY394" s="257"/>
      <c r="EZ394" s="257"/>
      <c r="FA394" s="257"/>
      <c r="FB394" s="257"/>
      <c r="FC394" s="257"/>
      <c r="FD394" s="257"/>
      <c r="FE394" s="257"/>
      <c r="FF394" s="257"/>
      <c r="FG394" s="257"/>
      <c r="FH394" s="257"/>
      <c r="FI394" s="257"/>
      <c r="FJ394" s="257"/>
      <c r="FK394" s="257"/>
      <c r="FL394" s="257"/>
      <c r="FM394" s="257"/>
      <c r="FN394" s="257"/>
      <c r="FO394" s="257"/>
      <c r="FP394" s="257"/>
      <c r="FQ394" s="257"/>
      <c r="FR394" s="257"/>
      <c r="FS394" s="257"/>
      <c r="FT394" s="257"/>
      <c r="FU394" s="257"/>
      <c r="FV394" s="257"/>
      <c r="FW394" s="257"/>
      <c r="FX394" s="257"/>
      <c r="FY394" s="257"/>
      <c r="FZ394" s="257"/>
      <c r="GA394" s="257"/>
      <c r="GB394" s="257"/>
      <c r="GC394" s="257"/>
      <c r="GD394" s="257"/>
      <c r="GE394" s="257"/>
      <c r="GF394" s="257"/>
      <c r="GG394" s="257"/>
      <c r="GH394" s="257"/>
      <c r="GI394" s="257"/>
      <c r="GJ394" s="257"/>
      <c r="GK394" s="257"/>
      <c r="GL394" s="257"/>
      <c r="GM394" s="257"/>
      <c r="GN394" s="257"/>
      <c r="GO394" s="257"/>
      <c r="GP394" s="257"/>
      <c r="GQ394" s="257"/>
      <c r="GR394" s="257"/>
      <c r="GS394" s="257"/>
      <c r="GT394" s="257"/>
      <c r="GU394" s="257"/>
      <c r="GV394" s="257"/>
      <c r="GW394" s="257"/>
      <c r="GX394" s="257"/>
      <c r="GY394" s="257"/>
      <c r="GZ394" s="257"/>
      <c r="HA394" s="257"/>
      <c r="HB394" s="257"/>
      <c r="HC394" s="257"/>
      <c r="HD394" s="257"/>
      <c r="HE394" s="257"/>
      <c r="HF394" s="257"/>
      <c r="HG394" s="257"/>
      <c r="HH394" s="257"/>
      <c r="HI394" s="257"/>
      <c r="HJ394" s="257"/>
      <c r="HK394" s="257"/>
      <c r="HL394" s="257"/>
      <c r="HM394" s="257"/>
      <c r="HN394" s="257"/>
      <c r="HO394" s="257"/>
      <c r="HP394" s="257"/>
      <c r="HQ394" s="257"/>
      <c r="HR394" s="257"/>
      <c r="HS394" s="257"/>
      <c r="HT394" s="257"/>
      <c r="HU394" s="257"/>
      <c r="HV394" s="257"/>
      <c r="HW394" s="257"/>
      <c r="HX394" s="257"/>
      <c r="HY394" s="257"/>
      <c r="HZ394" s="257"/>
      <c r="IA394" s="257"/>
      <c r="IB394" s="257"/>
      <c r="IC394" s="257"/>
      <c r="ID394" s="257"/>
      <c r="IE394" s="257"/>
      <c r="IF394" s="257"/>
      <c r="IG394" s="257"/>
      <c r="IH394" s="257"/>
      <c r="II394" s="257"/>
      <c r="IJ394" s="257"/>
      <c r="IK394" s="257"/>
      <c r="IL394" s="257"/>
      <c r="IM394" s="257"/>
      <c r="IN394" s="257"/>
      <c r="IO394" s="257"/>
      <c r="IP394" s="257"/>
      <c r="IQ394" s="257"/>
      <c r="IR394" s="257"/>
      <c r="IS394" s="257"/>
      <c r="IT394" s="257"/>
      <c r="IU394" s="257"/>
      <c r="IV394" s="257"/>
      <c r="IW394" s="257"/>
      <c r="IX394" s="257"/>
      <c r="IY394" s="257"/>
      <c r="IZ394" s="257"/>
      <c r="JA394" s="257"/>
      <c r="JB394" s="257"/>
      <c r="JC394" s="257"/>
      <c r="JD394" s="257"/>
      <c r="JE394" s="257"/>
    </row>
    <row r="395" spans="1:265" x14ac:dyDescent="0.2">
      <c r="A395" s="257"/>
      <c r="B395" s="257"/>
      <c r="C395" s="257"/>
      <c r="D395" s="257"/>
      <c r="E395" s="257"/>
      <c r="F395" s="257"/>
      <c r="G395" s="257"/>
      <c r="H395" s="257"/>
      <c r="I395" s="257"/>
      <c r="J395" s="257"/>
      <c r="K395" s="257"/>
      <c r="L395" s="257"/>
      <c r="M395" s="257"/>
      <c r="N395" s="257"/>
      <c r="O395" s="257"/>
      <c r="P395" s="257"/>
      <c r="Q395" s="257"/>
      <c r="R395" s="257"/>
      <c r="S395" s="257"/>
      <c r="T395" s="257"/>
      <c r="U395" s="257"/>
      <c r="V395" s="257"/>
      <c r="W395" s="257"/>
      <c r="X395" s="257"/>
      <c r="Y395" s="257"/>
      <c r="Z395" s="257"/>
      <c r="AA395" s="257"/>
      <c r="AB395" s="257"/>
      <c r="AC395" s="257"/>
      <c r="AD395" s="257"/>
      <c r="AE395" s="862"/>
      <c r="AF395" s="895"/>
      <c r="AG395" s="946"/>
      <c r="AH395" s="972"/>
      <c r="CG395" s="257"/>
      <c r="CH395" s="257"/>
      <c r="CI395" s="257"/>
      <c r="CJ395" s="257"/>
      <c r="CK395" s="257"/>
      <c r="CL395" s="257"/>
      <c r="CM395" s="257"/>
      <c r="CN395" s="257"/>
      <c r="CO395" s="257"/>
      <c r="CP395" s="257"/>
      <c r="CQ395" s="257"/>
      <c r="CR395" s="257"/>
      <c r="CS395" s="257"/>
      <c r="CT395" s="257"/>
      <c r="CU395" s="257"/>
      <c r="CV395" s="257"/>
      <c r="CW395" s="257"/>
      <c r="CX395" s="257"/>
      <c r="CY395" s="257"/>
      <c r="CZ395" s="257"/>
      <c r="DA395" s="257"/>
      <c r="DB395" s="257"/>
      <c r="DC395" s="257"/>
      <c r="DD395" s="257"/>
      <c r="DE395" s="257"/>
      <c r="DF395" s="257"/>
      <c r="DG395" s="257"/>
      <c r="DH395" s="257"/>
      <c r="DI395" s="257"/>
      <c r="DJ395" s="257"/>
      <c r="DK395" s="257"/>
      <c r="DL395" s="257"/>
      <c r="DM395" s="257"/>
      <c r="DN395" s="257"/>
      <c r="DO395" s="257"/>
      <c r="DP395" s="257"/>
      <c r="DQ395" s="257"/>
      <c r="DR395" s="257"/>
      <c r="DS395" s="257"/>
      <c r="DT395" s="257"/>
      <c r="DU395" s="257"/>
      <c r="DV395" s="257"/>
      <c r="DW395" s="257"/>
      <c r="DX395" s="257"/>
      <c r="DY395" s="257"/>
      <c r="DZ395" s="257"/>
      <c r="EA395" s="257"/>
      <c r="EB395" s="257"/>
      <c r="EC395" s="257"/>
      <c r="ED395" s="257"/>
      <c r="EE395" s="257"/>
      <c r="EF395" s="257"/>
      <c r="EG395" s="257"/>
      <c r="EH395" s="257"/>
      <c r="EI395" s="257"/>
      <c r="EJ395" s="257"/>
      <c r="EK395" s="257"/>
      <c r="EL395" s="257"/>
      <c r="EM395" s="257"/>
      <c r="EN395" s="257"/>
      <c r="EO395" s="257"/>
      <c r="EP395" s="257"/>
      <c r="EQ395" s="257"/>
      <c r="ER395" s="257"/>
      <c r="ES395" s="257"/>
      <c r="ET395" s="257"/>
      <c r="EU395" s="257"/>
      <c r="EV395" s="257"/>
      <c r="EW395" s="257"/>
      <c r="EX395" s="257"/>
      <c r="EY395" s="257"/>
      <c r="EZ395" s="257"/>
      <c r="FA395" s="257"/>
      <c r="FB395" s="257"/>
      <c r="FC395" s="257"/>
      <c r="FD395" s="257"/>
      <c r="FE395" s="257"/>
      <c r="FF395" s="257"/>
      <c r="FG395" s="257"/>
      <c r="FH395" s="257"/>
      <c r="FI395" s="257"/>
      <c r="FJ395" s="257"/>
      <c r="FK395" s="257"/>
      <c r="FL395" s="257"/>
      <c r="FM395" s="257"/>
      <c r="FN395" s="257"/>
      <c r="FO395" s="257"/>
      <c r="FP395" s="257"/>
      <c r="FQ395" s="257"/>
      <c r="FR395" s="257"/>
      <c r="FS395" s="257"/>
      <c r="FT395" s="257"/>
      <c r="FU395" s="257"/>
      <c r="FV395" s="257"/>
      <c r="FW395" s="257"/>
      <c r="FX395" s="257"/>
      <c r="FY395" s="257"/>
      <c r="FZ395" s="257"/>
      <c r="GA395" s="257"/>
      <c r="GB395" s="257"/>
      <c r="GC395" s="257"/>
      <c r="GD395" s="257"/>
      <c r="GE395" s="257"/>
      <c r="GF395" s="257"/>
      <c r="GG395" s="257"/>
      <c r="GH395" s="257"/>
      <c r="GI395" s="257"/>
      <c r="GJ395" s="257"/>
      <c r="GK395" s="257"/>
      <c r="GL395" s="257"/>
      <c r="GM395" s="257"/>
      <c r="GN395" s="257"/>
      <c r="GO395" s="257"/>
      <c r="GP395" s="257"/>
      <c r="GQ395" s="257"/>
      <c r="GR395" s="257"/>
      <c r="GS395" s="257"/>
      <c r="GT395" s="257"/>
      <c r="GU395" s="257"/>
      <c r="GV395" s="257"/>
      <c r="GW395" s="257"/>
      <c r="GX395" s="257"/>
      <c r="GY395" s="257"/>
      <c r="GZ395" s="257"/>
      <c r="HA395" s="257"/>
      <c r="HB395" s="257"/>
      <c r="HC395" s="257"/>
      <c r="HD395" s="257"/>
      <c r="HE395" s="257"/>
      <c r="HF395" s="257"/>
      <c r="HG395" s="257"/>
      <c r="HH395" s="257"/>
      <c r="HI395" s="257"/>
      <c r="HJ395" s="257"/>
      <c r="HK395" s="257"/>
      <c r="HL395" s="257"/>
      <c r="HM395" s="257"/>
      <c r="HN395" s="257"/>
      <c r="HO395" s="257"/>
      <c r="HP395" s="257"/>
      <c r="HQ395" s="257"/>
      <c r="HR395" s="257"/>
      <c r="HS395" s="257"/>
      <c r="HT395" s="257"/>
      <c r="HU395" s="257"/>
      <c r="HV395" s="257"/>
      <c r="HW395" s="257"/>
      <c r="HX395" s="257"/>
      <c r="HY395" s="257"/>
      <c r="HZ395" s="257"/>
      <c r="IA395" s="257"/>
      <c r="IB395" s="257"/>
      <c r="IC395" s="257"/>
      <c r="ID395" s="257"/>
      <c r="IE395" s="257"/>
      <c r="IF395" s="257"/>
      <c r="IG395" s="257"/>
      <c r="IH395" s="257"/>
      <c r="II395" s="257"/>
      <c r="IJ395" s="257"/>
      <c r="IK395" s="257"/>
      <c r="IL395" s="257"/>
      <c r="IM395" s="257"/>
      <c r="IN395" s="257"/>
      <c r="IO395" s="257"/>
      <c r="IP395" s="257"/>
      <c r="IQ395" s="257"/>
      <c r="IR395" s="257"/>
      <c r="IS395" s="257"/>
      <c r="IT395" s="257"/>
      <c r="IU395" s="257"/>
      <c r="IV395" s="257"/>
      <c r="IW395" s="257"/>
      <c r="IX395" s="257"/>
      <c r="IY395" s="257"/>
      <c r="IZ395" s="257"/>
      <c r="JA395" s="257"/>
      <c r="JB395" s="257"/>
      <c r="JC395" s="257"/>
      <c r="JD395" s="257"/>
      <c r="JE395" s="257"/>
    </row>
    <row r="396" spans="1:265" x14ac:dyDescent="0.2">
      <c r="A396" s="257"/>
      <c r="B396" s="257"/>
      <c r="C396" s="257"/>
      <c r="D396" s="257"/>
      <c r="E396" s="257"/>
      <c r="F396" s="257"/>
      <c r="G396" s="257"/>
      <c r="H396" s="257"/>
      <c r="I396" s="257"/>
      <c r="J396" s="257"/>
      <c r="K396" s="257"/>
      <c r="L396" s="257"/>
      <c r="M396" s="257"/>
      <c r="N396" s="257"/>
      <c r="O396" s="257"/>
      <c r="P396" s="257"/>
      <c r="Q396" s="257"/>
      <c r="R396" s="257"/>
      <c r="S396" s="257"/>
      <c r="T396" s="257"/>
      <c r="U396" s="257"/>
      <c r="V396" s="257"/>
      <c r="W396" s="257"/>
      <c r="X396" s="257"/>
      <c r="Y396" s="257"/>
      <c r="Z396" s="257"/>
      <c r="AA396" s="257"/>
      <c r="AB396" s="257"/>
      <c r="AC396" s="257"/>
      <c r="AD396" s="257"/>
      <c r="AE396" s="862"/>
      <c r="AF396" s="895"/>
      <c r="AG396" s="946"/>
      <c r="AH396" s="972"/>
      <c r="CG396" s="257"/>
      <c r="CH396" s="257"/>
      <c r="CI396" s="257"/>
      <c r="CJ396" s="257"/>
      <c r="CK396" s="257"/>
      <c r="CL396" s="257"/>
      <c r="CM396" s="257"/>
      <c r="CN396" s="257"/>
      <c r="CO396" s="257"/>
      <c r="CP396" s="257"/>
      <c r="CQ396" s="257"/>
      <c r="CR396" s="257"/>
      <c r="CS396" s="257"/>
      <c r="CT396" s="257"/>
      <c r="CU396" s="257"/>
      <c r="CV396" s="257"/>
      <c r="CW396" s="257"/>
      <c r="CX396" s="257"/>
      <c r="CY396" s="257"/>
      <c r="CZ396" s="257"/>
      <c r="DA396" s="257"/>
      <c r="DB396" s="257"/>
      <c r="DC396" s="257"/>
      <c r="DD396" s="257"/>
      <c r="DE396" s="257"/>
      <c r="DF396" s="257"/>
      <c r="DG396" s="257"/>
      <c r="DH396" s="257"/>
      <c r="DI396" s="257"/>
      <c r="DJ396" s="257"/>
      <c r="DK396" s="257"/>
      <c r="DL396" s="257"/>
      <c r="DM396" s="257"/>
      <c r="DN396" s="257"/>
      <c r="DO396" s="257"/>
      <c r="DP396" s="257"/>
      <c r="DQ396" s="257"/>
      <c r="DR396" s="257"/>
      <c r="DS396" s="257"/>
      <c r="DT396" s="257"/>
      <c r="DU396" s="257"/>
      <c r="DV396" s="257"/>
      <c r="DW396" s="257"/>
      <c r="DX396" s="257"/>
      <c r="DY396" s="257"/>
      <c r="DZ396" s="257"/>
      <c r="EA396" s="257"/>
      <c r="EB396" s="257"/>
      <c r="EC396" s="257"/>
      <c r="ED396" s="257"/>
      <c r="EE396" s="257"/>
      <c r="EF396" s="257"/>
      <c r="EG396" s="257"/>
      <c r="EH396" s="257"/>
      <c r="EI396" s="257"/>
      <c r="EJ396" s="257"/>
      <c r="EK396" s="257"/>
      <c r="EL396" s="257"/>
      <c r="EM396" s="257"/>
      <c r="EN396" s="257"/>
      <c r="EO396" s="257"/>
      <c r="EP396" s="257"/>
      <c r="EQ396" s="257"/>
      <c r="ER396" s="257"/>
      <c r="ES396" s="257"/>
      <c r="ET396" s="257"/>
      <c r="EU396" s="257"/>
      <c r="EV396" s="257"/>
      <c r="EW396" s="257"/>
      <c r="EX396" s="257"/>
      <c r="EY396" s="257"/>
      <c r="EZ396" s="257"/>
      <c r="FA396" s="257"/>
      <c r="FB396" s="257"/>
      <c r="FC396" s="257"/>
      <c r="FD396" s="257"/>
      <c r="FE396" s="257"/>
      <c r="FF396" s="257"/>
      <c r="FG396" s="257"/>
      <c r="FH396" s="257"/>
      <c r="FI396" s="257"/>
      <c r="FJ396" s="257"/>
      <c r="FK396" s="257"/>
      <c r="FL396" s="257"/>
      <c r="FM396" s="257"/>
      <c r="FN396" s="257"/>
      <c r="FO396" s="257"/>
      <c r="FP396" s="257"/>
      <c r="FQ396" s="257"/>
      <c r="FR396" s="257"/>
      <c r="FS396" s="257"/>
      <c r="FT396" s="257"/>
      <c r="FU396" s="257"/>
      <c r="FV396" s="257"/>
      <c r="FW396" s="257"/>
      <c r="FX396" s="257"/>
      <c r="FY396" s="257"/>
      <c r="FZ396" s="257"/>
      <c r="GA396" s="257"/>
      <c r="GB396" s="257"/>
      <c r="GC396" s="257"/>
      <c r="GD396" s="257"/>
      <c r="GE396" s="257"/>
      <c r="GF396" s="257"/>
      <c r="GG396" s="257"/>
      <c r="GH396" s="257"/>
      <c r="GI396" s="257"/>
      <c r="GJ396" s="257"/>
      <c r="GK396" s="257"/>
      <c r="GL396" s="257"/>
      <c r="GM396" s="257"/>
      <c r="GN396" s="257"/>
      <c r="GO396" s="257"/>
      <c r="GP396" s="257"/>
      <c r="GQ396" s="257"/>
      <c r="GR396" s="257"/>
      <c r="GS396" s="257"/>
      <c r="GT396" s="257"/>
      <c r="GU396" s="257"/>
      <c r="GV396" s="257"/>
      <c r="GW396" s="257"/>
      <c r="GX396" s="257"/>
      <c r="GY396" s="257"/>
      <c r="GZ396" s="257"/>
      <c r="HA396" s="257"/>
      <c r="HB396" s="257"/>
      <c r="HC396" s="257"/>
      <c r="HD396" s="257"/>
      <c r="HE396" s="257"/>
      <c r="HF396" s="257"/>
      <c r="HG396" s="257"/>
      <c r="HH396" s="257"/>
      <c r="HI396" s="257"/>
      <c r="HJ396" s="257"/>
      <c r="HK396" s="257"/>
      <c r="HL396" s="257"/>
      <c r="HM396" s="257"/>
      <c r="HN396" s="257"/>
      <c r="HO396" s="257"/>
      <c r="HP396" s="257"/>
      <c r="HQ396" s="257"/>
      <c r="HR396" s="257"/>
      <c r="HS396" s="257"/>
      <c r="HT396" s="257"/>
      <c r="HU396" s="257"/>
      <c r="HV396" s="257"/>
      <c r="HW396" s="257"/>
      <c r="HX396" s="257"/>
      <c r="HY396" s="257"/>
      <c r="HZ396" s="257"/>
      <c r="IA396" s="257"/>
      <c r="IB396" s="257"/>
      <c r="IC396" s="257"/>
      <c r="ID396" s="257"/>
      <c r="IE396" s="257"/>
      <c r="IF396" s="257"/>
      <c r="IG396" s="257"/>
      <c r="IH396" s="257"/>
      <c r="II396" s="257"/>
      <c r="IJ396" s="257"/>
      <c r="IK396" s="257"/>
      <c r="IL396" s="257"/>
      <c r="IM396" s="257"/>
      <c r="IN396" s="257"/>
      <c r="IO396" s="257"/>
      <c r="IP396" s="257"/>
      <c r="IQ396" s="257"/>
      <c r="IR396" s="257"/>
      <c r="IS396" s="257"/>
      <c r="IT396" s="257"/>
      <c r="IU396" s="257"/>
      <c r="IV396" s="257"/>
      <c r="IW396" s="257"/>
      <c r="IX396" s="257"/>
      <c r="IY396" s="257"/>
      <c r="IZ396" s="257"/>
      <c r="JA396" s="257"/>
      <c r="JB396" s="257"/>
      <c r="JC396" s="257"/>
      <c r="JD396" s="257"/>
      <c r="JE396" s="257"/>
    </row>
    <row r="397" spans="1:265" x14ac:dyDescent="0.2">
      <c r="A397" s="257"/>
      <c r="B397" s="257"/>
      <c r="C397" s="257"/>
      <c r="D397" s="257"/>
      <c r="E397" s="257"/>
      <c r="F397" s="257"/>
      <c r="G397" s="257"/>
      <c r="H397" s="257"/>
      <c r="I397" s="257"/>
      <c r="J397" s="257"/>
      <c r="K397" s="257"/>
      <c r="L397" s="257"/>
      <c r="M397" s="257"/>
      <c r="N397" s="257"/>
      <c r="O397" s="257"/>
      <c r="P397" s="257"/>
      <c r="Q397" s="257"/>
      <c r="R397" s="257"/>
      <c r="S397" s="257"/>
      <c r="T397" s="257"/>
      <c r="U397" s="257"/>
      <c r="V397" s="257"/>
      <c r="W397" s="257"/>
      <c r="X397" s="257"/>
      <c r="Y397" s="257"/>
      <c r="Z397" s="257"/>
      <c r="AA397" s="257"/>
      <c r="AB397" s="257"/>
      <c r="AC397" s="257"/>
      <c r="AD397" s="257"/>
      <c r="AE397" s="862"/>
      <c r="AF397" s="895"/>
      <c r="AG397" s="946"/>
      <c r="AH397" s="972"/>
      <c r="CG397" s="257"/>
      <c r="CH397" s="257"/>
      <c r="CI397" s="257"/>
      <c r="CJ397" s="257"/>
      <c r="CK397" s="257"/>
      <c r="CL397" s="257"/>
      <c r="CM397" s="257"/>
      <c r="CN397" s="257"/>
      <c r="CO397" s="257"/>
      <c r="CP397" s="257"/>
      <c r="CQ397" s="257"/>
      <c r="CR397" s="257"/>
      <c r="CS397" s="257"/>
      <c r="CT397" s="257"/>
      <c r="CU397" s="257"/>
      <c r="CV397" s="257"/>
      <c r="CW397" s="257"/>
      <c r="CX397" s="257"/>
      <c r="CY397" s="257"/>
      <c r="CZ397" s="257"/>
      <c r="DA397" s="257"/>
      <c r="DB397" s="257"/>
      <c r="DC397" s="257"/>
      <c r="DD397" s="257"/>
      <c r="DE397" s="257"/>
      <c r="DF397" s="257"/>
      <c r="DG397" s="257"/>
      <c r="DH397" s="257"/>
      <c r="DI397" s="257"/>
      <c r="DJ397" s="257"/>
      <c r="DK397" s="257"/>
      <c r="DL397" s="257"/>
      <c r="DM397" s="257"/>
      <c r="DN397" s="257"/>
      <c r="DO397" s="257"/>
      <c r="DP397" s="257"/>
      <c r="DQ397" s="257"/>
      <c r="DR397" s="257"/>
      <c r="DS397" s="257"/>
      <c r="DT397" s="257"/>
      <c r="DU397" s="257"/>
      <c r="DV397" s="257"/>
      <c r="DW397" s="257"/>
      <c r="DX397" s="257"/>
      <c r="DY397" s="257"/>
      <c r="DZ397" s="257"/>
      <c r="EA397" s="257"/>
      <c r="EB397" s="257"/>
      <c r="EC397" s="257"/>
      <c r="ED397" s="257"/>
      <c r="EE397" s="257"/>
      <c r="EF397" s="257"/>
      <c r="EG397" s="257"/>
      <c r="EH397" s="257"/>
      <c r="EI397" s="257"/>
      <c r="EJ397" s="257"/>
      <c r="EK397" s="257"/>
      <c r="EL397" s="257"/>
      <c r="EM397" s="257"/>
      <c r="EN397" s="257"/>
      <c r="EO397" s="257"/>
      <c r="EP397" s="257"/>
      <c r="EQ397" s="257"/>
      <c r="ER397" s="257"/>
      <c r="ES397" s="257"/>
      <c r="ET397" s="257"/>
      <c r="EU397" s="257"/>
      <c r="EV397" s="257"/>
      <c r="EW397" s="257"/>
      <c r="EX397" s="257"/>
      <c r="EY397" s="257"/>
      <c r="EZ397" s="257"/>
      <c r="FA397" s="257"/>
      <c r="FB397" s="257"/>
      <c r="FC397" s="257"/>
      <c r="FD397" s="257"/>
      <c r="FE397" s="257"/>
      <c r="FF397" s="257"/>
      <c r="FG397" s="257"/>
      <c r="FH397" s="257"/>
      <c r="FI397" s="257"/>
      <c r="FJ397" s="257"/>
      <c r="FK397" s="257"/>
      <c r="FL397" s="257"/>
      <c r="FM397" s="257"/>
      <c r="FN397" s="257"/>
      <c r="FO397" s="257"/>
      <c r="FP397" s="257"/>
      <c r="FQ397" s="257"/>
      <c r="FR397" s="257"/>
      <c r="FS397" s="257"/>
      <c r="FT397" s="257"/>
      <c r="FU397" s="257"/>
      <c r="FV397" s="257"/>
      <c r="FW397" s="257"/>
      <c r="FX397" s="257"/>
      <c r="FY397" s="257"/>
      <c r="FZ397" s="257"/>
      <c r="GA397" s="257"/>
      <c r="GB397" s="257"/>
      <c r="GC397" s="257"/>
      <c r="GD397" s="257"/>
      <c r="GE397" s="257"/>
      <c r="GF397" s="257"/>
      <c r="GG397" s="257"/>
      <c r="GH397" s="257"/>
      <c r="GI397" s="257"/>
      <c r="GJ397" s="257"/>
      <c r="GK397" s="257"/>
      <c r="GL397" s="257"/>
      <c r="GM397" s="257"/>
      <c r="GN397" s="257"/>
      <c r="GO397" s="257"/>
      <c r="GP397" s="257"/>
      <c r="GQ397" s="257"/>
      <c r="GR397" s="257"/>
      <c r="GS397" s="257"/>
      <c r="GT397" s="257"/>
      <c r="GU397" s="257"/>
      <c r="GV397" s="257"/>
      <c r="GW397" s="257"/>
      <c r="GX397" s="257"/>
      <c r="GY397" s="257"/>
      <c r="GZ397" s="257"/>
      <c r="HA397" s="257"/>
      <c r="HB397" s="257"/>
      <c r="HC397" s="257"/>
      <c r="HD397" s="257"/>
      <c r="HE397" s="257"/>
      <c r="HF397" s="257"/>
      <c r="HG397" s="257"/>
      <c r="HH397" s="257"/>
      <c r="HI397" s="257"/>
      <c r="HJ397" s="257"/>
      <c r="HK397" s="257"/>
      <c r="HL397" s="257"/>
      <c r="HM397" s="257"/>
      <c r="HN397" s="257"/>
      <c r="HO397" s="257"/>
      <c r="HP397" s="257"/>
      <c r="HQ397" s="257"/>
      <c r="HR397" s="257"/>
      <c r="HS397" s="257"/>
      <c r="HT397" s="257"/>
      <c r="HU397" s="257"/>
      <c r="HV397" s="257"/>
      <c r="HW397" s="257"/>
      <c r="HX397" s="257"/>
      <c r="HY397" s="257"/>
      <c r="HZ397" s="257"/>
      <c r="IA397" s="257"/>
      <c r="IB397" s="257"/>
      <c r="IC397" s="257"/>
      <c r="ID397" s="257"/>
      <c r="IE397" s="257"/>
      <c r="IF397" s="257"/>
      <c r="IG397" s="257"/>
      <c r="IH397" s="257"/>
      <c r="II397" s="257"/>
      <c r="IJ397" s="257"/>
      <c r="IK397" s="257"/>
      <c r="IL397" s="257"/>
      <c r="IM397" s="257"/>
      <c r="IN397" s="257"/>
      <c r="IO397" s="257"/>
      <c r="IP397" s="257"/>
      <c r="IQ397" s="257"/>
      <c r="IR397" s="257"/>
      <c r="IS397" s="257"/>
      <c r="IT397" s="257"/>
      <c r="IU397" s="257"/>
      <c r="IV397" s="257"/>
      <c r="IW397" s="257"/>
      <c r="IX397" s="257"/>
      <c r="IY397" s="257"/>
      <c r="IZ397" s="257"/>
      <c r="JA397" s="257"/>
      <c r="JB397" s="257"/>
      <c r="JC397" s="257"/>
      <c r="JD397" s="257"/>
      <c r="JE397" s="257"/>
    </row>
    <row r="398" spans="1:265" x14ac:dyDescent="0.2">
      <c r="A398" s="257"/>
      <c r="B398" s="257"/>
      <c r="C398" s="257"/>
      <c r="D398" s="257"/>
      <c r="E398" s="257"/>
      <c r="F398" s="257"/>
      <c r="G398" s="257"/>
      <c r="H398" s="257"/>
      <c r="I398" s="257"/>
      <c r="J398" s="257"/>
      <c r="K398" s="257"/>
      <c r="L398" s="257"/>
      <c r="M398" s="257"/>
      <c r="N398" s="257"/>
      <c r="O398" s="257"/>
      <c r="P398" s="257"/>
      <c r="Q398" s="257"/>
      <c r="R398" s="257"/>
      <c r="S398" s="257"/>
      <c r="T398" s="257"/>
      <c r="U398" s="257"/>
      <c r="V398" s="257"/>
      <c r="W398" s="257"/>
      <c r="X398" s="257"/>
      <c r="Y398" s="257"/>
      <c r="Z398" s="257"/>
      <c r="AA398" s="257"/>
      <c r="AB398" s="257"/>
      <c r="AC398" s="257"/>
      <c r="AD398" s="257"/>
      <c r="AE398" s="862"/>
      <c r="AF398" s="895"/>
      <c r="AG398" s="946"/>
      <c r="AH398" s="972"/>
      <c r="CG398" s="257"/>
      <c r="CH398" s="257"/>
      <c r="CI398" s="257"/>
      <c r="CJ398" s="257"/>
      <c r="CK398" s="257"/>
      <c r="CL398" s="257"/>
      <c r="CM398" s="257"/>
      <c r="CN398" s="257"/>
      <c r="CO398" s="257"/>
      <c r="CP398" s="257"/>
      <c r="CQ398" s="257"/>
      <c r="CR398" s="257"/>
      <c r="CS398" s="257"/>
      <c r="CT398" s="257"/>
      <c r="CU398" s="257"/>
      <c r="CV398" s="257"/>
      <c r="CW398" s="257"/>
      <c r="CX398" s="257"/>
      <c r="CY398" s="257"/>
      <c r="CZ398" s="257"/>
      <c r="DA398" s="257"/>
      <c r="DB398" s="257"/>
      <c r="DC398" s="257"/>
      <c r="DD398" s="257"/>
      <c r="DE398" s="257"/>
      <c r="DF398" s="257"/>
      <c r="DG398" s="257"/>
      <c r="DH398" s="257"/>
      <c r="DI398" s="257"/>
      <c r="DJ398" s="257"/>
      <c r="DK398" s="257"/>
      <c r="DL398" s="257"/>
      <c r="DM398" s="257"/>
      <c r="DN398" s="257"/>
      <c r="DO398" s="257"/>
      <c r="DP398" s="257"/>
      <c r="DQ398" s="257"/>
      <c r="DR398" s="257"/>
      <c r="DS398" s="257"/>
      <c r="DT398" s="257"/>
      <c r="DU398" s="257"/>
      <c r="DV398" s="257"/>
      <c r="DW398" s="257"/>
      <c r="DX398" s="257"/>
      <c r="DY398" s="257"/>
      <c r="DZ398" s="257"/>
      <c r="EA398" s="257"/>
      <c r="EB398" s="257"/>
      <c r="EC398" s="257"/>
      <c r="ED398" s="257"/>
      <c r="EE398" s="257"/>
      <c r="EF398" s="257"/>
      <c r="EG398" s="257"/>
      <c r="EH398" s="257"/>
      <c r="EI398" s="257"/>
      <c r="EJ398" s="257"/>
      <c r="EK398" s="257"/>
      <c r="EL398" s="257"/>
      <c r="EM398" s="257"/>
      <c r="EN398" s="257"/>
      <c r="EO398" s="257"/>
      <c r="EP398" s="257"/>
      <c r="EQ398" s="257"/>
      <c r="ER398" s="257"/>
      <c r="ES398" s="257"/>
      <c r="ET398" s="257"/>
      <c r="EU398" s="257"/>
      <c r="EV398" s="257"/>
      <c r="EW398" s="257"/>
      <c r="EX398" s="257"/>
      <c r="EY398" s="257"/>
      <c r="EZ398" s="257"/>
      <c r="FA398" s="257"/>
      <c r="FB398" s="257"/>
      <c r="FC398" s="257"/>
      <c r="FD398" s="257"/>
      <c r="FE398" s="257"/>
      <c r="FF398" s="257"/>
      <c r="FG398" s="257"/>
      <c r="FH398" s="257"/>
      <c r="FI398" s="257"/>
      <c r="FJ398" s="257"/>
      <c r="FK398" s="257"/>
      <c r="FL398" s="257"/>
      <c r="FM398" s="257"/>
      <c r="FN398" s="257"/>
      <c r="FO398" s="257"/>
      <c r="FP398" s="257"/>
      <c r="FQ398" s="257"/>
      <c r="FR398" s="257"/>
      <c r="FS398" s="257"/>
      <c r="FT398" s="257"/>
      <c r="FU398" s="257"/>
      <c r="FV398" s="257"/>
      <c r="FW398" s="257"/>
      <c r="FX398" s="257"/>
      <c r="FY398" s="257"/>
      <c r="FZ398" s="257"/>
      <c r="GA398" s="257"/>
      <c r="GB398" s="257"/>
      <c r="GC398" s="257"/>
      <c r="GD398" s="257"/>
      <c r="GE398" s="257"/>
      <c r="GF398" s="257"/>
      <c r="GG398" s="257"/>
      <c r="GH398" s="257"/>
      <c r="GI398" s="257"/>
      <c r="GJ398" s="257"/>
      <c r="GK398" s="257"/>
      <c r="GL398" s="257"/>
      <c r="GM398" s="257"/>
      <c r="GN398" s="257"/>
      <c r="GO398" s="257"/>
      <c r="GP398" s="257"/>
      <c r="GQ398" s="257"/>
      <c r="GR398" s="257"/>
      <c r="GS398" s="257"/>
      <c r="GT398" s="257"/>
      <c r="GU398" s="257"/>
      <c r="GV398" s="257"/>
      <c r="GW398" s="257"/>
      <c r="GX398" s="257"/>
      <c r="GY398" s="257"/>
      <c r="GZ398" s="257"/>
      <c r="HA398" s="257"/>
      <c r="HB398" s="257"/>
      <c r="HC398" s="257"/>
      <c r="HD398" s="257"/>
      <c r="HE398" s="257"/>
      <c r="HF398" s="257"/>
      <c r="HG398" s="257"/>
      <c r="HH398" s="257"/>
      <c r="HI398" s="257"/>
      <c r="HJ398" s="257"/>
      <c r="HK398" s="257"/>
      <c r="HL398" s="257"/>
      <c r="HM398" s="257"/>
      <c r="HN398" s="257"/>
      <c r="HO398" s="257"/>
      <c r="HP398" s="257"/>
      <c r="HQ398" s="257"/>
      <c r="HR398" s="257"/>
      <c r="HS398" s="257"/>
      <c r="HT398" s="257"/>
      <c r="HU398" s="257"/>
      <c r="HV398" s="257"/>
      <c r="HW398" s="257"/>
      <c r="HX398" s="257"/>
      <c r="HY398" s="257"/>
      <c r="HZ398" s="257"/>
      <c r="IA398" s="257"/>
      <c r="IB398" s="257"/>
      <c r="IC398" s="257"/>
      <c r="ID398" s="257"/>
      <c r="IE398" s="257"/>
      <c r="IF398" s="257"/>
      <c r="IG398" s="257"/>
      <c r="IH398" s="257"/>
      <c r="II398" s="257"/>
      <c r="IJ398" s="257"/>
      <c r="IK398" s="257"/>
      <c r="IL398" s="257"/>
      <c r="IM398" s="257"/>
      <c r="IN398" s="257"/>
      <c r="IO398" s="257"/>
      <c r="IP398" s="257"/>
      <c r="IQ398" s="257"/>
      <c r="IR398" s="257"/>
      <c r="IS398" s="257"/>
      <c r="IT398" s="257"/>
      <c r="IU398" s="257"/>
      <c r="IV398" s="257"/>
      <c r="IW398" s="257"/>
      <c r="IX398" s="257"/>
      <c r="IY398" s="257"/>
      <c r="IZ398" s="257"/>
      <c r="JA398" s="257"/>
      <c r="JB398" s="257"/>
      <c r="JC398" s="257"/>
      <c r="JD398" s="257"/>
      <c r="JE398" s="257"/>
    </row>
    <row r="399" spans="1:265" x14ac:dyDescent="0.2">
      <c r="A399" s="257"/>
      <c r="B399" s="257"/>
      <c r="C399" s="257"/>
      <c r="D399" s="257"/>
      <c r="E399" s="257"/>
      <c r="F399" s="257"/>
      <c r="G399" s="257"/>
      <c r="H399" s="257"/>
      <c r="I399" s="257"/>
      <c r="J399" s="257"/>
      <c r="K399" s="257"/>
      <c r="L399" s="257"/>
      <c r="M399" s="257"/>
      <c r="N399" s="257"/>
      <c r="O399" s="257"/>
      <c r="P399" s="257"/>
      <c r="Q399" s="257"/>
      <c r="R399" s="257"/>
      <c r="S399" s="257"/>
      <c r="T399" s="257"/>
      <c r="U399" s="257"/>
      <c r="V399" s="257"/>
      <c r="W399" s="257"/>
      <c r="X399" s="257"/>
      <c r="Y399" s="257"/>
      <c r="Z399" s="257"/>
      <c r="AA399" s="257"/>
      <c r="AB399" s="257"/>
      <c r="AC399" s="257"/>
      <c r="AD399" s="257"/>
      <c r="AE399" s="862"/>
      <c r="AF399" s="895"/>
      <c r="AG399" s="946"/>
      <c r="AH399" s="972"/>
      <c r="CG399" s="257"/>
      <c r="CH399" s="257"/>
      <c r="CI399" s="257"/>
      <c r="CJ399" s="257"/>
      <c r="CK399" s="257"/>
      <c r="CL399" s="257"/>
      <c r="CM399" s="257"/>
      <c r="CN399" s="257"/>
      <c r="CO399" s="257"/>
      <c r="CP399" s="257"/>
      <c r="CQ399" s="257"/>
      <c r="CR399" s="257"/>
      <c r="CS399" s="257"/>
      <c r="CT399" s="257"/>
      <c r="CU399" s="257"/>
      <c r="CV399" s="257"/>
      <c r="CW399" s="257"/>
      <c r="CX399" s="257"/>
      <c r="CY399" s="257"/>
      <c r="CZ399" s="257"/>
      <c r="DA399" s="257"/>
      <c r="DB399" s="257"/>
      <c r="DC399" s="257"/>
      <c r="DD399" s="257"/>
      <c r="DE399" s="257"/>
      <c r="DF399" s="257"/>
      <c r="DG399" s="257"/>
      <c r="DH399" s="257"/>
      <c r="DI399" s="257"/>
      <c r="DJ399" s="257"/>
      <c r="DK399" s="257"/>
      <c r="DL399" s="257"/>
      <c r="DM399" s="257"/>
      <c r="DN399" s="257"/>
      <c r="DO399" s="257"/>
      <c r="DP399" s="257"/>
      <c r="DQ399" s="257"/>
      <c r="DR399" s="257"/>
      <c r="DS399" s="257"/>
      <c r="DT399" s="257"/>
      <c r="DU399" s="257"/>
      <c r="DV399" s="257"/>
      <c r="DW399" s="257"/>
      <c r="DX399" s="257"/>
      <c r="DY399" s="257"/>
      <c r="DZ399" s="257"/>
      <c r="EA399" s="257"/>
      <c r="EB399" s="257"/>
      <c r="EC399" s="257"/>
      <c r="ED399" s="257"/>
      <c r="EE399" s="257"/>
      <c r="EF399" s="257"/>
      <c r="EG399" s="257"/>
      <c r="EH399" s="257"/>
      <c r="EI399" s="257"/>
      <c r="EJ399" s="257"/>
      <c r="EK399" s="257"/>
      <c r="EL399" s="257"/>
      <c r="EM399" s="257"/>
      <c r="EN399" s="257"/>
      <c r="EO399" s="257"/>
      <c r="EP399" s="257"/>
      <c r="EQ399" s="257"/>
      <c r="ER399" s="257"/>
      <c r="ES399" s="257"/>
      <c r="ET399" s="257"/>
      <c r="EU399" s="257"/>
      <c r="EV399" s="257"/>
      <c r="EW399" s="257"/>
      <c r="EX399" s="257"/>
      <c r="EY399" s="257"/>
      <c r="EZ399" s="257"/>
      <c r="FA399" s="257"/>
      <c r="FB399" s="257"/>
      <c r="FC399" s="257"/>
      <c r="FD399" s="257"/>
      <c r="FE399" s="257"/>
      <c r="FF399" s="257"/>
      <c r="FG399" s="257"/>
      <c r="FH399" s="257"/>
      <c r="FI399" s="257"/>
      <c r="FJ399" s="257"/>
      <c r="FK399" s="257"/>
      <c r="FL399" s="257"/>
      <c r="FM399" s="257"/>
      <c r="FN399" s="257"/>
      <c r="FO399" s="257"/>
      <c r="FP399" s="257"/>
      <c r="FQ399" s="257"/>
      <c r="FR399" s="257"/>
      <c r="FS399" s="257"/>
      <c r="FT399" s="257"/>
      <c r="FU399" s="257"/>
      <c r="FV399" s="257"/>
      <c r="FW399" s="257"/>
      <c r="FX399" s="257"/>
      <c r="FY399" s="257"/>
      <c r="FZ399" s="257"/>
      <c r="GA399" s="257"/>
      <c r="GB399" s="257"/>
      <c r="GC399" s="257"/>
      <c r="GD399" s="257"/>
      <c r="GE399" s="257"/>
      <c r="GF399" s="257"/>
      <c r="GG399" s="257"/>
      <c r="GH399" s="257"/>
      <c r="GI399" s="257"/>
      <c r="GJ399" s="257"/>
      <c r="GK399" s="257"/>
      <c r="GL399" s="257"/>
      <c r="GM399" s="257"/>
      <c r="GN399" s="257"/>
      <c r="GO399" s="257"/>
      <c r="GP399" s="257"/>
      <c r="GQ399" s="257"/>
      <c r="GR399" s="257"/>
      <c r="GS399" s="257"/>
      <c r="GT399" s="257"/>
      <c r="GU399" s="257"/>
      <c r="GV399" s="257"/>
      <c r="GW399" s="257"/>
      <c r="GX399" s="257"/>
      <c r="GY399" s="257"/>
      <c r="GZ399" s="257"/>
      <c r="HA399" s="257"/>
      <c r="HB399" s="257"/>
      <c r="HC399" s="257"/>
      <c r="HD399" s="257"/>
      <c r="HE399" s="257"/>
      <c r="HF399" s="257"/>
      <c r="HG399" s="257"/>
      <c r="HH399" s="257"/>
      <c r="HI399" s="257"/>
      <c r="HJ399" s="257"/>
      <c r="HK399" s="257"/>
      <c r="HL399" s="257"/>
      <c r="HM399" s="257"/>
      <c r="HN399" s="257"/>
      <c r="HO399" s="257"/>
      <c r="HP399" s="257"/>
      <c r="HQ399" s="257"/>
      <c r="HR399" s="257"/>
      <c r="HS399" s="257"/>
      <c r="HT399" s="257"/>
      <c r="HU399" s="257"/>
      <c r="HV399" s="257"/>
      <c r="HW399" s="257"/>
      <c r="HX399" s="257"/>
      <c r="HY399" s="257"/>
      <c r="HZ399" s="257"/>
      <c r="IA399" s="257"/>
      <c r="IB399" s="257"/>
      <c r="IC399" s="257"/>
      <c r="ID399" s="257"/>
      <c r="IE399" s="257"/>
      <c r="IF399" s="257"/>
      <c r="IG399" s="257"/>
      <c r="IH399" s="257"/>
      <c r="II399" s="257"/>
      <c r="IJ399" s="257"/>
      <c r="IK399" s="257"/>
      <c r="IL399" s="257"/>
      <c r="IM399" s="257"/>
      <c r="IN399" s="257"/>
      <c r="IO399" s="257"/>
      <c r="IP399" s="257"/>
      <c r="IQ399" s="257"/>
      <c r="IR399" s="257"/>
      <c r="IS399" s="257"/>
      <c r="IT399" s="257"/>
      <c r="IU399" s="257"/>
      <c r="IV399" s="257"/>
      <c r="IW399" s="257"/>
      <c r="IX399" s="257"/>
      <c r="IY399" s="257"/>
      <c r="IZ399" s="257"/>
      <c r="JA399" s="257"/>
      <c r="JB399" s="257"/>
      <c r="JC399" s="257"/>
      <c r="JD399" s="257"/>
      <c r="JE399" s="257"/>
    </row>
    <row r="400" spans="1:265" x14ac:dyDescent="0.2">
      <c r="A400" s="257"/>
      <c r="B400" s="257"/>
      <c r="C400" s="257"/>
      <c r="D400" s="257"/>
      <c r="E400" s="257"/>
      <c r="F400" s="257"/>
      <c r="G400" s="257"/>
      <c r="H400" s="257"/>
      <c r="I400" s="257"/>
      <c r="J400" s="257"/>
      <c r="K400" s="257"/>
      <c r="L400" s="257"/>
      <c r="M400" s="257"/>
      <c r="N400" s="257"/>
      <c r="O400" s="257"/>
      <c r="P400" s="257"/>
      <c r="Q400" s="257"/>
      <c r="R400" s="257"/>
      <c r="S400" s="257"/>
      <c r="T400" s="257"/>
      <c r="U400" s="257"/>
      <c r="V400" s="257"/>
      <c r="W400" s="257"/>
      <c r="X400" s="257"/>
      <c r="Y400" s="257"/>
      <c r="Z400" s="257"/>
      <c r="AA400" s="257"/>
      <c r="AB400" s="257"/>
      <c r="AC400" s="257"/>
      <c r="AD400" s="257"/>
      <c r="AE400" s="862"/>
      <c r="AF400" s="895"/>
      <c r="AG400" s="946"/>
      <c r="AH400" s="972"/>
      <c r="CG400" s="257"/>
      <c r="CH400" s="257"/>
      <c r="CI400" s="257"/>
      <c r="CJ400" s="257"/>
      <c r="CK400" s="257"/>
      <c r="CL400" s="257"/>
      <c r="CM400" s="257"/>
      <c r="CN400" s="257"/>
      <c r="CO400" s="257"/>
      <c r="CP400" s="257"/>
      <c r="CQ400" s="257"/>
      <c r="CR400" s="257"/>
      <c r="CS400" s="257"/>
      <c r="CT400" s="257"/>
      <c r="CU400" s="257"/>
      <c r="CV400" s="257"/>
      <c r="CW400" s="257"/>
      <c r="CX400" s="257"/>
      <c r="CY400" s="257"/>
      <c r="CZ400" s="257"/>
      <c r="DA400" s="257"/>
      <c r="DB400" s="257"/>
      <c r="DC400" s="257"/>
      <c r="DD400" s="257"/>
      <c r="DE400" s="257"/>
      <c r="DF400" s="257"/>
      <c r="DG400" s="257"/>
      <c r="DH400" s="257"/>
      <c r="DI400" s="257"/>
      <c r="DJ400" s="257"/>
      <c r="DK400" s="257"/>
      <c r="DL400" s="257"/>
      <c r="DM400" s="257"/>
      <c r="DN400" s="257"/>
      <c r="DO400" s="257"/>
      <c r="DP400" s="257"/>
      <c r="DQ400" s="257"/>
      <c r="DR400" s="257"/>
      <c r="DS400" s="257"/>
      <c r="DT400" s="257"/>
      <c r="DU400" s="257"/>
      <c r="DV400" s="257"/>
      <c r="DW400" s="257"/>
      <c r="DX400" s="257"/>
      <c r="DY400" s="257"/>
      <c r="DZ400" s="257"/>
      <c r="EA400" s="257"/>
      <c r="EB400" s="257"/>
      <c r="EC400" s="257"/>
      <c r="ED400" s="257"/>
      <c r="EE400" s="257"/>
      <c r="EF400" s="257"/>
      <c r="EG400" s="257"/>
      <c r="EH400" s="257"/>
      <c r="EI400" s="257"/>
      <c r="EJ400" s="257"/>
      <c r="EK400" s="257"/>
      <c r="EL400" s="257"/>
      <c r="EM400" s="257"/>
      <c r="EN400" s="257"/>
      <c r="EO400" s="257"/>
      <c r="EP400" s="257"/>
      <c r="EQ400" s="257"/>
      <c r="ER400" s="257"/>
      <c r="ES400" s="257"/>
      <c r="ET400" s="257"/>
      <c r="EU400" s="257"/>
      <c r="EV400" s="257"/>
      <c r="EW400" s="257"/>
      <c r="EX400" s="257"/>
      <c r="EY400" s="257"/>
      <c r="EZ400" s="257"/>
      <c r="FA400" s="257"/>
      <c r="FB400" s="257"/>
      <c r="FC400" s="257"/>
      <c r="FD400" s="257"/>
      <c r="FE400" s="257"/>
      <c r="FF400" s="257"/>
      <c r="FG400" s="257"/>
      <c r="FH400" s="257"/>
      <c r="FI400" s="257"/>
      <c r="FJ400" s="257"/>
      <c r="FK400" s="257"/>
      <c r="FL400" s="257"/>
      <c r="FM400" s="257"/>
      <c r="FN400" s="257"/>
      <c r="FO400" s="257"/>
      <c r="FP400" s="257"/>
      <c r="FQ400" s="257"/>
      <c r="FR400" s="257"/>
      <c r="FS400" s="257"/>
      <c r="FT400" s="257"/>
      <c r="FU400" s="257"/>
      <c r="FV400" s="257"/>
      <c r="FW400" s="257"/>
      <c r="FX400" s="257"/>
      <c r="FY400" s="257"/>
      <c r="FZ400" s="257"/>
      <c r="GA400" s="257"/>
      <c r="GB400" s="257"/>
      <c r="GC400" s="257"/>
      <c r="GD400" s="257"/>
      <c r="GE400" s="257"/>
      <c r="GF400" s="257"/>
      <c r="GG400" s="257"/>
      <c r="GH400" s="257"/>
      <c r="GI400" s="257"/>
      <c r="GJ400" s="257"/>
      <c r="GK400" s="257"/>
      <c r="GL400" s="257"/>
      <c r="GM400" s="257"/>
      <c r="GN400" s="257"/>
      <c r="GO400" s="257"/>
      <c r="GP400" s="257"/>
      <c r="GQ400" s="257"/>
      <c r="GR400" s="257"/>
      <c r="GS400" s="257"/>
      <c r="GT400" s="257"/>
      <c r="GU400" s="257"/>
      <c r="GV400" s="257"/>
      <c r="GW400" s="257"/>
      <c r="GX400" s="257"/>
      <c r="GY400" s="257"/>
      <c r="GZ400" s="257"/>
      <c r="HA400" s="257"/>
      <c r="HB400" s="257"/>
      <c r="HC400" s="257"/>
      <c r="HD400" s="257"/>
      <c r="HE400" s="257"/>
      <c r="HF400" s="257"/>
      <c r="HG400" s="257"/>
      <c r="HH400" s="257"/>
      <c r="HI400" s="257"/>
      <c r="HJ400" s="257"/>
      <c r="HK400" s="257"/>
      <c r="HL400" s="257"/>
      <c r="HM400" s="257"/>
      <c r="HN400" s="257"/>
      <c r="HO400" s="257"/>
      <c r="HP400" s="257"/>
      <c r="HQ400" s="257"/>
      <c r="HR400" s="257"/>
      <c r="HS400" s="257"/>
      <c r="HT400" s="257"/>
      <c r="HU400" s="257"/>
      <c r="HV400" s="257"/>
      <c r="HW400" s="257"/>
      <c r="HX400" s="257"/>
      <c r="HY400" s="257"/>
      <c r="HZ400" s="257"/>
      <c r="IA400" s="257"/>
      <c r="IB400" s="257"/>
      <c r="IC400" s="257"/>
      <c r="ID400" s="257"/>
      <c r="IE400" s="257"/>
      <c r="IF400" s="257"/>
      <c r="IG400" s="257"/>
      <c r="IH400" s="257"/>
      <c r="II400" s="257"/>
      <c r="IJ400" s="257"/>
      <c r="IK400" s="257"/>
      <c r="IL400" s="257"/>
      <c r="IM400" s="257"/>
      <c r="IN400" s="257"/>
      <c r="IO400" s="257"/>
      <c r="IP400" s="257"/>
      <c r="IQ400" s="257"/>
      <c r="IR400" s="257"/>
      <c r="IS400" s="257"/>
      <c r="IT400" s="257"/>
      <c r="IU400" s="257"/>
      <c r="IV400" s="257"/>
      <c r="IW400" s="257"/>
      <c r="IX400" s="257"/>
      <c r="IY400" s="257"/>
      <c r="IZ400" s="257"/>
      <c r="JA400" s="257"/>
      <c r="JB400" s="257"/>
      <c r="JC400" s="257"/>
      <c r="JD400" s="257"/>
      <c r="JE400" s="257"/>
    </row>
    <row r="401" spans="1:265" x14ac:dyDescent="0.2">
      <c r="A401" s="257"/>
      <c r="B401" s="257"/>
      <c r="C401" s="257"/>
      <c r="D401" s="257"/>
      <c r="E401" s="257"/>
      <c r="F401" s="257"/>
      <c r="G401" s="257"/>
      <c r="H401" s="257"/>
      <c r="I401" s="257"/>
      <c r="J401" s="257"/>
      <c r="K401" s="257"/>
      <c r="L401" s="257"/>
      <c r="M401" s="257"/>
      <c r="N401" s="257"/>
      <c r="O401" s="257"/>
      <c r="P401" s="257"/>
      <c r="Q401" s="257"/>
      <c r="R401" s="257"/>
      <c r="S401" s="257"/>
      <c r="T401" s="257"/>
      <c r="U401" s="257"/>
      <c r="V401" s="257"/>
      <c r="W401" s="257"/>
      <c r="X401" s="257"/>
      <c r="Y401" s="257"/>
      <c r="Z401" s="257"/>
      <c r="AA401" s="257"/>
      <c r="AB401" s="257"/>
      <c r="AC401" s="257"/>
      <c r="AD401" s="257"/>
      <c r="AE401" s="862"/>
      <c r="AF401" s="895"/>
      <c r="AG401" s="946"/>
      <c r="AH401" s="972"/>
      <c r="CG401" s="257"/>
      <c r="CH401" s="257"/>
      <c r="CI401" s="257"/>
      <c r="CJ401" s="257"/>
      <c r="CK401" s="257"/>
      <c r="CL401" s="257"/>
      <c r="CM401" s="257"/>
      <c r="CN401" s="257"/>
      <c r="CO401" s="257"/>
      <c r="CP401" s="257"/>
      <c r="CQ401" s="257"/>
      <c r="CR401" s="257"/>
      <c r="CS401" s="257"/>
      <c r="CT401" s="257"/>
      <c r="CU401" s="257"/>
      <c r="CV401" s="257"/>
      <c r="CW401" s="257"/>
      <c r="CX401" s="257"/>
      <c r="CY401" s="257"/>
      <c r="CZ401" s="257"/>
      <c r="DA401" s="257"/>
      <c r="DB401" s="257"/>
      <c r="DC401" s="257"/>
      <c r="DD401" s="257"/>
      <c r="DE401" s="257"/>
      <c r="DF401" s="257"/>
      <c r="DG401" s="257"/>
      <c r="DH401" s="257"/>
      <c r="DI401" s="257"/>
      <c r="DJ401" s="257"/>
      <c r="DK401" s="257"/>
      <c r="DL401" s="257"/>
      <c r="DM401" s="257"/>
      <c r="DN401" s="257"/>
      <c r="DO401" s="257"/>
      <c r="DP401" s="257"/>
      <c r="DQ401" s="257"/>
      <c r="DR401" s="257"/>
      <c r="DS401" s="257"/>
      <c r="DT401" s="257"/>
      <c r="DU401" s="257"/>
      <c r="DV401" s="257"/>
      <c r="DW401" s="257"/>
      <c r="DX401" s="257"/>
      <c r="DY401" s="257"/>
      <c r="DZ401" s="257"/>
      <c r="EA401" s="257"/>
      <c r="EB401" s="257"/>
      <c r="EC401" s="257"/>
      <c r="ED401" s="257"/>
      <c r="EE401" s="257"/>
      <c r="EF401" s="257"/>
      <c r="EG401" s="257"/>
      <c r="EH401" s="257"/>
      <c r="EI401" s="257"/>
      <c r="EJ401" s="257"/>
      <c r="EK401" s="257"/>
      <c r="EL401" s="257"/>
      <c r="EM401" s="257"/>
      <c r="EN401" s="257"/>
      <c r="EO401" s="257"/>
      <c r="EP401" s="257"/>
      <c r="EQ401" s="257"/>
      <c r="ER401" s="257"/>
      <c r="ES401" s="257"/>
      <c r="ET401" s="257"/>
      <c r="EU401" s="257"/>
      <c r="EV401" s="257"/>
      <c r="EW401" s="257"/>
      <c r="EX401" s="257"/>
      <c r="EY401" s="257"/>
      <c r="EZ401" s="257"/>
      <c r="FA401" s="257"/>
      <c r="FB401" s="257"/>
      <c r="FC401" s="257"/>
      <c r="FD401" s="257"/>
      <c r="FE401" s="257"/>
      <c r="FF401" s="257"/>
      <c r="FG401" s="257"/>
      <c r="FH401" s="257"/>
      <c r="FI401" s="257"/>
      <c r="FJ401" s="257"/>
      <c r="FK401" s="257"/>
      <c r="FL401" s="257"/>
      <c r="FM401" s="257"/>
      <c r="FN401" s="257"/>
      <c r="FO401" s="257"/>
      <c r="FP401" s="257"/>
      <c r="FQ401" s="257"/>
      <c r="FR401" s="257"/>
      <c r="FS401" s="257"/>
      <c r="FT401" s="257"/>
      <c r="FU401" s="257"/>
      <c r="FV401" s="257"/>
      <c r="FW401" s="257"/>
      <c r="FX401" s="257"/>
      <c r="FY401" s="257"/>
      <c r="FZ401" s="257"/>
      <c r="GA401" s="257"/>
      <c r="GB401" s="257"/>
      <c r="GC401" s="257"/>
      <c r="GD401" s="257"/>
      <c r="GE401" s="257"/>
      <c r="GF401" s="257"/>
      <c r="GG401" s="257"/>
      <c r="GH401" s="257"/>
      <c r="GI401" s="257"/>
      <c r="GJ401" s="257"/>
      <c r="GK401" s="257"/>
      <c r="GL401" s="257"/>
      <c r="GM401" s="257"/>
      <c r="GN401" s="257"/>
      <c r="GO401" s="257"/>
      <c r="GP401" s="257"/>
      <c r="GQ401" s="257"/>
      <c r="GR401" s="257"/>
      <c r="GS401" s="257"/>
      <c r="GT401" s="257"/>
      <c r="GU401" s="257"/>
      <c r="GV401" s="257"/>
      <c r="GW401" s="257"/>
      <c r="GX401" s="257"/>
      <c r="GY401" s="257"/>
      <c r="GZ401" s="257"/>
      <c r="HA401" s="257"/>
      <c r="HB401" s="257"/>
      <c r="HC401" s="257"/>
      <c r="HD401" s="257"/>
      <c r="HE401" s="257"/>
      <c r="HF401" s="257"/>
      <c r="HG401" s="257"/>
      <c r="HH401" s="257"/>
      <c r="HI401" s="257"/>
      <c r="HJ401" s="257"/>
      <c r="HK401" s="257"/>
      <c r="HL401" s="257"/>
      <c r="HM401" s="257"/>
      <c r="HN401" s="257"/>
      <c r="HO401" s="257"/>
      <c r="HP401" s="257"/>
      <c r="HQ401" s="257"/>
      <c r="HR401" s="257"/>
      <c r="HS401" s="257"/>
      <c r="HT401" s="257"/>
      <c r="HU401" s="257"/>
      <c r="HV401" s="257"/>
      <c r="HW401" s="257"/>
      <c r="HX401" s="257"/>
      <c r="HY401" s="257"/>
      <c r="HZ401" s="257"/>
      <c r="IA401" s="257"/>
      <c r="IB401" s="257"/>
      <c r="IC401" s="257"/>
      <c r="ID401" s="257"/>
      <c r="IE401" s="257"/>
      <c r="IF401" s="257"/>
      <c r="IG401" s="257"/>
      <c r="IH401" s="257"/>
      <c r="II401" s="257"/>
      <c r="IJ401" s="257"/>
      <c r="IK401" s="257"/>
      <c r="IL401" s="257"/>
      <c r="IM401" s="257"/>
      <c r="IN401" s="257"/>
      <c r="IO401" s="257"/>
      <c r="IP401" s="257"/>
      <c r="IQ401" s="257"/>
      <c r="IR401" s="257"/>
      <c r="IS401" s="257"/>
      <c r="IT401" s="257"/>
      <c r="IU401" s="257"/>
      <c r="IV401" s="257"/>
      <c r="IW401" s="257"/>
      <c r="IX401" s="257"/>
      <c r="IY401" s="257"/>
      <c r="IZ401" s="257"/>
      <c r="JA401" s="257"/>
      <c r="JB401" s="257"/>
      <c r="JC401" s="257"/>
      <c r="JD401" s="257"/>
      <c r="JE401" s="257"/>
    </row>
    <row r="402" spans="1:265" x14ac:dyDescent="0.2">
      <c r="A402" s="257"/>
      <c r="B402" s="257"/>
      <c r="C402" s="257"/>
      <c r="D402" s="257"/>
      <c r="E402" s="257"/>
      <c r="F402" s="257"/>
      <c r="G402" s="257"/>
      <c r="H402" s="257"/>
      <c r="I402" s="257"/>
      <c r="J402" s="257"/>
      <c r="K402" s="257"/>
      <c r="L402" s="257"/>
      <c r="M402" s="257"/>
      <c r="N402" s="257"/>
      <c r="O402" s="257"/>
      <c r="P402" s="257"/>
      <c r="Q402" s="257"/>
      <c r="R402" s="257"/>
      <c r="S402" s="257"/>
      <c r="T402" s="257"/>
      <c r="U402" s="257"/>
      <c r="V402" s="257"/>
      <c r="W402" s="257"/>
      <c r="X402" s="257"/>
      <c r="Y402" s="257"/>
      <c r="Z402" s="257"/>
      <c r="AA402" s="257"/>
      <c r="AB402" s="257"/>
      <c r="AC402" s="257"/>
      <c r="AD402" s="257"/>
      <c r="AE402" s="862"/>
      <c r="AF402" s="895"/>
      <c r="AG402" s="946"/>
      <c r="AH402" s="972"/>
      <c r="CG402" s="257"/>
      <c r="CH402" s="257"/>
      <c r="CI402" s="257"/>
      <c r="CJ402" s="257"/>
      <c r="CK402" s="257"/>
      <c r="CL402" s="257"/>
      <c r="CM402" s="257"/>
      <c r="CN402" s="257"/>
      <c r="CO402" s="257"/>
      <c r="CP402" s="257"/>
      <c r="CQ402" s="257"/>
      <c r="CR402" s="257"/>
      <c r="CS402" s="257"/>
      <c r="CT402" s="257"/>
      <c r="CU402" s="257"/>
      <c r="CV402" s="257"/>
      <c r="CW402" s="257"/>
      <c r="CX402" s="257"/>
      <c r="CY402" s="257"/>
      <c r="CZ402" s="257"/>
      <c r="DA402" s="257"/>
      <c r="DB402" s="257"/>
      <c r="DC402" s="257"/>
      <c r="DD402" s="257"/>
      <c r="DE402" s="257"/>
      <c r="DF402" s="257"/>
      <c r="DG402" s="257"/>
      <c r="DH402" s="257"/>
      <c r="DI402" s="257"/>
      <c r="DJ402" s="257"/>
      <c r="DK402" s="257"/>
      <c r="DL402" s="257"/>
      <c r="DM402" s="257"/>
      <c r="DN402" s="257"/>
      <c r="DO402" s="257"/>
      <c r="DP402" s="257"/>
      <c r="DQ402" s="257"/>
      <c r="DR402" s="257"/>
      <c r="DS402" s="257"/>
      <c r="DT402" s="257"/>
      <c r="DU402" s="257"/>
      <c r="DV402" s="257"/>
      <c r="DW402" s="257"/>
      <c r="DX402" s="257"/>
      <c r="DY402" s="257"/>
      <c r="DZ402" s="257"/>
      <c r="EA402" s="257"/>
      <c r="EB402" s="257"/>
      <c r="EC402" s="257"/>
      <c r="ED402" s="257"/>
      <c r="EE402" s="257"/>
      <c r="EF402" s="257"/>
      <c r="EG402" s="257"/>
      <c r="EH402" s="257"/>
      <c r="EI402" s="257"/>
      <c r="EJ402" s="257"/>
      <c r="EK402" s="257"/>
      <c r="EL402" s="257"/>
      <c r="EM402" s="257"/>
      <c r="EN402" s="257"/>
      <c r="EO402" s="257"/>
      <c r="EP402" s="257"/>
      <c r="EQ402" s="257"/>
      <c r="ER402" s="257"/>
      <c r="ES402" s="257"/>
      <c r="ET402" s="257"/>
      <c r="EU402" s="257"/>
      <c r="EV402" s="257"/>
      <c r="EW402" s="257"/>
      <c r="EX402" s="257"/>
      <c r="EY402" s="257"/>
      <c r="EZ402" s="257"/>
      <c r="FA402" s="257"/>
      <c r="FB402" s="257"/>
      <c r="FC402" s="257"/>
      <c r="FD402" s="257"/>
      <c r="FE402" s="257"/>
      <c r="FF402" s="257"/>
      <c r="FG402" s="257"/>
      <c r="FH402" s="257"/>
      <c r="FI402" s="257"/>
      <c r="FJ402" s="257"/>
      <c r="FK402" s="257"/>
      <c r="FL402" s="257"/>
      <c r="FM402" s="257"/>
      <c r="FN402" s="257"/>
      <c r="FO402" s="257"/>
      <c r="FP402" s="257"/>
      <c r="FQ402" s="257"/>
      <c r="FR402" s="257"/>
      <c r="FS402" s="257"/>
      <c r="FT402" s="257"/>
      <c r="FU402" s="257"/>
      <c r="FV402" s="257"/>
      <c r="FW402" s="257"/>
      <c r="FX402" s="257"/>
      <c r="FY402" s="257"/>
      <c r="FZ402" s="257"/>
      <c r="GA402" s="257"/>
      <c r="GB402" s="257"/>
      <c r="GC402" s="257"/>
      <c r="GD402" s="257"/>
      <c r="GE402" s="257"/>
      <c r="GF402" s="257"/>
      <c r="GG402" s="257"/>
      <c r="GH402" s="257"/>
      <c r="GI402" s="257"/>
      <c r="GJ402" s="257"/>
      <c r="GK402" s="257"/>
      <c r="GL402" s="257"/>
      <c r="GM402" s="257"/>
      <c r="GN402" s="257"/>
      <c r="GO402" s="257"/>
      <c r="GP402" s="257"/>
      <c r="GQ402" s="257"/>
      <c r="GR402" s="257"/>
      <c r="GS402" s="257"/>
      <c r="GT402" s="257"/>
      <c r="GU402" s="257"/>
      <c r="GV402" s="257"/>
      <c r="GW402" s="257"/>
      <c r="GX402" s="257"/>
      <c r="GY402" s="257"/>
      <c r="GZ402" s="257"/>
      <c r="HA402" s="257"/>
      <c r="HB402" s="257"/>
      <c r="HC402" s="257"/>
      <c r="HD402" s="257"/>
      <c r="HE402" s="257"/>
      <c r="HF402" s="257"/>
      <c r="HG402" s="257"/>
      <c r="HH402" s="257"/>
      <c r="HI402" s="257"/>
      <c r="HJ402" s="257"/>
      <c r="HK402" s="257"/>
      <c r="HL402" s="257"/>
      <c r="HM402" s="257"/>
      <c r="HN402" s="257"/>
      <c r="HO402" s="257"/>
      <c r="HP402" s="257"/>
      <c r="HQ402" s="257"/>
      <c r="HR402" s="257"/>
      <c r="HS402" s="257"/>
      <c r="HT402" s="257"/>
      <c r="HU402" s="257"/>
      <c r="HV402" s="257"/>
      <c r="HW402" s="257"/>
      <c r="HX402" s="257"/>
      <c r="HY402" s="257"/>
      <c r="HZ402" s="257"/>
      <c r="IA402" s="257"/>
      <c r="IB402" s="257"/>
      <c r="IC402" s="257"/>
      <c r="ID402" s="257"/>
      <c r="IE402" s="257"/>
      <c r="IF402" s="257"/>
      <c r="IG402" s="257"/>
      <c r="IH402" s="257"/>
      <c r="II402" s="257"/>
      <c r="IJ402" s="257"/>
      <c r="IK402" s="257"/>
      <c r="IL402" s="257"/>
      <c r="IM402" s="257"/>
      <c r="IN402" s="257"/>
      <c r="IO402" s="257"/>
      <c r="IP402" s="257"/>
      <c r="IQ402" s="257"/>
      <c r="IR402" s="257"/>
      <c r="IS402" s="257"/>
      <c r="IT402" s="257"/>
      <c r="IU402" s="257"/>
      <c r="IV402" s="257"/>
      <c r="IW402" s="257"/>
      <c r="IX402" s="257"/>
      <c r="IY402" s="257"/>
      <c r="IZ402" s="257"/>
      <c r="JA402" s="257"/>
      <c r="JB402" s="257"/>
      <c r="JC402" s="257"/>
      <c r="JD402" s="257"/>
      <c r="JE402" s="257"/>
    </row>
    <row r="403" spans="1:265" x14ac:dyDescent="0.2">
      <c r="A403" s="257"/>
      <c r="B403" s="257"/>
      <c r="C403" s="257"/>
      <c r="D403" s="257"/>
      <c r="E403" s="257"/>
      <c r="F403" s="257"/>
      <c r="G403" s="257"/>
      <c r="H403" s="257"/>
      <c r="I403" s="257"/>
      <c r="J403" s="257"/>
      <c r="K403" s="257"/>
      <c r="L403" s="257"/>
      <c r="M403" s="257"/>
      <c r="N403" s="257"/>
      <c r="O403" s="257"/>
      <c r="P403" s="257"/>
      <c r="Q403" s="257"/>
      <c r="R403" s="257"/>
      <c r="S403" s="257"/>
      <c r="T403" s="257"/>
      <c r="U403" s="257"/>
      <c r="V403" s="257"/>
      <c r="W403" s="257"/>
      <c r="X403" s="257"/>
      <c r="Y403" s="257"/>
      <c r="Z403" s="257"/>
      <c r="AA403" s="257"/>
      <c r="AB403" s="257"/>
      <c r="AC403" s="257"/>
      <c r="AD403" s="257"/>
      <c r="AE403" s="862"/>
      <c r="AF403" s="895"/>
      <c r="AG403" s="946"/>
      <c r="AH403" s="972"/>
      <c r="CG403" s="257"/>
      <c r="CH403" s="257"/>
      <c r="CI403" s="257"/>
      <c r="CJ403" s="257"/>
      <c r="CK403" s="257"/>
      <c r="CL403" s="257"/>
      <c r="CM403" s="257"/>
      <c r="CN403" s="257"/>
      <c r="CO403" s="257"/>
      <c r="CP403" s="257"/>
      <c r="CQ403" s="257"/>
      <c r="CR403" s="257"/>
      <c r="CS403" s="257"/>
      <c r="CT403" s="257"/>
      <c r="CU403" s="257"/>
      <c r="CV403" s="257"/>
      <c r="CW403" s="257"/>
      <c r="CX403" s="257"/>
      <c r="CY403" s="257"/>
      <c r="CZ403" s="257"/>
      <c r="DA403" s="257"/>
      <c r="DB403" s="257"/>
      <c r="DC403" s="257"/>
      <c r="DD403" s="257"/>
      <c r="DE403" s="257"/>
      <c r="DF403" s="257"/>
      <c r="DG403" s="257"/>
      <c r="DH403" s="257"/>
      <c r="DI403" s="257"/>
      <c r="DJ403" s="257"/>
      <c r="DK403" s="257"/>
      <c r="DL403" s="257"/>
      <c r="DM403" s="257"/>
      <c r="DN403" s="257"/>
      <c r="DO403" s="257"/>
      <c r="DP403" s="257"/>
      <c r="DQ403" s="257"/>
      <c r="DR403" s="257"/>
      <c r="DS403" s="257"/>
      <c r="DT403" s="257"/>
      <c r="DU403" s="257"/>
      <c r="DV403" s="257"/>
      <c r="DW403" s="257"/>
      <c r="DX403" s="257"/>
      <c r="DY403" s="257"/>
      <c r="DZ403" s="257"/>
      <c r="EA403" s="257"/>
      <c r="EB403" s="257"/>
      <c r="EC403" s="257"/>
      <c r="ED403" s="257"/>
      <c r="EE403" s="257"/>
      <c r="EF403" s="257"/>
      <c r="EG403" s="257"/>
      <c r="EH403" s="257"/>
      <c r="EI403" s="257"/>
      <c r="EJ403" s="257"/>
      <c r="EK403" s="257"/>
      <c r="EL403" s="257"/>
      <c r="EM403" s="257"/>
      <c r="EN403" s="257"/>
      <c r="EO403" s="257"/>
      <c r="EP403" s="257"/>
      <c r="EQ403" s="257"/>
      <c r="ER403" s="257"/>
      <c r="ES403" s="257"/>
      <c r="ET403" s="257"/>
      <c r="EU403" s="257"/>
      <c r="EV403" s="257"/>
      <c r="EW403" s="257"/>
      <c r="EX403" s="257"/>
      <c r="EY403" s="257"/>
      <c r="EZ403" s="257"/>
      <c r="FA403" s="257"/>
      <c r="FB403" s="257"/>
      <c r="FC403" s="257"/>
      <c r="FD403" s="257"/>
      <c r="FE403" s="257"/>
      <c r="FF403" s="257"/>
      <c r="FG403" s="257"/>
      <c r="FH403" s="257"/>
      <c r="FI403" s="257"/>
      <c r="FJ403" s="257"/>
      <c r="FK403" s="257"/>
      <c r="FL403" s="257"/>
      <c r="FM403" s="257"/>
      <c r="FN403" s="257"/>
      <c r="FO403" s="257"/>
      <c r="FP403" s="257"/>
      <c r="FQ403" s="257"/>
      <c r="FR403" s="257"/>
      <c r="FS403" s="257"/>
      <c r="FT403" s="257"/>
      <c r="FU403" s="257"/>
      <c r="FV403" s="257"/>
      <c r="FW403" s="257"/>
      <c r="FX403" s="257"/>
      <c r="FY403" s="257"/>
      <c r="FZ403" s="257"/>
      <c r="GA403" s="257"/>
      <c r="GB403" s="257"/>
      <c r="GC403" s="257"/>
      <c r="GD403" s="257"/>
      <c r="GE403" s="257"/>
      <c r="GF403" s="257"/>
      <c r="GG403" s="257"/>
      <c r="GH403" s="257"/>
      <c r="GI403" s="257"/>
      <c r="GJ403" s="257"/>
      <c r="GK403" s="257"/>
      <c r="GL403" s="257"/>
      <c r="GM403" s="257"/>
      <c r="GN403" s="257"/>
      <c r="GO403" s="257"/>
      <c r="GP403" s="257"/>
      <c r="GQ403" s="257"/>
      <c r="GR403" s="257"/>
      <c r="GS403" s="257"/>
      <c r="GT403" s="257"/>
      <c r="GU403" s="257"/>
      <c r="GV403" s="257"/>
      <c r="GW403" s="257"/>
      <c r="GX403" s="257"/>
      <c r="GY403" s="257"/>
      <c r="GZ403" s="257"/>
      <c r="HA403" s="257"/>
      <c r="HB403" s="257"/>
      <c r="HC403" s="257"/>
      <c r="HD403" s="257"/>
      <c r="HE403" s="257"/>
      <c r="HF403" s="257"/>
      <c r="HG403" s="257"/>
      <c r="HH403" s="257"/>
      <c r="HI403" s="257"/>
      <c r="HJ403" s="257"/>
      <c r="HK403" s="257"/>
      <c r="HL403" s="257"/>
      <c r="HM403" s="257"/>
      <c r="HN403" s="257"/>
      <c r="HO403" s="257"/>
      <c r="HP403" s="257"/>
      <c r="HQ403" s="257"/>
      <c r="HR403" s="257"/>
      <c r="HS403" s="257"/>
      <c r="HT403" s="257"/>
      <c r="HU403" s="257"/>
      <c r="HV403" s="257"/>
      <c r="HW403" s="257"/>
      <c r="HX403" s="257"/>
      <c r="HY403" s="257"/>
      <c r="HZ403" s="257"/>
      <c r="IA403" s="257"/>
      <c r="IB403" s="257"/>
      <c r="IC403" s="257"/>
      <c r="ID403" s="257"/>
      <c r="IE403" s="257"/>
      <c r="IF403" s="257"/>
      <c r="IG403" s="257"/>
      <c r="IH403" s="257"/>
      <c r="II403" s="257"/>
      <c r="IJ403" s="257"/>
      <c r="IK403" s="257"/>
      <c r="IL403" s="257"/>
      <c r="IM403" s="257"/>
      <c r="IN403" s="257"/>
      <c r="IO403" s="257"/>
      <c r="IP403" s="257"/>
      <c r="IQ403" s="257"/>
      <c r="IR403" s="257"/>
      <c r="IS403" s="257"/>
      <c r="IT403" s="257"/>
      <c r="IU403" s="257"/>
      <c r="IV403" s="257"/>
      <c r="IW403" s="257"/>
      <c r="IX403" s="257"/>
      <c r="IY403" s="257"/>
      <c r="IZ403" s="257"/>
      <c r="JA403" s="257"/>
      <c r="JB403" s="257"/>
      <c r="JC403" s="257"/>
      <c r="JD403" s="257"/>
      <c r="JE403" s="257"/>
    </row>
    <row r="404" spans="1:265" x14ac:dyDescent="0.2">
      <c r="A404" s="257"/>
      <c r="B404" s="257"/>
      <c r="C404" s="257"/>
      <c r="D404" s="257"/>
      <c r="E404" s="257"/>
      <c r="F404" s="257"/>
      <c r="G404" s="257"/>
      <c r="H404" s="257"/>
      <c r="I404" s="257"/>
      <c r="J404" s="257"/>
      <c r="K404" s="257"/>
      <c r="L404" s="257"/>
      <c r="M404" s="257"/>
      <c r="N404" s="257"/>
      <c r="O404" s="257"/>
      <c r="P404" s="257"/>
      <c r="Q404" s="257"/>
      <c r="R404" s="257"/>
      <c r="S404" s="257"/>
      <c r="T404" s="257"/>
      <c r="U404" s="257"/>
      <c r="V404" s="257"/>
      <c r="W404" s="257"/>
      <c r="X404" s="257"/>
      <c r="Y404" s="257"/>
      <c r="Z404" s="257"/>
      <c r="AA404" s="257"/>
      <c r="AB404" s="257"/>
      <c r="AC404" s="257"/>
      <c r="AD404" s="257"/>
      <c r="AE404" s="862"/>
      <c r="AF404" s="895"/>
      <c r="AG404" s="946"/>
      <c r="AH404" s="972"/>
      <c r="CG404" s="257"/>
      <c r="CH404" s="257"/>
      <c r="CI404" s="257"/>
      <c r="CJ404" s="257"/>
      <c r="CK404" s="257"/>
      <c r="CL404" s="257"/>
      <c r="CM404" s="257"/>
      <c r="CN404" s="257"/>
      <c r="CO404" s="257"/>
      <c r="CP404" s="257"/>
      <c r="CQ404" s="257"/>
      <c r="CR404" s="257"/>
      <c r="CS404" s="257"/>
      <c r="CT404" s="257"/>
      <c r="CU404" s="257"/>
      <c r="CV404" s="257"/>
      <c r="CW404" s="257"/>
      <c r="CX404" s="257"/>
      <c r="CY404" s="257"/>
      <c r="CZ404" s="257"/>
      <c r="DA404" s="257"/>
      <c r="DB404" s="257"/>
      <c r="DC404" s="257"/>
      <c r="DD404" s="257"/>
      <c r="DE404" s="257"/>
      <c r="DF404" s="257"/>
      <c r="DG404" s="257"/>
      <c r="DH404" s="257"/>
      <c r="DI404" s="257"/>
      <c r="DJ404" s="257"/>
      <c r="DK404" s="257"/>
      <c r="DL404" s="257"/>
      <c r="DM404" s="257"/>
      <c r="DN404" s="257"/>
      <c r="DO404" s="257"/>
      <c r="DP404" s="257"/>
      <c r="DQ404" s="257"/>
      <c r="DR404" s="257"/>
      <c r="DS404" s="257"/>
      <c r="DT404" s="257"/>
      <c r="DU404" s="257"/>
      <c r="DV404" s="257"/>
      <c r="DW404" s="257"/>
      <c r="DX404" s="257"/>
      <c r="DY404" s="257"/>
      <c r="DZ404" s="257"/>
      <c r="EA404" s="257"/>
      <c r="EB404" s="257"/>
      <c r="EC404" s="257"/>
      <c r="ED404" s="257"/>
      <c r="EE404" s="257"/>
      <c r="EF404" s="257"/>
      <c r="EG404" s="257"/>
      <c r="EH404" s="257"/>
      <c r="EI404" s="257"/>
      <c r="EJ404" s="257"/>
      <c r="EK404" s="257"/>
      <c r="EL404" s="257"/>
      <c r="EM404" s="257"/>
      <c r="EN404" s="257"/>
      <c r="EO404" s="257"/>
      <c r="EP404" s="257"/>
      <c r="EQ404" s="257"/>
      <c r="ER404" s="257"/>
      <c r="ES404" s="257"/>
      <c r="ET404" s="257"/>
      <c r="EU404" s="257"/>
      <c r="EV404" s="257"/>
      <c r="EW404" s="257"/>
      <c r="EX404" s="257"/>
      <c r="EY404" s="257"/>
      <c r="EZ404" s="257"/>
      <c r="FA404" s="257"/>
      <c r="FB404" s="257"/>
      <c r="FC404" s="257"/>
      <c r="FD404" s="257"/>
      <c r="FE404" s="257"/>
      <c r="FF404" s="257"/>
      <c r="FG404" s="257"/>
      <c r="FH404" s="257"/>
      <c r="FI404" s="257"/>
      <c r="FJ404" s="257"/>
      <c r="FK404" s="257"/>
      <c r="FL404" s="257"/>
      <c r="FM404" s="257"/>
      <c r="FN404" s="257"/>
      <c r="FO404" s="257"/>
      <c r="FP404" s="257"/>
      <c r="FQ404" s="257"/>
      <c r="FR404" s="257"/>
      <c r="FS404" s="257"/>
      <c r="FT404" s="257"/>
      <c r="FU404" s="257"/>
      <c r="FV404" s="257"/>
      <c r="FW404" s="257"/>
      <c r="FX404" s="257"/>
      <c r="FY404" s="257"/>
      <c r="FZ404" s="257"/>
      <c r="GA404" s="257"/>
      <c r="GB404" s="257"/>
      <c r="GC404" s="257"/>
      <c r="GD404" s="257"/>
      <c r="GE404" s="257"/>
      <c r="GF404" s="257"/>
      <c r="GG404" s="257"/>
      <c r="GH404" s="257"/>
      <c r="GI404" s="257"/>
      <c r="GJ404" s="257"/>
      <c r="GK404" s="257"/>
      <c r="GL404" s="257"/>
      <c r="GM404" s="257"/>
      <c r="GN404" s="257"/>
      <c r="GO404" s="257"/>
      <c r="GP404" s="257"/>
      <c r="GQ404" s="257"/>
      <c r="GR404" s="257"/>
      <c r="GS404" s="257"/>
      <c r="GT404" s="257"/>
      <c r="GU404" s="257"/>
      <c r="GV404" s="257"/>
      <c r="GW404" s="257"/>
      <c r="GX404" s="257"/>
      <c r="GY404" s="257"/>
      <c r="GZ404" s="257"/>
      <c r="HA404" s="257"/>
      <c r="HB404" s="257"/>
      <c r="HC404" s="257"/>
      <c r="HD404" s="257"/>
      <c r="HE404" s="257"/>
      <c r="HF404" s="257"/>
      <c r="HG404" s="257"/>
      <c r="HH404" s="257"/>
      <c r="HI404" s="257"/>
      <c r="HJ404" s="257"/>
      <c r="HK404" s="257"/>
      <c r="HL404" s="257"/>
      <c r="HM404" s="257"/>
      <c r="HN404" s="257"/>
      <c r="HO404" s="257"/>
      <c r="HP404" s="257"/>
      <c r="HQ404" s="257"/>
      <c r="HR404" s="257"/>
      <c r="HS404" s="257"/>
      <c r="HT404" s="257"/>
      <c r="HU404" s="257"/>
      <c r="HV404" s="257"/>
      <c r="HW404" s="257"/>
      <c r="HX404" s="257"/>
      <c r="HY404" s="257"/>
      <c r="HZ404" s="257"/>
      <c r="IA404" s="257"/>
      <c r="IB404" s="257"/>
      <c r="IC404" s="257"/>
      <c r="ID404" s="257"/>
      <c r="IE404" s="257"/>
      <c r="IF404" s="257"/>
      <c r="IG404" s="257"/>
      <c r="IH404" s="257"/>
      <c r="II404" s="257"/>
      <c r="IJ404" s="257"/>
      <c r="IK404" s="257"/>
      <c r="IL404" s="257"/>
      <c r="IM404" s="257"/>
      <c r="IN404" s="257"/>
      <c r="IO404" s="257"/>
      <c r="IP404" s="257"/>
      <c r="IQ404" s="257"/>
      <c r="IR404" s="257"/>
      <c r="IS404" s="257"/>
      <c r="IT404" s="257"/>
      <c r="IU404" s="257"/>
      <c r="IV404" s="257"/>
      <c r="IW404" s="257"/>
      <c r="IX404" s="257"/>
      <c r="IY404" s="257"/>
      <c r="IZ404" s="257"/>
      <c r="JA404" s="257"/>
      <c r="JB404" s="257"/>
      <c r="JC404" s="257"/>
      <c r="JD404" s="257"/>
      <c r="JE404" s="257"/>
    </row>
    <row r="405" spans="1:265" x14ac:dyDescent="0.2">
      <c r="A405" s="257"/>
      <c r="B405" s="257"/>
      <c r="C405" s="257"/>
      <c r="D405" s="257"/>
      <c r="E405" s="257"/>
      <c r="F405" s="257"/>
      <c r="G405" s="257"/>
      <c r="H405" s="257"/>
      <c r="I405" s="257"/>
      <c r="J405" s="257"/>
      <c r="K405" s="257"/>
      <c r="L405" s="257"/>
      <c r="M405" s="257"/>
      <c r="N405" s="257"/>
      <c r="O405" s="257"/>
      <c r="P405" s="257"/>
      <c r="Q405" s="257"/>
      <c r="R405" s="257"/>
      <c r="S405" s="257"/>
      <c r="T405" s="257"/>
      <c r="U405" s="257"/>
      <c r="V405" s="257"/>
      <c r="W405" s="257"/>
      <c r="X405" s="257"/>
      <c r="Y405" s="257"/>
      <c r="Z405" s="257"/>
      <c r="AA405" s="257"/>
      <c r="AB405" s="257"/>
      <c r="AC405" s="257"/>
      <c r="AD405" s="257"/>
      <c r="AE405" s="862"/>
      <c r="AF405" s="895"/>
      <c r="AG405" s="946"/>
      <c r="AH405" s="972"/>
      <c r="CG405" s="257"/>
      <c r="CH405" s="257"/>
      <c r="CI405" s="257"/>
      <c r="CJ405" s="257"/>
      <c r="CK405" s="257"/>
      <c r="CL405" s="257"/>
      <c r="CM405" s="257"/>
      <c r="CN405" s="257"/>
      <c r="CO405" s="257"/>
      <c r="CP405" s="257"/>
      <c r="CQ405" s="257"/>
      <c r="CR405" s="257"/>
      <c r="CS405" s="257"/>
      <c r="CT405" s="257"/>
      <c r="CU405" s="257"/>
      <c r="CV405" s="257"/>
      <c r="CW405" s="257"/>
      <c r="CX405" s="257"/>
      <c r="CY405" s="257"/>
      <c r="CZ405" s="257"/>
      <c r="DA405" s="257"/>
      <c r="DB405" s="257"/>
      <c r="DC405" s="257"/>
      <c r="DD405" s="257"/>
      <c r="DE405" s="257"/>
      <c r="DF405" s="257"/>
      <c r="DG405" s="257"/>
      <c r="DH405" s="257"/>
      <c r="DI405" s="257"/>
      <c r="DJ405" s="257"/>
      <c r="DK405" s="257"/>
      <c r="DL405" s="257"/>
      <c r="DM405" s="257"/>
      <c r="DN405" s="257"/>
      <c r="DO405" s="257"/>
      <c r="DP405" s="257"/>
      <c r="DQ405" s="257"/>
      <c r="DR405" s="257"/>
      <c r="DS405" s="257"/>
      <c r="DT405" s="257"/>
      <c r="DU405" s="257"/>
      <c r="DV405" s="257"/>
      <c r="DW405" s="257"/>
      <c r="DX405" s="257"/>
      <c r="DY405" s="257"/>
      <c r="DZ405" s="257"/>
      <c r="EA405" s="257"/>
      <c r="EB405" s="257"/>
      <c r="EC405" s="257"/>
      <c r="ED405" s="257"/>
      <c r="EE405" s="257"/>
      <c r="EF405" s="257"/>
      <c r="EG405" s="257"/>
      <c r="EH405" s="257"/>
      <c r="EI405" s="257"/>
      <c r="EJ405" s="257"/>
      <c r="EK405" s="257"/>
      <c r="EL405" s="257"/>
      <c r="EM405" s="257"/>
      <c r="EN405" s="257"/>
      <c r="EO405" s="257"/>
      <c r="EP405" s="257"/>
      <c r="EQ405" s="257"/>
      <c r="ER405" s="257"/>
      <c r="ES405" s="257"/>
      <c r="ET405" s="257"/>
      <c r="EU405" s="257"/>
      <c r="EV405" s="257"/>
      <c r="EW405" s="257"/>
      <c r="EX405" s="257"/>
      <c r="EY405" s="257"/>
      <c r="EZ405" s="257"/>
      <c r="FA405" s="257"/>
      <c r="FB405" s="257"/>
      <c r="FC405" s="257"/>
      <c r="FD405" s="257"/>
      <c r="FE405" s="257"/>
      <c r="FF405" s="257"/>
      <c r="FG405" s="257"/>
      <c r="FH405" s="257"/>
      <c r="FI405" s="257"/>
      <c r="FJ405" s="257"/>
      <c r="FK405" s="257"/>
      <c r="FL405" s="257"/>
      <c r="FM405" s="257"/>
      <c r="FN405" s="257"/>
      <c r="FO405" s="257"/>
      <c r="FP405" s="257"/>
      <c r="FQ405" s="257"/>
      <c r="FR405" s="257"/>
      <c r="FS405" s="257"/>
      <c r="FT405" s="257"/>
      <c r="FU405" s="257"/>
      <c r="FV405" s="257"/>
      <c r="FW405" s="257"/>
      <c r="FX405" s="257"/>
      <c r="FY405" s="257"/>
      <c r="FZ405" s="257"/>
      <c r="GA405" s="257"/>
      <c r="GB405" s="257"/>
      <c r="GC405" s="257"/>
      <c r="GD405" s="257"/>
      <c r="GE405" s="257"/>
      <c r="GF405" s="257"/>
      <c r="GG405" s="257"/>
      <c r="GH405" s="257"/>
      <c r="GI405" s="257"/>
      <c r="GJ405" s="257"/>
      <c r="GK405" s="257"/>
      <c r="GL405" s="257"/>
      <c r="GM405" s="257"/>
      <c r="GN405" s="257"/>
      <c r="GO405" s="257"/>
      <c r="GP405" s="257"/>
      <c r="GQ405" s="257"/>
      <c r="GR405" s="257"/>
      <c r="GS405" s="257"/>
      <c r="GT405" s="257"/>
      <c r="GU405" s="257"/>
      <c r="GV405" s="257"/>
      <c r="GW405" s="257"/>
      <c r="GX405" s="257"/>
      <c r="GY405" s="257"/>
      <c r="GZ405" s="257"/>
      <c r="HA405" s="257"/>
      <c r="HB405" s="257"/>
      <c r="HC405" s="257"/>
      <c r="HD405" s="257"/>
      <c r="HE405" s="257"/>
      <c r="HF405" s="257"/>
      <c r="HG405" s="257"/>
      <c r="HH405" s="257"/>
      <c r="HI405" s="257"/>
      <c r="HJ405" s="257"/>
      <c r="HK405" s="257"/>
      <c r="HL405" s="257"/>
      <c r="HM405" s="257"/>
      <c r="HN405" s="257"/>
      <c r="HO405" s="257"/>
      <c r="HP405" s="257"/>
      <c r="HQ405" s="257"/>
      <c r="HR405" s="257"/>
      <c r="HS405" s="257"/>
      <c r="HT405" s="257"/>
      <c r="HU405" s="257"/>
      <c r="HV405" s="257"/>
      <c r="HW405" s="257"/>
      <c r="HX405" s="257"/>
      <c r="HY405" s="257"/>
      <c r="HZ405" s="257"/>
      <c r="IA405" s="257"/>
      <c r="IB405" s="257"/>
      <c r="IC405" s="257"/>
      <c r="ID405" s="257"/>
      <c r="IE405" s="257"/>
      <c r="IF405" s="257"/>
      <c r="IG405" s="257"/>
      <c r="IH405" s="257"/>
      <c r="II405" s="257"/>
      <c r="IJ405" s="257"/>
      <c r="IK405" s="257"/>
      <c r="IL405" s="257"/>
      <c r="IM405" s="257"/>
      <c r="IN405" s="257"/>
      <c r="IO405" s="257"/>
      <c r="IP405" s="257"/>
      <c r="IQ405" s="257"/>
      <c r="IR405" s="257"/>
      <c r="IS405" s="257"/>
      <c r="IT405" s="257"/>
      <c r="IU405" s="257"/>
      <c r="IV405" s="257"/>
      <c r="IW405" s="257"/>
      <c r="IX405" s="257"/>
      <c r="IY405" s="257"/>
      <c r="IZ405" s="257"/>
      <c r="JA405" s="257"/>
      <c r="JB405" s="257"/>
      <c r="JC405" s="257"/>
      <c r="JD405" s="257"/>
      <c r="JE405" s="257"/>
    </row>
    <row r="406" spans="1:265" x14ac:dyDescent="0.2">
      <c r="A406" s="257"/>
      <c r="B406" s="257"/>
      <c r="C406" s="257"/>
      <c r="D406" s="257"/>
      <c r="E406" s="257"/>
      <c r="F406" s="257"/>
      <c r="G406" s="257"/>
      <c r="H406" s="257"/>
      <c r="I406" s="257"/>
      <c r="J406" s="257"/>
      <c r="K406" s="257"/>
      <c r="L406" s="257"/>
      <c r="M406" s="257"/>
      <c r="N406" s="257"/>
      <c r="O406" s="257"/>
      <c r="P406" s="257"/>
      <c r="Q406" s="257"/>
      <c r="R406" s="257"/>
      <c r="S406" s="257"/>
      <c r="T406" s="257"/>
      <c r="U406" s="257"/>
      <c r="V406" s="257"/>
      <c r="W406" s="257"/>
      <c r="X406" s="257"/>
      <c r="Y406" s="257"/>
      <c r="Z406" s="257"/>
      <c r="AA406" s="257"/>
      <c r="AB406" s="257"/>
      <c r="AC406" s="257"/>
      <c r="AD406" s="257"/>
      <c r="AE406" s="862"/>
      <c r="AF406" s="895"/>
      <c r="AG406" s="946"/>
      <c r="AH406" s="972"/>
      <c r="CG406" s="257"/>
      <c r="CH406" s="257"/>
      <c r="CI406" s="257"/>
      <c r="CJ406" s="257"/>
      <c r="CK406" s="257"/>
      <c r="CL406" s="257"/>
      <c r="CM406" s="257"/>
      <c r="CN406" s="257"/>
      <c r="CO406" s="257"/>
      <c r="CP406" s="257"/>
      <c r="CQ406" s="257"/>
      <c r="CR406" s="257"/>
      <c r="CS406" s="257"/>
      <c r="CT406" s="257"/>
      <c r="CU406" s="257"/>
      <c r="CV406" s="257"/>
      <c r="CW406" s="257"/>
      <c r="CX406" s="257"/>
      <c r="CY406" s="257"/>
      <c r="CZ406" s="257"/>
      <c r="DA406" s="257"/>
      <c r="DB406" s="257"/>
      <c r="DC406" s="257"/>
      <c r="DD406" s="257"/>
      <c r="DE406" s="257"/>
      <c r="DF406" s="257"/>
      <c r="DG406" s="257"/>
      <c r="DH406" s="257"/>
      <c r="DI406" s="257"/>
      <c r="DJ406" s="257"/>
      <c r="DK406" s="257"/>
      <c r="DL406" s="257"/>
      <c r="DM406" s="257"/>
      <c r="DN406" s="257"/>
      <c r="DO406" s="257"/>
      <c r="DP406" s="257"/>
      <c r="DQ406" s="257"/>
      <c r="DR406" s="257"/>
      <c r="DS406" s="257"/>
      <c r="DT406" s="257"/>
      <c r="DU406" s="257"/>
      <c r="DV406" s="257"/>
      <c r="DW406" s="257"/>
      <c r="DX406" s="257"/>
      <c r="DY406" s="257"/>
      <c r="DZ406" s="257"/>
      <c r="EA406" s="257"/>
      <c r="EB406" s="257"/>
      <c r="EC406" s="257"/>
      <c r="ED406" s="257"/>
      <c r="EE406" s="257"/>
      <c r="EF406" s="257"/>
      <c r="EG406" s="257"/>
      <c r="EH406" s="257"/>
      <c r="EI406" s="257"/>
      <c r="EJ406" s="257"/>
      <c r="EK406" s="257"/>
      <c r="EL406" s="257"/>
      <c r="EM406" s="257"/>
      <c r="EN406" s="257"/>
      <c r="EO406" s="257"/>
      <c r="EP406" s="257"/>
      <c r="EQ406" s="257"/>
      <c r="ER406" s="257"/>
      <c r="ES406" s="257"/>
      <c r="ET406" s="257"/>
      <c r="EU406" s="257"/>
      <c r="EV406" s="257"/>
      <c r="EW406" s="257"/>
      <c r="EX406" s="257"/>
      <c r="EY406" s="257"/>
      <c r="EZ406" s="257"/>
      <c r="FA406" s="257"/>
      <c r="FB406" s="257"/>
      <c r="FC406" s="257"/>
      <c r="FD406" s="257"/>
      <c r="FE406" s="257"/>
      <c r="FF406" s="257"/>
      <c r="FG406" s="257"/>
      <c r="FH406" s="257"/>
      <c r="FI406" s="257"/>
      <c r="FJ406" s="257"/>
      <c r="FK406" s="257"/>
      <c r="FL406" s="257"/>
      <c r="FM406" s="257"/>
      <c r="FN406" s="257"/>
      <c r="FO406" s="257"/>
      <c r="FP406" s="257"/>
      <c r="FQ406" s="257"/>
      <c r="FR406" s="257"/>
      <c r="FS406" s="257"/>
      <c r="FT406" s="257"/>
      <c r="FU406" s="257"/>
      <c r="FV406" s="257"/>
      <c r="FW406" s="257"/>
      <c r="FX406" s="257"/>
      <c r="FY406" s="257"/>
      <c r="FZ406" s="257"/>
      <c r="GA406" s="257"/>
      <c r="GB406" s="257"/>
      <c r="GC406" s="257"/>
      <c r="GD406" s="257"/>
      <c r="GE406" s="257"/>
      <c r="GF406" s="257"/>
      <c r="GG406" s="257"/>
      <c r="GH406" s="257"/>
      <c r="GI406" s="257"/>
      <c r="GJ406" s="257"/>
      <c r="GK406" s="257"/>
      <c r="GL406" s="257"/>
      <c r="GM406" s="257"/>
      <c r="GN406" s="257"/>
      <c r="GO406" s="257"/>
      <c r="GP406" s="257"/>
      <c r="GQ406" s="257"/>
      <c r="GR406" s="257"/>
      <c r="GS406" s="257"/>
      <c r="GT406" s="257"/>
      <c r="GU406" s="257"/>
      <c r="GV406" s="257"/>
      <c r="GW406" s="257"/>
      <c r="GX406" s="257"/>
      <c r="GY406" s="257"/>
      <c r="GZ406" s="257"/>
      <c r="HA406" s="257"/>
      <c r="HB406" s="257"/>
      <c r="HC406" s="257"/>
      <c r="HD406" s="257"/>
      <c r="HE406" s="257"/>
      <c r="HF406" s="257"/>
      <c r="HG406" s="257"/>
      <c r="HH406" s="257"/>
      <c r="HI406" s="257"/>
      <c r="HJ406" s="257"/>
      <c r="HK406" s="257"/>
      <c r="HL406" s="257"/>
      <c r="HM406" s="257"/>
      <c r="HN406" s="257"/>
      <c r="HO406" s="257"/>
      <c r="HP406" s="257"/>
      <c r="HQ406" s="257"/>
      <c r="HR406" s="257"/>
      <c r="HS406" s="257"/>
      <c r="HT406" s="257"/>
      <c r="HU406" s="257"/>
      <c r="HV406" s="257"/>
      <c r="HW406" s="257"/>
      <c r="HX406" s="257"/>
      <c r="HY406" s="257"/>
      <c r="HZ406" s="257"/>
      <c r="IA406" s="257"/>
      <c r="IB406" s="257"/>
      <c r="IC406" s="257"/>
      <c r="ID406" s="257"/>
      <c r="IE406" s="257"/>
      <c r="IF406" s="257"/>
      <c r="IG406" s="257"/>
      <c r="IH406" s="257"/>
      <c r="II406" s="257"/>
      <c r="IJ406" s="257"/>
      <c r="IK406" s="257"/>
      <c r="IL406" s="257"/>
      <c r="IM406" s="257"/>
      <c r="IN406" s="257"/>
      <c r="IO406" s="257"/>
      <c r="IP406" s="257"/>
      <c r="IQ406" s="257"/>
      <c r="IR406" s="257"/>
      <c r="IS406" s="257"/>
      <c r="IT406" s="257"/>
      <c r="IU406" s="257"/>
      <c r="IV406" s="257"/>
      <c r="IW406" s="257"/>
      <c r="IX406" s="257"/>
      <c r="IY406" s="257"/>
      <c r="IZ406" s="257"/>
      <c r="JA406" s="257"/>
      <c r="JB406" s="257"/>
      <c r="JC406" s="257"/>
      <c r="JD406" s="257"/>
      <c r="JE406" s="257"/>
    </row>
    <row r="407" spans="1:265" x14ac:dyDescent="0.2">
      <c r="A407" s="257"/>
      <c r="B407" s="257"/>
      <c r="C407" s="257"/>
      <c r="D407" s="257"/>
      <c r="E407" s="257"/>
      <c r="F407" s="257"/>
      <c r="G407" s="257"/>
      <c r="H407" s="257"/>
      <c r="I407" s="257"/>
      <c r="J407" s="257"/>
      <c r="K407" s="257"/>
      <c r="L407" s="257"/>
      <c r="M407" s="257"/>
      <c r="N407" s="257"/>
      <c r="O407" s="257"/>
      <c r="P407" s="257"/>
      <c r="Q407" s="257"/>
      <c r="R407" s="257"/>
      <c r="S407" s="257"/>
      <c r="T407" s="257"/>
      <c r="U407" s="257"/>
      <c r="V407" s="257"/>
      <c r="W407" s="257"/>
      <c r="X407" s="257"/>
      <c r="Y407" s="257"/>
      <c r="Z407" s="257"/>
      <c r="AA407" s="257"/>
      <c r="AB407" s="257"/>
      <c r="AC407" s="257"/>
      <c r="AD407" s="257"/>
      <c r="AE407" s="862"/>
      <c r="AF407" s="895"/>
      <c r="AG407" s="946"/>
      <c r="AH407" s="972"/>
      <c r="CG407" s="257"/>
      <c r="CH407" s="257"/>
      <c r="CI407" s="257"/>
      <c r="CJ407" s="257"/>
      <c r="CK407" s="257"/>
      <c r="CL407" s="257"/>
      <c r="CM407" s="257"/>
      <c r="CN407" s="257"/>
      <c r="CO407" s="257"/>
      <c r="CP407" s="257"/>
      <c r="CQ407" s="257"/>
      <c r="CR407" s="257"/>
      <c r="CS407" s="257"/>
      <c r="CT407" s="257"/>
      <c r="CU407" s="257"/>
      <c r="CV407" s="257"/>
      <c r="CW407" s="257"/>
      <c r="CX407" s="257"/>
      <c r="CY407" s="257"/>
      <c r="CZ407" s="257"/>
      <c r="DA407" s="257"/>
      <c r="DB407" s="257"/>
      <c r="DC407" s="257"/>
      <c r="DD407" s="257"/>
      <c r="DE407" s="257"/>
      <c r="DF407" s="257"/>
      <c r="DG407" s="257"/>
      <c r="DH407" s="257"/>
      <c r="DI407" s="257"/>
      <c r="DJ407" s="257"/>
      <c r="DK407" s="257"/>
      <c r="DL407" s="257"/>
      <c r="DM407" s="257"/>
      <c r="DN407" s="257"/>
      <c r="DO407" s="257"/>
      <c r="DP407" s="257"/>
      <c r="DQ407" s="257"/>
      <c r="DR407" s="257"/>
      <c r="DS407" s="257"/>
      <c r="DT407" s="257"/>
      <c r="DU407" s="257"/>
      <c r="DV407" s="257"/>
      <c r="DW407" s="257"/>
      <c r="DX407" s="257"/>
      <c r="DY407" s="257"/>
      <c r="DZ407" s="257"/>
      <c r="EA407" s="257"/>
      <c r="EB407" s="257"/>
      <c r="EC407" s="257"/>
      <c r="ED407" s="257"/>
      <c r="EE407" s="257"/>
      <c r="EF407" s="257"/>
      <c r="EG407" s="257"/>
      <c r="EH407" s="257"/>
      <c r="EI407" s="257"/>
      <c r="EJ407" s="257"/>
      <c r="EK407" s="257"/>
      <c r="EL407" s="257"/>
      <c r="EM407" s="257"/>
      <c r="EN407" s="257"/>
      <c r="EO407" s="257"/>
      <c r="EP407" s="257"/>
      <c r="EQ407" s="257"/>
      <c r="ER407" s="257"/>
      <c r="ES407" s="257"/>
      <c r="ET407" s="257"/>
      <c r="EU407" s="257"/>
      <c r="EV407" s="257"/>
      <c r="EW407" s="257"/>
      <c r="EX407" s="257"/>
      <c r="EY407" s="257"/>
      <c r="EZ407" s="257"/>
      <c r="FA407" s="257"/>
      <c r="FB407" s="257"/>
      <c r="FC407" s="257"/>
      <c r="FD407" s="257"/>
      <c r="FE407" s="257"/>
      <c r="FF407" s="257"/>
      <c r="FG407" s="257"/>
      <c r="FH407" s="257"/>
      <c r="FI407" s="257"/>
      <c r="FJ407" s="257"/>
      <c r="FK407" s="257"/>
      <c r="FL407" s="257"/>
      <c r="FM407" s="257"/>
      <c r="FN407" s="257"/>
      <c r="FO407" s="257"/>
      <c r="FP407" s="257"/>
      <c r="FQ407" s="257"/>
      <c r="FR407" s="257"/>
      <c r="FS407" s="257"/>
      <c r="FT407" s="257"/>
      <c r="FU407" s="257"/>
      <c r="FV407" s="257"/>
      <c r="FW407" s="257"/>
      <c r="FX407" s="257"/>
      <c r="FY407" s="257"/>
      <c r="FZ407" s="257"/>
      <c r="GA407" s="257"/>
      <c r="GB407" s="257"/>
      <c r="GC407" s="257"/>
      <c r="GD407" s="257"/>
      <c r="GE407" s="257"/>
      <c r="GF407" s="257"/>
      <c r="GG407" s="257"/>
      <c r="GH407" s="257"/>
      <c r="GI407" s="257"/>
      <c r="GJ407" s="257"/>
      <c r="GK407" s="257"/>
      <c r="GL407" s="257"/>
      <c r="GM407" s="257"/>
      <c r="GN407" s="257"/>
      <c r="GO407" s="257"/>
      <c r="GP407" s="257"/>
      <c r="GQ407" s="257"/>
      <c r="GR407" s="257"/>
      <c r="GS407" s="257"/>
      <c r="GT407" s="257"/>
      <c r="GU407" s="257"/>
      <c r="GV407" s="257"/>
      <c r="GW407" s="257"/>
      <c r="GX407" s="257"/>
      <c r="GY407" s="257"/>
      <c r="GZ407" s="257"/>
      <c r="HA407" s="257"/>
      <c r="HB407" s="257"/>
      <c r="HC407" s="257"/>
      <c r="HD407" s="257"/>
      <c r="HE407" s="257"/>
      <c r="HF407" s="257"/>
      <c r="HG407" s="257"/>
      <c r="HH407" s="257"/>
      <c r="HI407" s="257"/>
      <c r="HJ407" s="257"/>
      <c r="HK407" s="257"/>
      <c r="HL407" s="257"/>
      <c r="HM407" s="257"/>
      <c r="HN407" s="257"/>
      <c r="HO407" s="257"/>
      <c r="HP407" s="257"/>
      <c r="HQ407" s="257"/>
      <c r="HR407" s="257"/>
      <c r="HS407" s="257"/>
      <c r="HT407" s="257"/>
      <c r="HU407" s="257"/>
      <c r="HV407" s="257"/>
      <c r="HW407" s="257"/>
      <c r="HX407" s="257"/>
      <c r="HY407" s="257"/>
      <c r="HZ407" s="257"/>
      <c r="IA407" s="257"/>
      <c r="IB407" s="257"/>
      <c r="IC407" s="257"/>
      <c r="ID407" s="257"/>
      <c r="IE407" s="257"/>
      <c r="IF407" s="257"/>
      <c r="IG407" s="257"/>
      <c r="IH407" s="257"/>
      <c r="II407" s="257"/>
      <c r="IJ407" s="257"/>
      <c r="IK407" s="257"/>
      <c r="IL407" s="257"/>
      <c r="IM407" s="257"/>
      <c r="IN407" s="257"/>
      <c r="IO407" s="257"/>
      <c r="IP407" s="257"/>
      <c r="IQ407" s="257"/>
      <c r="IR407" s="257"/>
      <c r="IS407" s="257"/>
      <c r="IT407" s="257"/>
      <c r="IU407" s="257"/>
      <c r="IV407" s="257"/>
      <c r="IW407" s="257"/>
      <c r="IX407" s="257"/>
      <c r="IY407" s="257"/>
      <c r="IZ407" s="257"/>
      <c r="JA407" s="257"/>
      <c r="JB407" s="257"/>
      <c r="JC407" s="257"/>
      <c r="JD407" s="257"/>
      <c r="JE407" s="257"/>
    </row>
    <row r="408" spans="1:265" x14ac:dyDescent="0.2">
      <c r="A408" s="257"/>
      <c r="B408" s="257"/>
      <c r="C408" s="257"/>
      <c r="D408" s="257"/>
      <c r="E408" s="257"/>
      <c r="F408" s="257"/>
      <c r="G408" s="257"/>
      <c r="H408" s="257"/>
      <c r="I408" s="257"/>
      <c r="J408" s="257"/>
      <c r="K408" s="257"/>
      <c r="L408" s="257"/>
      <c r="M408" s="257"/>
      <c r="N408" s="257"/>
      <c r="O408" s="257"/>
      <c r="P408" s="257"/>
      <c r="Q408" s="257"/>
      <c r="R408" s="257"/>
      <c r="S408" s="257"/>
      <c r="T408" s="257"/>
      <c r="U408" s="257"/>
      <c r="V408" s="257"/>
      <c r="W408" s="257"/>
      <c r="X408" s="257"/>
      <c r="Y408" s="257"/>
      <c r="Z408" s="257"/>
      <c r="AA408" s="257"/>
      <c r="AB408" s="257"/>
      <c r="AC408" s="257"/>
      <c r="AD408" s="257"/>
      <c r="AE408" s="862"/>
      <c r="AF408" s="895"/>
      <c r="AG408" s="946"/>
      <c r="AH408" s="972"/>
      <c r="CG408" s="257"/>
      <c r="CH408" s="257"/>
      <c r="CI408" s="257"/>
      <c r="CJ408" s="257"/>
      <c r="CK408" s="257"/>
      <c r="CL408" s="257"/>
      <c r="CM408" s="257"/>
      <c r="CN408" s="257"/>
      <c r="CO408" s="257"/>
      <c r="CP408" s="257"/>
      <c r="CQ408" s="257"/>
      <c r="CR408" s="257"/>
      <c r="CS408" s="257"/>
      <c r="CT408" s="257"/>
      <c r="CU408" s="257"/>
      <c r="CV408" s="257"/>
      <c r="CW408" s="257"/>
      <c r="CX408" s="257"/>
      <c r="CY408" s="257"/>
      <c r="CZ408" s="257"/>
      <c r="DA408" s="257"/>
      <c r="DB408" s="257"/>
      <c r="DC408" s="257"/>
      <c r="DD408" s="257"/>
      <c r="DE408" s="257"/>
      <c r="DF408" s="257"/>
      <c r="DG408" s="257"/>
      <c r="DH408" s="257"/>
      <c r="DI408" s="257"/>
      <c r="DJ408" s="257"/>
      <c r="DK408" s="257"/>
      <c r="DL408" s="257"/>
      <c r="DM408" s="257"/>
      <c r="DN408" s="257"/>
      <c r="DO408" s="257"/>
      <c r="DP408" s="257"/>
      <c r="DQ408" s="257"/>
      <c r="DR408" s="257"/>
      <c r="DS408" s="257"/>
      <c r="DT408" s="257"/>
      <c r="DU408" s="257"/>
      <c r="DV408" s="257"/>
      <c r="DW408" s="257"/>
      <c r="DX408" s="257"/>
      <c r="DY408" s="257"/>
      <c r="DZ408" s="257"/>
      <c r="EA408" s="257"/>
      <c r="EB408" s="257"/>
      <c r="EC408" s="257"/>
      <c r="ED408" s="257"/>
      <c r="EE408" s="257"/>
      <c r="EF408" s="257"/>
      <c r="EG408" s="257"/>
      <c r="EH408" s="257"/>
      <c r="EI408" s="257"/>
      <c r="EJ408" s="257"/>
      <c r="EK408" s="257"/>
      <c r="EL408" s="257"/>
      <c r="EM408" s="257"/>
      <c r="EN408" s="257"/>
      <c r="EO408" s="257"/>
      <c r="EP408" s="257"/>
      <c r="EQ408" s="257"/>
      <c r="ER408" s="257"/>
      <c r="ES408" s="257"/>
      <c r="ET408" s="257"/>
      <c r="EU408" s="257"/>
      <c r="EV408" s="257"/>
      <c r="EW408" s="257"/>
      <c r="EX408" s="257"/>
      <c r="EY408" s="257"/>
      <c r="EZ408" s="257"/>
      <c r="FA408" s="257"/>
      <c r="FB408" s="257"/>
      <c r="FC408" s="257"/>
      <c r="FD408" s="257"/>
      <c r="FE408" s="257"/>
      <c r="FF408" s="257"/>
      <c r="FG408" s="257"/>
      <c r="FH408" s="257"/>
      <c r="FI408" s="257"/>
      <c r="FJ408" s="257"/>
      <c r="FK408" s="257"/>
      <c r="FL408" s="257"/>
      <c r="FM408" s="257"/>
      <c r="FN408" s="257"/>
      <c r="FO408" s="257"/>
      <c r="FP408" s="257"/>
      <c r="FQ408" s="257"/>
      <c r="FR408" s="257"/>
      <c r="FS408" s="257"/>
      <c r="FT408" s="257"/>
      <c r="FU408" s="257"/>
      <c r="FV408" s="257"/>
      <c r="FW408" s="257"/>
      <c r="FX408" s="257"/>
      <c r="FY408" s="257"/>
      <c r="FZ408" s="257"/>
      <c r="GA408" s="257"/>
      <c r="GB408" s="257"/>
      <c r="GC408" s="257"/>
      <c r="GD408" s="257"/>
      <c r="GE408" s="257"/>
      <c r="GF408" s="257"/>
      <c r="GG408" s="257"/>
      <c r="GH408" s="257"/>
      <c r="GI408" s="257"/>
      <c r="GJ408" s="257"/>
      <c r="GK408" s="257"/>
      <c r="GL408" s="257"/>
      <c r="GM408" s="257"/>
      <c r="GN408" s="257"/>
      <c r="GO408" s="257"/>
      <c r="GP408" s="257"/>
      <c r="GQ408" s="257"/>
      <c r="GR408" s="257"/>
      <c r="GS408" s="257"/>
      <c r="GT408" s="257"/>
      <c r="GU408" s="257"/>
      <c r="GV408" s="257"/>
      <c r="GW408" s="257"/>
      <c r="GX408" s="257"/>
      <c r="GY408" s="257"/>
      <c r="GZ408" s="257"/>
      <c r="HA408" s="257"/>
      <c r="HB408" s="257"/>
      <c r="HC408" s="257"/>
      <c r="HD408" s="257"/>
      <c r="HE408" s="257"/>
      <c r="HF408" s="257"/>
      <c r="HG408" s="257"/>
      <c r="HH408" s="257"/>
      <c r="HI408" s="257"/>
      <c r="HJ408" s="257"/>
      <c r="HK408" s="257"/>
      <c r="HL408" s="257"/>
      <c r="HM408" s="257"/>
      <c r="HN408" s="257"/>
      <c r="HO408" s="257"/>
      <c r="HP408" s="257"/>
      <c r="HQ408" s="257"/>
      <c r="HR408" s="257"/>
      <c r="HS408" s="257"/>
      <c r="HT408" s="257"/>
      <c r="HU408" s="257"/>
      <c r="HV408" s="257"/>
      <c r="HW408" s="257"/>
      <c r="HX408" s="257"/>
      <c r="HY408" s="257"/>
      <c r="HZ408" s="257"/>
      <c r="IA408" s="257"/>
      <c r="IB408" s="257"/>
      <c r="IC408" s="257"/>
      <c r="ID408" s="257"/>
      <c r="IE408" s="257"/>
      <c r="IF408" s="257"/>
      <c r="IG408" s="257"/>
      <c r="IH408" s="257"/>
      <c r="II408" s="257"/>
      <c r="IJ408" s="257"/>
      <c r="IK408" s="257"/>
      <c r="IL408" s="257"/>
      <c r="IM408" s="257"/>
      <c r="IN408" s="257"/>
      <c r="IO408" s="257"/>
      <c r="IP408" s="257"/>
      <c r="IQ408" s="257"/>
      <c r="IR408" s="257"/>
      <c r="IS408" s="257"/>
      <c r="IT408" s="257"/>
      <c r="IU408" s="257"/>
      <c r="IV408" s="257"/>
      <c r="IW408" s="257"/>
      <c r="IX408" s="257"/>
      <c r="IY408" s="257"/>
      <c r="IZ408" s="257"/>
      <c r="JA408" s="257"/>
      <c r="JB408" s="257"/>
      <c r="JC408" s="257"/>
      <c r="JD408" s="257"/>
      <c r="JE408" s="257"/>
    </row>
    <row r="409" spans="1:265" x14ac:dyDescent="0.2">
      <c r="A409" s="257"/>
      <c r="B409" s="257"/>
      <c r="C409" s="257"/>
      <c r="D409" s="257"/>
      <c r="E409" s="257"/>
      <c r="F409" s="257"/>
      <c r="G409" s="257"/>
      <c r="H409" s="257"/>
      <c r="I409" s="257"/>
      <c r="J409" s="257"/>
      <c r="K409" s="257"/>
      <c r="L409" s="257"/>
      <c r="M409" s="257"/>
      <c r="N409" s="257"/>
      <c r="O409" s="257"/>
      <c r="P409" s="257"/>
      <c r="Q409" s="257"/>
      <c r="R409" s="257"/>
      <c r="S409" s="257"/>
      <c r="T409" s="257"/>
      <c r="U409" s="257"/>
      <c r="V409" s="257"/>
      <c r="W409" s="257"/>
      <c r="X409" s="257"/>
      <c r="Y409" s="257"/>
      <c r="Z409" s="257"/>
      <c r="AA409" s="257"/>
      <c r="AB409" s="257"/>
      <c r="AC409" s="257"/>
      <c r="AD409" s="257"/>
      <c r="AE409" s="862"/>
      <c r="AF409" s="895"/>
      <c r="AG409" s="946"/>
      <c r="AH409" s="972"/>
      <c r="CG409" s="257"/>
      <c r="CH409" s="257"/>
      <c r="CI409" s="257"/>
      <c r="CJ409" s="257"/>
      <c r="CK409" s="257"/>
      <c r="CL409" s="257"/>
      <c r="CM409" s="257"/>
      <c r="CN409" s="257"/>
      <c r="CO409" s="257"/>
      <c r="CP409" s="257"/>
      <c r="CQ409" s="257"/>
      <c r="CR409" s="257"/>
      <c r="CS409" s="257"/>
      <c r="CT409" s="257"/>
      <c r="CU409" s="257"/>
      <c r="CV409" s="257"/>
      <c r="CW409" s="257"/>
      <c r="CX409" s="257"/>
      <c r="CY409" s="257"/>
      <c r="CZ409" s="257"/>
      <c r="DA409" s="257"/>
      <c r="DB409" s="257"/>
      <c r="DC409" s="257"/>
      <c r="DD409" s="257"/>
      <c r="DE409" s="257"/>
      <c r="DF409" s="257"/>
      <c r="DG409" s="257"/>
      <c r="DH409" s="257"/>
      <c r="DI409" s="257"/>
      <c r="DJ409" s="257"/>
      <c r="DK409" s="257"/>
      <c r="DL409" s="257"/>
      <c r="DM409" s="257"/>
      <c r="DN409" s="257"/>
      <c r="DO409" s="257"/>
      <c r="DP409" s="257"/>
      <c r="DQ409" s="257"/>
      <c r="DR409" s="257"/>
      <c r="DS409" s="257"/>
      <c r="DT409" s="257"/>
      <c r="DU409" s="257"/>
      <c r="DV409" s="257"/>
      <c r="DW409" s="257"/>
      <c r="DX409" s="257"/>
      <c r="DY409" s="257"/>
      <c r="DZ409" s="257"/>
      <c r="EA409" s="257"/>
      <c r="EB409" s="257"/>
      <c r="EC409" s="257"/>
      <c r="ED409" s="257"/>
      <c r="EE409" s="257"/>
      <c r="EF409" s="257"/>
      <c r="EG409" s="257"/>
      <c r="EH409" s="257"/>
      <c r="EI409" s="257"/>
      <c r="EJ409" s="257"/>
      <c r="EK409" s="257"/>
      <c r="EL409" s="257"/>
      <c r="EM409" s="257"/>
      <c r="EN409" s="257"/>
      <c r="EO409" s="257"/>
      <c r="EP409" s="257"/>
      <c r="EQ409" s="257"/>
      <c r="ER409" s="257"/>
      <c r="ES409" s="257"/>
      <c r="ET409" s="257"/>
      <c r="EU409" s="257"/>
      <c r="EV409" s="257"/>
      <c r="EW409" s="257"/>
      <c r="EX409" s="257"/>
      <c r="EY409" s="257"/>
      <c r="EZ409" s="257"/>
      <c r="FA409" s="257"/>
      <c r="FB409" s="257"/>
      <c r="FC409" s="257"/>
      <c r="FD409" s="257"/>
      <c r="FE409" s="257"/>
      <c r="FF409" s="257"/>
      <c r="FG409" s="257"/>
      <c r="FH409" s="257"/>
      <c r="FI409" s="257"/>
      <c r="FJ409" s="257"/>
      <c r="FK409" s="257"/>
      <c r="FL409" s="257"/>
      <c r="FM409" s="257"/>
      <c r="FN409" s="257"/>
      <c r="FO409" s="257"/>
      <c r="FP409" s="257"/>
      <c r="FQ409" s="257"/>
      <c r="FR409" s="257"/>
      <c r="FS409" s="257"/>
      <c r="FT409" s="257"/>
      <c r="FU409" s="257"/>
      <c r="FV409" s="257"/>
      <c r="FW409" s="257"/>
      <c r="FX409" s="257"/>
      <c r="FY409" s="257"/>
      <c r="FZ409" s="257"/>
      <c r="GA409" s="257"/>
      <c r="GB409" s="257"/>
      <c r="GC409" s="257"/>
      <c r="GD409" s="257"/>
      <c r="GE409" s="257"/>
      <c r="GF409" s="257"/>
      <c r="GG409" s="257"/>
      <c r="GH409" s="257"/>
      <c r="GI409" s="257"/>
      <c r="GJ409" s="257"/>
      <c r="GK409" s="257"/>
      <c r="GL409" s="257"/>
      <c r="GM409" s="257"/>
      <c r="GN409" s="257"/>
      <c r="GO409" s="257"/>
      <c r="GP409" s="257"/>
      <c r="GQ409" s="257"/>
      <c r="GR409" s="257"/>
      <c r="GS409" s="257"/>
      <c r="GT409" s="257"/>
      <c r="GU409" s="257"/>
      <c r="GV409" s="257"/>
      <c r="GW409" s="257"/>
      <c r="GX409" s="257"/>
      <c r="GY409" s="257"/>
      <c r="GZ409" s="257"/>
      <c r="HA409" s="257"/>
      <c r="HB409" s="257"/>
      <c r="HC409" s="257"/>
      <c r="HD409" s="257"/>
      <c r="HE409" s="257"/>
      <c r="HF409" s="257"/>
      <c r="HG409" s="257"/>
      <c r="HH409" s="257"/>
      <c r="HI409" s="257"/>
      <c r="HJ409" s="257"/>
      <c r="HK409" s="257"/>
      <c r="HL409" s="257"/>
      <c r="HM409" s="257"/>
      <c r="HN409" s="257"/>
      <c r="HO409" s="257"/>
      <c r="HP409" s="257"/>
      <c r="HQ409" s="257"/>
      <c r="HR409" s="257"/>
      <c r="HS409" s="257"/>
      <c r="HT409" s="257"/>
      <c r="HU409" s="257"/>
      <c r="HV409" s="257"/>
      <c r="HW409" s="257"/>
      <c r="HX409" s="257"/>
      <c r="HY409" s="257"/>
      <c r="HZ409" s="257"/>
      <c r="IA409" s="257"/>
      <c r="IB409" s="257"/>
      <c r="IC409" s="257"/>
      <c r="ID409" s="257"/>
      <c r="IE409" s="257"/>
      <c r="IF409" s="257"/>
      <c r="IG409" s="257"/>
      <c r="IH409" s="257"/>
      <c r="II409" s="257"/>
      <c r="IJ409" s="257"/>
      <c r="IK409" s="257"/>
      <c r="IL409" s="257"/>
      <c r="IM409" s="257"/>
      <c r="IN409" s="257"/>
      <c r="IO409" s="257"/>
      <c r="IP409" s="257"/>
      <c r="IQ409" s="257"/>
      <c r="IR409" s="257"/>
      <c r="IS409" s="257"/>
      <c r="IT409" s="257"/>
      <c r="IU409" s="257"/>
      <c r="IV409" s="257"/>
      <c r="IW409" s="257"/>
      <c r="IX409" s="257"/>
      <c r="IY409" s="257"/>
      <c r="IZ409" s="257"/>
      <c r="JA409" s="257"/>
      <c r="JB409" s="257"/>
      <c r="JC409" s="257"/>
      <c r="JD409" s="257"/>
      <c r="JE409" s="257"/>
    </row>
    <row r="410" spans="1:265" x14ac:dyDescent="0.2">
      <c r="A410" s="257"/>
      <c r="B410" s="257"/>
      <c r="C410" s="257"/>
      <c r="D410" s="257"/>
      <c r="E410" s="257"/>
      <c r="F410" s="257"/>
      <c r="G410" s="257"/>
      <c r="H410" s="257"/>
      <c r="I410" s="257"/>
      <c r="J410" s="257"/>
      <c r="K410" s="257"/>
      <c r="L410" s="257"/>
      <c r="M410" s="257"/>
      <c r="N410" s="257"/>
      <c r="O410" s="257"/>
      <c r="P410" s="257"/>
      <c r="Q410" s="257"/>
      <c r="R410" s="257"/>
      <c r="S410" s="257"/>
      <c r="T410" s="257"/>
      <c r="U410" s="257"/>
      <c r="V410" s="257"/>
      <c r="W410" s="257"/>
      <c r="X410" s="257"/>
      <c r="Y410" s="257"/>
      <c r="Z410" s="257"/>
      <c r="AA410" s="257"/>
      <c r="AB410" s="257"/>
      <c r="AC410" s="257"/>
      <c r="AD410" s="257"/>
      <c r="AE410" s="862"/>
      <c r="AF410" s="895"/>
      <c r="AG410" s="946"/>
      <c r="AH410" s="972"/>
      <c r="CG410" s="257"/>
      <c r="CH410" s="257"/>
      <c r="CI410" s="257"/>
      <c r="CJ410" s="257"/>
      <c r="CK410" s="257"/>
      <c r="CL410" s="257"/>
      <c r="CM410" s="257"/>
      <c r="CN410" s="257"/>
      <c r="CO410" s="257"/>
      <c r="CP410" s="257"/>
      <c r="CQ410" s="257"/>
      <c r="CR410" s="257"/>
      <c r="CS410" s="257"/>
      <c r="CT410" s="257"/>
      <c r="CU410" s="257"/>
      <c r="CV410" s="257"/>
      <c r="CW410" s="257"/>
      <c r="CX410" s="257"/>
      <c r="CY410" s="257"/>
      <c r="CZ410" s="257"/>
      <c r="DA410" s="257"/>
      <c r="DB410" s="257"/>
      <c r="DC410" s="257"/>
      <c r="DD410" s="257"/>
      <c r="DE410" s="257"/>
      <c r="DF410" s="257"/>
      <c r="DG410" s="257"/>
      <c r="DH410" s="257"/>
      <c r="DI410" s="257"/>
      <c r="DJ410" s="257"/>
      <c r="DK410" s="257"/>
      <c r="DL410" s="257"/>
      <c r="DM410" s="257"/>
      <c r="DN410" s="257"/>
      <c r="DO410" s="257"/>
      <c r="DP410" s="257"/>
      <c r="DQ410" s="257"/>
      <c r="DR410" s="257"/>
      <c r="DS410" s="257"/>
      <c r="DT410" s="257"/>
      <c r="DU410" s="257"/>
      <c r="DV410" s="257"/>
      <c r="DW410" s="257"/>
      <c r="DX410" s="257"/>
      <c r="DY410" s="257"/>
      <c r="DZ410" s="257"/>
      <c r="EA410" s="257"/>
      <c r="EB410" s="257"/>
      <c r="EC410" s="257"/>
      <c r="ED410" s="257"/>
      <c r="EE410" s="257"/>
      <c r="EF410" s="257"/>
      <c r="EG410" s="257"/>
      <c r="EH410" s="257"/>
      <c r="EI410" s="257"/>
      <c r="EJ410" s="257"/>
      <c r="EK410" s="257"/>
      <c r="EL410" s="257"/>
      <c r="EM410" s="257"/>
      <c r="EN410" s="257"/>
      <c r="EO410" s="257"/>
      <c r="EP410" s="257"/>
      <c r="EQ410" s="257"/>
      <c r="ER410" s="257"/>
      <c r="ES410" s="257"/>
      <c r="ET410" s="257"/>
      <c r="EU410" s="257"/>
      <c r="EV410" s="257"/>
      <c r="EW410" s="257"/>
      <c r="EX410" s="257"/>
      <c r="EY410" s="257"/>
      <c r="EZ410" s="257"/>
      <c r="FA410" s="257"/>
      <c r="FB410" s="257"/>
      <c r="FC410" s="257"/>
      <c r="FD410" s="257"/>
      <c r="FE410" s="257"/>
      <c r="FF410" s="257"/>
      <c r="FG410" s="257"/>
      <c r="FH410" s="257"/>
      <c r="FI410" s="257"/>
      <c r="FJ410" s="257"/>
      <c r="FK410" s="257"/>
      <c r="FL410" s="257"/>
      <c r="FM410" s="257"/>
      <c r="FN410" s="257"/>
      <c r="FO410" s="257"/>
      <c r="FP410" s="257"/>
      <c r="FQ410" s="257"/>
      <c r="FR410" s="257"/>
      <c r="FS410" s="257"/>
      <c r="FT410" s="257"/>
      <c r="FU410" s="257"/>
      <c r="FV410" s="257"/>
      <c r="FW410" s="257"/>
      <c r="FX410" s="257"/>
      <c r="FY410" s="257"/>
      <c r="FZ410" s="257"/>
      <c r="GA410" s="257"/>
      <c r="GB410" s="257"/>
      <c r="GC410" s="257"/>
      <c r="GD410" s="257"/>
      <c r="GE410" s="257"/>
      <c r="GF410" s="257"/>
      <c r="GG410" s="257"/>
      <c r="GH410" s="257"/>
      <c r="GI410" s="257"/>
      <c r="GJ410" s="257"/>
      <c r="GK410" s="257"/>
      <c r="GL410" s="257"/>
      <c r="GM410" s="257"/>
      <c r="GN410" s="257"/>
      <c r="GO410" s="257"/>
      <c r="GP410" s="257"/>
      <c r="GQ410" s="257"/>
      <c r="GR410" s="257"/>
      <c r="GS410" s="257"/>
      <c r="GT410" s="257"/>
      <c r="GU410" s="257"/>
      <c r="GV410" s="257"/>
      <c r="GW410" s="257"/>
      <c r="GX410" s="257"/>
      <c r="GY410" s="257"/>
      <c r="GZ410" s="257"/>
      <c r="HA410" s="257"/>
      <c r="HB410" s="257"/>
      <c r="HC410" s="257"/>
      <c r="HD410" s="257"/>
      <c r="HE410" s="257"/>
      <c r="HF410" s="257"/>
      <c r="HG410" s="257"/>
      <c r="HH410" s="257"/>
      <c r="HI410" s="257"/>
      <c r="HJ410" s="257"/>
      <c r="HK410" s="257"/>
      <c r="HL410" s="257"/>
      <c r="HM410" s="257"/>
      <c r="HN410" s="257"/>
      <c r="HO410" s="257"/>
      <c r="HP410" s="257"/>
      <c r="HQ410" s="257"/>
      <c r="HR410" s="257"/>
      <c r="HS410" s="257"/>
      <c r="HT410" s="257"/>
      <c r="HU410" s="257"/>
      <c r="HV410" s="257"/>
      <c r="HW410" s="257"/>
      <c r="HX410" s="257"/>
      <c r="HY410" s="257"/>
      <c r="HZ410" s="257"/>
      <c r="IA410" s="257"/>
      <c r="IB410" s="257"/>
      <c r="IC410" s="257"/>
      <c r="ID410" s="257"/>
      <c r="IE410" s="257"/>
      <c r="IF410" s="257"/>
      <c r="IG410" s="257"/>
      <c r="IH410" s="257"/>
      <c r="II410" s="257"/>
      <c r="IJ410" s="257"/>
      <c r="IK410" s="257"/>
      <c r="IL410" s="257"/>
      <c r="IM410" s="257"/>
      <c r="IN410" s="257"/>
      <c r="IO410" s="257"/>
      <c r="IP410" s="257"/>
      <c r="IQ410" s="257"/>
      <c r="IR410" s="257"/>
      <c r="IS410" s="257"/>
      <c r="IT410" s="257"/>
      <c r="IU410" s="257"/>
      <c r="IV410" s="257"/>
      <c r="IW410" s="257"/>
      <c r="IX410" s="257"/>
      <c r="IY410" s="257"/>
      <c r="IZ410" s="257"/>
      <c r="JA410" s="257"/>
      <c r="JB410" s="257"/>
      <c r="JC410" s="257"/>
      <c r="JD410" s="257"/>
      <c r="JE410" s="257"/>
    </row>
    <row r="411" spans="1:265" x14ac:dyDescent="0.2">
      <c r="A411" s="257"/>
      <c r="B411" s="257"/>
      <c r="C411" s="257"/>
      <c r="D411" s="257"/>
      <c r="E411" s="257"/>
      <c r="F411" s="257"/>
      <c r="G411" s="257"/>
      <c r="H411" s="257"/>
      <c r="I411" s="257"/>
      <c r="J411" s="257"/>
      <c r="K411" s="257"/>
      <c r="L411" s="257"/>
      <c r="M411" s="257"/>
      <c r="N411" s="257"/>
      <c r="O411" s="257"/>
      <c r="P411" s="257"/>
      <c r="Q411" s="257"/>
      <c r="R411" s="257"/>
      <c r="S411" s="257"/>
      <c r="T411" s="257"/>
      <c r="U411" s="257"/>
      <c r="V411" s="257"/>
      <c r="W411" s="257"/>
      <c r="X411" s="257"/>
      <c r="Y411" s="257"/>
      <c r="Z411" s="257"/>
      <c r="AA411" s="257"/>
      <c r="AB411" s="257"/>
      <c r="AC411" s="257"/>
      <c r="AD411" s="257"/>
      <c r="AE411" s="862"/>
      <c r="AF411" s="895"/>
      <c r="AG411" s="946"/>
      <c r="AH411" s="972"/>
      <c r="CG411" s="257"/>
      <c r="CH411" s="257"/>
      <c r="CI411" s="257"/>
      <c r="CJ411" s="257"/>
      <c r="CK411" s="257"/>
      <c r="CL411" s="257"/>
      <c r="CM411" s="257"/>
      <c r="CN411" s="257"/>
      <c r="CO411" s="257"/>
      <c r="CP411" s="257"/>
      <c r="CQ411" s="257"/>
      <c r="CR411" s="257"/>
      <c r="CS411" s="257"/>
      <c r="CT411" s="257"/>
      <c r="CU411" s="257"/>
      <c r="CV411" s="257"/>
      <c r="CW411" s="257"/>
      <c r="CX411" s="257"/>
      <c r="CY411" s="257"/>
      <c r="CZ411" s="257"/>
      <c r="DA411" s="257"/>
      <c r="DB411" s="257"/>
      <c r="DC411" s="257"/>
      <c r="DD411" s="257"/>
      <c r="DE411" s="257"/>
      <c r="DF411" s="257"/>
      <c r="DG411" s="257"/>
      <c r="DH411" s="257"/>
      <c r="DI411" s="257"/>
      <c r="DJ411" s="257"/>
      <c r="DK411" s="257"/>
      <c r="DL411" s="257"/>
      <c r="DM411" s="257"/>
      <c r="DN411" s="257"/>
      <c r="DO411" s="257"/>
      <c r="DP411" s="257"/>
      <c r="DQ411" s="257"/>
      <c r="DR411" s="257"/>
      <c r="DS411" s="257"/>
      <c r="DT411" s="257"/>
      <c r="DU411" s="257"/>
      <c r="DV411" s="257"/>
      <c r="DW411" s="257"/>
      <c r="DX411" s="257"/>
      <c r="DY411" s="257"/>
      <c r="DZ411" s="257"/>
      <c r="EA411" s="257"/>
      <c r="EB411" s="257"/>
      <c r="EC411" s="257"/>
      <c r="ED411" s="257"/>
      <c r="EE411" s="257"/>
      <c r="EF411" s="257"/>
      <c r="EG411" s="257"/>
      <c r="EH411" s="257"/>
      <c r="EI411" s="257"/>
      <c r="EJ411" s="257"/>
      <c r="EK411" s="257"/>
      <c r="EL411" s="257"/>
      <c r="EM411" s="257"/>
      <c r="EN411" s="257"/>
      <c r="EO411" s="257"/>
      <c r="EP411" s="257"/>
      <c r="EQ411" s="257"/>
      <c r="ER411" s="257"/>
      <c r="ES411" s="257"/>
      <c r="ET411" s="257"/>
      <c r="EU411" s="257"/>
      <c r="EV411" s="257"/>
      <c r="EW411" s="257"/>
      <c r="EX411" s="257"/>
      <c r="EY411" s="257"/>
      <c r="EZ411" s="257"/>
      <c r="FA411" s="257"/>
      <c r="FB411" s="257"/>
      <c r="FC411" s="257"/>
      <c r="FD411" s="257"/>
      <c r="FE411" s="257"/>
      <c r="FF411" s="257"/>
      <c r="FG411" s="257"/>
      <c r="FH411" s="257"/>
      <c r="FI411" s="257"/>
      <c r="FJ411" s="257"/>
      <c r="FK411" s="257"/>
      <c r="FL411" s="257"/>
      <c r="FM411" s="257"/>
      <c r="FN411" s="257"/>
      <c r="FO411" s="257"/>
      <c r="FP411" s="257"/>
      <c r="FQ411" s="257"/>
      <c r="FR411" s="257"/>
      <c r="FS411" s="257"/>
      <c r="FT411" s="257"/>
      <c r="FU411" s="257"/>
      <c r="FV411" s="257"/>
      <c r="FW411" s="257"/>
      <c r="FX411" s="257"/>
      <c r="FY411" s="257"/>
      <c r="FZ411" s="257"/>
      <c r="GA411" s="257"/>
      <c r="GB411" s="257"/>
      <c r="GC411" s="257"/>
      <c r="GD411" s="257"/>
      <c r="GE411" s="257"/>
      <c r="GF411" s="257"/>
      <c r="GG411" s="257"/>
      <c r="GH411" s="257"/>
      <c r="GI411" s="257"/>
      <c r="GJ411" s="257"/>
      <c r="GK411" s="257"/>
      <c r="GL411" s="257"/>
      <c r="GM411" s="257"/>
      <c r="GN411" s="257"/>
      <c r="GO411" s="257"/>
      <c r="GP411" s="257"/>
      <c r="GQ411" s="257"/>
      <c r="GR411" s="257"/>
      <c r="GS411" s="257"/>
      <c r="GT411" s="257"/>
      <c r="GU411" s="257"/>
      <c r="GV411" s="257"/>
      <c r="GW411" s="257"/>
      <c r="GX411" s="257"/>
      <c r="GY411" s="257"/>
      <c r="GZ411" s="257"/>
      <c r="HA411" s="257"/>
      <c r="HB411" s="257"/>
      <c r="HC411" s="257"/>
      <c r="HD411" s="257"/>
      <c r="HE411" s="257"/>
      <c r="HF411" s="257"/>
      <c r="HG411" s="257"/>
      <c r="HH411" s="257"/>
      <c r="HI411" s="257"/>
      <c r="HJ411" s="257"/>
      <c r="HK411" s="257"/>
      <c r="HL411" s="257"/>
      <c r="HM411" s="257"/>
      <c r="HN411" s="257"/>
      <c r="HO411" s="257"/>
      <c r="HP411" s="257"/>
      <c r="HQ411" s="257"/>
      <c r="HR411" s="257"/>
      <c r="HS411" s="257"/>
      <c r="HT411" s="257"/>
      <c r="HU411" s="257"/>
      <c r="HV411" s="257"/>
      <c r="HW411" s="257"/>
      <c r="HX411" s="257"/>
      <c r="HY411" s="257"/>
      <c r="HZ411" s="257"/>
      <c r="IA411" s="257"/>
      <c r="IB411" s="257"/>
      <c r="IC411" s="257"/>
      <c r="ID411" s="257"/>
      <c r="IE411" s="257"/>
      <c r="IF411" s="257"/>
      <c r="IG411" s="257"/>
      <c r="IH411" s="257"/>
      <c r="II411" s="257"/>
      <c r="IJ411" s="257"/>
      <c r="IK411" s="257"/>
      <c r="IL411" s="257"/>
      <c r="IM411" s="257"/>
      <c r="IN411" s="257"/>
      <c r="IO411" s="257"/>
      <c r="IP411" s="257"/>
      <c r="IQ411" s="257"/>
      <c r="IR411" s="257"/>
      <c r="IS411" s="257"/>
      <c r="IT411" s="257"/>
      <c r="IU411" s="257"/>
      <c r="IV411" s="257"/>
      <c r="IW411" s="257"/>
      <c r="IX411" s="257"/>
      <c r="IY411" s="257"/>
      <c r="IZ411" s="257"/>
      <c r="JA411" s="257"/>
      <c r="JB411" s="257"/>
      <c r="JC411" s="257"/>
      <c r="JD411" s="257"/>
      <c r="JE411" s="257"/>
    </row>
    <row r="412" spans="1:265" x14ac:dyDescent="0.2">
      <c r="A412" s="257"/>
      <c r="B412" s="257"/>
      <c r="C412" s="257"/>
      <c r="D412" s="257"/>
      <c r="E412" s="257"/>
      <c r="F412" s="257"/>
      <c r="G412" s="257"/>
      <c r="H412" s="257"/>
      <c r="I412" s="257"/>
      <c r="J412" s="257"/>
      <c r="K412" s="257"/>
      <c r="L412" s="257"/>
      <c r="M412" s="257"/>
      <c r="N412" s="257"/>
      <c r="O412" s="257"/>
      <c r="P412" s="257"/>
      <c r="Q412" s="257"/>
      <c r="R412" s="257"/>
      <c r="S412" s="257"/>
      <c r="T412" s="257"/>
      <c r="U412" s="257"/>
      <c r="V412" s="257"/>
      <c r="W412" s="257"/>
      <c r="X412" s="257"/>
      <c r="Y412" s="257"/>
      <c r="Z412" s="257"/>
      <c r="AA412" s="257"/>
      <c r="AB412" s="257"/>
      <c r="AC412" s="257"/>
      <c r="AD412" s="257"/>
      <c r="AE412" s="862"/>
      <c r="AF412" s="895"/>
      <c r="AG412" s="946"/>
      <c r="AH412" s="972"/>
      <c r="CG412" s="257"/>
      <c r="CH412" s="257"/>
      <c r="CI412" s="257"/>
      <c r="CJ412" s="257"/>
      <c r="CK412" s="257"/>
      <c r="CL412" s="257"/>
      <c r="CM412" s="257"/>
      <c r="CN412" s="257"/>
      <c r="CO412" s="257"/>
      <c r="CP412" s="257"/>
      <c r="CQ412" s="257"/>
      <c r="CR412" s="257"/>
      <c r="CS412" s="257"/>
      <c r="CT412" s="257"/>
      <c r="CU412" s="257"/>
      <c r="CV412" s="257"/>
      <c r="CW412" s="257"/>
      <c r="CX412" s="257"/>
      <c r="CY412" s="257"/>
      <c r="CZ412" s="257"/>
      <c r="DA412" s="257"/>
      <c r="DB412" s="257"/>
      <c r="DC412" s="257"/>
      <c r="DD412" s="257"/>
      <c r="DE412" s="257"/>
      <c r="DF412" s="257"/>
      <c r="DG412" s="257"/>
      <c r="DH412" s="257"/>
      <c r="DI412" s="257"/>
      <c r="DJ412" s="257"/>
      <c r="DK412" s="257"/>
      <c r="DL412" s="257"/>
      <c r="DM412" s="257"/>
      <c r="DN412" s="257"/>
      <c r="DO412" s="257"/>
      <c r="DP412" s="257"/>
      <c r="DQ412" s="257"/>
      <c r="DR412" s="257"/>
      <c r="DS412" s="257"/>
      <c r="DT412" s="257"/>
      <c r="DU412" s="257"/>
      <c r="DV412" s="257"/>
      <c r="DW412" s="257"/>
      <c r="DX412" s="257"/>
      <c r="DY412" s="257"/>
      <c r="DZ412" s="257"/>
      <c r="EA412" s="257"/>
      <c r="EB412" s="257"/>
      <c r="EC412" s="257"/>
      <c r="ED412" s="257"/>
      <c r="EE412" s="257"/>
      <c r="EF412" s="257"/>
      <c r="EG412" s="257"/>
      <c r="EH412" s="257"/>
      <c r="EI412" s="257"/>
      <c r="EJ412" s="257"/>
      <c r="EK412" s="257"/>
      <c r="EL412" s="257"/>
      <c r="EM412" s="257"/>
      <c r="EN412" s="257"/>
      <c r="EO412" s="257"/>
      <c r="EP412" s="257"/>
      <c r="EQ412" s="257"/>
      <c r="ER412" s="257"/>
      <c r="ES412" s="257"/>
      <c r="ET412" s="257"/>
      <c r="EU412" s="257"/>
      <c r="EV412" s="257"/>
      <c r="EW412" s="257"/>
      <c r="EX412" s="257"/>
      <c r="EY412" s="257"/>
      <c r="EZ412" s="257"/>
      <c r="FA412" s="257"/>
      <c r="FB412" s="257"/>
      <c r="FC412" s="257"/>
      <c r="FD412" s="257"/>
      <c r="FE412" s="257"/>
      <c r="FF412" s="257"/>
      <c r="FG412" s="257"/>
      <c r="FH412" s="257"/>
      <c r="FI412" s="257"/>
      <c r="FJ412" s="257"/>
      <c r="FK412" s="257"/>
      <c r="FL412" s="257"/>
      <c r="FM412" s="257"/>
      <c r="FN412" s="257"/>
      <c r="FO412" s="257"/>
      <c r="FP412" s="257"/>
      <c r="FQ412" s="257"/>
      <c r="FR412" s="257"/>
      <c r="FS412" s="257"/>
      <c r="FT412" s="257"/>
      <c r="FU412" s="257"/>
      <c r="FV412" s="257"/>
      <c r="FW412" s="257"/>
      <c r="FX412" s="257"/>
      <c r="FY412" s="257"/>
      <c r="FZ412" s="257"/>
      <c r="GA412" s="257"/>
      <c r="GB412" s="257"/>
      <c r="GC412" s="257"/>
      <c r="GD412" s="257"/>
      <c r="GE412" s="257"/>
      <c r="GF412" s="257"/>
      <c r="GG412" s="257"/>
      <c r="GH412" s="257"/>
      <c r="GI412" s="257"/>
      <c r="GJ412" s="257"/>
      <c r="GK412" s="257"/>
      <c r="GL412" s="257"/>
      <c r="GM412" s="257"/>
      <c r="GN412" s="257"/>
      <c r="GO412" s="257"/>
      <c r="GP412" s="257"/>
      <c r="GQ412" s="257"/>
      <c r="GR412" s="257"/>
      <c r="GS412" s="257"/>
      <c r="GT412" s="257"/>
      <c r="GU412" s="257"/>
      <c r="GV412" s="257"/>
      <c r="GW412" s="257"/>
      <c r="GX412" s="257"/>
      <c r="GY412" s="257"/>
      <c r="GZ412" s="257"/>
      <c r="HA412" s="257"/>
      <c r="HB412" s="257"/>
      <c r="HC412" s="257"/>
      <c r="HD412" s="257"/>
      <c r="HE412" s="257"/>
      <c r="HF412" s="257"/>
      <c r="HG412" s="257"/>
      <c r="HH412" s="257"/>
      <c r="HI412" s="257"/>
      <c r="HJ412" s="257"/>
      <c r="HK412" s="257"/>
      <c r="HL412" s="257"/>
      <c r="HM412" s="257"/>
      <c r="HN412" s="257"/>
      <c r="HO412" s="257"/>
      <c r="HP412" s="257"/>
      <c r="HQ412" s="257"/>
      <c r="HR412" s="257"/>
      <c r="HS412" s="257"/>
      <c r="HT412" s="257"/>
      <c r="HU412" s="257"/>
      <c r="HV412" s="257"/>
      <c r="HW412" s="257"/>
      <c r="HX412" s="257"/>
      <c r="HY412" s="257"/>
      <c r="HZ412" s="257"/>
      <c r="IA412" s="257"/>
      <c r="IB412" s="257"/>
      <c r="IC412" s="257"/>
      <c r="ID412" s="257"/>
      <c r="IE412" s="257"/>
      <c r="IF412" s="257"/>
      <c r="IG412" s="257"/>
      <c r="IH412" s="257"/>
      <c r="II412" s="257"/>
      <c r="IJ412" s="257"/>
      <c r="IK412" s="257"/>
      <c r="IL412" s="257"/>
      <c r="IM412" s="257"/>
      <c r="IN412" s="257"/>
      <c r="IO412" s="257"/>
      <c r="IP412" s="257"/>
      <c r="IQ412" s="257"/>
      <c r="IR412" s="257"/>
      <c r="IS412" s="257"/>
      <c r="IT412" s="257"/>
      <c r="IU412" s="257"/>
      <c r="IV412" s="257"/>
      <c r="IW412" s="257"/>
      <c r="IX412" s="257"/>
      <c r="IY412" s="257"/>
      <c r="IZ412" s="257"/>
      <c r="JA412" s="257"/>
      <c r="JB412" s="257"/>
      <c r="JC412" s="257"/>
      <c r="JD412" s="257"/>
      <c r="JE412" s="257"/>
    </row>
    <row r="413" spans="1:265" x14ac:dyDescent="0.2">
      <c r="A413" s="257"/>
      <c r="B413" s="257"/>
      <c r="C413" s="257"/>
      <c r="D413" s="257"/>
      <c r="E413" s="257"/>
      <c r="F413" s="257"/>
      <c r="G413" s="257"/>
      <c r="H413" s="257"/>
      <c r="I413" s="257"/>
      <c r="J413" s="257"/>
      <c r="K413" s="257"/>
      <c r="L413" s="257"/>
      <c r="M413" s="257"/>
      <c r="N413" s="257"/>
      <c r="O413" s="257"/>
      <c r="P413" s="257"/>
      <c r="Q413" s="257"/>
      <c r="R413" s="257"/>
      <c r="S413" s="257"/>
      <c r="T413" s="257"/>
      <c r="U413" s="257"/>
      <c r="V413" s="257"/>
      <c r="W413" s="257"/>
      <c r="X413" s="257"/>
      <c r="Y413" s="257"/>
      <c r="Z413" s="257"/>
      <c r="AA413" s="257"/>
      <c r="AB413" s="257"/>
      <c r="AC413" s="257"/>
      <c r="AD413" s="257"/>
      <c r="AE413" s="862"/>
      <c r="AF413" s="895"/>
      <c r="AG413" s="946"/>
      <c r="AH413" s="972"/>
      <c r="CG413" s="257"/>
      <c r="CH413" s="257"/>
      <c r="CI413" s="257"/>
      <c r="CJ413" s="257"/>
      <c r="CK413" s="257"/>
      <c r="CL413" s="257"/>
      <c r="CM413" s="257"/>
      <c r="CN413" s="257"/>
      <c r="CO413" s="257"/>
      <c r="CP413" s="257"/>
      <c r="CQ413" s="257"/>
      <c r="CR413" s="257"/>
      <c r="CS413" s="257"/>
      <c r="CT413" s="257"/>
      <c r="CU413" s="257"/>
      <c r="CV413" s="257"/>
      <c r="CW413" s="257"/>
      <c r="CX413" s="257"/>
      <c r="CY413" s="257"/>
      <c r="CZ413" s="257"/>
      <c r="DA413" s="257"/>
      <c r="DB413" s="257"/>
      <c r="DC413" s="257"/>
      <c r="DD413" s="257"/>
      <c r="DE413" s="257"/>
      <c r="DF413" s="257"/>
      <c r="DG413" s="257"/>
      <c r="DH413" s="257"/>
      <c r="DI413" s="257"/>
      <c r="DJ413" s="257"/>
      <c r="DK413" s="257"/>
      <c r="DL413" s="257"/>
      <c r="DM413" s="257"/>
      <c r="DN413" s="257"/>
      <c r="DO413" s="257"/>
      <c r="DP413" s="257"/>
      <c r="DQ413" s="257"/>
      <c r="DR413" s="257"/>
      <c r="DS413" s="257"/>
      <c r="DT413" s="257"/>
      <c r="DU413" s="257"/>
      <c r="DV413" s="257"/>
      <c r="DW413" s="257"/>
      <c r="DX413" s="257"/>
      <c r="DY413" s="257"/>
      <c r="DZ413" s="257"/>
      <c r="EA413" s="257"/>
      <c r="EB413" s="257"/>
      <c r="EC413" s="257"/>
      <c r="ED413" s="257"/>
      <c r="EE413" s="257"/>
      <c r="EF413" s="257"/>
      <c r="EG413" s="257"/>
      <c r="EH413" s="257"/>
      <c r="EI413" s="257"/>
      <c r="EJ413" s="257"/>
      <c r="EK413" s="257"/>
      <c r="EL413" s="257"/>
      <c r="EM413" s="257"/>
      <c r="EN413" s="257"/>
      <c r="EO413" s="257"/>
      <c r="EP413" s="257"/>
      <c r="EQ413" s="257"/>
      <c r="ER413" s="257"/>
      <c r="ES413" s="257"/>
      <c r="ET413" s="257"/>
      <c r="EU413" s="257"/>
      <c r="EV413" s="257"/>
      <c r="EW413" s="257"/>
      <c r="EX413" s="257"/>
      <c r="EY413" s="257"/>
      <c r="EZ413" s="257"/>
      <c r="FA413" s="257"/>
      <c r="FB413" s="257"/>
      <c r="FC413" s="257"/>
      <c r="FD413" s="257"/>
      <c r="FE413" s="257"/>
      <c r="FF413" s="257"/>
      <c r="FG413" s="257"/>
      <c r="FH413" s="257"/>
      <c r="FI413" s="257"/>
      <c r="FJ413" s="257"/>
      <c r="FK413" s="257"/>
      <c r="FL413" s="257"/>
      <c r="FM413" s="257"/>
      <c r="FN413" s="257"/>
      <c r="FO413" s="257"/>
      <c r="FP413" s="257"/>
      <c r="FQ413" s="257"/>
      <c r="FR413" s="257"/>
      <c r="FS413" s="257"/>
      <c r="FT413" s="257"/>
      <c r="FU413" s="257"/>
      <c r="FV413" s="257"/>
      <c r="FW413" s="257"/>
      <c r="FX413" s="257"/>
      <c r="FY413" s="257"/>
      <c r="FZ413" s="257"/>
      <c r="GA413" s="257"/>
      <c r="GB413" s="257"/>
      <c r="GC413" s="257"/>
      <c r="GD413" s="257"/>
      <c r="GE413" s="257"/>
      <c r="GF413" s="257"/>
      <c r="GG413" s="257"/>
      <c r="GH413" s="257"/>
      <c r="GI413" s="257"/>
      <c r="GJ413" s="257"/>
      <c r="GK413" s="257"/>
      <c r="GL413" s="257"/>
      <c r="GM413" s="257"/>
      <c r="GN413" s="257"/>
      <c r="GO413" s="257"/>
      <c r="GP413" s="257"/>
      <c r="GQ413" s="257"/>
      <c r="GR413" s="257"/>
      <c r="GS413" s="257"/>
      <c r="GT413" s="257"/>
      <c r="GU413" s="257"/>
      <c r="GV413" s="257"/>
      <c r="GW413" s="257"/>
      <c r="GX413" s="257"/>
      <c r="GY413" s="257"/>
      <c r="GZ413" s="257"/>
      <c r="HA413" s="257"/>
      <c r="HB413" s="257"/>
      <c r="HC413" s="257"/>
      <c r="HD413" s="257"/>
      <c r="HE413" s="257"/>
      <c r="HF413" s="257"/>
      <c r="HG413" s="257"/>
      <c r="HH413" s="257"/>
      <c r="HI413" s="257"/>
      <c r="HJ413" s="257"/>
      <c r="HK413" s="257"/>
      <c r="HL413" s="257"/>
      <c r="HM413" s="257"/>
      <c r="HN413" s="257"/>
      <c r="HO413" s="257"/>
      <c r="HP413" s="257"/>
      <c r="HQ413" s="257"/>
      <c r="HR413" s="257"/>
      <c r="HS413" s="257"/>
      <c r="HT413" s="257"/>
      <c r="HU413" s="257"/>
      <c r="HV413" s="257"/>
      <c r="HW413" s="257"/>
      <c r="HX413" s="257"/>
      <c r="HY413" s="257"/>
      <c r="HZ413" s="257"/>
      <c r="IA413" s="257"/>
      <c r="IB413" s="257"/>
      <c r="IC413" s="257"/>
      <c r="ID413" s="257"/>
      <c r="IE413" s="257"/>
      <c r="IF413" s="257"/>
      <c r="IG413" s="257"/>
      <c r="IH413" s="257"/>
      <c r="II413" s="257"/>
      <c r="IJ413" s="257"/>
      <c r="IK413" s="257"/>
      <c r="IL413" s="257"/>
      <c r="IM413" s="257"/>
      <c r="IN413" s="257"/>
      <c r="IO413" s="257"/>
      <c r="IP413" s="257"/>
      <c r="IQ413" s="257"/>
      <c r="IR413" s="257"/>
      <c r="IS413" s="257"/>
      <c r="IT413" s="257"/>
      <c r="IU413" s="257"/>
      <c r="IV413" s="257"/>
      <c r="IW413" s="257"/>
      <c r="IX413" s="257"/>
      <c r="IY413" s="257"/>
      <c r="IZ413" s="257"/>
      <c r="JA413" s="257"/>
      <c r="JB413" s="257"/>
      <c r="JC413" s="257"/>
      <c r="JD413" s="257"/>
      <c r="JE413" s="257"/>
    </row>
    <row r="414" spans="1:265" x14ac:dyDescent="0.2">
      <c r="A414" s="257"/>
      <c r="B414" s="257"/>
      <c r="C414" s="257"/>
      <c r="D414" s="257"/>
      <c r="E414" s="257"/>
      <c r="F414" s="257"/>
      <c r="G414" s="257"/>
      <c r="H414" s="257"/>
      <c r="I414" s="257"/>
      <c r="J414" s="257"/>
      <c r="K414" s="257"/>
      <c r="L414" s="257"/>
      <c r="M414" s="257"/>
      <c r="N414" s="257"/>
      <c r="O414" s="257"/>
      <c r="P414" s="257"/>
      <c r="Q414" s="257"/>
      <c r="R414" s="257"/>
      <c r="S414" s="257"/>
      <c r="T414" s="257"/>
      <c r="U414" s="257"/>
      <c r="V414" s="257"/>
      <c r="W414" s="257"/>
      <c r="X414" s="257"/>
      <c r="Y414" s="257"/>
      <c r="Z414" s="257"/>
      <c r="AA414" s="257"/>
      <c r="AB414" s="257"/>
      <c r="AC414" s="257"/>
      <c r="AD414" s="257"/>
      <c r="AE414" s="862"/>
      <c r="AF414" s="895"/>
      <c r="AG414" s="946"/>
      <c r="AH414" s="972"/>
      <c r="CG414" s="257"/>
      <c r="CH414" s="257"/>
      <c r="CI414" s="257"/>
      <c r="CJ414" s="257"/>
      <c r="CK414" s="257"/>
      <c r="CL414" s="257"/>
      <c r="CM414" s="257"/>
      <c r="CN414" s="257"/>
      <c r="CO414" s="257"/>
      <c r="CP414" s="257"/>
      <c r="CQ414" s="257"/>
      <c r="CR414" s="257"/>
      <c r="CS414" s="257"/>
      <c r="CT414" s="257"/>
      <c r="CU414" s="257"/>
      <c r="CV414" s="257"/>
      <c r="CW414" s="257"/>
      <c r="CX414" s="257"/>
      <c r="CY414" s="257"/>
      <c r="CZ414" s="257"/>
      <c r="DA414" s="257"/>
      <c r="DB414" s="257"/>
      <c r="DC414" s="257"/>
      <c r="DD414" s="257"/>
      <c r="DE414" s="257"/>
      <c r="DF414" s="257"/>
      <c r="DG414" s="257"/>
      <c r="DH414" s="257"/>
      <c r="DI414" s="257"/>
      <c r="DJ414" s="257"/>
      <c r="DK414" s="257"/>
      <c r="DL414" s="257"/>
      <c r="DM414" s="257"/>
      <c r="DN414" s="257"/>
      <c r="DO414" s="257"/>
      <c r="DP414" s="257"/>
      <c r="DQ414" s="257"/>
      <c r="DR414" s="257"/>
      <c r="DS414" s="257"/>
      <c r="DT414" s="257"/>
      <c r="DU414" s="257"/>
      <c r="DV414" s="257"/>
      <c r="DW414" s="257"/>
      <c r="DX414" s="257"/>
      <c r="DY414" s="257"/>
      <c r="DZ414" s="257"/>
      <c r="EA414" s="257"/>
      <c r="EB414" s="257"/>
      <c r="EC414" s="257"/>
      <c r="ED414" s="257"/>
      <c r="EE414" s="257"/>
      <c r="EF414" s="257"/>
      <c r="EG414" s="257"/>
      <c r="EH414" s="257"/>
      <c r="EI414" s="257"/>
      <c r="EJ414" s="257"/>
      <c r="EK414" s="257"/>
      <c r="EL414" s="257"/>
      <c r="EM414" s="257"/>
      <c r="EN414" s="257"/>
      <c r="EO414" s="257"/>
      <c r="EP414" s="257"/>
      <c r="EQ414" s="257"/>
      <c r="ER414" s="257"/>
      <c r="ES414" s="257"/>
      <c r="ET414" s="257"/>
      <c r="EU414" s="257"/>
      <c r="EV414" s="257"/>
      <c r="EW414" s="257"/>
      <c r="EX414" s="257"/>
      <c r="EY414" s="257"/>
      <c r="EZ414" s="257"/>
      <c r="FA414" s="257"/>
      <c r="FB414" s="257"/>
      <c r="FC414" s="257"/>
      <c r="FD414" s="257"/>
      <c r="FE414" s="257"/>
      <c r="FF414" s="257"/>
      <c r="FG414" s="257"/>
      <c r="FH414" s="257"/>
      <c r="FI414" s="257"/>
      <c r="FJ414" s="257"/>
      <c r="FK414" s="257"/>
      <c r="FL414" s="257"/>
      <c r="FM414" s="257"/>
      <c r="FN414" s="257"/>
      <c r="FO414" s="257"/>
      <c r="FP414" s="257"/>
      <c r="FQ414" s="257"/>
      <c r="FR414" s="257"/>
      <c r="FS414" s="257"/>
      <c r="FT414" s="257"/>
      <c r="FU414" s="257"/>
      <c r="FV414" s="257"/>
      <c r="FW414" s="257"/>
      <c r="FX414" s="257"/>
      <c r="FY414" s="257"/>
      <c r="FZ414" s="257"/>
      <c r="GA414" s="257"/>
      <c r="GB414" s="257"/>
      <c r="GC414" s="257"/>
      <c r="GD414" s="257"/>
      <c r="GE414" s="257"/>
      <c r="GF414" s="257"/>
      <c r="GG414" s="257"/>
      <c r="GH414" s="257"/>
      <c r="GI414" s="257"/>
      <c r="GJ414" s="257"/>
      <c r="GK414" s="257"/>
      <c r="GL414" s="257"/>
      <c r="GM414" s="257"/>
      <c r="GN414" s="257"/>
      <c r="GO414" s="257"/>
      <c r="GP414" s="257"/>
      <c r="GQ414" s="257"/>
      <c r="GR414" s="257"/>
      <c r="GS414" s="257"/>
      <c r="GT414" s="257"/>
      <c r="GU414" s="257"/>
      <c r="GV414" s="257"/>
      <c r="GW414" s="257"/>
      <c r="GX414" s="257"/>
      <c r="GY414" s="257"/>
      <c r="GZ414" s="257"/>
      <c r="HA414" s="257"/>
      <c r="HB414" s="257"/>
      <c r="HC414" s="257"/>
      <c r="HD414" s="257"/>
      <c r="HE414" s="257"/>
      <c r="HF414" s="257"/>
      <c r="HG414" s="257"/>
      <c r="HH414" s="257"/>
      <c r="HI414" s="257"/>
      <c r="HJ414" s="257"/>
      <c r="HK414" s="257"/>
      <c r="HL414" s="257"/>
      <c r="HM414" s="257"/>
      <c r="HN414" s="257"/>
      <c r="HO414" s="257"/>
      <c r="HP414" s="257"/>
      <c r="HQ414" s="257"/>
      <c r="HR414" s="257"/>
      <c r="HS414" s="257"/>
      <c r="HT414" s="257"/>
      <c r="HU414" s="257"/>
      <c r="HV414" s="257"/>
      <c r="HW414" s="257"/>
      <c r="HX414" s="257"/>
      <c r="HY414" s="257"/>
      <c r="HZ414" s="257"/>
      <c r="IA414" s="257"/>
      <c r="IB414" s="257"/>
      <c r="IC414" s="257"/>
      <c r="ID414" s="257"/>
      <c r="IE414" s="257"/>
      <c r="IF414" s="257"/>
      <c r="IG414" s="257"/>
      <c r="IH414" s="257"/>
      <c r="II414" s="257"/>
      <c r="IJ414" s="257"/>
      <c r="IK414" s="257"/>
      <c r="IL414" s="257"/>
      <c r="IM414" s="257"/>
      <c r="IN414" s="257"/>
      <c r="IO414" s="257"/>
      <c r="IP414" s="257"/>
      <c r="IQ414" s="257"/>
      <c r="IR414" s="257"/>
      <c r="IS414" s="257"/>
      <c r="IT414" s="257"/>
      <c r="IU414" s="257"/>
      <c r="IV414" s="257"/>
      <c r="IW414" s="257"/>
      <c r="IX414" s="257"/>
      <c r="IY414" s="257"/>
      <c r="IZ414" s="257"/>
      <c r="JA414" s="257"/>
      <c r="JB414" s="257"/>
      <c r="JC414" s="257"/>
      <c r="JD414" s="257"/>
      <c r="JE414" s="257"/>
    </row>
    <row r="415" spans="1:265" x14ac:dyDescent="0.2">
      <c r="A415" s="257"/>
      <c r="B415" s="257"/>
      <c r="C415" s="257"/>
      <c r="D415" s="257"/>
      <c r="E415" s="257"/>
      <c r="F415" s="257"/>
      <c r="G415" s="257"/>
      <c r="H415" s="257"/>
      <c r="I415" s="257"/>
      <c r="J415" s="257"/>
      <c r="K415" s="257"/>
      <c r="L415" s="257"/>
      <c r="M415" s="257"/>
      <c r="N415" s="257"/>
      <c r="O415" s="257"/>
      <c r="P415" s="257"/>
      <c r="Q415" s="257"/>
      <c r="R415" s="257"/>
      <c r="S415" s="257"/>
      <c r="T415" s="257"/>
      <c r="U415" s="257"/>
      <c r="V415" s="257"/>
      <c r="W415" s="257"/>
      <c r="X415" s="257"/>
      <c r="Y415" s="257"/>
      <c r="Z415" s="257"/>
      <c r="AA415" s="257"/>
      <c r="AB415" s="257"/>
      <c r="AC415" s="257"/>
      <c r="AD415" s="257"/>
      <c r="AE415" s="862"/>
      <c r="AF415" s="895"/>
      <c r="AG415" s="946"/>
      <c r="AH415" s="972"/>
      <c r="CG415" s="257"/>
      <c r="CH415" s="257"/>
      <c r="CI415" s="257"/>
      <c r="CJ415" s="257"/>
      <c r="CK415" s="257"/>
      <c r="CL415" s="257"/>
      <c r="CM415" s="257"/>
      <c r="CN415" s="257"/>
      <c r="CO415" s="257"/>
      <c r="CP415" s="257"/>
      <c r="CQ415" s="257"/>
      <c r="CR415" s="257"/>
      <c r="CS415" s="257"/>
      <c r="CT415" s="257"/>
      <c r="CU415" s="257"/>
      <c r="CV415" s="257"/>
      <c r="CW415" s="257"/>
      <c r="CX415" s="257"/>
      <c r="CY415" s="257"/>
      <c r="CZ415" s="257"/>
      <c r="DA415" s="257"/>
      <c r="DB415" s="257"/>
      <c r="DC415" s="257"/>
      <c r="DD415" s="257"/>
      <c r="DE415" s="257"/>
      <c r="DF415" s="257"/>
      <c r="DG415" s="257"/>
      <c r="DH415" s="257"/>
      <c r="DI415" s="257"/>
      <c r="DJ415" s="257"/>
      <c r="DK415" s="257"/>
      <c r="DL415" s="257"/>
      <c r="DM415" s="257"/>
      <c r="DN415" s="257"/>
      <c r="DO415" s="257"/>
      <c r="DP415" s="257"/>
      <c r="DQ415" s="257"/>
      <c r="DR415" s="257"/>
      <c r="DS415" s="257"/>
      <c r="DT415" s="257"/>
      <c r="DU415" s="257"/>
      <c r="DV415" s="257"/>
      <c r="DW415" s="257"/>
      <c r="DX415" s="257"/>
      <c r="DY415" s="257"/>
      <c r="DZ415" s="257"/>
      <c r="EA415" s="257"/>
      <c r="EB415" s="257"/>
      <c r="EC415" s="257"/>
      <c r="ED415" s="257"/>
      <c r="EE415" s="257"/>
      <c r="EF415" s="257"/>
      <c r="EG415" s="257"/>
      <c r="EH415" s="257"/>
      <c r="EI415" s="257"/>
      <c r="EJ415" s="257"/>
      <c r="EK415" s="257"/>
      <c r="EL415" s="257"/>
      <c r="EM415" s="257"/>
      <c r="EN415" s="257"/>
      <c r="EO415" s="257"/>
      <c r="EP415" s="257"/>
      <c r="EQ415" s="257"/>
      <c r="ER415" s="257"/>
      <c r="ES415" s="257"/>
      <c r="ET415" s="257"/>
      <c r="EU415" s="257"/>
      <c r="EV415" s="257"/>
      <c r="EW415" s="257"/>
      <c r="EX415" s="257"/>
      <c r="EY415" s="257"/>
      <c r="EZ415" s="257"/>
      <c r="FA415" s="257"/>
      <c r="FB415" s="257"/>
      <c r="FC415" s="257"/>
      <c r="FD415" s="257"/>
      <c r="FE415" s="257"/>
      <c r="FF415" s="257"/>
      <c r="FG415" s="257"/>
      <c r="FH415" s="257"/>
      <c r="FI415" s="257"/>
      <c r="FJ415" s="257"/>
      <c r="FK415" s="257"/>
      <c r="FL415" s="257"/>
      <c r="FM415" s="257"/>
      <c r="FN415" s="257"/>
      <c r="FO415" s="257"/>
      <c r="FP415" s="257"/>
      <c r="FQ415" s="257"/>
      <c r="FR415" s="257"/>
      <c r="FS415" s="257"/>
      <c r="FT415" s="257"/>
      <c r="FU415" s="257"/>
      <c r="FV415" s="257"/>
      <c r="FW415" s="257"/>
      <c r="FX415" s="257"/>
      <c r="FY415" s="257"/>
      <c r="FZ415" s="257"/>
      <c r="GA415" s="257"/>
      <c r="GB415" s="257"/>
      <c r="GC415" s="257"/>
      <c r="GD415" s="257"/>
      <c r="GE415" s="257"/>
      <c r="GF415" s="257"/>
      <c r="GG415" s="257"/>
      <c r="GH415" s="257"/>
      <c r="GI415" s="257"/>
      <c r="GJ415" s="257"/>
      <c r="GK415" s="257"/>
      <c r="GL415" s="257"/>
      <c r="GM415" s="257"/>
      <c r="GN415" s="257"/>
      <c r="GO415" s="257"/>
      <c r="GP415" s="257"/>
      <c r="GQ415" s="257"/>
      <c r="GR415" s="257"/>
      <c r="GS415" s="257"/>
      <c r="GT415" s="257"/>
      <c r="GU415" s="257"/>
      <c r="GV415" s="257"/>
      <c r="GW415" s="257"/>
      <c r="GX415" s="257"/>
      <c r="GY415" s="257"/>
      <c r="GZ415" s="257"/>
      <c r="HA415" s="257"/>
      <c r="HB415" s="257"/>
      <c r="HC415" s="257"/>
      <c r="HD415" s="257"/>
      <c r="HE415" s="257"/>
      <c r="HF415" s="257"/>
      <c r="HG415" s="257"/>
      <c r="HH415" s="257"/>
      <c r="HI415" s="257"/>
      <c r="HJ415" s="257"/>
      <c r="HK415" s="257"/>
      <c r="HL415" s="257"/>
      <c r="HM415" s="257"/>
      <c r="HN415" s="257"/>
      <c r="HO415" s="257"/>
      <c r="HP415" s="257"/>
      <c r="HQ415" s="257"/>
      <c r="HR415" s="257"/>
      <c r="HS415" s="257"/>
      <c r="HT415" s="257"/>
      <c r="HU415" s="257"/>
      <c r="HV415" s="257"/>
      <c r="HW415" s="257"/>
      <c r="HX415" s="257"/>
      <c r="HY415" s="257"/>
      <c r="HZ415" s="257"/>
      <c r="IA415" s="257"/>
      <c r="IB415" s="257"/>
      <c r="IC415" s="257"/>
      <c r="ID415" s="257"/>
      <c r="IE415" s="257"/>
      <c r="IF415" s="257"/>
      <c r="IG415" s="257"/>
      <c r="IH415" s="257"/>
      <c r="II415" s="257"/>
      <c r="IJ415" s="257"/>
      <c r="IK415" s="257"/>
      <c r="IL415" s="257"/>
      <c r="IM415" s="257"/>
      <c r="IN415" s="257"/>
      <c r="IO415" s="257"/>
      <c r="IP415" s="257"/>
      <c r="IQ415" s="257"/>
      <c r="IR415" s="257"/>
      <c r="IS415" s="257"/>
      <c r="IT415" s="257"/>
      <c r="IU415" s="257"/>
      <c r="IV415" s="257"/>
      <c r="IW415" s="257"/>
      <c r="IX415" s="257"/>
      <c r="IY415" s="257"/>
      <c r="IZ415" s="257"/>
      <c r="JA415" s="257"/>
      <c r="JB415" s="257"/>
      <c r="JC415" s="257"/>
      <c r="JD415" s="257"/>
      <c r="JE415" s="257"/>
    </row>
    <row r="416" spans="1:265" x14ac:dyDescent="0.2">
      <c r="A416" s="257"/>
      <c r="B416" s="257"/>
      <c r="C416" s="257"/>
      <c r="D416" s="257"/>
      <c r="E416" s="257"/>
      <c r="F416" s="257"/>
      <c r="G416" s="257"/>
      <c r="H416" s="257"/>
      <c r="I416" s="257"/>
      <c r="J416" s="257"/>
      <c r="K416" s="257"/>
      <c r="L416" s="257"/>
      <c r="M416" s="257"/>
      <c r="N416" s="257"/>
      <c r="O416" s="257"/>
      <c r="P416" s="257"/>
      <c r="Q416" s="257"/>
      <c r="R416" s="257"/>
      <c r="S416" s="257"/>
      <c r="T416" s="257"/>
      <c r="U416" s="257"/>
      <c r="V416" s="257"/>
      <c r="W416" s="257"/>
      <c r="X416" s="257"/>
      <c r="Y416" s="257"/>
      <c r="Z416" s="257"/>
      <c r="AA416" s="257"/>
      <c r="AB416" s="257"/>
      <c r="AC416" s="257"/>
      <c r="AD416" s="257"/>
      <c r="AE416" s="862"/>
      <c r="AF416" s="895"/>
      <c r="AG416" s="946"/>
      <c r="AH416" s="972"/>
      <c r="CG416" s="257"/>
      <c r="CH416" s="257"/>
      <c r="CI416" s="257"/>
      <c r="CJ416" s="257"/>
      <c r="CK416" s="257"/>
      <c r="CL416" s="257"/>
      <c r="CM416" s="257"/>
      <c r="CN416" s="257"/>
      <c r="CO416" s="257"/>
      <c r="CP416" s="257"/>
      <c r="CQ416" s="257"/>
      <c r="CR416" s="257"/>
      <c r="CS416" s="257"/>
      <c r="CT416" s="257"/>
      <c r="CU416" s="257"/>
      <c r="CV416" s="257"/>
      <c r="CW416" s="257"/>
      <c r="CX416" s="257"/>
      <c r="CY416" s="257"/>
      <c r="CZ416" s="257"/>
      <c r="DA416" s="257"/>
      <c r="DB416" s="257"/>
      <c r="DC416" s="257"/>
      <c r="DD416" s="257"/>
      <c r="DE416" s="257"/>
      <c r="DF416" s="257"/>
      <c r="DG416" s="257"/>
      <c r="DH416" s="257"/>
      <c r="DI416" s="257"/>
      <c r="DJ416" s="257"/>
      <c r="DK416" s="257"/>
      <c r="DL416" s="257"/>
      <c r="DM416" s="257"/>
      <c r="DN416" s="257"/>
      <c r="DO416" s="257"/>
      <c r="DP416" s="257"/>
      <c r="DQ416" s="257"/>
      <c r="DR416" s="257"/>
      <c r="DS416" s="257"/>
      <c r="DT416" s="257"/>
      <c r="DU416" s="257"/>
      <c r="DV416" s="257"/>
      <c r="DW416" s="257"/>
      <c r="DX416" s="257"/>
      <c r="DY416" s="257"/>
      <c r="DZ416" s="257"/>
      <c r="EA416" s="257"/>
      <c r="EB416" s="257"/>
      <c r="EC416" s="257"/>
      <c r="ED416" s="257"/>
      <c r="EE416" s="257"/>
      <c r="EF416" s="257"/>
      <c r="EG416" s="257"/>
      <c r="EH416" s="257"/>
      <c r="EI416" s="257"/>
      <c r="EJ416" s="257"/>
      <c r="EK416" s="257"/>
      <c r="EL416" s="257"/>
      <c r="EM416" s="257"/>
      <c r="EN416" s="257"/>
      <c r="EO416" s="257"/>
      <c r="EP416" s="257"/>
      <c r="EQ416" s="257"/>
      <c r="ER416" s="257"/>
      <c r="ES416" s="257"/>
      <c r="ET416" s="257"/>
      <c r="EU416" s="257"/>
      <c r="EV416" s="257"/>
      <c r="EW416" s="257"/>
      <c r="EX416" s="257"/>
      <c r="EY416" s="257"/>
      <c r="EZ416" s="257"/>
      <c r="FA416" s="257"/>
      <c r="FB416" s="257"/>
      <c r="FC416" s="257"/>
      <c r="FD416" s="257"/>
      <c r="FE416" s="257"/>
      <c r="FF416" s="257"/>
      <c r="FG416" s="257"/>
      <c r="FH416" s="257"/>
      <c r="FI416" s="257"/>
      <c r="FJ416" s="257"/>
      <c r="FK416" s="257"/>
      <c r="FL416" s="257"/>
      <c r="FM416" s="257"/>
      <c r="FN416" s="257"/>
      <c r="FO416" s="257"/>
      <c r="FP416" s="257"/>
      <c r="FQ416" s="257"/>
      <c r="FR416" s="257"/>
      <c r="FS416" s="257"/>
      <c r="FT416" s="257"/>
      <c r="FU416" s="257"/>
      <c r="FV416" s="257"/>
      <c r="FW416" s="257"/>
      <c r="FX416" s="257"/>
      <c r="FY416" s="257"/>
      <c r="FZ416" s="257"/>
      <c r="GA416" s="257"/>
      <c r="GB416" s="257"/>
      <c r="GC416" s="257"/>
      <c r="GD416" s="257"/>
      <c r="GE416" s="257"/>
      <c r="GF416" s="257"/>
      <c r="GG416" s="257"/>
      <c r="GH416" s="257"/>
      <c r="GI416" s="257"/>
      <c r="GJ416" s="257"/>
      <c r="GK416" s="257"/>
      <c r="GL416" s="257"/>
      <c r="GM416" s="257"/>
      <c r="GN416" s="257"/>
      <c r="GO416" s="257"/>
      <c r="GP416" s="257"/>
      <c r="GQ416" s="257"/>
      <c r="GR416" s="257"/>
      <c r="GS416" s="257"/>
      <c r="GT416" s="257"/>
      <c r="GU416" s="257"/>
      <c r="GV416" s="257"/>
      <c r="GW416" s="257"/>
      <c r="GX416" s="257"/>
      <c r="GY416" s="257"/>
      <c r="GZ416" s="257"/>
      <c r="HA416" s="257"/>
      <c r="HB416" s="257"/>
      <c r="HC416" s="257"/>
      <c r="HD416" s="257"/>
      <c r="HE416" s="257"/>
      <c r="HF416" s="257"/>
      <c r="HG416" s="257"/>
      <c r="HH416" s="257"/>
      <c r="HI416" s="257"/>
      <c r="HJ416" s="257"/>
      <c r="HK416" s="257"/>
      <c r="HL416" s="257"/>
      <c r="HM416" s="257"/>
      <c r="HN416" s="257"/>
      <c r="HO416" s="257"/>
      <c r="HP416" s="257"/>
      <c r="HQ416" s="257"/>
      <c r="HR416" s="257"/>
      <c r="HS416" s="257"/>
      <c r="HT416" s="257"/>
      <c r="HU416" s="257"/>
      <c r="HV416" s="257"/>
      <c r="HW416" s="257"/>
      <c r="HX416" s="257"/>
      <c r="HY416" s="257"/>
      <c r="HZ416" s="257"/>
      <c r="IA416" s="257"/>
      <c r="IB416" s="257"/>
      <c r="IC416" s="257"/>
      <c r="ID416" s="257"/>
      <c r="IE416" s="257"/>
      <c r="IF416" s="257"/>
      <c r="IG416" s="257"/>
      <c r="IH416" s="257"/>
      <c r="II416" s="257"/>
      <c r="IJ416" s="257"/>
      <c r="IK416" s="257"/>
      <c r="IL416" s="257"/>
      <c r="IM416" s="257"/>
      <c r="IN416" s="257"/>
      <c r="IO416" s="257"/>
      <c r="IP416" s="257"/>
      <c r="IQ416" s="257"/>
      <c r="IR416" s="257"/>
      <c r="IS416" s="257"/>
      <c r="IT416" s="257"/>
      <c r="IU416" s="257"/>
      <c r="IV416" s="257"/>
      <c r="IW416" s="257"/>
      <c r="IX416" s="257"/>
      <c r="IY416" s="257"/>
      <c r="IZ416" s="257"/>
      <c r="JA416" s="257"/>
      <c r="JB416" s="257"/>
      <c r="JC416" s="257"/>
      <c r="JD416" s="257"/>
      <c r="JE416" s="257"/>
    </row>
    <row r="417" spans="1:265" x14ac:dyDescent="0.2">
      <c r="A417" s="257"/>
      <c r="B417" s="257"/>
      <c r="C417" s="257"/>
      <c r="D417" s="257"/>
      <c r="E417" s="257"/>
      <c r="F417" s="257"/>
      <c r="G417" s="257"/>
      <c r="H417" s="257"/>
      <c r="I417" s="257"/>
      <c r="J417" s="257"/>
      <c r="K417" s="257"/>
      <c r="L417" s="257"/>
      <c r="M417" s="257"/>
      <c r="N417" s="257"/>
      <c r="O417" s="257"/>
      <c r="P417" s="257"/>
      <c r="Q417" s="257"/>
      <c r="R417" s="257"/>
      <c r="S417" s="257"/>
      <c r="T417" s="257"/>
      <c r="U417" s="257"/>
      <c r="V417" s="257"/>
      <c r="W417" s="257"/>
      <c r="X417" s="257"/>
      <c r="Y417" s="257"/>
      <c r="Z417" s="257"/>
      <c r="AA417" s="257"/>
      <c r="AB417" s="257"/>
      <c r="AC417" s="257"/>
      <c r="AD417" s="257"/>
      <c r="AE417" s="862"/>
      <c r="AF417" s="895"/>
      <c r="AG417" s="946"/>
      <c r="AH417" s="972"/>
      <c r="CG417" s="257"/>
      <c r="CH417" s="257"/>
      <c r="CI417" s="257"/>
      <c r="CJ417" s="257"/>
      <c r="CK417" s="257"/>
      <c r="CL417" s="257"/>
      <c r="CM417" s="257"/>
      <c r="CN417" s="257"/>
      <c r="CO417" s="257"/>
      <c r="CP417" s="257"/>
      <c r="CQ417" s="257"/>
      <c r="CR417" s="257"/>
      <c r="CS417" s="257"/>
      <c r="CT417" s="257"/>
      <c r="CU417" s="257"/>
      <c r="CV417" s="257"/>
      <c r="CW417" s="257"/>
      <c r="CX417" s="257"/>
      <c r="CY417" s="257"/>
      <c r="CZ417" s="257"/>
      <c r="DA417" s="257"/>
      <c r="DB417" s="257"/>
      <c r="DC417" s="257"/>
      <c r="DD417" s="257"/>
      <c r="DE417" s="257"/>
      <c r="DF417" s="257"/>
      <c r="DG417" s="257"/>
      <c r="DH417" s="257"/>
      <c r="DI417" s="257"/>
      <c r="DJ417" s="257"/>
      <c r="DK417" s="257"/>
      <c r="DL417" s="257"/>
      <c r="DM417" s="257"/>
      <c r="DN417" s="257"/>
      <c r="DO417" s="257"/>
      <c r="DP417" s="257"/>
      <c r="DQ417" s="257"/>
      <c r="DR417" s="257"/>
      <c r="DS417" s="257"/>
      <c r="DT417" s="257"/>
      <c r="DU417" s="257"/>
      <c r="DV417" s="257"/>
      <c r="DW417" s="257"/>
      <c r="DX417" s="257"/>
      <c r="DY417" s="257"/>
      <c r="DZ417" s="257"/>
      <c r="EA417" s="257"/>
      <c r="EB417" s="257"/>
      <c r="EC417" s="257"/>
      <c r="ED417" s="257"/>
      <c r="EE417" s="257"/>
      <c r="EF417" s="257"/>
      <c r="EG417" s="257"/>
      <c r="EH417" s="257"/>
      <c r="EI417" s="257"/>
      <c r="EJ417" s="257"/>
      <c r="EK417" s="257"/>
      <c r="EL417" s="257"/>
      <c r="EM417" s="257"/>
      <c r="EN417" s="257"/>
      <c r="EO417" s="257"/>
      <c r="EP417" s="257"/>
      <c r="EQ417" s="257"/>
      <c r="ER417" s="257"/>
      <c r="ES417" s="257"/>
      <c r="ET417" s="257"/>
      <c r="EU417" s="257"/>
      <c r="EV417" s="257"/>
      <c r="EW417" s="257"/>
      <c r="EX417" s="257"/>
      <c r="EY417" s="257"/>
      <c r="EZ417" s="257"/>
      <c r="FA417" s="257"/>
      <c r="FB417" s="257"/>
      <c r="FC417" s="257"/>
      <c r="FD417" s="257"/>
      <c r="FE417" s="257"/>
      <c r="FF417" s="257"/>
      <c r="FG417" s="257"/>
      <c r="FH417" s="257"/>
      <c r="FI417" s="257"/>
      <c r="FJ417" s="257"/>
      <c r="FK417" s="257"/>
      <c r="FL417" s="257"/>
      <c r="FM417" s="257"/>
      <c r="FN417" s="257"/>
      <c r="FO417" s="257"/>
      <c r="FP417" s="257"/>
      <c r="FQ417" s="257"/>
      <c r="FR417" s="257"/>
      <c r="FS417" s="257"/>
      <c r="FT417" s="257"/>
      <c r="FU417" s="257"/>
      <c r="FV417" s="257"/>
      <c r="FW417" s="257"/>
      <c r="FX417" s="257"/>
      <c r="FY417" s="257"/>
      <c r="FZ417" s="257"/>
      <c r="GA417" s="257"/>
      <c r="GB417" s="257"/>
      <c r="GC417" s="257"/>
      <c r="GD417" s="257"/>
      <c r="GE417" s="257"/>
      <c r="GF417" s="257"/>
      <c r="GG417" s="257"/>
      <c r="GH417" s="257"/>
      <c r="GI417" s="257"/>
      <c r="GJ417" s="257"/>
      <c r="GK417" s="257"/>
      <c r="GL417" s="257"/>
      <c r="GM417" s="257"/>
      <c r="GN417" s="257"/>
      <c r="GO417" s="257"/>
      <c r="GP417" s="257"/>
      <c r="GQ417" s="257"/>
      <c r="GR417" s="257"/>
      <c r="GS417" s="257"/>
      <c r="GT417" s="257"/>
      <c r="GU417" s="257"/>
      <c r="GV417" s="257"/>
      <c r="GW417" s="257"/>
      <c r="GX417" s="257"/>
      <c r="GY417" s="257"/>
      <c r="GZ417" s="257"/>
      <c r="HA417" s="257"/>
      <c r="HB417" s="257"/>
      <c r="HC417" s="257"/>
      <c r="HD417" s="257"/>
      <c r="HE417" s="257"/>
      <c r="HF417" s="257"/>
      <c r="HG417" s="257"/>
      <c r="HH417" s="257"/>
      <c r="HI417" s="257"/>
      <c r="HJ417" s="257"/>
      <c r="HK417" s="257"/>
      <c r="HL417" s="257"/>
      <c r="HM417" s="257"/>
      <c r="HN417" s="257"/>
      <c r="HO417" s="257"/>
      <c r="HP417" s="257"/>
      <c r="HQ417" s="257"/>
      <c r="HR417" s="257"/>
      <c r="HS417" s="257"/>
      <c r="HT417" s="257"/>
      <c r="HU417" s="257"/>
      <c r="HV417" s="257"/>
      <c r="HW417" s="257"/>
      <c r="HX417" s="257"/>
      <c r="HY417" s="257"/>
      <c r="HZ417" s="257"/>
      <c r="IA417" s="257"/>
      <c r="IB417" s="257"/>
      <c r="IC417" s="257"/>
      <c r="ID417" s="257"/>
      <c r="IE417" s="257"/>
      <c r="IF417" s="257"/>
      <c r="IG417" s="257"/>
      <c r="IH417" s="257"/>
      <c r="II417" s="257"/>
      <c r="IJ417" s="257"/>
      <c r="IK417" s="257"/>
      <c r="IL417" s="257"/>
      <c r="IM417" s="257"/>
      <c r="IN417" s="257"/>
      <c r="IO417" s="257"/>
      <c r="IP417" s="257"/>
      <c r="IQ417" s="257"/>
      <c r="IR417" s="257"/>
      <c r="IS417" s="257"/>
      <c r="IT417" s="257"/>
      <c r="IU417" s="257"/>
      <c r="IV417" s="257"/>
      <c r="IW417" s="257"/>
      <c r="IX417" s="257"/>
      <c r="IY417" s="257"/>
      <c r="IZ417" s="257"/>
      <c r="JA417" s="257"/>
      <c r="JB417" s="257"/>
      <c r="JC417" s="257"/>
      <c r="JD417" s="257"/>
      <c r="JE417" s="257"/>
    </row>
    <row r="418" spans="1:265" x14ac:dyDescent="0.2">
      <c r="A418" s="257"/>
      <c r="B418" s="257"/>
      <c r="C418" s="257"/>
      <c r="D418" s="257"/>
      <c r="E418" s="257"/>
      <c r="F418" s="257"/>
      <c r="G418" s="257"/>
      <c r="H418" s="257"/>
      <c r="I418" s="257"/>
      <c r="J418" s="257"/>
      <c r="K418" s="257"/>
      <c r="L418" s="257"/>
      <c r="M418" s="257"/>
      <c r="N418" s="257"/>
      <c r="O418" s="257"/>
      <c r="P418" s="257"/>
      <c r="Q418" s="257"/>
      <c r="R418" s="257"/>
      <c r="S418" s="257"/>
      <c r="T418" s="257"/>
      <c r="U418" s="257"/>
      <c r="V418" s="257"/>
      <c r="W418" s="257"/>
      <c r="X418" s="257"/>
      <c r="Y418" s="257"/>
      <c r="Z418" s="257"/>
      <c r="AA418" s="257"/>
      <c r="AB418" s="257"/>
      <c r="AC418" s="257"/>
      <c r="AD418" s="257"/>
      <c r="AE418" s="862"/>
      <c r="AF418" s="895"/>
      <c r="AG418" s="946"/>
      <c r="AH418" s="972"/>
      <c r="CG418" s="257"/>
      <c r="CH418" s="257"/>
      <c r="CI418" s="257"/>
      <c r="CJ418" s="257"/>
      <c r="CK418" s="257"/>
      <c r="CL418" s="257"/>
      <c r="CM418" s="257"/>
      <c r="CN418" s="257"/>
      <c r="CO418" s="257"/>
      <c r="CP418" s="257"/>
      <c r="CQ418" s="257"/>
      <c r="CR418" s="257"/>
      <c r="CS418" s="257"/>
      <c r="CT418" s="257"/>
      <c r="CU418" s="257"/>
      <c r="CV418" s="257"/>
      <c r="CW418" s="257"/>
      <c r="CX418" s="257"/>
      <c r="CY418" s="257"/>
      <c r="CZ418" s="257"/>
      <c r="DA418" s="257"/>
      <c r="DB418" s="257"/>
      <c r="DC418" s="257"/>
      <c r="DD418" s="257"/>
      <c r="DE418" s="257"/>
      <c r="DF418" s="257"/>
      <c r="DG418" s="257"/>
      <c r="DH418" s="257"/>
      <c r="DI418" s="257"/>
      <c r="DJ418" s="257"/>
      <c r="DK418" s="257"/>
      <c r="DL418" s="257"/>
      <c r="DM418" s="257"/>
      <c r="DN418" s="257"/>
      <c r="DO418" s="257"/>
      <c r="DP418" s="257"/>
      <c r="DQ418" s="257"/>
      <c r="DR418" s="257"/>
      <c r="DS418" s="257"/>
      <c r="DT418" s="257"/>
      <c r="DU418" s="257"/>
      <c r="DV418" s="257"/>
      <c r="DW418" s="257"/>
      <c r="DX418" s="257"/>
      <c r="DY418" s="257"/>
      <c r="DZ418" s="257"/>
      <c r="EA418" s="257"/>
      <c r="EB418" s="257"/>
      <c r="EC418" s="257"/>
      <c r="ED418" s="257"/>
      <c r="EE418" s="257"/>
      <c r="EF418" s="257"/>
      <c r="EG418" s="257"/>
      <c r="EH418" s="257"/>
      <c r="EI418" s="257"/>
      <c r="EJ418" s="257"/>
      <c r="EK418" s="257"/>
      <c r="EL418" s="257"/>
      <c r="EM418" s="257"/>
      <c r="EN418" s="257"/>
      <c r="EO418" s="257"/>
      <c r="EP418" s="257"/>
      <c r="EQ418" s="257"/>
      <c r="ER418" s="257"/>
      <c r="ES418" s="257"/>
      <c r="ET418" s="257"/>
      <c r="EU418" s="257"/>
      <c r="EV418" s="257"/>
      <c r="EW418" s="257"/>
      <c r="EX418" s="257"/>
      <c r="EY418" s="257"/>
      <c r="EZ418" s="257"/>
      <c r="FA418" s="257"/>
      <c r="FB418" s="257"/>
      <c r="FC418" s="257"/>
      <c r="FD418" s="257"/>
      <c r="FE418" s="257"/>
      <c r="FF418" s="257"/>
      <c r="FG418" s="257"/>
      <c r="FH418" s="257"/>
      <c r="FI418" s="257"/>
      <c r="FJ418" s="257"/>
      <c r="FK418" s="257"/>
      <c r="FL418" s="257"/>
      <c r="FM418" s="257"/>
      <c r="FN418" s="257"/>
      <c r="FO418" s="257"/>
      <c r="FP418" s="257"/>
      <c r="FQ418" s="257"/>
      <c r="FR418" s="257"/>
      <c r="FS418" s="257"/>
      <c r="FT418" s="257"/>
      <c r="FU418" s="257"/>
      <c r="FV418" s="257"/>
      <c r="FW418" s="257"/>
      <c r="FX418" s="257"/>
      <c r="FY418" s="257"/>
      <c r="FZ418" s="257"/>
      <c r="GA418" s="257"/>
      <c r="GB418" s="257"/>
      <c r="GC418" s="257"/>
      <c r="GD418" s="257"/>
      <c r="GE418" s="257"/>
      <c r="GF418" s="257"/>
      <c r="GG418" s="257"/>
      <c r="GH418" s="257"/>
      <c r="GI418" s="257"/>
      <c r="GJ418" s="257"/>
      <c r="GK418" s="257"/>
      <c r="GL418" s="257"/>
      <c r="GM418" s="257"/>
      <c r="GN418" s="257"/>
      <c r="GO418" s="257"/>
      <c r="GP418" s="257"/>
      <c r="GQ418" s="257"/>
      <c r="GR418" s="257"/>
      <c r="GS418" s="257"/>
      <c r="GT418" s="257"/>
      <c r="GU418" s="257"/>
      <c r="GV418" s="257"/>
      <c r="GW418" s="257"/>
      <c r="GX418" s="257"/>
      <c r="GY418" s="257"/>
      <c r="GZ418" s="257"/>
      <c r="HA418" s="257"/>
      <c r="HB418" s="257"/>
      <c r="HC418" s="257"/>
      <c r="HD418" s="257"/>
      <c r="HE418" s="257"/>
      <c r="HF418" s="257"/>
      <c r="HG418" s="257"/>
      <c r="HH418" s="257"/>
      <c r="HI418" s="257"/>
      <c r="HJ418" s="257"/>
      <c r="HK418" s="257"/>
      <c r="HL418" s="257"/>
      <c r="HM418" s="257"/>
      <c r="HN418" s="257"/>
      <c r="HO418" s="257"/>
      <c r="HP418" s="257"/>
      <c r="HQ418" s="257"/>
      <c r="HR418" s="257"/>
      <c r="HS418" s="257"/>
      <c r="HT418" s="257"/>
      <c r="HU418" s="257"/>
      <c r="HV418" s="257"/>
      <c r="HW418" s="257"/>
      <c r="HX418" s="257"/>
      <c r="HY418" s="257"/>
      <c r="HZ418" s="257"/>
      <c r="IA418" s="257"/>
      <c r="IB418" s="257"/>
      <c r="IC418" s="257"/>
      <c r="ID418" s="257"/>
      <c r="IE418" s="257"/>
      <c r="IF418" s="257"/>
      <c r="IG418" s="257"/>
      <c r="IH418" s="257"/>
      <c r="II418" s="257"/>
      <c r="IJ418" s="257"/>
      <c r="IK418" s="257"/>
      <c r="IL418" s="257"/>
      <c r="IM418" s="257"/>
      <c r="IN418" s="257"/>
      <c r="IO418" s="257"/>
      <c r="IP418" s="257"/>
      <c r="IQ418" s="257"/>
      <c r="IR418" s="257"/>
      <c r="IS418" s="257"/>
      <c r="IT418" s="257"/>
      <c r="IU418" s="257"/>
      <c r="IV418" s="257"/>
      <c r="IW418" s="257"/>
      <c r="IX418" s="257"/>
      <c r="IY418" s="257"/>
      <c r="IZ418" s="257"/>
      <c r="JA418" s="257"/>
      <c r="JB418" s="257"/>
      <c r="JC418" s="257"/>
      <c r="JD418" s="257"/>
      <c r="JE418" s="257"/>
    </row>
    <row r="419" spans="1:265" x14ac:dyDescent="0.2">
      <c r="A419" s="257"/>
      <c r="B419" s="257"/>
      <c r="C419" s="257"/>
      <c r="D419" s="257"/>
      <c r="E419" s="257"/>
      <c r="F419" s="257"/>
      <c r="G419" s="257"/>
      <c r="H419" s="257"/>
      <c r="I419" s="257"/>
      <c r="J419" s="257"/>
      <c r="K419" s="257"/>
      <c r="L419" s="257"/>
      <c r="M419" s="257"/>
      <c r="N419" s="257"/>
      <c r="O419" s="257"/>
      <c r="P419" s="257"/>
      <c r="Q419" s="257"/>
      <c r="R419" s="257"/>
      <c r="S419" s="257"/>
      <c r="T419" s="257"/>
      <c r="U419" s="257"/>
      <c r="V419" s="257"/>
      <c r="W419" s="257"/>
      <c r="X419" s="257"/>
      <c r="Y419" s="257"/>
      <c r="Z419" s="257"/>
      <c r="AA419" s="257"/>
      <c r="AB419" s="257"/>
      <c r="AC419" s="257"/>
      <c r="AD419" s="257"/>
      <c r="AE419" s="862"/>
      <c r="AF419" s="895"/>
      <c r="AG419" s="946"/>
      <c r="AH419" s="972"/>
      <c r="CG419" s="257"/>
      <c r="CH419" s="257"/>
      <c r="CI419" s="257"/>
      <c r="CJ419" s="257"/>
      <c r="CK419" s="257"/>
      <c r="CL419" s="257"/>
      <c r="CM419" s="257"/>
      <c r="CN419" s="257"/>
      <c r="CO419" s="257"/>
      <c r="CP419" s="257"/>
      <c r="CQ419" s="257"/>
      <c r="CR419" s="257"/>
      <c r="CS419" s="257"/>
      <c r="CT419" s="257"/>
      <c r="CU419" s="257"/>
      <c r="CV419" s="257"/>
      <c r="CW419" s="257"/>
      <c r="CX419" s="257"/>
      <c r="CY419" s="257"/>
      <c r="CZ419" s="257"/>
      <c r="DA419" s="257"/>
      <c r="DB419" s="257"/>
      <c r="DC419" s="257"/>
      <c r="DD419" s="257"/>
      <c r="DE419" s="257"/>
      <c r="DF419" s="257"/>
      <c r="DG419" s="257"/>
      <c r="DH419" s="257"/>
      <c r="DI419" s="257"/>
      <c r="DJ419" s="257"/>
      <c r="DK419" s="257"/>
      <c r="DL419" s="257"/>
      <c r="DM419" s="257"/>
      <c r="DN419" s="257"/>
      <c r="DO419" s="257"/>
      <c r="DP419" s="257"/>
      <c r="DQ419" s="257"/>
      <c r="DR419" s="257"/>
      <c r="DS419" s="257"/>
      <c r="DT419" s="257"/>
      <c r="DU419" s="257"/>
      <c r="DV419" s="257"/>
      <c r="DW419" s="257"/>
      <c r="DX419" s="257"/>
      <c r="DY419" s="257"/>
      <c r="DZ419" s="257"/>
      <c r="EA419" s="257"/>
      <c r="EB419" s="257"/>
      <c r="EC419" s="257"/>
      <c r="ED419" s="257"/>
      <c r="EE419" s="257"/>
      <c r="EF419" s="257"/>
      <c r="EG419" s="257"/>
      <c r="EH419" s="257"/>
      <c r="EI419" s="257"/>
      <c r="EJ419" s="257"/>
      <c r="EK419" s="257"/>
      <c r="EL419" s="257"/>
      <c r="EM419" s="257"/>
      <c r="EN419" s="257"/>
      <c r="EO419" s="257"/>
      <c r="EP419" s="257"/>
      <c r="EQ419" s="257"/>
      <c r="ER419" s="257"/>
      <c r="ES419" s="257"/>
      <c r="ET419" s="257"/>
      <c r="EU419" s="257"/>
      <c r="EV419" s="257"/>
      <c r="EW419" s="257"/>
      <c r="EX419" s="257"/>
      <c r="EY419" s="257"/>
      <c r="EZ419" s="257"/>
      <c r="FA419" s="257"/>
      <c r="FB419" s="257"/>
      <c r="FC419" s="257"/>
      <c r="FD419" s="257"/>
      <c r="FE419" s="257"/>
      <c r="FF419" s="257"/>
      <c r="FG419" s="257"/>
      <c r="FH419" s="257"/>
      <c r="FI419" s="257"/>
      <c r="FJ419" s="257"/>
      <c r="FK419" s="257"/>
      <c r="FL419" s="257"/>
      <c r="FM419" s="257"/>
      <c r="FN419" s="257"/>
      <c r="FO419" s="257"/>
      <c r="FP419" s="257"/>
      <c r="FQ419" s="257"/>
      <c r="FR419" s="257"/>
      <c r="FS419" s="257"/>
      <c r="FT419" s="257"/>
      <c r="FU419" s="257"/>
      <c r="FV419" s="257"/>
      <c r="FW419" s="257"/>
      <c r="FX419" s="257"/>
      <c r="FY419" s="257"/>
      <c r="FZ419" s="257"/>
      <c r="GA419" s="257"/>
      <c r="GB419" s="257"/>
      <c r="GC419" s="257"/>
      <c r="GD419" s="257"/>
      <c r="GE419" s="257"/>
      <c r="GF419" s="257"/>
      <c r="GG419" s="257"/>
      <c r="GH419" s="257"/>
      <c r="GI419" s="257"/>
      <c r="GJ419" s="257"/>
      <c r="GK419" s="257"/>
      <c r="GL419" s="257"/>
      <c r="GM419" s="257"/>
      <c r="GN419" s="257"/>
      <c r="GO419" s="257"/>
      <c r="GP419" s="257"/>
      <c r="GQ419" s="257"/>
      <c r="GR419" s="257"/>
      <c r="GS419" s="257"/>
      <c r="GT419" s="257"/>
      <c r="GU419" s="257"/>
      <c r="GV419" s="257"/>
      <c r="GW419" s="257"/>
      <c r="GX419" s="257"/>
      <c r="GY419" s="257"/>
      <c r="GZ419" s="257"/>
      <c r="HA419" s="257"/>
      <c r="HB419" s="257"/>
      <c r="HC419" s="257"/>
      <c r="HD419" s="257"/>
      <c r="HE419" s="257"/>
      <c r="HF419" s="257"/>
      <c r="HG419" s="257"/>
      <c r="HH419" s="257"/>
      <c r="HI419" s="257"/>
      <c r="HJ419" s="257"/>
      <c r="HK419" s="257"/>
      <c r="HL419" s="257"/>
      <c r="HM419" s="257"/>
      <c r="HN419" s="257"/>
      <c r="HO419" s="257"/>
      <c r="HP419" s="257"/>
      <c r="HQ419" s="257"/>
      <c r="HR419" s="257"/>
      <c r="HS419" s="257"/>
      <c r="HT419" s="257"/>
      <c r="HU419" s="257"/>
      <c r="HV419" s="257"/>
      <c r="HW419" s="257"/>
      <c r="HX419" s="257"/>
      <c r="HY419" s="257"/>
      <c r="HZ419" s="257"/>
      <c r="IA419" s="257"/>
      <c r="IB419" s="257"/>
      <c r="IC419" s="257"/>
      <c r="ID419" s="257"/>
      <c r="IE419" s="257"/>
      <c r="IF419" s="257"/>
      <c r="IG419" s="257"/>
      <c r="IH419" s="257"/>
      <c r="II419" s="257"/>
      <c r="IJ419" s="257"/>
      <c r="IK419" s="257"/>
      <c r="IL419" s="257"/>
      <c r="IM419" s="257"/>
      <c r="IN419" s="257"/>
      <c r="IO419" s="257"/>
      <c r="IP419" s="257"/>
      <c r="IQ419" s="257"/>
      <c r="IR419" s="257"/>
      <c r="IS419" s="257"/>
      <c r="IT419" s="257"/>
      <c r="IU419" s="257"/>
      <c r="IV419" s="257"/>
      <c r="IW419" s="257"/>
      <c r="IX419" s="257"/>
      <c r="IY419" s="257"/>
      <c r="IZ419" s="257"/>
      <c r="JA419" s="257"/>
      <c r="JB419" s="257"/>
      <c r="JC419" s="257"/>
      <c r="JD419" s="257"/>
      <c r="JE419" s="257"/>
    </row>
    <row r="420" spans="1:265" x14ac:dyDescent="0.2">
      <c r="A420" s="257"/>
      <c r="B420" s="257"/>
      <c r="C420" s="257"/>
      <c r="D420" s="257"/>
      <c r="E420" s="257"/>
      <c r="F420" s="257"/>
      <c r="G420" s="257"/>
      <c r="H420" s="257"/>
      <c r="I420" s="257"/>
      <c r="J420" s="257"/>
      <c r="K420" s="257"/>
      <c r="L420" s="257"/>
      <c r="M420" s="257"/>
      <c r="N420" s="257"/>
      <c r="O420" s="257"/>
      <c r="P420" s="257"/>
      <c r="Q420" s="257"/>
      <c r="R420" s="257"/>
      <c r="S420" s="257"/>
      <c r="T420" s="257"/>
      <c r="U420" s="257"/>
      <c r="V420" s="257"/>
      <c r="W420" s="257"/>
      <c r="X420" s="257"/>
      <c r="Y420" s="257"/>
      <c r="Z420" s="257"/>
      <c r="AA420" s="257"/>
      <c r="AB420" s="257"/>
      <c r="AC420" s="257"/>
      <c r="AD420" s="257"/>
      <c r="AE420" s="862"/>
      <c r="AF420" s="895"/>
      <c r="AG420" s="946"/>
      <c r="AH420" s="972"/>
      <c r="CG420" s="257"/>
      <c r="CH420" s="257"/>
      <c r="CI420" s="257"/>
      <c r="CJ420" s="257"/>
      <c r="CK420" s="257"/>
      <c r="CL420" s="257"/>
      <c r="CM420" s="257"/>
      <c r="CN420" s="257"/>
      <c r="CO420" s="257"/>
      <c r="CP420" s="257"/>
      <c r="CQ420" s="257"/>
      <c r="CR420" s="257"/>
      <c r="CS420" s="257"/>
      <c r="CT420" s="257"/>
      <c r="CU420" s="257"/>
      <c r="CV420" s="257"/>
      <c r="CW420" s="257"/>
      <c r="CX420" s="257"/>
      <c r="CY420" s="257"/>
      <c r="CZ420" s="257"/>
      <c r="DA420" s="257"/>
      <c r="DB420" s="257"/>
      <c r="DC420" s="257"/>
      <c r="DD420" s="257"/>
      <c r="DE420" s="257"/>
      <c r="DF420" s="257"/>
      <c r="DG420" s="257"/>
      <c r="DH420" s="257"/>
      <c r="DI420" s="257"/>
      <c r="DJ420" s="257"/>
      <c r="DK420" s="257"/>
      <c r="DL420" s="257"/>
      <c r="DM420" s="257"/>
      <c r="DN420" s="257"/>
      <c r="DO420" s="257"/>
      <c r="DP420" s="257"/>
      <c r="DQ420" s="257"/>
      <c r="DR420" s="257"/>
      <c r="DS420" s="257"/>
      <c r="DT420" s="257"/>
      <c r="DU420" s="257"/>
      <c r="DV420" s="257"/>
      <c r="DW420" s="257"/>
      <c r="DX420" s="257"/>
      <c r="DY420" s="257"/>
      <c r="DZ420" s="257"/>
      <c r="EA420" s="257"/>
      <c r="EB420" s="257"/>
      <c r="EC420" s="257"/>
      <c r="ED420" s="257"/>
      <c r="EE420" s="257"/>
      <c r="EF420" s="257"/>
      <c r="EG420" s="257"/>
      <c r="EH420" s="257"/>
      <c r="EI420" s="257"/>
      <c r="EJ420" s="257"/>
      <c r="EK420" s="257"/>
      <c r="EL420" s="257"/>
      <c r="EM420" s="257"/>
      <c r="EN420" s="257"/>
      <c r="EO420" s="257"/>
      <c r="EP420" s="257"/>
      <c r="EQ420" s="257"/>
      <c r="ER420" s="257"/>
      <c r="ES420" s="257"/>
      <c r="ET420" s="257"/>
      <c r="EU420" s="257"/>
      <c r="EV420" s="257"/>
      <c r="EW420" s="257"/>
      <c r="EX420" s="257"/>
      <c r="EY420" s="257"/>
      <c r="EZ420" s="257"/>
      <c r="FA420" s="257"/>
      <c r="FB420" s="257"/>
      <c r="FC420" s="257"/>
      <c r="FD420" s="257"/>
      <c r="FE420" s="257"/>
      <c r="FF420" s="257"/>
      <c r="FG420" s="257"/>
      <c r="FH420" s="257"/>
      <c r="FI420" s="257"/>
      <c r="FJ420" s="257"/>
      <c r="FK420" s="257"/>
      <c r="FL420" s="257"/>
      <c r="FM420" s="257"/>
      <c r="FN420" s="257"/>
      <c r="FO420" s="257"/>
      <c r="FP420" s="257"/>
      <c r="FQ420" s="257"/>
      <c r="FR420" s="257"/>
      <c r="FS420" s="257"/>
      <c r="FT420" s="257"/>
      <c r="FU420" s="257"/>
      <c r="FV420" s="257"/>
      <c r="FW420" s="257"/>
      <c r="FX420" s="257"/>
      <c r="FY420" s="257"/>
      <c r="FZ420" s="257"/>
      <c r="GA420" s="257"/>
      <c r="GB420" s="257"/>
      <c r="GC420" s="257"/>
      <c r="GD420" s="257"/>
      <c r="GE420" s="257"/>
      <c r="GF420" s="257"/>
      <c r="GG420" s="257"/>
      <c r="GH420" s="257"/>
      <c r="GI420" s="257"/>
      <c r="GJ420" s="257"/>
      <c r="GK420" s="257"/>
      <c r="GL420" s="257"/>
      <c r="GM420" s="257"/>
      <c r="GN420" s="257"/>
      <c r="GO420" s="257"/>
      <c r="GP420" s="257"/>
      <c r="GQ420" s="257"/>
      <c r="GR420" s="257"/>
      <c r="GS420" s="257"/>
      <c r="GT420" s="257"/>
      <c r="GU420" s="257"/>
      <c r="GV420" s="257"/>
      <c r="GW420" s="257"/>
      <c r="GX420" s="257"/>
      <c r="GY420" s="257"/>
      <c r="GZ420" s="257"/>
      <c r="HA420" s="257"/>
      <c r="HB420" s="257"/>
      <c r="HC420" s="257"/>
      <c r="HD420" s="257"/>
      <c r="HE420" s="257"/>
      <c r="HF420" s="257"/>
      <c r="HG420" s="257"/>
      <c r="HH420" s="257"/>
      <c r="HI420" s="257"/>
      <c r="HJ420" s="257"/>
      <c r="HK420" s="257"/>
      <c r="HL420" s="257"/>
      <c r="HM420" s="257"/>
      <c r="HN420" s="257"/>
      <c r="HO420" s="257"/>
      <c r="HP420" s="257"/>
      <c r="HQ420" s="257"/>
      <c r="HR420" s="257"/>
      <c r="HS420" s="257"/>
      <c r="HT420" s="257"/>
      <c r="HU420" s="257"/>
      <c r="HV420" s="257"/>
      <c r="HW420" s="257"/>
      <c r="HX420" s="257"/>
      <c r="HY420" s="257"/>
      <c r="HZ420" s="257"/>
      <c r="IA420" s="257"/>
      <c r="IB420" s="257"/>
      <c r="IC420" s="257"/>
      <c r="ID420" s="257"/>
      <c r="IE420" s="257"/>
      <c r="IF420" s="257"/>
      <c r="IG420" s="257"/>
      <c r="IH420" s="257"/>
      <c r="II420" s="257"/>
      <c r="IJ420" s="257"/>
      <c r="IK420" s="257"/>
      <c r="IL420" s="257"/>
      <c r="IM420" s="257"/>
      <c r="IN420" s="257"/>
      <c r="IO420" s="257"/>
      <c r="IP420" s="257"/>
      <c r="IQ420" s="257"/>
      <c r="IR420" s="257"/>
      <c r="IS420" s="257"/>
      <c r="IT420" s="257"/>
      <c r="IU420" s="257"/>
      <c r="IV420" s="257"/>
      <c r="IW420" s="257"/>
      <c r="IX420" s="257"/>
      <c r="IY420" s="257"/>
      <c r="IZ420" s="257"/>
      <c r="JA420" s="257"/>
      <c r="JB420" s="257"/>
      <c r="JC420" s="257"/>
      <c r="JD420" s="257"/>
      <c r="JE420" s="257"/>
    </row>
    <row r="421" spans="1:265" x14ac:dyDescent="0.2">
      <c r="A421" s="257"/>
      <c r="B421" s="257"/>
      <c r="C421" s="257"/>
      <c r="D421" s="257"/>
      <c r="E421" s="257"/>
      <c r="F421" s="257"/>
      <c r="G421" s="257"/>
      <c r="H421" s="257"/>
      <c r="I421" s="257"/>
      <c r="J421" s="257"/>
      <c r="K421" s="257"/>
      <c r="L421" s="257"/>
      <c r="M421" s="257"/>
      <c r="N421" s="257"/>
      <c r="O421" s="257"/>
      <c r="P421" s="257"/>
      <c r="Q421" s="257"/>
      <c r="R421" s="257"/>
      <c r="S421" s="257"/>
      <c r="T421" s="257"/>
      <c r="U421" s="257"/>
      <c r="V421" s="257"/>
      <c r="W421" s="257"/>
      <c r="X421" s="257"/>
      <c r="Y421" s="257"/>
      <c r="Z421" s="257"/>
      <c r="AA421" s="257"/>
      <c r="AB421" s="257"/>
      <c r="AC421" s="257"/>
      <c r="AD421" s="257"/>
      <c r="AE421" s="862"/>
      <c r="AF421" s="895"/>
      <c r="AG421" s="946"/>
      <c r="AH421" s="972"/>
      <c r="CG421" s="257"/>
      <c r="CH421" s="257"/>
      <c r="CI421" s="257"/>
      <c r="CJ421" s="257"/>
      <c r="CK421" s="257"/>
      <c r="CL421" s="257"/>
      <c r="CM421" s="257"/>
      <c r="CN421" s="257"/>
      <c r="CO421" s="257"/>
      <c r="CP421" s="257"/>
      <c r="CQ421" s="257"/>
      <c r="CR421" s="257"/>
      <c r="CS421" s="257"/>
      <c r="CT421" s="257"/>
      <c r="CU421" s="257"/>
      <c r="CV421" s="257"/>
      <c r="CW421" s="257"/>
      <c r="CX421" s="257"/>
      <c r="CY421" s="257"/>
      <c r="CZ421" s="257"/>
      <c r="DA421" s="257"/>
      <c r="DB421" s="257"/>
      <c r="DC421" s="257"/>
      <c r="DD421" s="257"/>
      <c r="DE421" s="257"/>
      <c r="DF421" s="257"/>
      <c r="DG421" s="257"/>
      <c r="DH421" s="257"/>
      <c r="DI421" s="257"/>
      <c r="DJ421" s="257"/>
      <c r="DK421" s="257"/>
      <c r="DL421" s="257"/>
      <c r="DM421" s="257"/>
      <c r="DN421" s="257"/>
      <c r="DO421" s="257"/>
      <c r="DP421" s="257"/>
      <c r="DQ421" s="257"/>
      <c r="DR421" s="257"/>
      <c r="DS421" s="257"/>
      <c r="DT421" s="257"/>
      <c r="DU421" s="257"/>
      <c r="DV421" s="257"/>
      <c r="DW421" s="257"/>
      <c r="DX421" s="257"/>
      <c r="DY421" s="257"/>
      <c r="DZ421" s="257"/>
      <c r="EA421" s="257"/>
      <c r="EB421" s="257"/>
      <c r="EC421" s="257"/>
      <c r="ED421" s="257"/>
      <c r="EE421" s="257"/>
      <c r="EF421" s="257"/>
      <c r="EG421" s="257"/>
      <c r="EH421" s="257"/>
      <c r="EI421" s="257"/>
      <c r="EJ421" s="257"/>
      <c r="EK421" s="257"/>
      <c r="EL421" s="257"/>
      <c r="EM421" s="257"/>
      <c r="EN421" s="257"/>
      <c r="EO421" s="257"/>
      <c r="EP421" s="257"/>
      <c r="EQ421" s="257"/>
      <c r="ER421" s="257"/>
      <c r="ES421" s="257"/>
      <c r="ET421" s="257"/>
      <c r="EU421" s="257"/>
      <c r="EV421" s="257"/>
      <c r="EW421" s="257"/>
      <c r="EX421" s="257"/>
      <c r="EY421" s="257"/>
      <c r="EZ421" s="257"/>
      <c r="FA421" s="257"/>
      <c r="FB421" s="257"/>
      <c r="FC421" s="257"/>
      <c r="FD421" s="257"/>
      <c r="FE421" s="257"/>
      <c r="FF421" s="257"/>
      <c r="FG421" s="257"/>
      <c r="FH421" s="257"/>
      <c r="FI421" s="257"/>
      <c r="FJ421" s="257"/>
      <c r="FK421" s="257"/>
      <c r="FL421" s="257"/>
      <c r="FM421" s="257"/>
      <c r="FN421" s="257"/>
      <c r="FO421" s="257"/>
      <c r="FP421" s="257"/>
      <c r="FQ421" s="257"/>
      <c r="FR421" s="257"/>
      <c r="FS421" s="257"/>
      <c r="FT421" s="257"/>
      <c r="FU421" s="257"/>
      <c r="FV421" s="257"/>
      <c r="FW421" s="257"/>
      <c r="FX421" s="257"/>
      <c r="FY421" s="257"/>
      <c r="FZ421" s="257"/>
      <c r="GA421" s="257"/>
      <c r="GB421" s="257"/>
      <c r="GC421" s="257"/>
      <c r="GD421" s="257"/>
      <c r="GE421" s="257"/>
      <c r="GF421" s="257"/>
      <c r="GG421" s="257"/>
      <c r="GH421" s="257"/>
      <c r="GI421" s="257"/>
      <c r="GJ421" s="257"/>
      <c r="GK421" s="257"/>
      <c r="GL421" s="257"/>
      <c r="GM421" s="257"/>
      <c r="GN421" s="257"/>
      <c r="GO421" s="257"/>
      <c r="GP421" s="257"/>
      <c r="GQ421" s="257"/>
      <c r="GR421" s="257"/>
      <c r="GS421" s="257"/>
      <c r="GT421" s="257"/>
      <c r="GU421" s="257"/>
      <c r="GV421" s="257"/>
      <c r="GW421" s="257"/>
      <c r="GX421" s="257"/>
      <c r="GY421" s="257"/>
      <c r="GZ421" s="257"/>
      <c r="HA421" s="257"/>
      <c r="HB421" s="257"/>
      <c r="HC421" s="257"/>
      <c r="HD421" s="257"/>
      <c r="HE421" s="257"/>
      <c r="HF421" s="257"/>
      <c r="HG421" s="257"/>
      <c r="HH421" s="257"/>
      <c r="HI421" s="257"/>
      <c r="HJ421" s="257"/>
      <c r="HK421" s="257"/>
      <c r="HL421" s="257"/>
      <c r="HM421" s="257"/>
      <c r="HN421" s="257"/>
      <c r="HO421" s="257"/>
      <c r="HP421" s="257"/>
      <c r="HQ421" s="257"/>
      <c r="HR421" s="257"/>
      <c r="HS421" s="257"/>
      <c r="HT421" s="257"/>
      <c r="HU421" s="257"/>
      <c r="HV421" s="257"/>
      <c r="HW421" s="257"/>
      <c r="HX421" s="257"/>
      <c r="HY421" s="257"/>
      <c r="HZ421" s="257"/>
      <c r="IA421" s="257"/>
      <c r="IB421" s="257"/>
      <c r="IC421" s="257"/>
      <c r="ID421" s="257"/>
      <c r="IE421" s="257"/>
      <c r="IF421" s="257"/>
      <c r="IG421" s="257"/>
      <c r="IH421" s="257"/>
      <c r="II421" s="257"/>
      <c r="IJ421" s="257"/>
      <c r="IK421" s="257"/>
      <c r="IL421" s="257"/>
      <c r="IM421" s="257"/>
      <c r="IN421" s="257"/>
      <c r="IO421" s="257"/>
      <c r="IP421" s="257"/>
      <c r="IQ421" s="257"/>
      <c r="IR421" s="257"/>
      <c r="IS421" s="257"/>
      <c r="IT421" s="257"/>
      <c r="IU421" s="257"/>
      <c r="IV421" s="257"/>
      <c r="IW421" s="257"/>
      <c r="IX421" s="257"/>
      <c r="IY421" s="257"/>
      <c r="IZ421" s="257"/>
      <c r="JA421" s="257"/>
      <c r="JB421" s="257"/>
      <c r="JC421" s="257"/>
      <c r="JD421" s="257"/>
      <c r="JE421" s="257"/>
    </row>
    <row r="422" spans="1:265" x14ac:dyDescent="0.2">
      <c r="A422" s="257"/>
      <c r="B422" s="257"/>
      <c r="C422" s="257"/>
      <c r="D422" s="257"/>
      <c r="E422" s="257"/>
      <c r="F422" s="257"/>
      <c r="G422" s="257"/>
      <c r="H422" s="257"/>
      <c r="I422" s="257"/>
      <c r="J422" s="257"/>
      <c r="K422" s="257"/>
      <c r="L422" s="257"/>
      <c r="M422" s="257"/>
      <c r="N422" s="257"/>
      <c r="O422" s="257"/>
      <c r="P422" s="257"/>
      <c r="Q422" s="257"/>
      <c r="R422" s="257"/>
      <c r="S422" s="257"/>
      <c r="T422" s="257"/>
      <c r="U422" s="257"/>
      <c r="V422" s="257"/>
      <c r="W422" s="257"/>
      <c r="X422" s="257"/>
      <c r="Y422" s="257"/>
      <c r="Z422" s="257"/>
      <c r="AA422" s="257"/>
      <c r="AB422" s="257"/>
      <c r="AC422" s="257"/>
      <c r="AD422" s="257"/>
      <c r="AE422" s="862"/>
      <c r="AF422" s="895"/>
      <c r="AG422" s="946"/>
      <c r="AH422" s="972"/>
      <c r="CG422" s="257"/>
      <c r="CH422" s="257"/>
      <c r="CI422" s="257"/>
      <c r="CJ422" s="257"/>
      <c r="CK422" s="257"/>
      <c r="CL422" s="257"/>
      <c r="CM422" s="257"/>
      <c r="CN422" s="257"/>
      <c r="CO422" s="257"/>
      <c r="CP422" s="257"/>
      <c r="CQ422" s="257"/>
      <c r="CR422" s="257"/>
      <c r="CS422" s="257"/>
      <c r="CT422" s="257"/>
      <c r="CU422" s="257"/>
      <c r="CV422" s="257"/>
      <c r="CW422" s="257"/>
      <c r="CX422" s="257"/>
      <c r="CY422" s="257"/>
      <c r="CZ422" s="257"/>
      <c r="DA422" s="257"/>
      <c r="DB422" s="257"/>
      <c r="DC422" s="257"/>
      <c r="DD422" s="257"/>
      <c r="DE422" s="257"/>
      <c r="DF422" s="257"/>
      <c r="DG422" s="257"/>
      <c r="DH422" s="257"/>
      <c r="DI422" s="257"/>
      <c r="DJ422" s="257"/>
      <c r="DK422" s="257"/>
      <c r="DL422" s="257"/>
      <c r="DM422" s="257"/>
      <c r="DN422" s="257"/>
      <c r="DO422" s="257"/>
      <c r="DP422" s="257"/>
      <c r="DQ422" s="257"/>
      <c r="DR422" s="257"/>
      <c r="DS422" s="257"/>
      <c r="DT422" s="257"/>
      <c r="DU422" s="257"/>
      <c r="DV422" s="257"/>
      <c r="DW422" s="257"/>
      <c r="DX422" s="257"/>
      <c r="DY422" s="257"/>
      <c r="DZ422" s="257"/>
      <c r="EA422" s="257"/>
      <c r="EB422" s="257"/>
      <c r="EC422" s="257"/>
      <c r="ED422" s="257"/>
      <c r="EE422" s="257"/>
      <c r="EF422" s="257"/>
      <c r="EG422" s="257"/>
      <c r="EH422" s="257"/>
      <c r="EI422" s="257"/>
      <c r="EJ422" s="257"/>
      <c r="EK422" s="257"/>
      <c r="EL422" s="257"/>
      <c r="EM422" s="257"/>
      <c r="EN422" s="257"/>
      <c r="EO422" s="257"/>
      <c r="EP422" s="257"/>
      <c r="EQ422" s="257"/>
      <c r="ER422" s="257"/>
      <c r="ES422" s="257"/>
      <c r="ET422" s="257"/>
      <c r="EU422" s="257"/>
      <c r="EV422" s="257"/>
      <c r="EW422" s="257"/>
      <c r="EX422" s="257"/>
      <c r="EY422" s="257"/>
      <c r="EZ422" s="257"/>
      <c r="FA422" s="257"/>
      <c r="FB422" s="257"/>
      <c r="FC422" s="257"/>
      <c r="FD422" s="257"/>
      <c r="FE422" s="257"/>
      <c r="FF422" s="257"/>
      <c r="FG422" s="257"/>
      <c r="FH422" s="257"/>
      <c r="FI422" s="257"/>
      <c r="FJ422" s="257"/>
      <c r="FK422" s="257"/>
      <c r="FL422" s="257"/>
      <c r="FM422" s="257"/>
      <c r="FN422" s="257"/>
      <c r="FO422" s="257"/>
      <c r="FP422" s="257"/>
      <c r="FQ422" s="257"/>
      <c r="FR422" s="257"/>
      <c r="FS422" s="257"/>
      <c r="FT422" s="257"/>
      <c r="FU422" s="257"/>
      <c r="FV422" s="257"/>
      <c r="FW422" s="257"/>
      <c r="FX422" s="257"/>
      <c r="FY422" s="257"/>
      <c r="FZ422" s="257"/>
      <c r="GA422" s="257"/>
      <c r="GB422" s="257"/>
      <c r="GC422" s="257"/>
      <c r="GD422" s="257"/>
      <c r="GE422" s="257"/>
      <c r="GF422" s="257"/>
      <c r="GG422" s="257"/>
      <c r="GH422" s="257"/>
      <c r="GI422" s="257"/>
      <c r="GJ422" s="257"/>
      <c r="GK422" s="257"/>
      <c r="GL422" s="257"/>
      <c r="GM422" s="257"/>
      <c r="GN422" s="257"/>
      <c r="GO422" s="257"/>
      <c r="GP422" s="257"/>
      <c r="GQ422" s="257"/>
      <c r="GR422" s="257"/>
      <c r="GS422" s="257"/>
      <c r="GT422" s="257"/>
      <c r="GU422" s="257"/>
      <c r="GV422" s="257"/>
      <c r="GW422" s="257"/>
      <c r="GX422" s="257"/>
      <c r="GY422" s="257"/>
      <c r="GZ422" s="257"/>
      <c r="HA422" s="257"/>
      <c r="HB422" s="257"/>
      <c r="HC422" s="257"/>
      <c r="HD422" s="257"/>
      <c r="HE422" s="257"/>
      <c r="HF422" s="257"/>
      <c r="HG422" s="257"/>
      <c r="HH422" s="257"/>
      <c r="HI422" s="257"/>
      <c r="HJ422" s="257"/>
      <c r="HK422" s="257"/>
      <c r="HL422" s="257"/>
      <c r="HM422" s="257"/>
      <c r="HN422" s="257"/>
      <c r="HO422" s="257"/>
      <c r="HP422" s="257"/>
      <c r="HQ422" s="257"/>
      <c r="HR422" s="257"/>
      <c r="HS422" s="257"/>
      <c r="HT422" s="257"/>
      <c r="HU422" s="257"/>
      <c r="HV422" s="257"/>
      <c r="HW422" s="257"/>
      <c r="HX422" s="257"/>
      <c r="HY422" s="257"/>
      <c r="HZ422" s="257"/>
      <c r="IA422" s="257"/>
      <c r="IB422" s="257"/>
      <c r="IC422" s="257"/>
      <c r="ID422" s="257"/>
      <c r="IE422" s="257"/>
      <c r="IF422" s="257"/>
      <c r="IG422" s="257"/>
      <c r="IH422" s="257"/>
      <c r="II422" s="257"/>
      <c r="IJ422" s="257"/>
      <c r="IK422" s="257"/>
      <c r="IL422" s="257"/>
      <c r="IM422" s="257"/>
      <c r="IN422" s="257"/>
      <c r="IO422" s="257"/>
      <c r="IP422" s="257"/>
      <c r="IQ422" s="257"/>
      <c r="IR422" s="257"/>
      <c r="IS422" s="257"/>
      <c r="IT422" s="257"/>
      <c r="IU422" s="257"/>
      <c r="IV422" s="257"/>
      <c r="IW422" s="257"/>
      <c r="IX422" s="257"/>
      <c r="IY422" s="257"/>
      <c r="IZ422" s="257"/>
      <c r="JA422" s="257"/>
      <c r="JB422" s="257"/>
      <c r="JC422" s="257"/>
      <c r="JD422" s="257"/>
      <c r="JE422" s="257"/>
    </row>
    <row r="423" spans="1:265" x14ac:dyDescent="0.2">
      <c r="A423" s="257"/>
      <c r="B423" s="257"/>
      <c r="C423" s="257"/>
      <c r="D423" s="257"/>
      <c r="E423" s="257"/>
      <c r="F423" s="257"/>
      <c r="G423" s="257"/>
      <c r="H423" s="257"/>
      <c r="I423" s="257"/>
      <c r="J423" s="257"/>
      <c r="K423" s="257"/>
      <c r="L423" s="257"/>
      <c r="M423" s="257"/>
      <c r="N423" s="257"/>
      <c r="O423" s="257"/>
      <c r="P423" s="257"/>
      <c r="Q423" s="257"/>
      <c r="R423" s="257"/>
      <c r="S423" s="257"/>
      <c r="T423" s="257"/>
      <c r="U423" s="257"/>
      <c r="V423" s="257"/>
      <c r="W423" s="257"/>
      <c r="X423" s="257"/>
      <c r="Y423" s="257"/>
      <c r="Z423" s="257"/>
      <c r="AA423" s="257"/>
      <c r="AB423" s="257"/>
      <c r="AC423" s="257"/>
      <c r="AD423" s="257"/>
      <c r="AE423" s="862"/>
      <c r="AF423" s="895"/>
      <c r="AG423" s="946"/>
      <c r="AH423" s="972"/>
      <c r="CG423" s="257"/>
      <c r="CH423" s="257"/>
      <c r="CI423" s="257"/>
      <c r="CJ423" s="257"/>
      <c r="CK423" s="257"/>
      <c r="CL423" s="257"/>
      <c r="CM423" s="257"/>
      <c r="CN423" s="257"/>
      <c r="CO423" s="257"/>
      <c r="CP423" s="257"/>
      <c r="CQ423" s="257"/>
      <c r="CR423" s="257"/>
      <c r="CS423" s="257"/>
      <c r="CT423" s="257"/>
      <c r="CU423" s="257"/>
      <c r="CV423" s="257"/>
      <c r="CW423" s="257"/>
      <c r="CX423" s="257"/>
      <c r="CY423" s="257"/>
      <c r="CZ423" s="257"/>
      <c r="DA423" s="257"/>
      <c r="DB423" s="257"/>
      <c r="DC423" s="257"/>
      <c r="DD423" s="257"/>
      <c r="DE423" s="257"/>
      <c r="DF423" s="257"/>
      <c r="DG423" s="257"/>
      <c r="DH423" s="257"/>
      <c r="DI423" s="257"/>
      <c r="DJ423" s="257"/>
      <c r="DK423" s="257"/>
      <c r="DL423" s="257"/>
      <c r="DM423" s="257"/>
      <c r="DN423" s="257"/>
      <c r="DO423" s="257"/>
      <c r="DP423" s="257"/>
      <c r="DQ423" s="257"/>
      <c r="DR423" s="257"/>
      <c r="DS423" s="257"/>
      <c r="DT423" s="257"/>
      <c r="DU423" s="257"/>
      <c r="DV423" s="257"/>
      <c r="DW423" s="257"/>
      <c r="DX423" s="257"/>
      <c r="DY423" s="257"/>
      <c r="DZ423" s="257"/>
      <c r="EA423" s="257"/>
      <c r="EB423" s="257"/>
      <c r="EC423" s="257"/>
      <c r="ED423" s="257"/>
      <c r="EE423" s="257"/>
      <c r="EF423" s="257"/>
      <c r="EG423" s="257"/>
      <c r="EH423" s="257"/>
      <c r="EI423" s="257"/>
      <c r="EJ423" s="257"/>
      <c r="EK423" s="257"/>
      <c r="EL423" s="257"/>
      <c r="EM423" s="257"/>
      <c r="EN423" s="257"/>
      <c r="EO423" s="257"/>
      <c r="EP423" s="257"/>
      <c r="EQ423" s="257"/>
      <c r="ER423" s="257"/>
      <c r="ES423" s="257"/>
      <c r="ET423" s="257"/>
      <c r="EU423" s="257"/>
      <c r="EV423" s="257"/>
      <c r="EW423" s="257"/>
      <c r="EX423" s="257"/>
      <c r="EY423" s="257"/>
      <c r="EZ423" s="257"/>
      <c r="FA423" s="257"/>
      <c r="FB423" s="257"/>
      <c r="FC423" s="257"/>
      <c r="FD423" s="257"/>
      <c r="FE423" s="257"/>
      <c r="FF423" s="257"/>
      <c r="FG423" s="257"/>
      <c r="FH423" s="257"/>
      <c r="FI423" s="257"/>
      <c r="FJ423" s="257"/>
      <c r="FK423" s="257"/>
      <c r="FL423" s="257"/>
      <c r="FM423" s="257"/>
      <c r="FN423" s="257"/>
      <c r="FO423" s="257"/>
      <c r="FP423" s="257"/>
      <c r="FQ423" s="257"/>
      <c r="FR423" s="257"/>
      <c r="FS423" s="257"/>
      <c r="FT423" s="257"/>
      <c r="FU423" s="257"/>
      <c r="FV423" s="257"/>
      <c r="FW423" s="257"/>
      <c r="FX423" s="257"/>
      <c r="FY423" s="257"/>
      <c r="FZ423" s="257"/>
      <c r="GA423" s="257"/>
      <c r="GB423" s="257"/>
      <c r="GC423" s="257"/>
      <c r="GD423" s="257"/>
      <c r="GE423" s="257"/>
      <c r="GF423" s="257"/>
      <c r="GG423" s="257"/>
      <c r="GH423" s="257"/>
      <c r="GI423" s="257"/>
      <c r="GJ423" s="257"/>
      <c r="GK423" s="257"/>
      <c r="GL423" s="257"/>
      <c r="GM423" s="257"/>
      <c r="GN423" s="257"/>
      <c r="GO423" s="257"/>
      <c r="GP423" s="257"/>
      <c r="GQ423" s="257"/>
      <c r="GR423" s="257"/>
      <c r="GS423" s="257"/>
      <c r="GT423" s="257"/>
      <c r="GU423" s="257"/>
      <c r="GV423" s="257"/>
      <c r="GW423" s="257"/>
      <c r="GX423" s="257"/>
      <c r="GY423" s="257"/>
      <c r="GZ423" s="257"/>
      <c r="HA423" s="257"/>
      <c r="HB423" s="257"/>
      <c r="HC423" s="257"/>
      <c r="HD423" s="257"/>
      <c r="HE423" s="257"/>
      <c r="HF423" s="257"/>
      <c r="HG423" s="257"/>
      <c r="HH423" s="257"/>
      <c r="HI423" s="257"/>
      <c r="HJ423" s="257"/>
      <c r="HK423" s="257"/>
      <c r="HL423" s="257"/>
      <c r="HM423" s="257"/>
      <c r="HN423" s="257"/>
      <c r="HO423" s="257"/>
      <c r="HP423" s="257"/>
      <c r="HQ423" s="257"/>
      <c r="HR423" s="257"/>
      <c r="HS423" s="257"/>
      <c r="HT423" s="257"/>
      <c r="HU423" s="257"/>
      <c r="HV423" s="257"/>
      <c r="HW423" s="257"/>
      <c r="HX423" s="257"/>
      <c r="HY423" s="257"/>
      <c r="HZ423" s="257"/>
      <c r="IA423" s="257"/>
      <c r="IB423" s="257"/>
      <c r="IC423" s="257"/>
      <c r="ID423" s="257"/>
      <c r="IE423" s="257"/>
      <c r="IF423" s="257"/>
      <c r="IG423" s="257"/>
      <c r="IH423" s="257"/>
      <c r="II423" s="257"/>
      <c r="IJ423" s="257"/>
      <c r="IK423" s="257"/>
      <c r="IL423" s="257"/>
      <c r="IM423" s="257"/>
      <c r="IN423" s="257"/>
      <c r="IO423" s="257"/>
      <c r="IP423" s="257"/>
      <c r="IQ423" s="257"/>
      <c r="IR423" s="257"/>
      <c r="IS423" s="257"/>
      <c r="IT423" s="257"/>
      <c r="IU423" s="257"/>
      <c r="IV423" s="257"/>
      <c r="IW423" s="257"/>
      <c r="IX423" s="257"/>
      <c r="IY423" s="257"/>
      <c r="IZ423" s="257"/>
      <c r="JA423" s="257"/>
      <c r="JB423" s="257"/>
      <c r="JC423" s="257"/>
      <c r="JD423" s="257"/>
      <c r="JE423" s="257"/>
    </row>
    <row r="424" spans="1:265" x14ac:dyDescent="0.2">
      <c r="A424" s="257"/>
      <c r="B424" s="257"/>
      <c r="C424" s="257"/>
      <c r="D424" s="257"/>
      <c r="E424" s="257"/>
      <c r="F424" s="257"/>
      <c r="G424" s="257"/>
      <c r="H424" s="257"/>
      <c r="I424" s="257"/>
      <c r="J424" s="257"/>
      <c r="K424" s="257"/>
      <c r="L424" s="257"/>
      <c r="M424" s="257"/>
      <c r="N424" s="257"/>
      <c r="O424" s="257"/>
      <c r="P424" s="257"/>
      <c r="Q424" s="257"/>
      <c r="R424" s="257"/>
      <c r="S424" s="257"/>
      <c r="T424" s="257"/>
      <c r="U424" s="257"/>
      <c r="V424" s="257"/>
      <c r="W424" s="257"/>
      <c r="X424" s="257"/>
      <c r="Y424" s="257"/>
      <c r="Z424" s="257"/>
      <c r="AA424" s="257"/>
      <c r="AB424" s="257"/>
      <c r="AC424" s="257"/>
      <c r="AD424" s="257"/>
      <c r="AE424" s="862"/>
      <c r="AF424" s="895"/>
      <c r="AG424" s="946"/>
      <c r="AH424" s="972"/>
      <c r="CG424" s="257"/>
      <c r="CH424" s="257"/>
      <c r="CI424" s="257"/>
      <c r="CJ424" s="257"/>
      <c r="CK424" s="257"/>
      <c r="CL424" s="257"/>
      <c r="CM424" s="257"/>
      <c r="CN424" s="257"/>
      <c r="CO424" s="257"/>
      <c r="CP424" s="257"/>
      <c r="CQ424" s="257"/>
      <c r="CR424" s="257"/>
      <c r="CS424" s="257"/>
      <c r="CT424" s="257"/>
      <c r="CU424" s="257"/>
      <c r="CV424" s="257"/>
      <c r="CW424" s="257"/>
      <c r="CX424" s="257"/>
      <c r="CY424" s="257"/>
      <c r="CZ424" s="257"/>
      <c r="DA424" s="257"/>
      <c r="DB424" s="257"/>
      <c r="DC424" s="257"/>
      <c r="DD424" s="257"/>
      <c r="DE424" s="257"/>
      <c r="DF424" s="257"/>
      <c r="DG424" s="257"/>
      <c r="DH424" s="257"/>
      <c r="DI424" s="257"/>
      <c r="DJ424" s="257"/>
      <c r="DK424" s="257"/>
      <c r="DL424" s="257"/>
      <c r="DM424" s="257"/>
      <c r="DN424" s="257"/>
      <c r="DO424" s="257"/>
      <c r="DP424" s="257"/>
      <c r="DQ424" s="257"/>
      <c r="DR424" s="257"/>
      <c r="DS424" s="257"/>
      <c r="DT424" s="257"/>
      <c r="DU424" s="257"/>
      <c r="DV424" s="257"/>
      <c r="DW424" s="257"/>
      <c r="DX424" s="257"/>
      <c r="DY424" s="257"/>
      <c r="DZ424" s="257"/>
      <c r="EA424" s="257"/>
      <c r="EB424" s="257"/>
      <c r="EC424" s="257"/>
      <c r="ED424" s="257"/>
      <c r="EE424" s="257"/>
      <c r="EF424" s="257"/>
      <c r="EG424" s="257"/>
      <c r="EH424" s="257"/>
      <c r="EI424" s="257"/>
      <c r="EJ424" s="257"/>
      <c r="EK424" s="257"/>
      <c r="EL424" s="257"/>
      <c r="EM424" s="257"/>
      <c r="EN424" s="257"/>
      <c r="EO424" s="257"/>
      <c r="EP424" s="257"/>
      <c r="EQ424" s="257"/>
      <c r="ER424" s="257"/>
      <c r="ES424" s="257"/>
      <c r="ET424" s="257"/>
      <c r="EU424" s="257"/>
      <c r="EV424" s="257"/>
      <c r="EW424" s="257"/>
      <c r="EX424" s="257"/>
      <c r="EY424" s="257"/>
      <c r="EZ424" s="257"/>
      <c r="FA424" s="257"/>
      <c r="FB424" s="257"/>
      <c r="FC424" s="257"/>
      <c r="FD424" s="257"/>
      <c r="FE424" s="257"/>
      <c r="FF424" s="257"/>
      <c r="FG424" s="257"/>
      <c r="FH424" s="257"/>
      <c r="FI424" s="257"/>
      <c r="FJ424" s="257"/>
      <c r="FK424" s="257"/>
      <c r="FL424" s="257"/>
      <c r="FM424" s="257"/>
      <c r="FN424" s="257"/>
      <c r="FO424" s="257"/>
      <c r="FP424" s="257"/>
      <c r="FQ424" s="257"/>
      <c r="FR424" s="257"/>
      <c r="FS424" s="257"/>
      <c r="FT424" s="257"/>
      <c r="FU424" s="257"/>
      <c r="FV424" s="257"/>
      <c r="FW424" s="257"/>
      <c r="FX424" s="257"/>
      <c r="FY424" s="257"/>
      <c r="FZ424" s="257"/>
      <c r="GA424" s="257"/>
      <c r="GB424" s="257"/>
      <c r="GC424" s="257"/>
      <c r="GD424" s="257"/>
      <c r="GE424" s="257"/>
      <c r="GF424" s="257"/>
      <c r="GG424" s="257"/>
      <c r="GH424" s="257"/>
      <c r="GI424" s="257"/>
      <c r="GJ424" s="257"/>
      <c r="GK424" s="257"/>
      <c r="GL424" s="257"/>
      <c r="GM424" s="257"/>
      <c r="GN424" s="257"/>
      <c r="GO424" s="257"/>
      <c r="GP424" s="257"/>
      <c r="GQ424" s="257"/>
      <c r="GR424" s="257"/>
      <c r="GS424" s="257"/>
      <c r="GT424" s="257"/>
      <c r="GU424" s="257"/>
      <c r="GV424" s="257"/>
      <c r="GW424" s="257"/>
      <c r="GX424" s="257"/>
      <c r="GY424" s="257"/>
      <c r="GZ424" s="257"/>
      <c r="HA424" s="257"/>
      <c r="HB424" s="257"/>
      <c r="HC424" s="257"/>
      <c r="HD424" s="257"/>
      <c r="HE424" s="257"/>
      <c r="HF424" s="257"/>
      <c r="HG424" s="257"/>
      <c r="HH424" s="257"/>
      <c r="HI424" s="257"/>
      <c r="HJ424" s="257"/>
      <c r="HK424" s="257"/>
      <c r="HL424" s="257"/>
      <c r="HM424" s="257"/>
      <c r="HN424" s="257"/>
      <c r="HO424" s="257"/>
      <c r="HP424" s="257"/>
      <c r="HQ424" s="257"/>
      <c r="HR424" s="257"/>
      <c r="HS424" s="257"/>
      <c r="HT424" s="257"/>
      <c r="HU424" s="257"/>
      <c r="HV424" s="257"/>
      <c r="HW424" s="257"/>
      <c r="HX424" s="257"/>
      <c r="HY424" s="257"/>
      <c r="HZ424" s="257"/>
      <c r="IA424" s="257"/>
      <c r="IB424" s="257"/>
      <c r="IC424" s="257"/>
      <c r="ID424" s="257"/>
      <c r="IE424" s="257"/>
      <c r="IF424" s="257"/>
      <c r="IG424" s="257"/>
      <c r="IH424" s="257"/>
      <c r="II424" s="257"/>
      <c r="IJ424" s="257"/>
      <c r="IK424" s="257"/>
      <c r="IL424" s="257"/>
      <c r="IM424" s="257"/>
      <c r="IN424" s="257"/>
      <c r="IO424" s="257"/>
      <c r="IP424" s="257"/>
      <c r="IQ424" s="257"/>
      <c r="IR424" s="257"/>
      <c r="IS424" s="257"/>
      <c r="IT424" s="257"/>
      <c r="IU424" s="257"/>
      <c r="IV424" s="257"/>
      <c r="IW424" s="257"/>
      <c r="IX424" s="257"/>
      <c r="IY424" s="257"/>
      <c r="IZ424" s="257"/>
      <c r="JA424" s="257"/>
      <c r="JB424" s="257"/>
      <c r="JC424" s="257"/>
      <c r="JD424" s="257"/>
      <c r="JE424" s="257"/>
    </row>
    <row r="425" spans="1:265" x14ac:dyDescent="0.2">
      <c r="A425" s="257"/>
      <c r="B425" s="257"/>
      <c r="C425" s="257"/>
      <c r="D425" s="257"/>
      <c r="E425" s="257"/>
      <c r="F425" s="257"/>
      <c r="G425" s="257"/>
      <c r="H425" s="257"/>
      <c r="I425" s="257"/>
      <c r="J425" s="257"/>
      <c r="K425" s="257"/>
      <c r="L425" s="257"/>
      <c r="M425" s="257"/>
      <c r="N425" s="257"/>
      <c r="O425" s="257"/>
      <c r="P425" s="257"/>
      <c r="Q425" s="257"/>
      <c r="R425" s="257"/>
      <c r="S425" s="257"/>
      <c r="T425" s="257"/>
      <c r="U425" s="257"/>
      <c r="V425" s="257"/>
      <c r="W425" s="257"/>
      <c r="X425" s="257"/>
      <c r="Y425" s="257"/>
      <c r="Z425" s="257"/>
      <c r="AA425" s="257"/>
      <c r="AB425" s="257"/>
      <c r="AC425" s="257"/>
      <c r="AD425" s="257"/>
      <c r="AE425" s="862"/>
      <c r="AF425" s="895"/>
      <c r="AG425" s="946"/>
      <c r="AH425" s="972"/>
      <c r="CG425" s="257"/>
      <c r="CH425" s="257"/>
      <c r="CI425" s="257"/>
      <c r="CJ425" s="257"/>
      <c r="CK425" s="257"/>
      <c r="CL425" s="257"/>
      <c r="CM425" s="257"/>
      <c r="CN425" s="257"/>
      <c r="CO425" s="257"/>
      <c r="CP425" s="257"/>
      <c r="CQ425" s="257"/>
      <c r="CR425" s="257"/>
      <c r="CS425" s="257"/>
      <c r="CT425" s="257"/>
      <c r="CU425" s="257"/>
      <c r="CV425" s="257"/>
      <c r="CW425" s="257"/>
      <c r="CX425" s="257"/>
      <c r="CY425" s="257"/>
      <c r="CZ425" s="257"/>
      <c r="DA425" s="257"/>
      <c r="DB425" s="257"/>
      <c r="DC425" s="257"/>
      <c r="DD425" s="257"/>
      <c r="DE425" s="257"/>
      <c r="DF425" s="257"/>
      <c r="DG425" s="257"/>
      <c r="DH425" s="257"/>
      <c r="DI425" s="257"/>
      <c r="DJ425" s="257"/>
      <c r="DK425" s="257"/>
      <c r="DL425" s="257"/>
      <c r="DM425" s="257"/>
      <c r="DN425" s="257"/>
      <c r="DO425" s="257"/>
      <c r="DP425" s="257"/>
      <c r="DQ425" s="257"/>
      <c r="DR425" s="257"/>
      <c r="DS425" s="257"/>
      <c r="DT425" s="257"/>
      <c r="DU425" s="257"/>
      <c r="DV425" s="257"/>
      <c r="DW425" s="257"/>
      <c r="DX425" s="257"/>
      <c r="DY425" s="257"/>
      <c r="DZ425" s="257"/>
      <c r="EA425" s="257"/>
      <c r="EB425" s="257"/>
      <c r="EC425" s="257"/>
      <c r="ED425" s="257"/>
      <c r="EE425" s="257"/>
      <c r="EF425" s="257"/>
      <c r="EG425" s="257"/>
      <c r="EH425" s="257"/>
      <c r="EI425" s="257"/>
      <c r="EJ425" s="257"/>
      <c r="EK425" s="257"/>
      <c r="EL425" s="257"/>
      <c r="EM425" s="257"/>
      <c r="EN425" s="257"/>
      <c r="EO425" s="257"/>
      <c r="EP425" s="257"/>
      <c r="EQ425" s="257"/>
      <c r="ER425" s="257"/>
      <c r="ES425" s="257"/>
      <c r="ET425" s="257"/>
      <c r="EU425" s="257"/>
      <c r="EV425" s="257"/>
      <c r="EW425" s="257"/>
      <c r="EX425" s="257"/>
      <c r="EY425" s="257"/>
      <c r="EZ425" s="257"/>
      <c r="FA425" s="257"/>
      <c r="FB425" s="257"/>
      <c r="FC425" s="257"/>
      <c r="FD425" s="257"/>
      <c r="FE425" s="257"/>
      <c r="FF425" s="257"/>
      <c r="FG425" s="257"/>
      <c r="FH425" s="257"/>
      <c r="FI425" s="257"/>
      <c r="FJ425" s="257"/>
      <c r="FK425" s="257"/>
      <c r="FL425" s="257"/>
      <c r="FM425" s="257"/>
      <c r="FN425" s="257"/>
      <c r="FO425" s="257"/>
      <c r="FP425" s="257"/>
      <c r="FQ425" s="257"/>
      <c r="FR425" s="257"/>
      <c r="FS425" s="257"/>
      <c r="FT425" s="257"/>
      <c r="FU425" s="257"/>
      <c r="FV425" s="257"/>
      <c r="FW425" s="257"/>
      <c r="FX425" s="257"/>
      <c r="FY425" s="257"/>
      <c r="FZ425" s="257"/>
      <c r="GA425" s="257"/>
      <c r="GB425" s="257"/>
      <c r="GC425" s="257"/>
      <c r="GD425" s="257"/>
      <c r="GE425" s="257"/>
      <c r="GF425" s="257"/>
      <c r="GG425" s="257"/>
      <c r="GH425" s="257"/>
      <c r="GI425" s="257"/>
      <c r="GJ425" s="257"/>
      <c r="GK425" s="257"/>
      <c r="GL425" s="257"/>
      <c r="GM425" s="257"/>
      <c r="GN425" s="257"/>
      <c r="GO425" s="257"/>
      <c r="GP425" s="257"/>
      <c r="GQ425" s="257"/>
      <c r="GR425" s="257"/>
      <c r="GS425" s="257"/>
      <c r="GT425" s="257"/>
      <c r="GU425" s="257"/>
      <c r="GV425" s="257"/>
      <c r="GW425" s="257"/>
      <c r="GX425" s="257"/>
      <c r="GY425" s="257"/>
      <c r="GZ425" s="257"/>
      <c r="HA425" s="257"/>
      <c r="HB425" s="257"/>
      <c r="HC425" s="257"/>
      <c r="HD425" s="257"/>
      <c r="HE425" s="257"/>
      <c r="HF425" s="257"/>
      <c r="HG425" s="257"/>
      <c r="HH425" s="257"/>
      <c r="HI425" s="257"/>
      <c r="HJ425" s="257"/>
      <c r="HK425" s="257"/>
      <c r="HL425" s="257"/>
      <c r="HM425" s="257"/>
      <c r="HN425" s="257"/>
      <c r="HO425" s="257"/>
      <c r="HP425" s="257"/>
      <c r="HQ425" s="257"/>
      <c r="HR425" s="257"/>
      <c r="HS425" s="257"/>
      <c r="HT425" s="257"/>
      <c r="HU425" s="257"/>
      <c r="HV425" s="257"/>
      <c r="HW425" s="257"/>
      <c r="HX425" s="257"/>
      <c r="HY425" s="257"/>
      <c r="HZ425" s="257"/>
      <c r="IA425" s="257"/>
      <c r="IB425" s="257"/>
      <c r="IC425" s="257"/>
      <c r="ID425" s="257"/>
      <c r="IE425" s="257"/>
      <c r="IF425" s="257"/>
      <c r="IG425" s="257"/>
      <c r="IH425" s="257"/>
      <c r="II425" s="257"/>
      <c r="IJ425" s="257"/>
      <c r="IK425" s="257"/>
      <c r="IL425" s="257"/>
      <c r="IM425" s="257"/>
      <c r="IN425" s="257"/>
      <c r="IO425" s="257"/>
      <c r="IP425" s="257"/>
      <c r="IQ425" s="257"/>
      <c r="IR425" s="257"/>
      <c r="IS425" s="257"/>
      <c r="IT425" s="257"/>
      <c r="IU425" s="257"/>
      <c r="IV425" s="257"/>
      <c r="IW425" s="257"/>
      <c r="IX425" s="257"/>
      <c r="IY425" s="257"/>
      <c r="IZ425" s="257"/>
      <c r="JA425" s="257"/>
      <c r="JB425" s="257"/>
      <c r="JC425" s="257"/>
      <c r="JD425" s="257"/>
      <c r="JE425" s="257"/>
    </row>
    <row r="426" spans="1:265" x14ac:dyDescent="0.2">
      <c r="A426" s="257"/>
      <c r="B426" s="257"/>
      <c r="C426" s="257"/>
      <c r="D426" s="257"/>
      <c r="E426" s="257"/>
      <c r="F426" s="257"/>
      <c r="G426" s="257"/>
      <c r="H426" s="257"/>
      <c r="I426" s="257"/>
      <c r="J426" s="257"/>
      <c r="K426" s="257"/>
      <c r="L426" s="257"/>
      <c r="M426" s="257"/>
      <c r="N426" s="257"/>
      <c r="O426" s="257"/>
      <c r="P426" s="257"/>
      <c r="Q426" s="257"/>
      <c r="R426" s="257"/>
      <c r="S426" s="257"/>
      <c r="T426" s="257"/>
      <c r="U426" s="257"/>
      <c r="V426" s="257"/>
      <c r="W426" s="257"/>
      <c r="X426" s="257"/>
      <c r="Y426" s="257"/>
      <c r="Z426" s="257"/>
      <c r="AA426" s="257"/>
      <c r="AB426" s="257"/>
      <c r="AC426" s="257"/>
      <c r="AD426" s="257"/>
      <c r="AE426" s="862"/>
      <c r="AF426" s="895"/>
      <c r="AG426" s="946"/>
      <c r="AH426" s="972"/>
      <c r="CG426" s="257"/>
      <c r="CH426" s="257"/>
      <c r="CI426" s="257"/>
      <c r="CJ426" s="257"/>
      <c r="CK426" s="257"/>
      <c r="CL426" s="257"/>
      <c r="CM426" s="257"/>
      <c r="CN426" s="257"/>
      <c r="CO426" s="257"/>
      <c r="CP426" s="257"/>
      <c r="CQ426" s="257"/>
      <c r="CR426" s="257"/>
      <c r="CS426" s="257"/>
      <c r="CT426" s="257"/>
      <c r="CU426" s="257"/>
      <c r="CV426" s="257"/>
      <c r="CW426" s="257"/>
      <c r="CX426" s="257"/>
      <c r="CY426" s="257"/>
      <c r="CZ426" s="257"/>
      <c r="DA426" s="257"/>
      <c r="DB426" s="257"/>
      <c r="DC426" s="257"/>
      <c r="DD426" s="257"/>
      <c r="DE426" s="257"/>
      <c r="DF426" s="257"/>
      <c r="DG426" s="257"/>
      <c r="DH426" s="257"/>
      <c r="DI426" s="257"/>
      <c r="DJ426" s="257"/>
      <c r="DK426" s="257"/>
      <c r="DL426" s="257"/>
      <c r="DM426" s="257"/>
      <c r="DN426" s="257"/>
      <c r="DO426" s="257"/>
      <c r="DP426" s="257"/>
      <c r="DQ426" s="257"/>
      <c r="DR426" s="257"/>
      <c r="DS426" s="257"/>
      <c r="DT426" s="257"/>
      <c r="DU426" s="257"/>
      <c r="DV426" s="257"/>
      <c r="DW426" s="257"/>
      <c r="DX426" s="257"/>
      <c r="DY426" s="257"/>
      <c r="DZ426" s="257"/>
      <c r="EA426" s="257"/>
      <c r="EB426" s="257"/>
      <c r="EC426" s="257"/>
      <c r="ED426" s="257"/>
      <c r="EE426" s="257"/>
      <c r="EF426" s="257"/>
      <c r="EG426" s="257"/>
      <c r="EH426" s="257"/>
      <c r="EI426" s="257"/>
      <c r="EJ426" s="257"/>
      <c r="EK426" s="257"/>
      <c r="EL426" s="257"/>
      <c r="EM426" s="257"/>
      <c r="EN426" s="257"/>
      <c r="EO426" s="257"/>
      <c r="EP426" s="257"/>
      <c r="EQ426" s="257"/>
      <c r="ER426" s="257"/>
      <c r="ES426" s="257"/>
      <c r="ET426" s="257"/>
      <c r="EU426" s="257"/>
      <c r="EV426" s="257"/>
      <c r="EW426" s="257"/>
      <c r="EX426" s="257"/>
      <c r="EY426" s="257"/>
      <c r="EZ426" s="257"/>
      <c r="FA426" s="257"/>
      <c r="FB426" s="257"/>
      <c r="FC426" s="257"/>
      <c r="FD426" s="257"/>
      <c r="FE426" s="257"/>
      <c r="FF426" s="257"/>
      <c r="FG426" s="257"/>
      <c r="FH426" s="257"/>
      <c r="FI426" s="257"/>
      <c r="FJ426" s="257"/>
      <c r="FK426" s="257"/>
      <c r="FL426" s="257"/>
      <c r="FM426" s="257"/>
      <c r="FN426" s="257"/>
      <c r="FO426" s="257"/>
      <c r="FP426" s="257"/>
      <c r="FQ426" s="257"/>
      <c r="FR426" s="257"/>
      <c r="FS426" s="257"/>
      <c r="FT426" s="257"/>
      <c r="FU426" s="257"/>
      <c r="FV426" s="257"/>
      <c r="FW426" s="257"/>
      <c r="FX426" s="257"/>
      <c r="FY426" s="257"/>
      <c r="FZ426" s="257"/>
      <c r="GA426" s="257"/>
      <c r="GB426" s="257"/>
      <c r="GC426" s="257"/>
      <c r="GD426" s="257"/>
      <c r="GE426" s="257"/>
      <c r="GF426" s="257"/>
      <c r="GG426" s="257"/>
      <c r="GH426" s="257"/>
      <c r="GI426" s="257"/>
      <c r="GJ426" s="257"/>
      <c r="GK426" s="257"/>
      <c r="GL426" s="257"/>
      <c r="GM426" s="257"/>
      <c r="GN426" s="257"/>
      <c r="GO426" s="257"/>
      <c r="GP426" s="257"/>
      <c r="GQ426" s="257"/>
      <c r="GR426" s="257"/>
      <c r="GS426" s="257"/>
      <c r="GT426" s="257"/>
      <c r="GU426" s="257"/>
      <c r="GV426" s="257"/>
      <c r="GW426" s="257"/>
      <c r="GX426" s="257"/>
      <c r="GY426" s="257"/>
      <c r="GZ426" s="257"/>
      <c r="HA426" s="257"/>
      <c r="HB426" s="257"/>
      <c r="HC426" s="257"/>
      <c r="HD426" s="257"/>
      <c r="HE426" s="257"/>
      <c r="HF426" s="257"/>
      <c r="HG426" s="257"/>
      <c r="HH426" s="257"/>
      <c r="HI426" s="257"/>
      <c r="HJ426" s="257"/>
      <c r="HK426" s="257"/>
      <c r="HL426" s="257"/>
      <c r="HM426" s="257"/>
      <c r="HN426" s="257"/>
      <c r="HO426" s="257"/>
      <c r="HP426" s="257"/>
      <c r="HQ426" s="257"/>
      <c r="HR426" s="257"/>
      <c r="HS426" s="257"/>
      <c r="HT426" s="257"/>
      <c r="HU426" s="257"/>
      <c r="HV426" s="257"/>
      <c r="HW426" s="257"/>
      <c r="HX426" s="257"/>
      <c r="HY426" s="257"/>
      <c r="HZ426" s="257"/>
      <c r="IA426" s="257"/>
      <c r="IB426" s="257"/>
      <c r="IC426" s="257"/>
      <c r="ID426" s="257"/>
      <c r="IE426" s="257"/>
      <c r="IF426" s="257"/>
      <c r="IG426" s="257"/>
      <c r="IH426" s="257"/>
      <c r="II426" s="257"/>
      <c r="IJ426" s="257"/>
      <c r="IK426" s="257"/>
      <c r="IL426" s="257"/>
      <c r="IM426" s="257"/>
      <c r="IN426" s="257"/>
      <c r="IO426" s="257"/>
      <c r="IP426" s="257"/>
      <c r="IQ426" s="257"/>
      <c r="IR426" s="257"/>
      <c r="IS426" s="257"/>
      <c r="IT426" s="257"/>
      <c r="IU426" s="257"/>
      <c r="IV426" s="257"/>
      <c r="IW426" s="257"/>
      <c r="IX426" s="257"/>
      <c r="IY426" s="257"/>
      <c r="IZ426" s="257"/>
      <c r="JA426" s="257"/>
      <c r="JB426" s="257"/>
      <c r="JC426" s="257"/>
      <c r="JD426" s="257"/>
      <c r="JE426" s="257"/>
    </row>
    <row r="427" spans="1:265" x14ac:dyDescent="0.2">
      <c r="A427" s="257"/>
      <c r="B427" s="257"/>
      <c r="C427" s="257"/>
      <c r="D427" s="257"/>
      <c r="E427" s="257"/>
      <c r="F427" s="257"/>
      <c r="G427" s="257"/>
      <c r="H427" s="257"/>
      <c r="I427" s="257"/>
      <c r="J427" s="257"/>
      <c r="K427" s="257"/>
      <c r="L427" s="257"/>
      <c r="M427" s="257"/>
      <c r="N427" s="257"/>
      <c r="O427" s="257"/>
      <c r="P427" s="257"/>
      <c r="Q427" s="257"/>
      <c r="R427" s="257"/>
      <c r="S427" s="257"/>
      <c r="T427" s="257"/>
      <c r="U427" s="257"/>
      <c r="V427" s="257"/>
      <c r="W427" s="257"/>
      <c r="X427" s="257"/>
      <c r="Y427" s="257"/>
      <c r="Z427" s="257"/>
      <c r="AA427" s="257"/>
      <c r="AB427" s="257"/>
      <c r="AC427" s="257"/>
      <c r="AD427" s="257"/>
      <c r="AE427" s="862"/>
      <c r="AF427" s="895"/>
      <c r="AG427" s="946"/>
      <c r="AH427" s="972"/>
      <c r="CG427" s="257"/>
      <c r="CH427" s="257"/>
      <c r="CI427" s="257"/>
      <c r="CJ427" s="257"/>
      <c r="CK427" s="257"/>
      <c r="CL427" s="257"/>
      <c r="CM427" s="257"/>
      <c r="CN427" s="257"/>
      <c r="CO427" s="257"/>
      <c r="CP427" s="257"/>
      <c r="CQ427" s="257"/>
      <c r="CR427" s="257"/>
      <c r="CS427" s="257"/>
      <c r="CT427" s="257"/>
      <c r="CU427" s="257"/>
      <c r="CV427" s="257"/>
      <c r="CW427" s="257"/>
      <c r="CX427" s="257"/>
      <c r="CY427" s="257"/>
      <c r="CZ427" s="257"/>
      <c r="DA427" s="257"/>
      <c r="DB427" s="257"/>
      <c r="DC427" s="257"/>
      <c r="DD427" s="257"/>
      <c r="DE427" s="257"/>
      <c r="DF427" s="257"/>
      <c r="DG427" s="257"/>
      <c r="DH427" s="257"/>
      <c r="DI427" s="257"/>
      <c r="DJ427" s="257"/>
      <c r="DK427" s="257"/>
      <c r="DL427" s="257"/>
      <c r="DM427" s="257"/>
      <c r="DN427" s="257"/>
      <c r="DO427" s="257"/>
      <c r="DP427" s="257"/>
      <c r="DQ427" s="257"/>
      <c r="DR427" s="257"/>
      <c r="DS427" s="257"/>
      <c r="DT427" s="257"/>
      <c r="DU427" s="257"/>
      <c r="DV427" s="257"/>
      <c r="DW427" s="257"/>
      <c r="DX427" s="257"/>
      <c r="DY427" s="257"/>
      <c r="DZ427" s="257"/>
      <c r="EA427" s="257"/>
      <c r="EB427" s="257"/>
      <c r="EC427" s="257"/>
      <c r="ED427" s="257"/>
      <c r="EE427" s="257"/>
      <c r="EF427" s="257"/>
      <c r="EG427" s="257"/>
      <c r="EH427" s="257"/>
      <c r="EI427" s="257"/>
      <c r="EJ427" s="257"/>
      <c r="EK427" s="257"/>
      <c r="EL427" s="257"/>
      <c r="EM427" s="257"/>
      <c r="EN427" s="257"/>
      <c r="EO427" s="257"/>
      <c r="EP427" s="257"/>
      <c r="EQ427" s="257"/>
      <c r="ER427" s="257"/>
      <c r="ES427" s="257"/>
      <c r="ET427" s="257"/>
      <c r="EU427" s="257"/>
      <c r="EV427" s="257"/>
      <c r="EW427" s="257"/>
      <c r="EX427" s="257"/>
      <c r="EY427" s="257"/>
      <c r="EZ427" s="257"/>
      <c r="FA427" s="257"/>
      <c r="FB427" s="257"/>
      <c r="FC427" s="257"/>
      <c r="FD427" s="257"/>
      <c r="FE427" s="257"/>
      <c r="FF427" s="257"/>
      <c r="FG427" s="257"/>
      <c r="FH427" s="257"/>
      <c r="FI427" s="257"/>
      <c r="FJ427" s="257"/>
      <c r="FK427" s="257"/>
      <c r="FL427" s="257"/>
      <c r="FM427" s="257"/>
      <c r="FN427" s="257"/>
      <c r="FO427" s="257"/>
      <c r="FP427" s="257"/>
      <c r="FQ427" s="257"/>
      <c r="FR427" s="257"/>
      <c r="FS427" s="257"/>
      <c r="FT427" s="257"/>
      <c r="FU427" s="257"/>
      <c r="FV427" s="257"/>
      <c r="FW427" s="257"/>
      <c r="FX427" s="257"/>
      <c r="FY427" s="257"/>
      <c r="FZ427" s="257"/>
      <c r="GA427" s="257"/>
      <c r="GB427" s="257"/>
      <c r="GC427" s="257"/>
      <c r="GD427" s="257"/>
      <c r="GE427" s="257"/>
      <c r="GF427" s="257"/>
      <c r="GG427" s="257"/>
      <c r="GH427" s="257"/>
      <c r="GI427" s="257"/>
      <c r="GJ427" s="257"/>
      <c r="GK427" s="257"/>
      <c r="GL427" s="257"/>
      <c r="GM427" s="257"/>
      <c r="GN427" s="257"/>
      <c r="GO427" s="257"/>
      <c r="GP427" s="257"/>
      <c r="GQ427" s="257"/>
      <c r="GR427" s="257"/>
      <c r="GS427" s="257"/>
      <c r="GT427" s="257"/>
      <c r="GU427" s="257"/>
      <c r="GV427" s="257"/>
      <c r="GW427" s="257"/>
      <c r="GX427" s="257"/>
      <c r="GY427" s="257"/>
      <c r="GZ427" s="257"/>
      <c r="HA427" s="257"/>
      <c r="HB427" s="257"/>
      <c r="HC427" s="257"/>
      <c r="HD427" s="257"/>
      <c r="HE427" s="257"/>
      <c r="HF427" s="257"/>
      <c r="HG427" s="257"/>
      <c r="HH427" s="257"/>
      <c r="HI427" s="257"/>
      <c r="HJ427" s="257"/>
      <c r="HK427" s="257"/>
      <c r="HL427" s="257"/>
      <c r="HM427" s="257"/>
      <c r="HN427" s="257"/>
      <c r="HO427" s="257"/>
      <c r="HP427" s="257"/>
      <c r="HQ427" s="257"/>
      <c r="HR427" s="257"/>
      <c r="HS427" s="257"/>
      <c r="HT427" s="257"/>
      <c r="HU427" s="257"/>
      <c r="HV427" s="257"/>
      <c r="HW427" s="257"/>
      <c r="HX427" s="257"/>
      <c r="HY427" s="257"/>
      <c r="HZ427" s="257"/>
      <c r="IA427" s="257"/>
      <c r="IB427" s="257"/>
      <c r="IC427" s="257"/>
      <c r="ID427" s="257"/>
      <c r="IE427" s="257"/>
      <c r="IF427" s="257"/>
      <c r="IG427" s="257"/>
      <c r="IH427" s="257"/>
      <c r="II427" s="257"/>
      <c r="IJ427" s="257"/>
      <c r="IK427" s="257"/>
      <c r="IL427" s="257"/>
      <c r="IM427" s="257"/>
      <c r="IN427" s="257"/>
      <c r="IO427" s="257"/>
      <c r="IP427" s="257"/>
      <c r="IQ427" s="257"/>
      <c r="IR427" s="257"/>
      <c r="IS427" s="257"/>
      <c r="IT427" s="257"/>
      <c r="IU427" s="257"/>
      <c r="IV427" s="257"/>
      <c r="IW427" s="257"/>
      <c r="IX427" s="257"/>
      <c r="IY427" s="257"/>
      <c r="IZ427" s="257"/>
      <c r="JA427" s="257"/>
      <c r="JB427" s="257"/>
      <c r="JC427" s="257"/>
      <c r="JD427" s="257"/>
      <c r="JE427" s="257"/>
    </row>
    <row r="428" spans="1:265" x14ac:dyDescent="0.2">
      <c r="A428" s="257"/>
      <c r="B428" s="257"/>
      <c r="C428" s="257"/>
      <c r="D428" s="257"/>
      <c r="E428" s="257"/>
      <c r="F428" s="257"/>
      <c r="G428" s="257"/>
      <c r="H428" s="257"/>
      <c r="I428" s="257"/>
      <c r="J428" s="257"/>
      <c r="K428" s="257"/>
      <c r="L428" s="257"/>
      <c r="M428" s="257"/>
      <c r="N428" s="257"/>
      <c r="O428" s="257"/>
      <c r="P428" s="257"/>
      <c r="Q428" s="257"/>
      <c r="R428" s="257"/>
      <c r="S428" s="257"/>
      <c r="T428" s="257"/>
      <c r="U428" s="257"/>
      <c r="V428" s="257"/>
      <c r="W428" s="257"/>
      <c r="X428" s="257"/>
      <c r="Y428" s="257"/>
      <c r="Z428" s="257"/>
      <c r="AA428" s="257"/>
      <c r="AB428" s="257"/>
      <c r="AC428" s="257"/>
      <c r="AD428" s="257"/>
      <c r="AE428" s="862"/>
      <c r="AF428" s="895"/>
      <c r="AG428" s="946"/>
      <c r="AH428" s="972"/>
      <c r="CG428" s="257"/>
      <c r="CH428" s="257"/>
      <c r="CI428" s="257"/>
      <c r="CJ428" s="257"/>
      <c r="CK428" s="257"/>
      <c r="CL428" s="257"/>
      <c r="CM428" s="257"/>
      <c r="CN428" s="257"/>
      <c r="CO428" s="257"/>
      <c r="CP428" s="257"/>
      <c r="CQ428" s="257"/>
      <c r="CR428" s="257"/>
      <c r="CS428" s="257"/>
      <c r="CT428" s="257"/>
      <c r="CU428" s="257"/>
      <c r="CV428" s="257"/>
      <c r="CW428" s="257"/>
      <c r="CX428" s="257"/>
      <c r="CY428" s="257"/>
      <c r="CZ428" s="257"/>
      <c r="DA428" s="257"/>
      <c r="DB428" s="257"/>
      <c r="DC428" s="257"/>
      <c r="DD428" s="257"/>
      <c r="DE428" s="257"/>
      <c r="DF428" s="257"/>
      <c r="DG428" s="257"/>
      <c r="DH428" s="257"/>
      <c r="DI428" s="257"/>
      <c r="DJ428" s="257"/>
      <c r="DK428" s="257"/>
      <c r="DL428" s="257"/>
      <c r="DM428" s="257"/>
      <c r="DN428" s="257"/>
      <c r="DO428" s="257"/>
      <c r="DP428" s="257"/>
      <c r="DQ428" s="257"/>
      <c r="DR428" s="257"/>
      <c r="DS428" s="257"/>
      <c r="DT428" s="257"/>
      <c r="DU428" s="257"/>
      <c r="DV428" s="257"/>
      <c r="DW428" s="257"/>
      <c r="DX428" s="257"/>
      <c r="DY428" s="257"/>
      <c r="DZ428" s="257"/>
      <c r="EA428" s="257"/>
      <c r="EB428" s="257"/>
      <c r="EC428" s="257"/>
      <c r="ED428" s="257"/>
      <c r="EE428" s="257"/>
      <c r="EF428" s="257"/>
      <c r="EG428" s="257"/>
      <c r="EH428" s="257"/>
      <c r="EI428" s="257"/>
      <c r="EJ428" s="257"/>
      <c r="EK428" s="257"/>
      <c r="EL428" s="257"/>
      <c r="EM428" s="257"/>
      <c r="EN428" s="257"/>
      <c r="EO428" s="257"/>
      <c r="EP428" s="257"/>
      <c r="EQ428" s="257"/>
      <c r="ER428" s="257"/>
      <c r="ES428" s="257"/>
      <c r="ET428" s="257"/>
      <c r="EU428" s="257"/>
      <c r="EV428" s="257"/>
      <c r="EW428" s="257"/>
      <c r="EX428" s="257"/>
      <c r="EY428" s="257"/>
      <c r="EZ428" s="257"/>
      <c r="FA428" s="257"/>
      <c r="FB428" s="257"/>
      <c r="FC428" s="257"/>
      <c r="FD428" s="257"/>
      <c r="FE428" s="257"/>
      <c r="FF428" s="257"/>
      <c r="FG428" s="257"/>
      <c r="FH428" s="257"/>
      <c r="FI428" s="257"/>
      <c r="FJ428" s="257"/>
      <c r="FK428" s="257"/>
      <c r="FL428" s="257"/>
      <c r="FM428" s="257"/>
      <c r="FN428" s="257"/>
      <c r="FO428" s="257"/>
      <c r="FP428" s="257"/>
      <c r="FQ428" s="257"/>
      <c r="FR428" s="257"/>
      <c r="FS428" s="257"/>
      <c r="FT428" s="257"/>
      <c r="FU428" s="257"/>
      <c r="FV428" s="257"/>
      <c r="FW428" s="257"/>
      <c r="FX428" s="257"/>
      <c r="FY428" s="257"/>
      <c r="FZ428" s="257"/>
      <c r="GA428" s="257"/>
      <c r="GB428" s="257"/>
      <c r="GC428" s="257"/>
      <c r="GD428" s="257"/>
      <c r="GE428" s="257"/>
      <c r="GF428" s="257"/>
      <c r="GG428" s="257"/>
      <c r="GH428" s="257"/>
      <c r="GI428" s="257"/>
      <c r="GJ428" s="257"/>
      <c r="GK428" s="257"/>
      <c r="GL428" s="257"/>
      <c r="GM428" s="257"/>
      <c r="GN428" s="257"/>
      <c r="GO428" s="257"/>
      <c r="GP428" s="257"/>
      <c r="GQ428" s="257"/>
      <c r="GR428" s="257"/>
      <c r="GS428" s="257"/>
      <c r="GT428" s="257"/>
      <c r="GU428" s="257"/>
      <c r="GV428" s="257"/>
      <c r="GW428" s="257"/>
      <c r="GX428" s="257"/>
      <c r="GY428" s="257"/>
      <c r="GZ428" s="257"/>
      <c r="HA428" s="257"/>
      <c r="HB428" s="257"/>
      <c r="HC428" s="257"/>
      <c r="HD428" s="257"/>
      <c r="HE428" s="257"/>
      <c r="HF428" s="257"/>
      <c r="HG428" s="257"/>
      <c r="HH428" s="257"/>
      <c r="HI428" s="257"/>
      <c r="HJ428" s="257"/>
      <c r="HK428" s="257"/>
      <c r="HL428" s="257"/>
      <c r="HM428" s="257"/>
      <c r="HN428" s="257"/>
      <c r="HO428" s="257"/>
      <c r="HP428" s="257"/>
      <c r="HQ428" s="257"/>
      <c r="HR428" s="257"/>
      <c r="HS428" s="257"/>
      <c r="HT428" s="257"/>
      <c r="HU428" s="257"/>
      <c r="HV428" s="257"/>
      <c r="HW428" s="257"/>
      <c r="HX428" s="257"/>
      <c r="HY428" s="257"/>
      <c r="HZ428" s="257"/>
      <c r="IA428" s="257"/>
      <c r="IB428" s="257"/>
      <c r="IC428" s="257"/>
      <c r="ID428" s="257"/>
      <c r="IE428" s="257"/>
      <c r="IF428" s="257"/>
      <c r="IG428" s="257"/>
      <c r="IH428" s="257"/>
      <c r="II428" s="257"/>
      <c r="IJ428" s="257"/>
      <c r="IK428" s="257"/>
      <c r="IL428" s="257"/>
      <c r="IM428" s="257"/>
      <c r="IN428" s="257"/>
      <c r="IO428" s="257"/>
      <c r="IP428" s="257"/>
      <c r="IQ428" s="257"/>
      <c r="IR428" s="257"/>
      <c r="IS428" s="257"/>
      <c r="IT428" s="257"/>
      <c r="IU428" s="257"/>
      <c r="IV428" s="257"/>
      <c r="IW428" s="257"/>
      <c r="IX428" s="257"/>
      <c r="IY428" s="257"/>
      <c r="IZ428" s="257"/>
      <c r="JA428" s="257"/>
      <c r="JB428" s="257"/>
      <c r="JC428" s="257"/>
      <c r="JD428" s="257"/>
      <c r="JE428" s="257"/>
    </row>
    <row r="429" spans="1:265" x14ac:dyDescent="0.2">
      <c r="A429" s="257"/>
      <c r="B429" s="257"/>
      <c r="C429" s="257"/>
      <c r="D429" s="257"/>
      <c r="E429" s="257"/>
      <c r="F429" s="257"/>
      <c r="G429" s="257"/>
      <c r="H429" s="257"/>
      <c r="I429" s="257"/>
      <c r="J429" s="257"/>
      <c r="K429" s="257"/>
      <c r="L429" s="257"/>
      <c r="M429" s="257"/>
      <c r="N429" s="257"/>
      <c r="O429" s="257"/>
      <c r="P429" s="257"/>
      <c r="Q429" s="257"/>
      <c r="R429" s="257"/>
      <c r="S429" s="257"/>
      <c r="T429" s="257"/>
      <c r="U429" s="257"/>
      <c r="V429" s="257"/>
      <c r="W429" s="257"/>
      <c r="X429" s="257"/>
      <c r="Y429" s="257"/>
      <c r="Z429" s="257"/>
      <c r="AA429" s="257"/>
      <c r="AB429" s="257"/>
      <c r="AC429" s="257"/>
      <c r="AD429" s="257"/>
      <c r="AE429" s="862"/>
      <c r="AF429" s="895"/>
      <c r="AG429" s="946"/>
      <c r="AH429" s="972"/>
      <c r="CG429" s="257"/>
      <c r="CH429" s="257"/>
      <c r="CI429" s="257"/>
      <c r="CJ429" s="257"/>
      <c r="CK429" s="257"/>
      <c r="CL429" s="257"/>
      <c r="CM429" s="257"/>
      <c r="CN429" s="257"/>
      <c r="CO429" s="257"/>
      <c r="CP429" s="257"/>
      <c r="CQ429" s="257"/>
      <c r="CR429" s="257"/>
      <c r="CS429" s="257"/>
      <c r="CT429" s="257"/>
      <c r="CU429" s="257"/>
      <c r="CV429" s="257"/>
      <c r="CW429" s="257"/>
      <c r="CX429" s="257"/>
      <c r="CY429" s="257"/>
      <c r="CZ429" s="257"/>
      <c r="DA429" s="257"/>
      <c r="DB429" s="257"/>
      <c r="DC429" s="257"/>
      <c r="DD429" s="257"/>
      <c r="DE429" s="257"/>
      <c r="DF429" s="257"/>
      <c r="DG429" s="257"/>
      <c r="DH429" s="257"/>
      <c r="DI429" s="257"/>
      <c r="DJ429" s="257"/>
      <c r="DK429" s="257"/>
      <c r="DL429" s="257"/>
      <c r="DM429" s="257"/>
      <c r="DN429" s="257"/>
      <c r="DO429" s="257"/>
      <c r="DP429" s="257"/>
      <c r="DQ429" s="257"/>
      <c r="DR429" s="257"/>
      <c r="DS429" s="257"/>
      <c r="DT429" s="257"/>
      <c r="DU429" s="257"/>
      <c r="DV429" s="257"/>
      <c r="DW429" s="257"/>
      <c r="DX429" s="257"/>
      <c r="DY429" s="257"/>
      <c r="DZ429" s="257"/>
      <c r="EA429" s="257"/>
      <c r="EB429" s="257"/>
      <c r="EC429" s="257"/>
      <c r="ED429" s="257"/>
      <c r="EE429" s="257"/>
      <c r="EF429" s="257"/>
      <c r="EG429" s="257"/>
      <c r="EH429" s="257"/>
      <c r="EI429" s="257"/>
      <c r="EJ429" s="257"/>
      <c r="EK429" s="257"/>
      <c r="EL429" s="257"/>
      <c r="EM429" s="257"/>
      <c r="EN429" s="257"/>
      <c r="EO429" s="257"/>
      <c r="EP429" s="257"/>
      <c r="EQ429" s="257"/>
      <c r="ER429" s="257"/>
      <c r="ES429" s="257"/>
      <c r="ET429" s="257"/>
      <c r="EU429" s="257"/>
      <c r="EV429" s="257"/>
      <c r="EW429" s="257"/>
      <c r="EX429" s="257"/>
      <c r="EY429" s="257"/>
      <c r="EZ429" s="257"/>
      <c r="FA429" s="257"/>
      <c r="FB429" s="257"/>
      <c r="FC429" s="257"/>
      <c r="FD429" s="257"/>
      <c r="FE429" s="257"/>
      <c r="FF429" s="257"/>
      <c r="FG429" s="257"/>
      <c r="FH429" s="257"/>
      <c r="FI429" s="257"/>
      <c r="FJ429" s="257"/>
      <c r="FK429" s="257"/>
      <c r="FL429" s="257"/>
      <c r="FM429" s="257"/>
      <c r="FN429" s="257"/>
      <c r="FO429" s="257"/>
      <c r="FP429" s="257"/>
      <c r="FQ429" s="257"/>
      <c r="FR429" s="257"/>
      <c r="FS429" s="257"/>
      <c r="FT429" s="257"/>
      <c r="FU429" s="257"/>
      <c r="FV429" s="257"/>
      <c r="FW429" s="257"/>
      <c r="FX429" s="257"/>
      <c r="FY429" s="257"/>
      <c r="FZ429" s="257"/>
      <c r="GA429" s="257"/>
      <c r="GB429" s="257"/>
      <c r="GC429" s="257"/>
      <c r="GD429" s="257"/>
      <c r="GE429" s="257"/>
      <c r="GF429" s="257"/>
      <c r="GG429" s="257"/>
      <c r="GH429" s="257"/>
      <c r="GI429" s="257"/>
      <c r="GJ429" s="257"/>
      <c r="GK429" s="257"/>
      <c r="GL429" s="257"/>
      <c r="GM429" s="257"/>
      <c r="GN429" s="257"/>
      <c r="GO429" s="257"/>
      <c r="GP429" s="257"/>
      <c r="GQ429" s="257"/>
      <c r="GR429" s="257"/>
      <c r="GS429" s="257"/>
      <c r="GT429" s="257"/>
      <c r="GU429" s="257"/>
      <c r="GV429" s="257"/>
      <c r="GW429" s="257"/>
      <c r="GX429" s="257"/>
      <c r="GY429" s="257"/>
      <c r="GZ429" s="257"/>
      <c r="HA429" s="257"/>
      <c r="HB429" s="257"/>
      <c r="HC429" s="257"/>
      <c r="HD429" s="257"/>
      <c r="HE429" s="257"/>
      <c r="HF429" s="257"/>
      <c r="HG429" s="257"/>
      <c r="HH429" s="257"/>
      <c r="HI429" s="257"/>
      <c r="HJ429" s="257"/>
      <c r="HK429" s="257"/>
      <c r="HL429" s="257"/>
      <c r="HM429" s="257"/>
      <c r="HN429" s="257"/>
      <c r="HO429" s="257"/>
      <c r="HP429" s="257"/>
      <c r="HQ429" s="257"/>
      <c r="HR429" s="257"/>
      <c r="HS429" s="257"/>
      <c r="HT429" s="257"/>
      <c r="HU429" s="257"/>
      <c r="HV429" s="257"/>
      <c r="HW429" s="257"/>
      <c r="HX429" s="257"/>
      <c r="HY429" s="257"/>
      <c r="HZ429" s="257"/>
      <c r="IA429" s="257"/>
      <c r="IB429" s="257"/>
      <c r="IC429" s="257"/>
      <c r="ID429" s="257"/>
      <c r="IE429" s="257"/>
      <c r="IF429" s="257"/>
      <c r="IG429" s="257"/>
      <c r="IH429" s="257"/>
      <c r="II429" s="257"/>
      <c r="IJ429" s="257"/>
      <c r="IK429" s="257"/>
      <c r="IL429" s="257"/>
      <c r="IM429" s="257"/>
      <c r="IN429" s="257"/>
      <c r="IO429" s="257"/>
      <c r="IP429" s="257"/>
      <c r="IQ429" s="257"/>
      <c r="IR429" s="257"/>
      <c r="IS429" s="257"/>
      <c r="IT429" s="257"/>
      <c r="IU429" s="257"/>
      <c r="IV429" s="257"/>
      <c r="IW429" s="257"/>
      <c r="IX429" s="257"/>
      <c r="IY429" s="257"/>
      <c r="IZ429" s="257"/>
      <c r="JA429" s="257"/>
      <c r="JB429" s="257"/>
      <c r="JC429" s="257"/>
      <c r="JD429" s="257"/>
      <c r="JE429" s="257"/>
    </row>
    <row r="430" spans="1:265" x14ac:dyDescent="0.2">
      <c r="A430" s="257"/>
      <c r="B430" s="257"/>
      <c r="C430" s="257"/>
      <c r="D430" s="257"/>
      <c r="E430" s="257"/>
      <c r="F430" s="257"/>
      <c r="G430" s="257"/>
      <c r="H430" s="257"/>
      <c r="I430" s="257"/>
      <c r="J430" s="257"/>
      <c r="K430" s="257"/>
      <c r="L430" s="257"/>
      <c r="M430" s="257"/>
      <c r="N430" s="257"/>
      <c r="O430" s="257"/>
      <c r="P430" s="257"/>
      <c r="Q430" s="257"/>
      <c r="R430" s="257"/>
      <c r="S430" s="257"/>
      <c r="T430" s="257"/>
      <c r="U430" s="257"/>
      <c r="V430" s="257"/>
      <c r="W430" s="257"/>
      <c r="X430" s="257"/>
      <c r="Y430" s="257"/>
      <c r="Z430" s="257"/>
      <c r="AA430" s="257"/>
      <c r="AB430" s="257"/>
      <c r="AC430" s="257"/>
      <c r="AD430" s="257"/>
      <c r="AE430" s="862"/>
      <c r="AF430" s="895"/>
      <c r="AG430" s="946"/>
      <c r="AH430" s="972"/>
      <c r="CG430" s="257"/>
      <c r="CH430" s="257"/>
      <c r="CI430" s="257"/>
      <c r="CJ430" s="257"/>
      <c r="CK430" s="257"/>
      <c r="CL430" s="257"/>
      <c r="CM430" s="257"/>
      <c r="CN430" s="257"/>
      <c r="CO430" s="257"/>
      <c r="CP430" s="257"/>
      <c r="CQ430" s="257"/>
      <c r="CR430" s="257"/>
      <c r="CS430" s="257"/>
      <c r="CT430" s="257"/>
      <c r="CU430" s="257"/>
      <c r="CV430" s="257"/>
      <c r="CW430" s="257"/>
      <c r="CX430" s="257"/>
      <c r="CY430" s="257"/>
      <c r="CZ430" s="257"/>
      <c r="DA430" s="257"/>
      <c r="DB430" s="257"/>
      <c r="DC430" s="257"/>
      <c r="DD430" s="257"/>
      <c r="DE430" s="257"/>
      <c r="DF430" s="257"/>
      <c r="DG430" s="257"/>
      <c r="DH430" s="257"/>
      <c r="DI430" s="257"/>
      <c r="DJ430" s="257"/>
      <c r="DK430" s="257"/>
      <c r="DL430" s="257"/>
      <c r="DM430" s="257"/>
      <c r="DN430" s="257"/>
      <c r="DO430" s="257"/>
      <c r="DP430" s="257"/>
      <c r="DQ430" s="257"/>
      <c r="DR430" s="257"/>
      <c r="DS430" s="257"/>
      <c r="DT430" s="257"/>
      <c r="DU430" s="257"/>
      <c r="DV430" s="257"/>
      <c r="DW430" s="257"/>
      <c r="DX430" s="257"/>
      <c r="DY430" s="257"/>
      <c r="DZ430" s="257"/>
      <c r="EA430" s="257"/>
      <c r="EB430" s="257"/>
      <c r="EC430" s="257"/>
      <c r="ED430" s="257"/>
      <c r="EE430" s="257"/>
      <c r="EF430" s="257"/>
      <c r="EG430" s="257"/>
      <c r="EH430" s="257"/>
      <c r="EI430" s="257"/>
      <c r="EJ430" s="257"/>
      <c r="EK430" s="257"/>
      <c r="EL430" s="257"/>
      <c r="EM430" s="257"/>
      <c r="EN430" s="257"/>
      <c r="EO430" s="257"/>
      <c r="EP430" s="257"/>
      <c r="EQ430" s="257"/>
      <c r="ER430" s="257"/>
      <c r="ES430" s="257"/>
      <c r="ET430" s="257"/>
      <c r="EU430" s="257"/>
      <c r="EV430" s="257"/>
      <c r="EW430" s="257"/>
      <c r="EX430" s="257"/>
      <c r="EY430" s="257"/>
      <c r="EZ430" s="257"/>
      <c r="FA430" s="257"/>
      <c r="FB430" s="257"/>
      <c r="FC430" s="257"/>
      <c r="FD430" s="257"/>
      <c r="FE430" s="257"/>
      <c r="FF430" s="257"/>
      <c r="FG430" s="257"/>
      <c r="FH430" s="257"/>
      <c r="FI430" s="257"/>
      <c r="FJ430" s="257"/>
      <c r="FK430" s="257"/>
      <c r="FL430" s="257"/>
      <c r="FM430" s="257"/>
      <c r="FN430" s="257"/>
      <c r="FO430" s="257"/>
      <c r="FP430" s="257"/>
      <c r="FQ430" s="257"/>
      <c r="FR430" s="257"/>
      <c r="FS430" s="257"/>
      <c r="FT430" s="257"/>
      <c r="FU430" s="257"/>
      <c r="FV430" s="257"/>
      <c r="FW430" s="257"/>
      <c r="FX430" s="257"/>
      <c r="FY430" s="257"/>
      <c r="FZ430" s="257"/>
      <c r="GA430" s="257"/>
      <c r="GB430" s="257"/>
      <c r="GC430" s="257"/>
      <c r="GD430" s="257"/>
      <c r="GE430" s="257"/>
      <c r="GF430" s="257"/>
      <c r="GG430" s="257"/>
      <c r="GH430" s="257"/>
      <c r="GI430" s="257"/>
      <c r="GJ430" s="257"/>
      <c r="GK430" s="257"/>
      <c r="GL430" s="257"/>
      <c r="GM430" s="257"/>
      <c r="GN430" s="257"/>
      <c r="GO430" s="257"/>
      <c r="GP430" s="257"/>
      <c r="GQ430" s="257"/>
      <c r="GR430" s="257"/>
      <c r="GS430" s="257"/>
      <c r="GT430" s="257"/>
      <c r="GU430" s="257"/>
      <c r="GV430" s="257"/>
      <c r="GW430" s="257"/>
      <c r="GX430" s="257"/>
      <c r="GY430" s="257"/>
      <c r="GZ430" s="257"/>
      <c r="HA430" s="257"/>
      <c r="HB430" s="257"/>
      <c r="HC430" s="257"/>
      <c r="HD430" s="257"/>
      <c r="HE430" s="257"/>
      <c r="HF430" s="257"/>
      <c r="HG430" s="257"/>
      <c r="HH430" s="257"/>
      <c r="HI430" s="257"/>
      <c r="HJ430" s="257"/>
      <c r="HK430" s="257"/>
      <c r="HL430" s="257"/>
      <c r="HM430" s="257"/>
      <c r="HN430" s="257"/>
      <c r="HO430" s="257"/>
      <c r="HP430" s="257"/>
      <c r="HQ430" s="257"/>
      <c r="HR430" s="257"/>
      <c r="HS430" s="257"/>
      <c r="HT430" s="257"/>
      <c r="HU430" s="257"/>
      <c r="HV430" s="257"/>
      <c r="HW430" s="257"/>
      <c r="HX430" s="257"/>
      <c r="HY430" s="257"/>
      <c r="HZ430" s="257"/>
      <c r="IA430" s="257"/>
      <c r="IB430" s="257"/>
      <c r="IC430" s="257"/>
      <c r="ID430" s="257"/>
      <c r="IE430" s="257"/>
      <c r="IF430" s="257"/>
      <c r="IG430" s="257"/>
      <c r="IH430" s="257"/>
      <c r="II430" s="257"/>
      <c r="IJ430" s="257"/>
      <c r="IK430" s="257"/>
      <c r="IL430" s="257"/>
      <c r="IM430" s="257"/>
      <c r="IN430" s="257"/>
      <c r="IO430" s="257"/>
      <c r="IP430" s="257"/>
      <c r="IQ430" s="257"/>
      <c r="IR430" s="257"/>
      <c r="IS430" s="257"/>
      <c r="IT430" s="257"/>
      <c r="IU430" s="257"/>
      <c r="IV430" s="257"/>
      <c r="IW430" s="257"/>
      <c r="IX430" s="257"/>
      <c r="IY430" s="257"/>
      <c r="IZ430" s="257"/>
      <c r="JA430" s="257"/>
      <c r="JB430" s="257"/>
      <c r="JC430" s="257"/>
      <c r="JD430" s="257"/>
      <c r="JE430" s="257"/>
    </row>
    <row r="431" spans="1:265" x14ac:dyDescent="0.2">
      <c r="A431" s="257"/>
      <c r="B431" s="257"/>
      <c r="C431" s="257"/>
      <c r="D431" s="257"/>
      <c r="E431" s="257"/>
      <c r="F431" s="257"/>
      <c r="G431" s="257"/>
      <c r="H431" s="257"/>
      <c r="I431" s="257"/>
      <c r="J431" s="257"/>
      <c r="K431" s="257"/>
      <c r="L431" s="257"/>
      <c r="M431" s="257"/>
      <c r="N431" s="257"/>
      <c r="O431" s="257"/>
      <c r="P431" s="257"/>
      <c r="Q431" s="257"/>
      <c r="R431" s="257"/>
      <c r="S431" s="257"/>
      <c r="T431" s="257"/>
      <c r="U431" s="257"/>
      <c r="V431" s="257"/>
      <c r="W431" s="257"/>
      <c r="X431" s="257"/>
      <c r="Y431" s="257"/>
      <c r="Z431" s="257"/>
      <c r="AA431" s="257"/>
      <c r="AB431" s="257"/>
      <c r="AC431" s="257"/>
      <c r="AD431" s="257"/>
      <c r="AE431" s="862"/>
      <c r="AF431" s="895"/>
      <c r="AG431" s="946"/>
      <c r="AH431" s="972"/>
      <c r="CG431" s="257"/>
      <c r="CH431" s="257"/>
      <c r="CI431" s="257"/>
      <c r="CJ431" s="257"/>
      <c r="CK431" s="257"/>
      <c r="CL431" s="257"/>
      <c r="CM431" s="257"/>
      <c r="CN431" s="257"/>
      <c r="CO431" s="257"/>
      <c r="CP431" s="257"/>
      <c r="CQ431" s="257"/>
      <c r="CR431" s="257"/>
      <c r="CS431" s="257"/>
      <c r="CT431" s="257"/>
      <c r="CU431" s="257"/>
      <c r="CV431" s="257"/>
      <c r="CW431" s="257"/>
      <c r="CX431" s="257"/>
      <c r="CY431" s="257"/>
      <c r="CZ431" s="257"/>
      <c r="DA431" s="257"/>
      <c r="DB431" s="257"/>
      <c r="DC431" s="257"/>
      <c r="DD431" s="257"/>
      <c r="DE431" s="257"/>
      <c r="DF431" s="257"/>
      <c r="DG431" s="257"/>
      <c r="DH431" s="257"/>
      <c r="DI431" s="257"/>
      <c r="DJ431" s="257"/>
      <c r="DK431" s="257"/>
      <c r="DL431" s="257"/>
      <c r="DM431" s="257"/>
      <c r="DN431" s="257"/>
      <c r="DO431" s="257"/>
      <c r="DP431" s="257"/>
      <c r="DQ431" s="257"/>
      <c r="DR431" s="257"/>
      <c r="DS431" s="257"/>
      <c r="DT431" s="257"/>
      <c r="DU431" s="257"/>
      <c r="DV431" s="257"/>
      <c r="DW431" s="257"/>
      <c r="DX431" s="257"/>
      <c r="DY431" s="257"/>
      <c r="DZ431" s="257"/>
      <c r="EA431" s="257"/>
      <c r="EB431" s="257"/>
      <c r="EC431" s="257"/>
      <c r="ED431" s="257"/>
      <c r="EE431" s="257"/>
      <c r="EF431" s="257"/>
      <c r="EG431" s="257"/>
      <c r="EH431" s="257"/>
      <c r="EI431" s="257"/>
      <c r="EJ431" s="257"/>
      <c r="EK431" s="257"/>
      <c r="EL431" s="257"/>
      <c r="EM431" s="257"/>
      <c r="EN431" s="257"/>
      <c r="EO431" s="257"/>
      <c r="EP431" s="257"/>
      <c r="EQ431" s="257"/>
      <c r="ER431" s="257"/>
      <c r="ES431" s="257"/>
      <c r="ET431" s="257"/>
      <c r="EU431" s="257"/>
      <c r="EV431" s="257"/>
      <c r="EW431" s="257"/>
      <c r="EX431" s="257"/>
      <c r="EY431" s="257"/>
      <c r="EZ431" s="257"/>
      <c r="FA431" s="257"/>
      <c r="FB431" s="257"/>
      <c r="FC431" s="257"/>
      <c r="FD431" s="257"/>
      <c r="FE431" s="257"/>
      <c r="FF431" s="257"/>
      <c r="FG431" s="257"/>
      <c r="FH431" s="257"/>
      <c r="FI431" s="257"/>
      <c r="FJ431" s="257"/>
      <c r="FK431" s="257"/>
      <c r="FL431" s="257"/>
      <c r="FM431" s="257"/>
      <c r="FN431" s="257"/>
      <c r="FO431" s="257"/>
      <c r="FP431" s="257"/>
      <c r="FQ431" s="257"/>
      <c r="FR431" s="257"/>
      <c r="FS431" s="257"/>
      <c r="FT431" s="257"/>
      <c r="FU431" s="257"/>
      <c r="FV431" s="257"/>
      <c r="FW431" s="257"/>
      <c r="FX431" s="257"/>
      <c r="FY431" s="257"/>
      <c r="FZ431" s="257"/>
      <c r="GA431" s="257"/>
      <c r="GB431" s="257"/>
      <c r="GC431" s="257"/>
      <c r="GD431" s="257"/>
      <c r="GE431" s="257"/>
      <c r="GF431" s="257"/>
      <c r="GG431" s="257"/>
      <c r="GH431" s="257"/>
      <c r="GI431" s="257"/>
      <c r="GJ431" s="257"/>
      <c r="GK431" s="257"/>
      <c r="GL431" s="257"/>
      <c r="GM431" s="257"/>
      <c r="GN431" s="257"/>
      <c r="GO431" s="257"/>
      <c r="GP431" s="257"/>
      <c r="GQ431" s="257"/>
      <c r="GR431" s="257"/>
      <c r="GS431" s="257"/>
      <c r="GT431" s="257"/>
      <c r="GU431" s="257"/>
      <c r="GV431" s="257"/>
      <c r="GW431" s="257"/>
      <c r="GX431" s="257"/>
      <c r="GY431" s="257"/>
      <c r="GZ431" s="257"/>
      <c r="HA431" s="257"/>
      <c r="HB431" s="257"/>
      <c r="HC431" s="257"/>
      <c r="HD431" s="257"/>
      <c r="HE431" s="257"/>
      <c r="HF431" s="257"/>
      <c r="HG431" s="257"/>
      <c r="HH431" s="257"/>
      <c r="HI431" s="257"/>
      <c r="HJ431" s="257"/>
      <c r="HK431" s="257"/>
      <c r="HL431" s="257"/>
      <c r="HM431" s="257"/>
      <c r="HN431" s="257"/>
      <c r="HO431" s="257"/>
      <c r="HP431" s="257"/>
      <c r="HQ431" s="257"/>
      <c r="HR431" s="257"/>
      <c r="HS431" s="257"/>
      <c r="HT431" s="257"/>
      <c r="HU431" s="257"/>
      <c r="HV431" s="257"/>
      <c r="HW431" s="257"/>
      <c r="HX431" s="257"/>
      <c r="HY431" s="257"/>
      <c r="HZ431" s="257"/>
      <c r="IA431" s="257"/>
      <c r="IB431" s="257"/>
      <c r="IC431" s="257"/>
      <c r="ID431" s="257"/>
      <c r="IE431" s="257"/>
      <c r="IF431" s="257"/>
      <c r="IG431" s="257"/>
      <c r="IH431" s="257"/>
      <c r="II431" s="257"/>
      <c r="IJ431" s="257"/>
      <c r="IK431" s="257"/>
      <c r="IL431" s="257"/>
      <c r="IM431" s="257"/>
      <c r="IN431" s="257"/>
      <c r="IO431" s="257"/>
      <c r="IP431" s="257"/>
      <c r="IQ431" s="257"/>
      <c r="IR431" s="257"/>
      <c r="IS431" s="257"/>
      <c r="IT431" s="257"/>
      <c r="IU431" s="257"/>
      <c r="IV431" s="257"/>
      <c r="IW431" s="257"/>
      <c r="IX431" s="257"/>
      <c r="IY431" s="257"/>
      <c r="IZ431" s="257"/>
      <c r="JA431" s="257"/>
      <c r="JB431" s="257"/>
      <c r="JC431" s="257"/>
      <c r="JD431" s="257"/>
      <c r="JE431" s="257"/>
    </row>
    <row r="432" spans="1:265" x14ac:dyDescent="0.2">
      <c r="A432" s="257"/>
      <c r="B432" s="257"/>
      <c r="C432" s="257"/>
      <c r="D432" s="257"/>
      <c r="E432" s="257"/>
      <c r="F432" s="257"/>
      <c r="G432" s="257"/>
      <c r="H432" s="257"/>
      <c r="I432" s="257"/>
      <c r="J432" s="257"/>
      <c r="K432" s="257"/>
      <c r="L432" s="257"/>
      <c r="M432" s="257"/>
      <c r="N432" s="257"/>
      <c r="O432" s="257"/>
      <c r="P432" s="257"/>
      <c r="Q432" s="257"/>
      <c r="R432" s="257"/>
      <c r="S432" s="257"/>
      <c r="T432" s="257"/>
      <c r="U432" s="257"/>
      <c r="V432" s="257"/>
      <c r="W432" s="257"/>
      <c r="X432" s="257"/>
      <c r="Y432" s="257"/>
      <c r="Z432" s="257"/>
      <c r="AA432" s="257"/>
      <c r="AB432" s="257"/>
      <c r="AC432" s="257"/>
      <c r="AD432" s="257"/>
      <c r="AE432" s="862"/>
      <c r="AF432" s="895"/>
      <c r="AG432" s="946"/>
      <c r="AH432" s="972"/>
      <c r="CG432" s="257"/>
      <c r="CH432" s="257"/>
      <c r="CI432" s="257"/>
      <c r="CJ432" s="257"/>
      <c r="CK432" s="257"/>
      <c r="CL432" s="257"/>
      <c r="CM432" s="257"/>
      <c r="CN432" s="257"/>
      <c r="CO432" s="257"/>
      <c r="CP432" s="257"/>
      <c r="CQ432" s="257"/>
      <c r="CR432" s="257"/>
      <c r="CS432" s="257"/>
      <c r="CT432" s="257"/>
      <c r="CU432" s="257"/>
      <c r="CV432" s="257"/>
      <c r="CW432" s="257"/>
      <c r="CX432" s="257"/>
      <c r="CY432" s="257"/>
      <c r="CZ432" s="257"/>
      <c r="DA432" s="257"/>
      <c r="DB432" s="257"/>
      <c r="DC432" s="257"/>
      <c r="DD432" s="257"/>
      <c r="DE432" s="257"/>
      <c r="DF432" s="257"/>
      <c r="DG432" s="257"/>
      <c r="DH432" s="257"/>
      <c r="DI432" s="257"/>
      <c r="DJ432" s="257"/>
      <c r="DK432" s="257"/>
      <c r="DL432" s="257"/>
      <c r="DM432" s="257"/>
      <c r="DN432" s="257"/>
      <c r="DO432" s="257"/>
      <c r="DP432" s="257"/>
      <c r="DQ432" s="257"/>
      <c r="DR432" s="257"/>
      <c r="DS432" s="257"/>
      <c r="DT432" s="257"/>
      <c r="DU432" s="257"/>
      <c r="DV432" s="257"/>
      <c r="DW432" s="257"/>
      <c r="DX432" s="257"/>
      <c r="DY432" s="257"/>
      <c r="DZ432" s="257"/>
      <c r="EA432" s="257"/>
      <c r="EB432" s="257"/>
      <c r="EC432" s="257"/>
      <c r="ED432" s="257"/>
      <c r="EE432" s="257"/>
      <c r="EF432" s="257"/>
      <c r="EG432" s="257"/>
      <c r="EH432" s="257"/>
      <c r="EI432" s="257"/>
      <c r="EJ432" s="257"/>
      <c r="EK432" s="257"/>
      <c r="EL432" s="257"/>
      <c r="EM432" s="257"/>
      <c r="EN432" s="257"/>
      <c r="EO432" s="257"/>
      <c r="EP432" s="257"/>
      <c r="EQ432" s="257"/>
      <c r="ER432" s="257"/>
      <c r="ES432" s="257"/>
      <c r="ET432" s="257"/>
      <c r="EU432" s="257"/>
      <c r="EV432" s="257"/>
      <c r="EW432" s="257"/>
      <c r="EX432" s="257"/>
      <c r="EY432" s="257"/>
      <c r="EZ432" s="257"/>
      <c r="FA432" s="257"/>
      <c r="FB432" s="257"/>
      <c r="FC432" s="257"/>
      <c r="FD432" s="257"/>
      <c r="FE432" s="257"/>
      <c r="FF432" s="257"/>
      <c r="FG432" s="257"/>
      <c r="FH432" s="257"/>
      <c r="FI432" s="257"/>
      <c r="FJ432" s="257"/>
      <c r="FK432" s="257"/>
      <c r="FL432" s="257"/>
      <c r="FM432" s="257"/>
      <c r="FN432" s="257"/>
      <c r="FO432" s="257"/>
      <c r="FP432" s="257"/>
      <c r="FQ432" s="257"/>
      <c r="FR432" s="257"/>
      <c r="FS432" s="257"/>
      <c r="FT432" s="257"/>
      <c r="FU432" s="257"/>
      <c r="FV432" s="257"/>
      <c r="FW432" s="257"/>
      <c r="FX432" s="257"/>
      <c r="FY432" s="257"/>
      <c r="FZ432" s="257"/>
      <c r="GA432" s="257"/>
      <c r="GB432" s="257"/>
      <c r="GC432" s="257"/>
      <c r="GD432" s="257"/>
      <c r="GE432" s="257"/>
      <c r="GF432" s="257"/>
      <c r="GG432" s="257"/>
      <c r="GH432" s="257"/>
      <c r="GI432" s="257"/>
      <c r="GJ432" s="257"/>
      <c r="GK432" s="257"/>
      <c r="GL432" s="257"/>
      <c r="GM432" s="257"/>
      <c r="GN432" s="257"/>
      <c r="GO432" s="257"/>
      <c r="GP432" s="257"/>
      <c r="GQ432" s="257"/>
      <c r="GR432" s="257"/>
      <c r="GS432" s="257"/>
      <c r="GT432" s="257"/>
      <c r="GU432" s="257"/>
      <c r="GV432" s="257"/>
      <c r="GW432" s="257"/>
      <c r="GX432" s="257"/>
      <c r="GY432" s="257"/>
      <c r="GZ432" s="257"/>
      <c r="HA432" s="257"/>
      <c r="HB432" s="257"/>
      <c r="HC432" s="257"/>
      <c r="HD432" s="257"/>
      <c r="HE432" s="257"/>
      <c r="HF432" s="257"/>
      <c r="HG432" s="257"/>
      <c r="HH432" s="257"/>
      <c r="HI432" s="257"/>
      <c r="HJ432" s="257"/>
      <c r="HK432" s="257"/>
      <c r="HL432" s="257"/>
      <c r="HM432" s="257"/>
      <c r="HN432" s="257"/>
      <c r="HO432" s="257"/>
      <c r="HP432" s="257"/>
      <c r="HQ432" s="257"/>
      <c r="HR432" s="257"/>
      <c r="HS432" s="257"/>
      <c r="HT432" s="257"/>
      <c r="HU432" s="257"/>
      <c r="HV432" s="257"/>
      <c r="HW432" s="257"/>
      <c r="HX432" s="257"/>
      <c r="HY432" s="257"/>
      <c r="HZ432" s="257"/>
      <c r="IA432" s="257"/>
      <c r="IB432" s="257"/>
      <c r="IC432" s="257"/>
      <c r="ID432" s="257"/>
      <c r="IE432" s="257"/>
      <c r="IF432" s="257"/>
      <c r="IG432" s="257"/>
      <c r="IH432" s="257"/>
      <c r="II432" s="257"/>
      <c r="IJ432" s="257"/>
      <c r="IK432" s="257"/>
      <c r="IL432" s="257"/>
      <c r="IM432" s="257"/>
      <c r="IN432" s="257"/>
      <c r="IO432" s="257"/>
      <c r="IP432" s="257"/>
      <c r="IQ432" s="257"/>
      <c r="IR432" s="257"/>
      <c r="IS432" s="257"/>
      <c r="IT432" s="257"/>
      <c r="IU432" s="257"/>
      <c r="IV432" s="257"/>
      <c r="IW432" s="257"/>
      <c r="IX432" s="257"/>
      <c r="IY432" s="257"/>
      <c r="IZ432" s="257"/>
      <c r="JA432" s="257"/>
      <c r="JB432" s="257"/>
      <c r="JC432" s="257"/>
      <c r="JD432" s="257"/>
      <c r="JE432" s="257"/>
    </row>
    <row r="433" spans="1:265" x14ac:dyDescent="0.2">
      <c r="A433" s="257"/>
      <c r="B433" s="257"/>
      <c r="C433" s="257"/>
      <c r="D433" s="257"/>
      <c r="E433" s="257"/>
      <c r="F433" s="257"/>
      <c r="G433" s="257"/>
      <c r="H433" s="257"/>
      <c r="I433" s="257"/>
      <c r="J433" s="257"/>
      <c r="K433" s="257"/>
      <c r="L433" s="257"/>
      <c r="M433" s="257"/>
      <c r="N433" s="257"/>
      <c r="O433" s="257"/>
      <c r="P433" s="257"/>
      <c r="Q433" s="257"/>
      <c r="R433" s="257"/>
      <c r="S433" s="257"/>
      <c r="T433" s="257"/>
      <c r="U433" s="257"/>
      <c r="V433" s="257"/>
      <c r="W433" s="257"/>
      <c r="X433" s="257"/>
      <c r="Y433" s="257"/>
      <c r="Z433" s="257"/>
      <c r="AA433" s="257"/>
      <c r="AB433" s="257"/>
      <c r="AC433" s="257"/>
      <c r="AD433" s="257"/>
      <c r="AE433" s="862"/>
      <c r="AF433" s="895"/>
      <c r="AG433" s="946"/>
      <c r="AH433" s="972"/>
      <c r="CG433" s="257"/>
      <c r="CH433" s="257"/>
      <c r="CI433" s="257"/>
      <c r="CJ433" s="257"/>
      <c r="CK433" s="257"/>
      <c r="CL433" s="257"/>
      <c r="CM433" s="257"/>
      <c r="CN433" s="257"/>
      <c r="CO433" s="257"/>
      <c r="CP433" s="257"/>
      <c r="CQ433" s="257"/>
      <c r="CR433" s="257"/>
      <c r="CS433" s="257"/>
      <c r="CT433" s="257"/>
      <c r="CU433" s="257"/>
      <c r="CV433" s="257"/>
      <c r="CW433" s="257"/>
      <c r="CX433" s="257"/>
      <c r="CY433" s="257"/>
      <c r="CZ433" s="257"/>
      <c r="DA433" s="257"/>
      <c r="DB433" s="257"/>
      <c r="DC433" s="257"/>
      <c r="DD433" s="257"/>
      <c r="DE433" s="257"/>
      <c r="DF433" s="257"/>
      <c r="DG433" s="257"/>
      <c r="DH433" s="257"/>
      <c r="DI433" s="257"/>
      <c r="DJ433" s="257"/>
      <c r="DK433" s="257"/>
      <c r="DL433" s="257"/>
      <c r="DM433" s="257"/>
      <c r="DN433" s="257"/>
      <c r="DO433" s="257"/>
      <c r="DP433" s="257"/>
      <c r="DQ433" s="257"/>
      <c r="DR433" s="257"/>
      <c r="DS433" s="257"/>
      <c r="DT433" s="257"/>
      <c r="DU433" s="257"/>
      <c r="DV433" s="257"/>
      <c r="DW433" s="257"/>
      <c r="DX433" s="257"/>
      <c r="DY433" s="257"/>
      <c r="DZ433" s="257"/>
      <c r="EA433" s="257"/>
      <c r="EB433" s="257"/>
      <c r="EC433" s="257"/>
      <c r="ED433" s="257"/>
      <c r="EE433" s="257"/>
      <c r="EF433" s="257"/>
      <c r="EG433" s="257"/>
      <c r="EH433" s="257"/>
      <c r="EI433" s="257"/>
      <c r="EJ433" s="257"/>
      <c r="EK433" s="257"/>
      <c r="EL433" s="257"/>
      <c r="EM433" s="257"/>
      <c r="EN433" s="257"/>
      <c r="EO433" s="257"/>
      <c r="EP433" s="257"/>
      <c r="EQ433" s="257"/>
      <c r="ER433" s="257"/>
      <c r="ES433" s="257"/>
      <c r="ET433" s="257"/>
      <c r="EU433" s="257"/>
      <c r="EV433" s="257"/>
      <c r="EW433" s="257"/>
      <c r="EX433" s="257"/>
      <c r="EY433" s="257"/>
      <c r="EZ433" s="257"/>
      <c r="FA433" s="257"/>
      <c r="FB433" s="257"/>
      <c r="FC433" s="257"/>
      <c r="FD433" s="257"/>
      <c r="FE433" s="257"/>
      <c r="FF433" s="257"/>
      <c r="FG433" s="257"/>
      <c r="FH433" s="257"/>
      <c r="FI433" s="257"/>
      <c r="FJ433" s="257"/>
      <c r="FK433" s="257"/>
      <c r="FL433" s="257"/>
      <c r="FM433" s="257"/>
      <c r="FN433" s="257"/>
      <c r="FO433" s="257"/>
      <c r="FP433" s="257"/>
      <c r="FQ433" s="257"/>
      <c r="FR433" s="257"/>
      <c r="FS433" s="257"/>
      <c r="FT433" s="257"/>
      <c r="FU433" s="257"/>
      <c r="FV433" s="257"/>
      <c r="FW433" s="257"/>
      <c r="FX433" s="257"/>
      <c r="FY433" s="257"/>
      <c r="FZ433" s="257"/>
      <c r="GA433" s="257"/>
      <c r="GB433" s="257"/>
      <c r="GC433" s="257"/>
      <c r="GD433" s="257"/>
      <c r="GE433" s="257"/>
      <c r="GF433" s="257"/>
      <c r="GG433" s="257"/>
      <c r="GH433" s="257"/>
      <c r="GI433" s="257"/>
      <c r="GJ433" s="257"/>
      <c r="GK433" s="257"/>
      <c r="GL433" s="257"/>
      <c r="GM433" s="257"/>
      <c r="GN433" s="257"/>
      <c r="GO433" s="257"/>
      <c r="GP433" s="257"/>
      <c r="GQ433" s="257"/>
      <c r="GR433" s="257"/>
      <c r="GS433" s="257"/>
      <c r="GT433" s="257"/>
      <c r="GU433" s="257"/>
      <c r="GV433" s="257"/>
      <c r="GW433" s="257"/>
      <c r="GX433" s="257"/>
      <c r="GY433" s="257"/>
      <c r="GZ433" s="257"/>
      <c r="HA433" s="257"/>
      <c r="HB433" s="257"/>
      <c r="HC433" s="257"/>
      <c r="HD433" s="257"/>
      <c r="HE433" s="257"/>
      <c r="HF433" s="257"/>
      <c r="HG433" s="257"/>
      <c r="HH433" s="257"/>
      <c r="HI433" s="257"/>
      <c r="HJ433" s="257"/>
      <c r="HK433" s="257"/>
      <c r="HL433" s="257"/>
      <c r="HM433" s="257"/>
      <c r="HN433" s="257"/>
      <c r="HO433" s="257"/>
      <c r="HP433" s="257"/>
      <c r="HQ433" s="257"/>
      <c r="HR433" s="257"/>
      <c r="HS433" s="257"/>
      <c r="HT433" s="257"/>
      <c r="HU433" s="257"/>
      <c r="HV433" s="257"/>
      <c r="HW433" s="257"/>
      <c r="HX433" s="257"/>
      <c r="HY433" s="257"/>
      <c r="HZ433" s="257"/>
      <c r="IA433" s="257"/>
      <c r="IB433" s="257"/>
      <c r="IC433" s="257"/>
      <c r="ID433" s="257"/>
      <c r="IE433" s="257"/>
      <c r="IF433" s="257"/>
      <c r="IG433" s="257"/>
      <c r="IH433" s="257"/>
      <c r="II433" s="257"/>
      <c r="IJ433" s="257"/>
      <c r="IK433" s="257"/>
      <c r="IL433" s="257"/>
      <c r="IM433" s="257"/>
      <c r="IN433" s="257"/>
      <c r="IO433" s="257"/>
      <c r="IP433" s="257"/>
      <c r="IQ433" s="257"/>
      <c r="IR433" s="257"/>
      <c r="IS433" s="257"/>
      <c r="IT433" s="257"/>
      <c r="IU433" s="257"/>
      <c r="IV433" s="257"/>
      <c r="IW433" s="257"/>
      <c r="IX433" s="257"/>
      <c r="IY433" s="257"/>
      <c r="IZ433" s="257"/>
      <c r="JA433" s="257"/>
      <c r="JB433" s="257"/>
      <c r="JC433" s="257"/>
      <c r="JD433" s="257"/>
      <c r="JE433" s="257"/>
    </row>
    <row r="434" spans="1:265" x14ac:dyDescent="0.2">
      <c r="A434" s="257"/>
      <c r="B434" s="257"/>
      <c r="C434" s="257"/>
      <c r="D434" s="257"/>
      <c r="E434" s="257"/>
      <c r="F434" s="257"/>
      <c r="G434" s="257"/>
      <c r="H434" s="257"/>
      <c r="I434" s="257"/>
      <c r="J434" s="257"/>
      <c r="K434" s="257"/>
      <c r="L434" s="257"/>
      <c r="M434" s="257"/>
      <c r="N434" s="257"/>
      <c r="O434" s="257"/>
      <c r="P434" s="257"/>
      <c r="Q434" s="257"/>
      <c r="R434" s="257"/>
      <c r="S434" s="257"/>
      <c r="T434" s="257"/>
      <c r="U434" s="257"/>
      <c r="V434" s="257"/>
      <c r="W434" s="257"/>
      <c r="X434" s="257"/>
      <c r="Y434" s="257"/>
      <c r="Z434" s="257"/>
      <c r="AA434" s="257"/>
      <c r="AB434" s="257"/>
      <c r="AC434" s="257"/>
      <c r="AD434" s="257"/>
      <c r="AE434" s="862"/>
      <c r="AF434" s="895"/>
      <c r="AG434" s="946"/>
      <c r="AH434" s="972"/>
      <c r="CG434" s="257"/>
      <c r="CH434" s="257"/>
      <c r="CI434" s="257"/>
      <c r="CJ434" s="257"/>
      <c r="CK434" s="257"/>
      <c r="CL434" s="257"/>
      <c r="CM434" s="257"/>
      <c r="CN434" s="257"/>
      <c r="CO434" s="257"/>
      <c r="CP434" s="257"/>
      <c r="CQ434" s="257"/>
      <c r="CR434" s="257"/>
      <c r="CS434" s="257"/>
      <c r="CT434" s="257"/>
      <c r="CU434" s="257"/>
      <c r="CV434" s="257"/>
      <c r="CW434" s="257"/>
      <c r="CX434" s="257"/>
      <c r="CY434" s="257"/>
      <c r="CZ434" s="257"/>
      <c r="DA434" s="257"/>
      <c r="DB434" s="257"/>
      <c r="DC434" s="257"/>
      <c r="DD434" s="257"/>
      <c r="DE434" s="257"/>
      <c r="DF434" s="257"/>
      <c r="DG434" s="257"/>
      <c r="DH434" s="257"/>
      <c r="DI434" s="257"/>
      <c r="DJ434" s="257"/>
      <c r="DK434" s="257"/>
      <c r="DL434" s="257"/>
      <c r="DM434" s="257"/>
      <c r="DN434" s="257"/>
      <c r="DO434" s="257"/>
      <c r="DP434" s="257"/>
      <c r="DQ434" s="257"/>
      <c r="DR434" s="257"/>
      <c r="DS434" s="257"/>
      <c r="DT434" s="257"/>
      <c r="DU434" s="257"/>
      <c r="DV434" s="257"/>
      <c r="DW434" s="257"/>
      <c r="DX434" s="257"/>
      <c r="DY434" s="257"/>
      <c r="DZ434" s="257"/>
      <c r="EA434" s="257"/>
      <c r="EB434" s="257"/>
      <c r="EC434" s="257"/>
      <c r="ED434" s="257"/>
      <c r="EE434" s="257"/>
      <c r="EF434" s="257"/>
      <c r="EG434" s="257"/>
      <c r="EH434" s="257"/>
      <c r="EI434" s="257"/>
      <c r="EJ434" s="257"/>
      <c r="EK434" s="257"/>
      <c r="EL434" s="257"/>
      <c r="EM434" s="257"/>
      <c r="EN434" s="257"/>
      <c r="EO434" s="257"/>
      <c r="EP434" s="257"/>
      <c r="EQ434" s="257"/>
      <c r="ER434" s="257"/>
      <c r="ES434" s="257"/>
      <c r="ET434" s="257"/>
      <c r="EU434" s="257"/>
      <c r="EV434" s="257"/>
      <c r="EW434" s="257"/>
      <c r="EX434" s="257"/>
      <c r="EY434" s="257"/>
      <c r="EZ434" s="257"/>
      <c r="FA434" s="257"/>
      <c r="FB434" s="257"/>
      <c r="FC434" s="257"/>
      <c r="FD434" s="257"/>
      <c r="FE434" s="257"/>
      <c r="FF434" s="257"/>
      <c r="FG434" s="257"/>
      <c r="FH434" s="257"/>
      <c r="FI434" s="257"/>
      <c r="FJ434" s="257"/>
      <c r="FK434" s="257"/>
      <c r="FL434" s="257"/>
      <c r="FM434" s="257"/>
      <c r="FN434" s="257"/>
      <c r="FO434" s="257"/>
      <c r="FP434" s="257"/>
      <c r="FQ434" s="257"/>
      <c r="FR434" s="257"/>
      <c r="FS434" s="257"/>
      <c r="FT434" s="257"/>
      <c r="FU434" s="257"/>
      <c r="FV434" s="257"/>
      <c r="FW434" s="257"/>
      <c r="FX434" s="257"/>
      <c r="FY434" s="257"/>
      <c r="FZ434" s="257"/>
      <c r="GA434" s="257"/>
      <c r="GB434" s="257"/>
      <c r="GC434" s="257"/>
      <c r="GD434" s="257"/>
      <c r="GE434" s="257"/>
      <c r="GF434" s="257"/>
      <c r="GG434" s="257"/>
      <c r="GH434" s="257"/>
      <c r="GI434" s="257"/>
      <c r="GJ434" s="257"/>
      <c r="GK434" s="257"/>
      <c r="GL434" s="257"/>
      <c r="GM434" s="257"/>
      <c r="GN434" s="257"/>
      <c r="GO434" s="257"/>
      <c r="GP434" s="257"/>
      <c r="GQ434" s="257"/>
      <c r="GR434" s="257"/>
      <c r="GS434" s="257"/>
      <c r="GT434" s="257"/>
      <c r="GU434" s="257"/>
      <c r="GV434" s="257"/>
      <c r="GW434" s="257"/>
      <c r="GX434" s="257"/>
      <c r="GY434" s="257"/>
      <c r="GZ434" s="257"/>
      <c r="HA434" s="257"/>
      <c r="HB434" s="257"/>
      <c r="HC434" s="257"/>
      <c r="HD434" s="257"/>
      <c r="HE434" s="257"/>
      <c r="HF434" s="257"/>
      <c r="HG434" s="257"/>
      <c r="HH434" s="257"/>
      <c r="HI434" s="257"/>
      <c r="HJ434" s="257"/>
      <c r="HK434" s="257"/>
      <c r="HL434" s="257"/>
      <c r="HM434" s="257"/>
      <c r="HN434" s="257"/>
      <c r="HO434" s="257"/>
      <c r="HP434" s="257"/>
      <c r="HQ434" s="257"/>
      <c r="HR434" s="257"/>
      <c r="HS434" s="257"/>
      <c r="HT434" s="257"/>
      <c r="HU434" s="257"/>
      <c r="HV434" s="257"/>
      <c r="HW434" s="257"/>
      <c r="HX434" s="257"/>
      <c r="HY434" s="257"/>
      <c r="HZ434" s="257"/>
      <c r="IA434" s="257"/>
      <c r="IB434" s="257"/>
      <c r="IC434" s="257"/>
      <c r="ID434" s="257"/>
      <c r="IE434" s="257"/>
      <c r="IF434" s="257"/>
      <c r="IG434" s="257"/>
      <c r="IH434" s="257"/>
      <c r="II434" s="257"/>
      <c r="IJ434" s="257"/>
      <c r="IK434" s="257"/>
      <c r="IL434" s="257"/>
      <c r="IM434" s="257"/>
      <c r="IN434" s="257"/>
      <c r="IO434" s="257"/>
      <c r="IP434" s="257"/>
      <c r="IQ434" s="257"/>
      <c r="IR434" s="257"/>
      <c r="IS434" s="257"/>
      <c r="IT434" s="257"/>
      <c r="IU434" s="257"/>
      <c r="IV434" s="257"/>
      <c r="IW434" s="257"/>
      <c r="IX434" s="257"/>
      <c r="IY434" s="257"/>
      <c r="IZ434" s="257"/>
      <c r="JA434" s="257"/>
      <c r="JB434" s="257"/>
      <c r="JC434" s="257"/>
      <c r="JD434" s="257"/>
      <c r="JE434" s="257"/>
    </row>
    <row r="435" spans="1:265" x14ac:dyDescent="0.2">
      <c r="A435" s="257"/>
      <c r="B435" s="257"/>
      <c r="C435" s="257"/>
      <c r="D435" s="257"/>
      <c r="E435" s="257"/>
      <c r="F435" s="257"/>
      <c r="G435" s="257"/>
      <c r="H435" s="257"/>
      <c r="I435" s="257"/>
      <c r="J435" s="257"/>
      <c r="K435" s="257"/>
      <c r="L435" s="257"/>
      <c r="M435" s="257"/>
      <c r="N435" s="257"/>
      <c r="O435" s="257"/>
      <c r="P435" s="257"/>
      <c r="Q435" s="257"/>
      <c r="R435" s="257"/>
      <c r="S435" s="257"/>
      <c r="T435" s="257"/>
      <c r="U435" s="257"/>
      <c r="V435" s="257"/>
      <c r="W435" s="257"/>
      <c r="X435" s="257"/>
      <c r="Y435" s="257"/>
      <c r="Z435" s="257"/>
      <c r="AA435" s="257"/>
      <c r="AB435" s="257"/>
      <c r="AC435" s="257"/>
      <c r="AD435" s="257"/>
      <c r="AE435" s="862"/>
      <c r="AF435" s="895"/>
      <c r="AG435" s="946"/>
      <c r="AH435" s="972"/>
      <c r="CG435" s="257"/>
      <c r="CH435" s="257"/>
      <c r="CI435" s="257"/>
      <c r="CJ435" s="257"/>
      <c r="CK435" s="257"/>
      <c r="CL435" s="257"/>
      <c r="CM435" s="257"/>
      <c r="CN435" s="257"/>
      <c r="CO435" s="257"/>
      <c r="CP435" s="257"/>
      <c r="CQ435" s="257"/>
      <c r="CR435" s="257"/>
      <c r="CS435" s="257"/>
      <c r="CT435" s="257"/>
      <c r="CU435" s="257"/>
      <c r="CV435" s="257"/>
      <c r="CW435" s="257"/>
      <c r="CX435" s="257"/>
      <c r="CY435" s="257"/>
      <c r="CZ435" s="257"/>
      <c r="DA435" s="257"/>
      <c r="DB435" s="257"/>
      <c r="DC435" s="257"/>
      <c r="DD435" s="257"/>
      <c r="DE435" s="257"/>
      <c r="DF435" s="257"/>
      <c r="DG435" s="257"/>
      <c r="DH435" s="257"/>
      <c r="DI435" s="257"/>
      <c r="DJ435" s="257"/>
      <c r="DK435" s="257"/>
      <c r="DL435" s="257"/>
      <c r="DM435" s="257"/>
      <c r="DN435" s="257"/>
      <c r="DO435" s="257"/>
      <c r="DP435" s="257"/>
      <c r="DQ435" s="257"/>
      <c r="DR435" s="257"/>
      <c r="DS435" s="257"/>
      <c r="DT435" s="257"/>
      <c r="DU435" s="257"/>
      <c r="DV435" s="257"/>
      <c r="DW435" s="257"/>
      <c r="DX435" s="257"/>
      <c r="DY435" s="257"/>
      <c r="DZ435" s="257"/>
      <c r="EA435" s="257"/>
      <c r="EB435" s="257"/>
      <c r="EC435" s="257"/>
      <c r="ED435" s="257"/>
      <c r="EE435" s="257"/>
      <c r="EF435" s="257"/>
      <c r="EG435" s="257"/>
      <c r="EH435" s="257"/>
      <c r="EI435" s="257"/>
      <c r="EJ435" s="257"/>
      <c r="EK435" s="257"/>
      <c r="EL435" s="257"/>
      <c r="EM435" s="257"/>
      <c r="EN435" s="257"/>
      <c r="EO435" s="257"/>
      <c r="EP435" s="257"/>
      <c r="EQ435" s="257"/>
      <c r="ER435" s="257"/>
      <c r="ES435" s="257"/>
      <c r="ET435" s="257"/>
      <c r="EU435" s="257"/>
      <c r="EV435" s="257"/>
      <c r="EW435" s="257"/>
      <c r="EX435" s="257"/>
      <c r="EY435" s="257"/>
      <c r="EZ435" s="257"/>
      <c r="FA435" s="257"/>
      <c r="FB435" s="257"/>
      <c r="FC435" s="257"/>
      <c r="FD435" s="257"/>
      <c r="FE435" s="257"/>
      <c r="FF435" s="257"/>
      <c r="FG435" s="257"/>
      <c r="FH435" s="257"/>
      <c r="FI435" s="257"/>
      <c r="FJ435" s="257"/>
      <c r="FK435" s="257"/>
      <c r="FL435" s="257"/>
      <c r="FM435" s="257"/>
      <c r="FN435" s="257"/>
      <c r="FO435" s="257"/>
      <c r="FP435" s="257"/>
      <c r="FQ435" s="257"/>
      <c r="FR435" s="257"/>
      <c r="FS435" s="257"/>
      <c r="FT435" s="257"/>
      <c r="FU435" s="257"/>
      <c r="FV435" s="257"/>
      <c r="FW435" s="257"/>
      <c r="FX435" s="257"/>
      <c r="FY435" s="257"/>
      <c r="FZ435" s="257"/>
      <c r="GA435" s="257"/>
      <c r="GB435" s="257"/>
      <c r="GC435" s="257"/>
      <c r="GD435" s="257"/>
      <c r="GE435" s="257"/>
      <c r="GF435" s="257"/>
      <c r="GG435" s="257"/>
      <c r="GH435" s="257"/>
      <c r="GI435" s="257"/>
      <c r="GJ435" s="257"/>
      <c r="GK435" s="257"/>
      <c r="GL435" s="257"/>
      <c r="GM435" s="257"/>
      <c r="GN435" s="257"/>
      <c r="GO435" s="257"/>
      <c r="GP435" s="257"/>
      <c r="GQ435" s="257"/>
      <c r="GR435" s="257"/>
      <c r="GS435" s="257"/>
      <c r="GT435" s="257"/>
      <c r="GU435" s="257"/>
      <c r="GV435" s="257"/>
      <c r="GW435" s="257"/>
      <c r="GX435" s="257"/>
      <c r="GY435" s="257"/>
      <c r="GZ435" s="257"/>
      <c r="HA435" s="257"/>
      <c r="HB435" s="257"/>
      <c r="HC435" s="257"/>
      <c r="HD435" s="257"/>
      <c r="HE435" s="257"/>
      <c r="HF435" s="257"/>
      <c r="HG435" s="257"/>
      <c r="HH435" s="257"/>
      <c r="HI435" s="257"/>
      <c r="HJ435" s="257"/>
      <c r="HK435" s="257"/>
      <c r="HL435" s="257"/>
      <c r="HM435" s="257"/>
      <c r="HN435" s="257"/>
      <c r="HO435" s="257"/>
      <c r="HP435" s="257"/>
      <c r="HQ435" s="257"/>
      <c r="HR435" s="257"/>
      <c r="HS435" s="257"/>
      <c r="HT435" s="257"/>
      <c r="HU435" s="257"/>
      <c r="HV435" s="257"/>
      <c r="HW435" s="257"/>
      <c r="HX435" s="257"/>
      <c r="HY435" s="257"/>
      <c r="HZ435" s="257"/>
      <c r="IA435" s="257"/>
      <c r="IB435" s="257"/>
      <c r="IC435" s="257"/>
      <c r="ID435" s="257"/>
      <c r="IE435" s="257"/>
      <c r="IF435" s="257"/>
      <c r="IG435" s="257"/>
      <c r="IH435" s="257"/>
      <c r="II435" s="257"/>
      <c r="IJ435" s="257"/>
      <c r="IK435" s="257"/>
      <c r="IL435" s="257"/>
      <c r="IM435" s="257"/>
      <c r="IN435" s="257"/>
      <c r="IO435" s="257"/>
      <c r="IP435" s="257"/>
      <c r="IQ435" s="257"/>
      <c r="IR435" s="257"/>
      <c r="IS435" s="257"/>
      <c r="IT435" s="257"/>
      <c r="IU435" s="257"/>
      <c r="IV435" s="257"/>
      <c r="IW435" s="257"/>
      <c r="IX435" s="257"/>
      <c r="IY435" s="257"/>
      <c r="IZ435" s="257"/>
      <c r="JA435" s="257"/>
      <c r="JB435" s="257"/>
      <c r="JC435" s="257"/>
      <c r="JD435" s="257"/>
      <c r="JE435" s="257"/>
    </row>
    <row r="436" spans="1:265" x14ac:dyDescent="0.2">
      <c r="A436" s="257"/>
      <c r="B436" s="257"/>
      <c r="C436" s="257"/>
      <c r="D436" s="257"/>
      <c r="E436" s="257"/>
      <c r="F436" s="257"/>
      <c r="G436" s="257"/>
      <c r="H436" s="257"/>
      <c r="I436" s="257"/>
      <c r="J436" s="257"/>
      <c r="K436" s="257"/>
      <c r="L436" s="257"/>
      <c r="M436" s="257"/>
      <c r="N436" s="257"/>
      <c r="O436" s="257"/>
      <c r="P436" s="257"/>
      <c r="Q436" s="257"/>
      <c r="R436" s="257"/>
      <c r="S436" s="257"/>
      <c r="T436" s="257"/>
      <c r="U436" s="257"/>
      <c r="V436" s="257"/>
      <c r="W436" s="257"/>
      <c r="X436" s="257"/>
      <c r="Y436" s="257"/>
      <c r="Z436" s="257"/>
      <c r="AA436" s="257"/>
      <c r="AB436" s="257"/>
      <c r="AC436" s="257"/>
      <c r="AD436" s="257"/>
      <c r="AE436" s="862"/>
      <c r="AF436" s="895"/>
      <c r="AG436" s="946"/>
      <c r="AH436" s="972"/>
      <c r="CG436" s="257"/>
      <c r="CH436" s="257"/>
      <c r="CI436" s="257"/>
      <c r="CJ436" s="257"/>
      <c r="CK436" s="257"/>
      <c r="CL436" s="257"/>
      <c r="CM436" s="257"/>
      <c r="CN436" s="257"/>
      <c r="CO436" s="257"/>
      <c r="CP436" s="257"/>
      <c r="CQ436" s="257"/>
      <c r="CR436" s="257"/>
      <c r="CS436" s="257"/>
      <c r="CT436" s="257"/>
      <c r="CU436" s="257"/>
      <c r="CV436" s="257"/>
      <c r="CW436" s="257"/>
      <c r="CX436" s="257"/>
      <c r="CY436" s="257"/>
      <c r="CZ436" s="257"/>
      <c r="DA436" s="257"/>
      <c r="DB436" s="257"/>
      <c r="DC436" s="257"/>
      <c r="DD436" s="257"/>
      <c r="DE436" s="257"/>
      <c r="DF436" s="257"/>
      <c r="DG436" s="257"/>
      <c r="DH436" s="257"/>
      <c r="DI436" s="257"/>
      <c r="DJ436" s="257"/>
      <c r="DK436" s="257"/>
      <c r="DL436" s="257"/>
      <c r="DM436" s="257"/>
      <c r="DN436" s="257"/>
      <c r="DO436" s="257"/>
      <c r="DP436" s="257"/>
      <c r="DQ436" s="257"/>
      <c r="DR436" s="257"/>
      <c r="DS436" s="257"/>
      <c r="DT436" s="257"/>
      <c r="DU436" s="257"/>
      <c r="DV436" s="257"/>
      <c r="DW436" s="257"/>
      <c r="DX436" s="257"/>
      <c r="DY436" s="257"/>
      <c r="DZ436" s="257"/>
      <c r="EA436" s="257"/>
      <c r="EB436" s="257"/>
      <c r="EC436" s="257"/>
      <c r="ED436" s="257"/>
      <c r="EE436" s="257"/>
      <c r="EF436" s="257"/>
      <c r="EG436" s="257"/>
      <c r="EH436" s="257"/>
      <c r="EI436" s="257"/>
      <c r="EJ436" s="257"/>
      <c r="EK436" s="257"/>
      <c r="EL436" s="257"/>
      <c r="EM436" s="257"/>
      <c r="EN436" s="257"/>
      <c r="EO436" s="257"/>
      <c r="EP436" s="257"/>
      <c r="EQ436" s="257"/>
      <c r="ER436" s="257"/>
      <c r="ES436" s="257"/>
      <c r="ET436" s="257"/>
      <c r="EU436" s="257"/>
      <c r="EV436" s="257"/>
      <c r="EW436" s="257"/>
      <c r="EX436" s="257"/>
      <c r="EY436" s="257"/>
      <c r="EZ436" s="257"/>
      <c r="FA436" s="257"/>
      <c r="FB436" s="257"/>
      <c r="FC436" s="257"/>
      <c r="FD436" s="257"/>
      <c r="FE436" s="257"/>
      <c r="FF436" s="257"/>
      <c r="FG436" s="257"/>
      <c r="FH436" s="257"/>
      <c r="FI436" s="257"/>
      <c r="FJ436" s="257"/>
      <c r="FK436" s="257"/>
      <c r="FL436" s="257"/>
      <c r="FM436" s="257"/>
      <c r="FN436" s="257"/>
      <c r="FO436" s="257"/>
      <c r="FP436" s="257"/>
      <c r="FQ436" s="257"/>
      <c r="FR436" s="257"/>
      <c r="FS436" s="257"/>
      <c r="FT436" s="257"/>
      <c r="FU436" s="257"/>
      <c r="FV436" s="257"/>
      <c r="FW436" s="257"/>
      <c r="FX436" s="257"/>
      <c r="FY436" s="257"/>
      <c r="FZ436" s="257"/>
      <c r="GA436" s="257"/>
      <c r="GB436" s="257"/>
      <c r="GC436" s="257"/>
      <c r="GD436" s="257"/>
      <c r="GE436" s="257"/>
      <c r="GF436" s="257"/>
      <c r="GG436" s="257"/>
      <c r="GH436" s="257"/>
      <c r="GI436" s="257"/>
      <c r="GJ436" s="257"/>
      <c r="GK436" s="257"/>
      <c r="GL436" s="257"/>
      <c r="GM436" s="257"/>
      <c r="GN436" s="257"/>
      <c r="GO436" s="257"/>
      <c r="GP436" s="257"/>
      <c r="GQ436" s="257"/>
      <c r="GR436" s="257"/>
      <c r="GS436" s="257"/>
      <c r="GT436" s="257"/>
      <c r="GU436" s="257"/>
      <c r="GV436" s="257"/>
      <c r="GW436" s="257"/>
      <c r="GX436" s="257"/>
      <c r="GY436" s="257"/>
      <c r="GZ436" s="257"/>
      <c r="HA436" s="257"/>
      <c r="HB436" s="257"/>
      <c r="HC436" s="257"/>
      <c r="HD436" s="257"/>
      <c r="HE436" s="257"/>
      <c r="HF436" s="257"/>
      <c r="HG436" s="257"/>
      <c r="HH436" s="257"/>
      <c r="HI436" s="257"/>
      <c r="HJ436" s="257"/>
      <c r="HK436" s="257"/>
      <c r="HL436" s="257"/>
      <c r="HM436" s="257"/>
      <c r="HN436" s="257"/>
      <c r="HO436" s="257"/>
      <c r="HP436" s="257"/>
      <c r="HQ436" s="257"/>
      <c r="HR436" s="257"/>
      <c r="HS436" s="257"/>
      <c r="HT436" s="257"/>
      <c r="HU436" s="257"/>
      <c r="HV436" s="257"/>
      <c r="HW436" s="257"/>
      <c r="HX436" s="257"/>
      <c r="HY436" s="257"/>
      <c r="HZ436" s="257"/>
      <c r="IA436" s="257"/>
      <c r="IB436" s="257"/>
      <c r="IC436" s="257"/>
      <c r="ID436" s="257"/>
      <c r="IE436" s="257"/>
      <c r="IF436" s="257"/>
      <c r="IG436" s="257"/>
      <c r="IH436" s="257"/>
      <c r="II436" s="257"/>
      <c r="IJ436" s="257"/>
      <c r="IK436" s="257"/>
      <c r="IL436" s="257"/>
      <c r="IM436" s="257"/>
      <c r="IN436" s="257"/>
      <c r="IO436" s="257"/>
      <c r="IP436" s="257"/>
      <c r="IQ436" s="257"/>
      <c r="IR436" s="257"/>
      <c r="IS436" s="257"/>
      <c r="IT436" s="257"/>
      <c r="IU436" s="257"/>
      <c r="IV436" s="257"/>
      <c r="IW436" s="257"/>
      <c r="IX436" s="257"/>
      <c r="IY436" s="257"/>
      <c r="IZ436" s="257"/>
      <c r="JA436" s="257"/>
      <c r="JB436" s="257"/>
      <c r="JC436" s="257"/>
      <c r="JD436" s="257"/>
      <c r="JE436" s="257"/>
    </row>
    <row r="437" spans="1:265" x14ac:dyDescent="0.2">
      <c r="A437" s="257"/>
      <c r="B437" s="257"/>
      <c r="C437" s="257"/>
      <c r="D437" s="257"/>
      <c r="E437" s="257"/>
      <c r="F437" s="257"/>
      <c r="G437" s="257"/>
      <c r="H437" s="257"/>
      <c r="I437" s="257"/>
      <c r="J437" s="257"/>
      <c r="K437" s="257"/>
      <c r="L437" s="257"/>
      <c r="M437" s="257"/>
      <c r="N437" s="257"/>
      <c r="O437" s="257"/>
      <c r="P437" s="257"/>
      <c r="Q437" s="257"/>
      <c r="R437" s="257"/>
      <c r="S437" s="257"/>
      <c r="T437" s="257"/>
      <c r="U437" s="257"/>
      <c r="V437" s="257"/>
      <c r="W437" s="257"/>
      <c r="X437" s="257"/>
      <c r="Y437" s="257"/>
      <c r="Z437" s="257"/>
      <c r="AA437" s="257"/>
      <c r="AB437" s="257"/>
      <c r="AC437" s="257"/>
      <c r="AD437" s="257"/>
      <c r="AE437" s="862"/>
      <c r="AF437" s="895"/>
      <c r="AG437" s="946"/>
      <c r="AH437" s="972"/>
      <c r="CG437" s="257"/>
      <c r="CH437" s="257"/>
      <c r="CI437" s="257"/>
      <c r="CJ437" s="257"/>
      <c r="CK437" s="257"/>
      <c r="CL437" s="257"/>
      <c r="CM437" s="257"/>
      <c r="CN437" s="257"/>
      <c r="CO437" s="257"/>
      <c r="CP437" s="257"/>
      <c r="CQ437" s="257"/>
      <c r="CR437" s="257"/>
      <c r="CS437" s="257"/>
      <c r="CT437" s="257"/>
      <c r="CU437" s="257"/>
      <c r="CV437" s="257"/>
      <c r="CW437" s="257"/>
      <c r="CX437" s="257"/>
      <c r="CY437" s="257"/>
      <c r="CZ437" s="257"/>
      <c r="DA437" s="257"/>
      <c r="DB437" s="257"/>
      <c r="DC437" s="257"/>
      <c r="DD437" s="257"/>
      <c r="DE437" s="257"/>
      <c r="DF437" s="257"/>
      <c r="DG437" s="257"/>
      <c r="DH437" s="257"/>
      <c r="DI437" s="257"/>
      <c r="DJ437" s="257"/>
      <c r="DK437" s="257"/>
      <c r="DL437" s="257"/>
      <c r="DM437" s="257"/>
      <c r="DN437" s="257"/>
      <c r="DO437" s="257"/>
      <c r="DP437" s="257"/>
      <c r="DQ437" s="257"/>
      <c r="DR437" s="257"/>
      <c r="DS437" s="257"/>
      <c r="DT437" s="257"/>
      <c r="DU437" s="257"/>
      <c r="DV437" s="257"/>
      <c r="DW437" s="257"/>
      <c r="DX437" s="257"/>
      <c r="DY437" s="257"/>
      <c r="DZ437" s="257"/>
      <c r="EA437" s="257"/>
      <c r="EB437" s="257"/>
      <c r="EC437" s="257"/>
      <c r="ED437" s="257"/>
      <c r="EE437" s="257"/>
      <c r="EF437" s="257"/>
      <c r="EG437" s="257"/>
      <c r="EH437" s="257"/>
      <c r="EI437" s="257"/>
      <c r="EJ437" s="257"/>
      <c r="EK437" s="257"/>
      <c r="EL437" s="257"/>
      <c r="EM437" s="257"/>
      <c r="EN437" s="257"/>
      <c r="EO437" s="257"/>
      <c r="EP437" s="257"/>
      <c r="EQ437" s="257"/>
      <c r="ER437" s="257"/>
      <c r="ES437" s="257"/>
      <c r="ET437" s="257"/>
      <c r="EU437" s="257"/>
      <c r="EV437" s="257"/>
      <c r="EW437" s="257"/>
      <c r="EX437" s="257"/>
      <c r="EY437" s="257"/>
      <c r="EZ437" s="257"/>
      <c r="FA437" s="257"/>
      <c r="FB437" s="257"/>
      <c r="FC437" s="257"/>
      <c r="FD437" s="257"/>
      <c r="FE437" s="257"/>
      <c r="FF437" s="257"/>
      <c r="FG437" s="257"/>
      <c r="FH437" s="257"/>
      <c r="FI437" s="257"/>
      <c r="FJ437" s="257"/>
      <c r="FK437" s="257"/>
      <c r="FL437" s="257"/>
      <c r="FM437" s="257"/>
      <c r="FN437" s="257"/>
      <c r="FO437" s="257"/>
      <c r="FP437" s="257"/>
      <c r="FQ437" s="257"/>
      <c r="FR437" s="257"/>
      <c r="FS437" s="257"/>
      <c r="FT437" s="257"/>
      <c r="FU437" s="257"/>
      <c r="FV437" s="257"/>
      <c r="FW437" s="257"/>
      <c r="FX437" s="257"/>
      <c r="FY437" s="257"/>
      <c r="FZ437" s="257"/>
      <c r="GA437" s="257"/>
      <c r="GB437" s="257"/>
      <c r="GC437" s="257"/>
      <c r="GD437" s="257"/>
      <c r="GE437" s="257"/>
      <c r="GF437" s="257"/>
      <c r="GG437" s="257"/>
      <c r="GH437" s="257"/>
      <c r="GI437" s="257"/>
      <c r="GJ437" s="257"/>
      <c r="GK437" s="257"/>
      <c r="GL437" s="257"/>
      <c r="GM437" s="257"/>
      <c r="GN437" s="257"/>
      <c r="GO437" s="257"/>
      <c r="GP437" s="257"/>
      <c r="GQ437" s="257"/>
      <c r="GR437" s="257"/>
      <c r="GS437" s="257"/>
      <c r="GT437" s="257"/>
      <c r="GU437" s="257"/>
      <c r="GV437" s="257"/>
      <c r="GW437" s="257"/>
      <c r="GX437" s="257"/>
      <c r="GY437" s="257"/>
      <c r="GZ437" s="257"/>
      <c r="HA437" s="257"/>
      <c r="HB437" s="257"/>
      <c r="HC437" s="257"/>
      <c r="HD437" s="257"/>
      <c r="HE437" s="257"/>
      <c r="HF437" s="257"/>
      <c r="HG437" s="257"/>
      <c r="HH437" s="257"/>
      <c r="HI437" s="257"/>
      <c r="HJ437" s="257"/>
      <c r="HK437" s="257"/>
      <c r="HL437" s="257"/>
      <c r="HM437" s="257"/>
      <c r="HN437" s="257"/>
      <c r="HO437" s="257"/>
      <c r="HP437" s="257"/>
      <c r="HQ437" s="257"/>
      <c r="HR437" s="257"/>
      <c r="HS437" s="257"/>
      <c r="HT437" s="257"/>
      <c r="HU437" s="257"/>
      <c r="HV437" s="257"/>
      <c r="HW437" s="257"/>
      <c r="HX437" s="257"/>
      <c r="HY437" s="257"/>
      <c r="HZ437" s="257"/>
      <c r="IA437" s="257"/>
      <c r="IB437" s="257"/>
      <c r="IC437" s="257"/>
      <c r="ID437" s="257"/>
      <c r="IE437" s="257"/>
      <c r="IF437" s="257"/>
      <c r="IG437" s="257"/>
      <c r="IH437" s="257"/>
      <c r="II437" s="257"/>
      <c r="IJ437" s="257"/>
      <c r="IK437" s="257"/>
      <c r="IL437" s="257"/>
      <c r="IM437" s="257"/>
      <c r="IN437" s="257"/>
      <c r="IO437" s="257"/>
      <c r="IP437" s="257"/>
      <c r="IQ437" s="257"/>
      <c r="IR437" s="257"/>
      <c r="IS437" s="257"/>
      <c r="IT437" s="257"/>
      <c r="IU437" s="257"/>
      <c r="IV437" s="257"/>
      <c r="IW437" s="257"/>
      <c r="IX437" s="257"/>
      <c r="IY437" s="257"/>
      <c r="IZ437" s="257"/>
      <c r="JA437" s="257"/>
      <c r="JB437" s="257"/>
      <c r="JC437" s="257"/>
      <c r="JD437" s="257"/>
      <c r="JE437" s="257"/>
    </row>
    <row r="438" spans="1:265" x14ac:dyDescent="0.2">
      <c r="A438" s="257"/>
      <c r="B438" s="257"/>
      <c r="C438" s="257"/>
      <c r="D438" s="257"/>
      <c r="E438" s="257"/>
      <c r="F438" s="257"/>
      <c r="G438" s="257"/>
      <c r="H438" s="257"/>
      <c r="I438" s="257"/>
      <c r="J438" s="257"/>
      <c r="K438" s="257"/>
      <c r="L438" s="257"/>
      <c r="M438" s="257"/>
      <c r="N438" s="257"/>
      <c r="O438" s="257"/>
      <c r="P438" s="257"/>
      <c r="Q438" s="257"/>
      <c r="R438" s="257"/>
      <c r="S438" s="257"/>
      <c r="T438" s="257"/>
      <c r="U438" s="257"/>
      <c r="V438" s="257"/>
      <c r="W438" s="257"/>
      <c r="X438" s="257"/>
      <c r="Y438" s="257"/>
      <c r="Z438" s="257"/>
      <c r="AA438" s="257"/>
      <c r="AB438" s="257"/>
      <c r="AC438" s="257"/>
      <c r="AD438" s="257"/>
      <c r="AE438" s="862"/>
      <c r="AF438" s="895"/>
      <c r="AG438" s="946"/>
      <c r="AH438" s="972"/>
      <c r="CG438" s="257"/>
      <c r="CH438" s="257"/>
      <c r="CI438" s="257"/>
      <c r="CJ438" s="257"/>
      <c r="CK438" s="257"/>
      <c r="CL438" s="257"/>
      <c r="CM438" s="257"/>
      <c r="CN438" s="257"/>
      <c r="CO438" s="257"/>
      <c r="CP438" s="257"/>
      <c r="CQ438" s="257"/>
      <c r="CR438" s="257"/>
      <c r="CS438" s="257"/>
      <c r="CT438" s="257"/>
      <c r="CU438" s="257"/>
      <c r="CV438" s="257"/>
      <c r="CW438" s="257"/>
      <c r="CX438" s="257"/>
      <c r="CY438" s="257"/>
      <c r="CZ438" s="257"/>
      <c r="DA438" s="257"/>
      <c r="DB438" s="257"/>
      <c r="DC438" s="257"/>
      <c r="DD438" s="257"/>
      <c r="DE438" s="257"/>
      <c r="DF438" s="257"/>
      <c r="DG438" s="257"/>
      <c r="DH438" s="257"/>
      <c r="DI438" s="257"/>
      <c r="DJ438" s="257"/>
      <c r="DK438" s="257"/>
      <c r="DL438" s="257"/>
      <c r="DM438" s="257"/>
      <c r="DN438" s="257"/>
      <c r="DO438" s="257"/>
      <c r="DP438" s="257"/>
      <c r="DQ438" s="257"/>
      <c r="DR438" s="257"/>
      <c r="DS438" s="257"/>
      <c r="DT438" s="257"/>
      <c r="DU438" s="257"/>
      <c r="DV438" s="257"/>
      <c r="DW438" s="257"/>
      <c r="DX438" s="257"/>
      <c r="DY438" s="257"/>
      <c r="DZ438" s="257"/>
      <c r="EA438" s="257"/>
      <c r="EB438" s="257"/>
      <c r="EC438" s="257"/>
      <c r="ED438" s="257"/>
      <c r="EE438" s="257"/>
      <c r="EF438" s="257"/>
      <c r="EG438" s="257"/>
      <c r="EH438" s="257"/>
      <c r="EI438" s="257"/>
      <c r="EJ438" s="257"/>
      <c r="EK438" s="257"/>
      <c r="EL438" s="257"/>
      <c r="EM438" s="257"/>
      <c r="EN438" s="257"/>
      <c r="EO438" s="257"/>
      <c r="EP438" s="257"/>
      <c r="EQ438" s="257"/>
      <c r="ER438" s="257"/>
      <c r="ES438" s="257"/>
      <c r="ET438" s="257"/>
      <c r="EU438" s="257"/>
      <c r="EV438" s="257"/>
      <c r="EW438" s="257"/>
      <c r="EX438" s="257"/>
      <c r="EY438" s="257"/>
      <c r="EZ438" s="257"/>
      <c r="FA438" s="257"/>
      <c r="FB438" s="257"/>
      <c r="FC438" s="257"/>
      <c r="FD438" s="257"/>
      <c r="FE438" s="257"/>
      <c r="FF438" s="257"/>
      <c r="FG438" s="257"/>
      <c r="FH438" s="257"/>
      <c r="FI438" s="257"/>
      <c r="FJ438" s="257"/>
      <c r="FK438" s="257"/>
      <c r="FL438" s="257"/>
      <c r="FM438" s="257"/>
      <c r="FN438" s="257"/>
      <c r="FO438" s="257"/>
      <c r="FP438" s="257"/>
      <c r="FQ438" s="257"/>
      <c r="FR438" s="257"/>
      <c r="FS438" s="257"/>
      <c r="FT438" s="257"/>
      <c r="FU438" s="257"/>
      <c r="FV438" s="257"/>
      <c r="FW438" s="257"/>
      <c r="FX438" s="257"/>
      <c r="FY438" s="257"/>
      <c r="FZ438" s="257"/>
      <c r="GA438" s="257"/>
      <c r="GB438" s="257"/>
      <c r="GC438" s="257"/>
      <c r="GD438" s="257"/>
      <c r="GE438" s="257"/>
      <c r="GF438" s="257"/>
      <c r="GG438" s="257"/>
      <c r="GH438" s="257"/>
      <c r="GI438" s="257"/>
      <c r="GJ438" s="257"/>
      <c r="GK438" s="257"/>
      <c r="GL438" s="257"/>
      <c r="GM438" s="257"/>
      <c r="GN438" s="257"/>
      <c r="GO438" s="257"/>
      <c r="GP438" s="257"/>
      <c r="GQ438" s="257"/>
      <c r="GR438" s="257"/>
      <c r="GS438" s="257"/>
      <c r="GT438" s="257"/>
      <c r="GU438" s="257"/>
      <c r="GV438" s="257"/>
      <c r="GW438" s="257"/>
      <c r="GX438" s="257"/>
      <c r="GY438" s="257"/>
      <c r="GZ438" s="257"/>
      <c r="HA438" s="257"/>
      <c r="HB438" s="257"/>
      <c r="HC438" s="257"/>
      <c r="HD438" s="257"/>
      <c r="HE438" s="257"/>
      <c r="HF438" s="257"/>
      <c r="HG438" s="257"/>
      <c r="HH438" s="257"/>
      <c r="HI438" s="257"/>
      <c r="HJ438" s="257"/>
      <c r="HK438" s="257"/>
      <c r="HL438" s="257"/>
      <c r="HM438" s="257"/>
      <c r="HN438" s="257"/>
      <c r="HO438" s="257"/>
      <c r="HP438" s="257"/>
      <c r="HQ438" s="257"/>
      <c r="HR438" s="257"/>
      <c r="HS438" s="257"/>
      <c r="HT438" s="257"/>
      <c r="HU438" s="257"/>
      <c r="HV438" s="257"/>
      <c r="HW438" s="257"/>
      <c r="HX438" s="257"/>
      <c r="HY438" s="257"/>
      <c r="HZ438" s="257"/>
      <c r="IA438" s="257"/>
      <c r="IB438" s="257"/>
      <c r="IC438" s="257"/>
      <c r="ID438" s="257"/>
      <c r="IE438" s="257"/>
      <c r="IF438" s="257"/>
      <c r="IG438" s="257"/>
      <c r="IH438" s="257"/>
      <c r="II438" s="257"/>
      <c r="IJ438" s="257"/>
      <c r="IK438" s="257"/>
      <c r="IL438" s="257"/>
      <c r="IM438" s="257"/>
      <c r="IN438" s="257"/>
      <c r="IO438" s="257"/>
      <c r="IP438" s="257"/>
      <c r="IQ438" s="257"/>
      <c r="IR438" s="257"/>
      <c r="IS438" s="257"/>
      <c r="IT438" s="257"/>
      <c r="IU438" s="257"/>
      <c r="IV438" s="257"/>
      <c r="IW438" s="257"/>
      <c r="IX438" s="257"/>
      <c r="IY438" s="257"/>
      <c r="IZ438" s="257"/>
      <c r="JA438" s="257"/>
      <c r="JB438" s="257"/>
      <c r="JC438" s="257"/>
      <c r="JD438" s="257"/>
      <c r="JE438" s="257"/>
    </row>
    <row r="439" spans="1:265" x14ac:dyDescent="0.2">
      <c r="A439" s="257"/>
      <c r="B439" s="257"/>
      <c r="C439" s="257"/>
      <c r="D439" s="257"/>
      <c r="E439" s="257"/>
      <c r="F439" s="257"/>
      <c r="G439" s="257"/>
      <c r="H439" s="257"/>
      <c r="I439" s="257"/>
      <c r="J439" s="257"/>
      <c r="K439" s="257"/>
      <c r="L439" s="257"/>
      <c r="M439" s="257"/>
      <c r="N439" s="257"/>
      <c r="O439" s="257"/>
      <c r="P439" s="257"/>
      <c r="Q439" s="257"/>
      <c r="R439" s="257"/>
      <c r="S439" s="257"/>
      <c r="T439" s="257"/>
      <c r="U439" s="257"/>
      <c r="V439" s="257"/>
      <c r="W439" s="257"/>
      <c r="X439" s="257"/>
      <c r="Y439" s="257"/>
      <c r="Z439" s="257"/>
      <c r="AA439" s="257"/>
      <c r="AB439" s="257"/>
      <c r="AC439" s="257"/>
      <c r="AD439" s="257"/>
      <c r="AE439" s="862"/>
      <c r="AF439" s="895"/>
      <c r="AG439" s="946"/>
      <c r="AH439" s="972"/>
      <c r="CG439" s="257"/>
      <c r="CH439" s="257"/>
      <c r="CI439" s="257"/>
      <c r="CJ439" s="257"/>
      <c r="CK439" s="257"/>
      <c r="CL439" s="257"/>
      <c r="CM439" s="257"/>
      <c r="CN439" s="257"/>
      <c r="CO439" s="257"/>
      <c r="CP439" s="257"/>
      <c r="CQ439" s="257"/>
      <c r="CR439" s="257"/>
      <c r="CS439" s="257"/>
      <c r="CT439" s="257"/>
      <c r="CU439" s="257"/>
      <c r="CV439" s="257"/>
      <c r="CW439" s="257"/>
      <c r="CX439" s="257"/>
      <c r="CY439" s="257"/>
      <c r="CZ439" s="257"/>
      <c r="DA439" s="257"/>
      <c r="DB439" s="257"/>
      <c r="DC439" s="257"/>
      <c r="DD439" s="257"/>
      <c r="DE439" s="257"/>
      <c r="DF439" s="257"/>
      <c r="DG439" s="257"/>
      <c r="DH439" s="257"/>
      <c r="DI439" s="257"/>
      <c r="DJ439" s="257"/>
      <c r="DK439" s="257"/>
      <c r="DL439" s="257"/>
      <c r="DM439" s="257"/>
      <c r="DN439" s="257"/>
      <c r="DO439" s="257"/>
      <c r="DP439" s="257"/>
      <c r="DQ439" s="257"/>
      <c r="DR439" s="257"/>
      <c r="DS439" s="257"/>
      <c r="DT439" s="257"/>
      <c r="DU439" s="257"/>
      <c r="DV439" s="257"/>
      <c r="DW439" s="257"/>
      <c r="DX439" s="257"/>
      <c r="DY439" s="257"/>
      <c r="DZ439" s="257"/>
      <c r="EA439" s="257"/>
      <c r="EB439" s="257"/>
      <c r="EC439" s="257"/>
      <c r="ED439" s="257"/>
      <c r="EE439" s="257"/>
      <c r="EF439" s="257"/>
      <c r="EG439" s="257"/>
      <c r="EH439" s="257"/>
      <c r="EI439" s="257"/>
      <c r="EJ439" s="257"/>
      <c r="EK439" s="257"/>
      <c r="EL439" s="257"/>
      <c r="EM439" s="257"/>
      <c r="EN439" s="257"/>
      <c r="EO439" s="257"/>
      <c r="EP439" s="257"/>
      <c r="EQ439" s="257"/>
      <c r="ER439" s="257"/>
      <c r="ES439" s="257"/>
      <c r="ET439" s="257"/>
      <c r="EU439" s="257"/>
      <c r="EV439" s="257"/>
      <c r="EW439" s="257"/>
      <c r="EX439" s="257"/>
      <c r="EY439" s="257"/>
      <c r="EZ439" s="257"/>
      <c r="FA439" s="257"/>
      <c r="FB439" s="257"/>
      <c r="FC439" s="257"/>
      <c r="FD439" s="257"/>
      <c r="FE439" s="257"/>
      <c r="FF439" s="257"/>
      <c r="FG439" s="257"/>
      <c r="FH439" s="257"/>
      <c r="FI439" s="257"/>
      <c r="FJ439" s="257"/>
      <c r="FK439" s="257"/>
      <c r="FL439" s="257"/>
      <c r="FM439" s="257"/>
      <c r="FN439" s="257"/>
      <c r="FO439" s="257"/>
      <c r="FP439" s="257"/>
      <c r="FQ439" s="257"/>
      <c r="FR439" s="257"/>
      <c r="FS439" s="257"/>
      <c r="FT439" s="257"/>
      <c r="FU439" s="257"/>
      <c r="FV439" s="257"/>
      <c r="FW439" s="257"/>
      <c r="FX439" s="257"/>
      <c r="FY439" s="257"/>
      <c r="FZ439" s="257"/>
      <c r="GA439" s="257"/>
      <c r="GB439" s="257"/>
      <c r="GC439" s="257"/>
      <c r="GD439" s="257"/>
      <c r="GE439" s="257"/>
      <c r="GF439" s="257"/>
      <c r="GG439" s="257"/>
      <c r="GH439" s="257"/>
      <c r="GI439" s="257"/>
      <c r="GJ439" s="257"/>
      <c r="GK439" s="257"/>
      <c r="GL439" s="257"/>
      <c r="GM439" s="257"/>
      <c r="GN439" s="257"/>
      <c r="GO439" s="257"/>
      <c r="GP439" s="257"/>
      <c r="GQ439" s="257"/>
      <c r="GR439" s="257"/>
      <c r="GS439" s="257"/>
      <c r="GT439" s="257"/>
      <c r="GU439" s="257"/>
      <c r="GV439" s="257"/>
      <c r="GW439" s="257"/>
      <c r="GX439" s="257"/>
      <c r="GY439" s="257"/>
      <c r="GZ439" s="257"/>
      <c r="HA439" s="257"/>
      <c r="HB439" s="257"/>
      <c r="HC439" s="257"/>
      <c r="HD439" s="257"/>
      <c r="HE439" s="257"/>
      <c r="HF439" s="257"/>
      <c r="HG439" s="257"/>
      <c r="HH439" s="257"/>
      <c r="HI439" s="257"/>
      <c r="HJ439" s="257"/>
      <c r="HK439" s="257"/>
      <c r="HL439" s="257"/>
      <c r="HM439" s="257"/>
      <c r="HN439" s="257"/>
      <c r="HO439" s="257"/>
      <c r="HP439" s="257"/>
      <c r="HQ439" s="257"/>
      <c r="HR439" s="257"/>
      <c r="HS439" s="257"/>
      <c r="HT439" s="257"/>
      <c r="HU439" s="257"/>
      <c r="HV439" s="257"/>
      <c r="HW439" s="257"/>
      <c r="HX439" s="257"/>
      <c r="HY439" s="257"/>
      <c r="HZ439" s="257"/>
      <c r="IA439" s="257"/>
      <c r="IB439" s="257"/>
      <c r="IC439" s="257"/>
      <c r="ID439" s="257"/>
      <c r="IE439" s="257"/>
      <c r="IF439" s="257"/>
      <c r="IG439" s="257"/>
      <c r="IH439" s="257"/>
      <c r="II439" s="257"/>
      <c r="IJ439" s="257"/>
      <c r="IK439" s="257"/>
      <c r="IL439" s="257"/>
      <c r="IM439" s="257"/>
      <c r="IN439" s="257"/>
      <c r="IO439" s="257"/>
      <c r="IP439" s="257"/>
      <c r="IQ439" s="257"/>
      <c r="IR439" s="257"/>
      <c r="IS439" s="257"/>
      <c r="IT439" s="257"/>
      <c r="IU439" s="257"/>
      <c r="IV439" s="257"/>
      <c r="IW439" s="257"/>
      <c r="IX439" s="257"/>
      <c r="IY439" s="257"/>
      <c r="IZ439" s="257"/>
      <c r="JA439" s="257"/>
      <c r="JB439" s="257"/>
      <c r="JC439" s="257"/>
      <c r="JD439" s="257"/>
      <c r="JE439" s="257"/>
    </row>
    <row r="440" spans="1:265" x14ac:dyDescent="0.2">
      <c r="A440" s="257"/>
      <c r="B440" s="257"/>
      <c r="C440" s="257"/>
      <c r="D440" s="257"/>
      <c r="E440" s="257"/>
      <c r="F440" s="257"/>
      <c r="G440" s="257"/>
      <c r="H440" s="257"/>
      <c r="I440" s="257"/>
      <c r="J440" s="257"/>
      <c r="K440" s="257"/>
      <c r="L440" s="257"/>
      <c r="M440" s="257"/>
      <c r="N440" s="257"/>
      <c r="O440" s="257"/>
      <c r="P440" s="257"/>
      <c r="Q440" s="257"/>
      <c r="R440" s="257"/>
      <c r="S440" s="257"/>
      <c r="T440" s="257"/>
      <c r="U440" s="257"/>
      <c r="V440" s="257"/>
      <c r="W440" s="257"/>
      <c r="X440" s="257"/>
      <c r="Y440" s="257"/>
      <c r="Z440" s="257"/>
      <c r="AA440" s="257"/>
      <c r="AB440" s="257"/>
      <c r="AC440" s="257"/>
      <c r="AD440" s="257"/>
      <c r="AE440" s="862"/>
      <c r="AF440" s="895"/>
      <c r="AG440" s="946"/>
      <c r="AH440" s="972"/>
      <c r="CG440" s="257"/>
      <c r="CH440" s="257"/>
      <c r="CI440" s="257"/>
      <c r="CJ440" s="257"/>
      <c r="CK440" s="257"/>
      <c r="CL440" s="257"/>
      <c r="CM440" s="257"/>
      <c r="CN440" s="257"/>
      <c r="CO440" s="257"/>
      <c r="CP440" s="257"/>
      <c r="CQ440" s="257"/>
      <c r="CR440" s="257"/>
      <c r="CS440" s="257"/>
      <c r="CT440" s="257"/>
      <c r="CU440" s="257"/>
      <c r="CV440" s="257"/>
      <c r="CW440" s="257"/>
      <c r="CX440" s="257"/>
      <c r="CY440" s="257"/>
      <c r="CZ440" s="257"/>
      <c r="DA440" s="257"/>
      <c r="DB440" s="257"/>
      <c r="DC440" s="257"/>
      <c r="DD440" s="257"/>
      <c r="DE440" s="257"/>
      <c r="DF440" s="257"/>
      <c r="DG440" s="257"/>
      <c r="DH440" s="257"/>
      <c r="DI440" s="257"/>
      <c r="DJ440" s="257"/>
      <c r="DK440" s="257"/>
      <c r="DL440" s="257"/>
      <c r="DM440" s="257"/>
      <c r="DN440" s="257"/>
      <c r="DO440" s="257"/>
      <c r="DP440" s="257"/>
      <c r="DQ440" s="257"/>
      <c r="DR440" s="257"/>
      <c r="DS440" s="257"/>
      <c r="DT440" s="257"/>
      <c r="DU440" s="257"/>
      <c r="DV440" s="257"/>
      <c r="DW440" s="257"/>
      <c r="DX440" s="257"/>
      <c r="DY440" s="257"/>
      <c r="DZ440" s="257"/>
      <c r="EA440" s="257"/>
      <c r="EB440" s="257"/>
      <c r="EC440" s="257"/>
      <c r="ED440" s="257"/>
      <c r="EE440" s="257"/>
      <c r="EF440" s="257"/>
      <c r="EG440" s="257"/>
      <c r="EH440" s="257"/>
      <c r="EI440" s="257"/>
      <c r="EJ440" s="257"/>
      <c r="EK440" s="257"/>
      <c r="EL440" s="257"/>
      <c r="EM440" s="257"/>
      <c r="EN440" s="257"/>
      <c r="EO440" s="257"/>
      <c r="EP440" s="257"/>
      <c r="EQ440" s="257"/>
      <c r="ER440" s="257"/>
      <c r="ES440" s="257"/>
      <c r="ET440" s="257"/>
      <c r="EU440" s="257"/>
      <c r="EV440" s="257"/>
      <c r="EW440" s="257"/>
      <c r="EX440" s="257"/>
      <c r="EY440" s="257"/>
      <c r="EZ440" s="257"/>
      <c r="FA440" s="257"/>
      <c r="FB440" s="257"/>
      <c r="FC440" s="257"/>
      <c r="FD440" s="257"/>
      <c r="FE440" s="257"/>
      <c r="FF440" s="257"/>
      <c r="FG440" s="257"/>
      <c r="FH440" s="257"/>
      <c r="FI440" s="257"/>
      <c r="FJ440" s="257"/>
      <c r="FK440" s="257"/>
      <c r="FL440" s="257"/>
      <c r="FM440" s="257"/>
      <c r="FN440" s="257"/>
      <c r="FO440" s="257"/>
      <c r="FP440" s="257"/>
      <c r="FQ440" s="257"/>
      <c r="FR440" s="257"/>
      <c r="FS440" s="257"/>
      <c r="FT440" s="257"/>
      <c r="FU440" s="257"/>
      <c r="FV440" s="257"/>
      <c r="FW440" s="257"/>
      <c r="FX440" s="257"/>
      <c r="FY440" s="257"/>
      <c r="FZ440" s="257"/>
      <c r="GA440" s="257"/>
      <c r="GB440" s="257"/>
      <c r="GC440" s="257"/>
      <c r="GD440" s="257"/>
      <c r="GE440" s="257"/>
      <c r="GF440" s="257"/>
      <c r="GG440" s="257"/>
      <c r="GH440" s="257"/>
      <c r="GI440" s="257"/>
      <c r="GJ440" s="257"/>
      <c r="GK440" s="257"/>
      <c r="GL440" s="257"/>
      <c r="GM440" s="257"/>
      <c r="GN440" s="257"/>
      <c r="GO440" s="257"/>
      <c r="GP440" s="257"/>
      <c r="GQ440" s="257"/>
      <c r="GR440" s="257"/>
      <c r="GS440" s="257"/>
      <c r="GT440" s="257"/>
      <c r="GU440" s="257"/>
      <c r="GV440" s="257"/>
      <c r="GW440" s="257"/>
      <c r="GX440" s="257"/>
      <c r="GY440" s="257"/>
      <c r="GZ440" s="257"/>
      <c r="HA440" s="257"/>
      <c r="HB440" s="257"/>
      <c r="HC440" s="257"/>
      <c r="HD440" s="257"/>
      <c r="HE440" s="257"/>
      <c r="HF440" s="257"/>
      <c r="HG440" s="257"/>
      <c r="HH440" s="257"/>
      <c r="HI440" s="257"/>
      <c r="HJ440" s="257"/>
      <c r="HK440" s="257"/>
      <c r="HL440" s="257"/>
      <c r="HM440" s="257"/>
      <c r="HN440" s="257"/>
      <c r="HO440" s="257"/>
      <c r="HP440" s="257"/>
      <c r="HQ440" s="257"/>
      <c r="HR440" s="257"/>
      <c r="HS440" s="257"/>
      <c r="HT440" s="257"/>
      <c r="HU440" s="257"/>
      <c r="HV440" s="257"/>
      <c r="HW440" s="257"/>
      <c r="HX440" s="257"/>
      <c r="HY440" s="257"/>
      <c r="HZ440" s="257"/>
      <c r="IA440" s="257"/>
      <c r="IB440" s="257"/>
      <c r="IC440" s="257"/>
      <c r="ID440" s="257"/>
      <c r="IE440" s="257"/>
      <c r="IF440" s="257"/>
      <c r="IG440" s="257"/>
      <c r="IH440" s="257"/>
      <c r="II440" s="257"/>
      <c r="IJ440" s="257"/>
      <c r="IK440" s="257"/>
      <c r="IL440" s="257"/>
      <c r="IM440" s="257"/>
      <c r="IN440" s="257"/>
      <c r="IO440" s="257"/>
      <c r="IP440" s="257"/>
      <c r="IQ440" s="257"/>
      <c r="IR440" s="257"/>
      <c r="IS440" s="257"/>
      <c r="IT440" s="257"/>
      <c r="IU440" s="257"/>
      <c r="IV440" s="257"/>
      <c r="IW440" s="257"/>
      <c r="IX440" s="257"/>
      <c r="IY440" s="257"/>
      <c r="IZ440" s="257"/>
      <c r="JA440" s="257"/>
      <c r="JB440" s="257"/>
      <c r="JC440" s="257"/>
      <c r="JD440" s="257"/>
      <c r="JE440" s="257"/>
    </row>
    <row r="441" spans="1:265" x14ac:dyDescent="0.2">
      <c r="A441" s="257"/>
      <c r="B441" s="257"/>
      <c r="C441" s="257"/>
      <c r="D441" s="257"/>
      <c r="E441" s="257"/>
      <c r="F441" s="257"/>
      <c r="G441" s="257"/>
      <c r="H441" s="257"/>
      <c r="I441" s="257"/>
      <c r="J441" s="257"/>
      <c r="K441" s="257"/>
      <c r="L441" s="257"/>
      <c r="M441" s="257"/>
      <c r="N441" s="257"/>
      <c r="O441" s="257"/>
      <c r="P441" s="257"/>
      <c r="Q441" s="257"/>
      <c r="R441" s="257"/>
      <c r="S441" s="257"/>
      <c r="T441" s="257"/>
      <c r="U441" s="257"/>
      <c r="V441" s="257"/>
      <c r="W441" s="257"/>
      <c r="X441" s="257"/>
      <c r="Y441" s="257"/>
      <c r="Z441" s="257"/>
      <c r="AA441" s="257"/>
      <c r="AB441" s="257"/>
      <c r="AC441" s="257"/>
      <c r="AD441" s="257"/>
      <c r="AE441" s="862"/>
      <c r="AF441" s="895"/>
      <c r="AG441" s="946"/>
      <c r="AH441" s="972"/>
      <c r="CG441" s="257"/>
      <c r="CH441" s="257"/>
      <c r="CI441" s="257"/>
      <c r="CJ441" s="257"/>
      <c r="CK441" s="257"/>
      <c r="CL441" s="257"/>
      <c r="CM441" s="257"/>
      <c r="CN441" s="257"/>
      <c r="CO441" s="257"/>
      <c r="CP441" s="257"/>
      <c r="CQ441" s="257"/>
      <c r="CR441" s="257"/>
      <c r="CS441" s="257"/>
      <c r="CT441" s="257"/>
      <c r="CU441" s="257"/>
      <c r="CV441" s="257"/>
      <c r="CW441" s="257"/>
      <c r="CX441" s="257"/>
      <c r="CY441" s="257"/>
      <c r="CZ441" s="257"/>
      <c r="DA441" s="257"/>
      <c r="DB441" s="257"/>
      <c r="DC441" s="257"/>
      <c r="DD441" s="257"/>
      <c r="DE441" s="257"/>
      <c r="DF441" s="257"/>
      <c r="DG441" s="257"/>
      <c r="DH441" s="257"/>
      <c r="DI441" s="257"/>
      <c r="DJ441" s="257"/>
      <c r="DK441" s="257"/>
      <c r="DL441" s="257"/>
      <c r="DM441" s="257"/>
      <c r="DN441" s="257"/>
      <c r="DO441" s="257"/>
      <c r="DP441" s="257"/>
      <c r="DQ441" s="257"/>
      <c r="DR441" s="257"/>
      <c r="DS441" s="257"/>
      <c r="DT441" s="257"/>
      <c r="DU441" s="257"/>
      <c r="DV441" s="257"/>
      <c r="DW441" s="257"/>
      <c r="DX441" s="257"/>
      <c r="DY441" s="257"/>
      <c r="DZ441" s="257"/>
      <c r="EA441" s="257"/>
      <c r="EB441" s="257"/>
      <c r="EC441" s="257"/>
      <c r="ED441" s="257"/>
      <c r="EE441" s="257"/>
      <c r="EF441" s="257"/>
      <c r="EG441" s="257"/>
      <c r="EH441" s="257"/>
      <c r="EI441" s="257"/>
      <c r="EJ441" s="257"/>
      <c r="EK441" s="257"/>
      <c r="EL441" s="257"/>
      <c r="EM441" s="257"/>
      <c r="EN441" s="257"/>
      <c r="EO441" s="257"/>
      <c r="EP441" s="257"/>
      <c r="EQ441" s="257"/>
      <c r="ER441" s="257"/>
      <c r="ES441" s="257"/>
      <c r="ET441" s="257"/>
      <c r="EU441" s="257"/>
      <c r="EV441" s="257"/>
      <c r="EW441" s="257"/>
      <c r="EX441" s="257"/>
      <c r="EY441" s="257"/>
      <c r="EZ441" s="257"/>
      <c r="FA441" s="257"/>
      <c r="FB441" s="257"/>
      <c r="FC441" s="257"/>
      <c r="FD441" s="257"/>
      <c r="FE441" s="257"/>
      <c r="FF441" s="257"/>
      <c r="FG441" s="257"/>
      <c r="FH441" s="257"/>
      <c r="FI441" s="257"/>
      <c r="FJ441" s="257"/>
      <c r="FK441" s="257"/>
      <c r="FL441" s="257"/>
      <c r="FM441" s="257"/>
      <c r="FN441" s="257"/>
      <c r="FO441" s="257"/>
      <c r="FP441" s="257"/>
      <c r="FQ441" s="257"/>
      <c r="FR441" s="257"/>
      <c r="FS441" s="257"/>
      <c r="FT441" s="257"/>
      <c r="FU441" s="257"/>
      <c r="FV441" s="257"/>
      <c r="FW441" s="257"/>
      <c r="FX441" s="257"/>
      <c r="FY441" s="257"/>
      <c r="FZ441" s="257"/>
      <c r="GA441" s="257"/>
      <c r="GB441" s="257"/>
      <c r="GC441" s="257"/>
      <c r="GD441" s="257"/>
      <c r="GE441" s="257"/>
      <c r="GF441" s="257"/>
      <c r="GG441" s="257"/>
      <c r="GH441" s="257"/>
      <c r="GI441" s="257"/>
      <c r="GJ441" s="257"/>
      <c r="GK441" s="257"/>
      <c r="GL441" s="257"/>
      <c r="GM441" s="257"/>
      <c r="GN441" s="257"/>
      <c r="GO441" s="257"/>
      <c r="GP441" s="257"/>
      <c r="GQ441" s="257"/>
      <c r="GR441" s="257"/>
      <c r="GS441" s="257"/>
      <c r="GT441" s="257"/>
      <c r="GU441" s="257"/>
      <c r="GV441" s="257"/>
      <c r="GW441" s="257"/>
      <c r="GX441" s="257"/>
      <c r="GY441" s="257"/>
      <c r="GZ441" s="257"/>
      <c r="HA441" s="257"/>
      <c r="HB441" s="257"/>
      <c r="HC441" s="257"/>
      <c r="HD441" s="257"/>
      <c r="HE441" s="257"/>
      <c r="HF441" s="257"/>
      <c r="HG441" s="257"/>
      <c r="HH441" s="257"/>
      <c r="HI441" s="257"/>
      <c r="HJ441" s="257"/>
      <c r="HK441" s="257"/>
      <c r="HL441" s="257"/>
      <c r="HM441" s="257"/>
      <c r="HN441" s="257"/>
      <c r="HO441" s="257"/>
      <c r="HP441" s="257"/>
      <c r="HQ441" s="257"/>
      <c r="HR441" s="257"/>
      <c r="HS441" s="257"/>
      <c r="HT441" s="257"/>
      <c r="HU441" s="257"/>
      <c r="HV441" s="257"/>
      <c r="HW441" s="257"/>
      <c r="HX441" s="257"/>
      <c r="HY441" s="257"/>
      <c r="HZ441" s="257"/>
      <c r="IA441" s="257"/>
      <c r="IB441" s="257"/>
      <c r="IC441" s="257"/>
      <c r="ID441" s="257"/>
      <c r="IE441" s="257"/>
      <c r="IF441" s="257"/>
      <c r="IG441" s="257"/>
      <c r="IH441" s="257"/>
      <c r="II441" s="257"/>
      <c r="IJ441" s="257"/>
      <c r="IK441" s="257"/>
      <c r="IL441" s="257"/>
      <c r="IM441" s="257"/>
      <c r="IN441" s="257"/>
      <c r="IO441" s="257"/>
      <c r="IP441" s="257"/>
      <c r="IQ441" s="257"/>
      <c r="IR441" s="257"/>
      <c r="IS441" s="257"/>
      <c r="IT441" s="257"/>
      <c r="IU441" s="257"/>
      <c r="IV441" s="257"/>
      <c r="IW441" s="257"/>
      <c r="IX441" s="257"/>
      <c r="IY441" s="257"/>
      <c r="IZ441" s="257"/>
      <c r="JA441" s="257"/>
      <c r="JB441" s="257"/>
      <c r="JC441" s="257"/>
      <c r="JD441" s="257"/>
      <c r="JE441" s="257"/>
    </row>
    <row r="442" spans="1:265" x14ac:dyDescent="0.2">
      <c r="A442" s="257"/>
      <c r="B442" s="257"/>
      <c r="C442" s="257"/>
      <c r="D442" s="257"/>
      <c r="E442" s="257"/>
      <c r="F442" s="257"/>
      <c r="G442" s="257"/>
      <c r="H442" s="257"/>
      <c r="I442" s="257"/>
      <c r="J442" s="257"/>
      <c r="K442" s="257"/>
      <c r="L442" s="257"/>
      <c r="M442" s="257"/>
      <c r="N442" s="257"/>
      <c r="O442" s="257"/>
      <c r="P442" s="257"/>
      <c r="Q442" s="257"/>
      <c r="R442" s="257"/>
      <c r="S442" s="257"/>
      <c r="T442" s="257"/>
      <c r="U442" s="257"/>
      <c r="V442" s="257"/>
      <c r="W442" s="257"/>
      <c r="X442" s="257"/>
      <c r="Y442" s="257"/>
      <c r="Z442" s="257"/>
      <c r="AA442" s="257"/>
      <c r="AB442" s="257"/>
      <c r="AC442" s="257"/>
      <c r="AD442" s="257"/>
      <c r="AE442" s="862"/>
      <c r="AF442" s="895"/>
      <c r="AG442" s="946"/>
      <c r="AH442" s="972"/>
      <c r="CG442" s="257"/>
      <c r="CH442" s="257"/>
      <c r="CI442" s="257"/>
      <c r="CJ442" s="257"/>
      <c r="CK442" s="257"/>
      <c r="CL442" s="257"/>
      <c r="CM442" s="257"/>
      <c r="CN442" s="257"/>
      <c r="CO442" s="257"/>
      <c r="CP442" s="257"/>
      <c r="CQ442" s="257"/>
      <c r="CR442" s="257"/>
      <c r="CS442" s="257"/>
      <c r="CT442" s="257"/>
      <c r="CU442" s="257"/>
      <c r="CV442" s="257"/>
      <c r="CW442" s="257"/>
      <c r="CX442" s="257"/>
      <c r="CY442" s="257"/>
      <c r="CZ442" s="257"/>
      <c r="DA442" s="257"/>
      <c r="DB442" s="257"/>
      <c r="DC442" s="257"/>
      <c r="DD442" s="257"/>
      <c r="DE442" s="257"/>
      <c r="DF442" s="257"/>
      <c r="DG442" s="257"/>
      <c r="DH442" s="257"/>
      <c r="DI442" s="257"/>
      <c r="DJ442" s="257"/>
      <c r="DK442" s="257"/>
      <c r="DL442" s="257"/>
      <c r="DM442" s="257"/>
      <c r="DN442" s="257"/>
      <c r="DO442" s="257"/>
      <c r="DP442" s="257"/>
      <c r="DQ442" s="257"/>
      <c r="DR442" s="257"/>
      <c r="DS442" s="257"/>
      <c r="DT442" s="257"/>
      <c r="DU442" s="257"/>
      <c r="DV442" s="257"/>
      <c r="DW442" s="257"/>
      <c r="DX442" s="257"/>
      <c r="DY442" s="257"/>
      <c r="DZ442" s="257"/>
      <c r="EA442" s="257"/>
      <c r="EB442" s="257"/>
      <c r="EC442" s="257"/>
      <c r="ED442" s="257"/>
      <c r="EE442" s="257"/>
      <c r="EF442" s="257"/>
      <c r="EG442" s="257"/>
      <c r="EH442" s="257"/>
      <c r="EI442" s="257"/>
      <c r="EJ442" s="257"/>
      <c r="EK442" s="257"/>
      <c r="EL442" s="257"/>
      <c r="EM442" s="257"/>
      <c r="EN442" s="257"/>
      <c r="EO442" s="257"/>
      <c r="EP442" s="257"/>
      <c r="EQ442" s="257"/>
      <c r="ER442" s="257"/>
      <c r="ES442" s="257"/>
      <c r="ET442" s="257"/>
      <c r="EU442" s="257"/>
      <c r="EV442" s="257"/>
      <c r="EW442" s="257"/>
      <c r="EX442" s="257"/>
      <c r="EY442" s="257"/>
      <c r="EZ442" s="257"/>
      <c r="FA442" s="257"/>
      <c r="FB442" s="257"/>
      <c r="FC442" s="257"/>
      <c r="FD442" s="257"/>
      <c r="FE442" s="257"/>
      <c r="FF442" s="257"/>
      <c r="FG442" s="257"/>
      <c r="FH442" s="257"/>
      <c r="FI442" s="257"/>
      <c r="FJ442" s="257"/>
      <c r="FK442" s="257"/>
      <c r="FL442" s="257"/>
      <c r="FM442" s="257"/>
      <c r="FN442" s="257"/>
      <c r="FO442" s="257"/>
      <c r="FP442" s="257"/>
      <c r="FQ442" s="257"/>
      <c r="FR442" s="257"/>
      <c r="FS442" s="257"/>
      <c r="FT442" s="257"/>
      <c r="FU442" s="257"/>
      <c r="FV442" s="257"/>
      <c r="FW442" s="257"/>
      <c r="FX442" s="257"/>
      <c r="FY442" s="257"/>
      <c r="FZ442" s="257"/>
      <c r="GA442" s="257"/>
      <c r="GB442" s="257"/>
      <c r="GC442" s="257"/>
      <c r="GD442" s="257"/>
      <c r="GE442" s="257"/>
      <c r="GF442" s="257"/>
      <c r="GG442" s="257"/>
      <c r="GH442" s="257"/>
      <c r="GI442" s="257"/>
      <c r="GJ442" s="257"/>
      <c r="GK442" s="257"/>
      <c r="GL442" s="257"/>
      <c r="GM442" s="257"/>
      <c r="GN442" s="257"/>
      <c r="GO442" s="257"/>
      <c r="GP442" s="257"/>
      <c r="GQ442" s="257"/>
      <c r="GR442" s="257"/>
      <c r="GS442" s="257"/>
      <c r="GT442" s="257"/>
      <c r="GU442" s="257"/>
      <c r="GV442" s="257"/>
      <c r="GW442" s="257"/>
      <c r="GX442" s="257"/>
      <c r="GY442" s="257"/>
      <c r="GZ442" s="257"/>
      <c r="HA442" s="257"/>
      <c r="HB442" s="257"/>
      <c r="HC442" s="257"/>
      <c r="HD442" s="257"/>
      <c r="HE442" s="257"/>
      <c r="HF442" s="257"/>
      <c r="HG442" s="257"/>
      <c r="HH442" s="257"/>
      <c r="HI442" s="257"/>
      <c r="HJ442" s="257"/>
      <c r="HK442" s="257"/>
      <c r="HL442" s="257"/>
      <c r="HM442" s="257"/>
      <c r="HN442" s="257"/>
      <c r="HO442" s="257"/>
      <c r="HP442" s="257"/>
      <c r="HQ442" s="257"/>
      <c r="HR442" s="257"/>
      <c r="HS442" s="257"/>
      <c r="HT442" s="257"/>
      <c r="HU442" s="257"/>
      <c r="HV442" s="257"/>
      <c r="HW442" s="257"/>
      <c r="HX442" s="257"/>
      <c r="HY442" s="257"/>
      <c r="HZ442" s="257"/>
      <c r="IA442" s="257"/>
      <c r="IB442" s="257"/>
      <c r="IC442" s="257"/>
      <c r="ID442" s="257"/>
      <c r="IE442" s="257"/>
      <c r="IF442" s="257"/>
      <c r="IG442" s="257"/>
      <c r="IH442" s="257"/>
      <c r="II442" s="257"/>
      <c r="IJ442" s="257"/>
      <c r="IK442" s="257"/>
      <c r="IL442" s="257"/>
      <c r="IM442" s="257"/>
      <c r="IN442" s="257"/>
      <c r="IO442" s="257"/>
      <c r="IP442" s="257"/>
      <c r="IQ442" s="257"/>
      <c r="IR442" s="257"/>
      <c r="IS442" s="257"/>
      <c r="IT442" s="257"/>
      <c r="IU442" s="257"/>
      <c r="IV442" s="257"/>
      <c r="IW442" s="257"/>
      <c r="IX442" s="257"/>
      <c r="IY442" s="257"/>
      <c r="IZ442" s="257"/>
      <c r="JA442" s="257"/>
      <c r="JB442" s="257"/>
      <c r="JC442" s="257"/>
      <c r="JD442" s="257"/>
      <c r="JE442" s="257"/>
    </row>
    <row r="443" spans="1:265" x14ac:dyDescent="0.2">
      <c r="A443" s="257"/>
      <c r="B443" s="257"/>
      <c r="C443" s="257"/>
      <c r="D443" s="257"/>
      <c r="E443" s="257"/>
      <c r="F443" s="257"/>
      <c r="G443" s="257"/>
      <c r="H443" s="257"/>
      <c r="I443" s="257"/>
      <c r="J443" s="257"/>
      <c r="K443" s="257"/>
      <c r="L443" s="257"/>
      <c r="M443" s="257"/>
      <c r="N443" s="257"/>
      <c r="O443" s="257"/>
      <c r="P443" s="257"/>
      <c r="Q443" s="257"/>
      <c r="R443" s="257"/>
      <c r="S443" s="257"/>
      <c r="T443" s="257"/>
      <c r="U443" s="257"/>
      <c r="V443" s="257"/>
      <c r="W443" s="257"/>
      <c r="X443" s="257"/>
      <c r="Y443" s="257"/>
      <c r="Z443" s="257"/>
      <c r="AA443" s="257"/>
      <c r="AB443" s="257"/>
      <c r="AC443" s="257"/>
      <c r="AD443" s="257"/>
      <c r="AE443" s="862"/>
      <c r="AF443" s="895"/>
      <c r="AG443" s="946"/>
      <c r="AH443" s="972"/>
      <c r="CG443" s="257"/>
      <c r="CH443" s="257"/>
      <c r="CI443" s="257"/>
      <c r="CJ443" s="257"/>
      <c r="CK443" s="257"/>
      <c r="CL443" s="257"/>
      <c r="CM443" s="257"/>
      <c r="CN443" s="257"/>
      <c r="CO443" s="257"/>
      <c r="CP443" s="257"/>
      <c r="CQ443" s="257"/>
      <c r="CR443" s="257"/>
      <c r="CS443" s="257"/>
      <c r="CT443" s="257"/>
      <c r="CU443" s="257"/>
      <c r="CV443" s="257"/>
      <c r="CW443" s="257"/>
      <c r="CX443" s="257"/>
      <c r="CY443" s="257"/>
      <c r="CZ443" s="257"/>
      <c r="DA443" s="257"/>
      <c r="DB443" s="257"/>
      <c r="DC443" s="257"/>
      <c r="DD443" s="257"/>
      <c r="DE443" s="257"/>
      <c r="DF443" s="257"/>
      <c r="DG443" s="257"/>
      <c r="DH443" s="257"/>
      <c r="DI443" s="257"/>
      <c r="DJ443" s="257"/>
      <c r="DK443" s="257"/>
      <c r="DL443" s="257"/>
      <c r="DM443" s="257"/>
      <c r="DN443" s="257"/>
      <c r="DO443" s="257"/>
      <c r="DP443" s="257"/>
      <c r="DQ443" s="257"/>
      <c r="DR443" s="257"/>
      <c r="DS443" s="257"/>
      <c r="DT443" s="257"/>
      <c r="DU443" s="257"/>
      <c r="DV443" s="257"/>
      <c r="DW443" s="257"/>
      <c r="DX443" s="257"/>
      <c r="DY443" s="257"/>
      <c r="DZ443" s="257"/>
      <c r="EA443" s="257"/>
      <c r="EB443" s="257"/>
      <c r="EC443" s="257"/>
      <c r="ED443" s="257"/>
      <c r="EE443" s="257"/>
      <c r="EF443" s="257"/>
      <c r="EG443" s="257"/>
      <c r="EH443" s="257"/>
      <c r="EI443" s="257"/>
      <c r="EJ443" s="257"/>
      <c r="EK443" s="257"/>
      <c r="EL443" s="257"/>
      <c r="EM443" s="257"/>
      <c r="EN443" s="257"/>
      <c r="EO443" s="257"/>
      <c r="EP443" s="257"/>
      <c r="EQ443" s="257"/>
      <c r="ER443" s="257"/>
      <c r="ES443" s="257"/>
      <c r="ET443" s="257"/>
      <c r="EU443" s="257"/>
      <c r="EV443" s="257"/>
      <c r="EW443" s="257"/>
      <c r="EX443" s="257"/>
      <c r="EY443" s="257"/>
      <c r="EZ443" s="257"/>
      <c r="FA443" s="257"/>
      <c r="FB443" s="257"/>
      <c r="FC443" s="257"/>
      <c r="FD443" s="257"/>
      <c r="FE443" s="257"/>
      <c r="FF443" s="257"/>
      <c r="FG443" s="257"/>
      <c r="FH443" s="257"/>
      <c r="FI443" s="257"/>
      <c r="FJ443" s="257"/>
      <c r="FK443" s="257"/>
      <c r="FL443" s="257"/>
      <c r="FM443" s="257"/>
      <c r="FN443" s="257"/>
      <c r="FO443" s="257"/>
      <c r="FP443" s="257"/>
      <c r="FQ443" s="257"/>
      <c r="FR443" s="257"/>
      <c r="FS443" s="257"/>
      <c r="FT443" s="257"/>
      <c r="FU443" s="257"/>
      <c r="FV443" s="257"/>
      <c r="FW443" s="257"/>
      <c r="FX443" s="257"/>
      <c r="FY443" s="257"/>
      <c r="FZ443" s="257"/>
      <c r="GA443" s="257"/>
      <c r="GB443" s="257"/>
      <c r="GC443" s="257"/>
      <c r="GD443" s="257"/>
      <c r="GE443" s="257"/>
      <c r="GF443" s="257"/>
      <c r="GG443" s="257"/>
      <c r="GH443" s="257"/>
      <c r="GI443" s="257"/>
      <c r="GJ443" s="257"/>
      <c r="GK443" s="257"/>
      <c r="GL443" s="257"/>
      <c r="GM443" s="257"/>
      <c r="GN443" s="257"/>
      <c r="GO443" s="257"/>
      <c r="GP443" s="257"/>
      <c r="GQ443" s="257"/>
      <c r="GR443" s="257"/>
      <c r="GS443" s="257"/>
      <c r="GT443" s="257"/>
      <c r="GU443" s="257"/>
      <c r="GV443" s="257"/>
      <c r="GW443" s="257"/>
      <c r="GX443" s="257"/>
      <c r="GY443" s="257"/>
      <c r="GZ443" s="257"/>
      <c r="HA443" s="257"/>
      <c r="HB443" s="257"/>
      <c r="HC443" s="257"/>
      <c r="HD443" s="257"/>
      <c r="HE443" s="257"/>
      <c r="HF443" s="257"/>
      <c r="HG443" s="257"/>
      <c r="HH443" s="257"/>
      <c r="HI443" s="257"/>
      <c r="HJ443" s="257"/>
      <c r="HK443" s="257"/>
      <c r="HL443" s="257"/>
      <c r="HM443" s="257"/>
      <c r="HN443" s="257"/>
      <c r="HO443" s="257"/>
      <c r="HP443" s="257"/>
      <c r="HQ443" s="257"/>
      <c r="HR443" s="257"/>
      <c r="HS443" s="257"/>
      <c r="HT443" s="257"/>
      <c r="HU443" s="257"/>
      <c r="HV443" s="257"/>
      <c r="HW443" s="257"/>
      <c r="HX443" s="257"/>
      <c r="HY443" s="257"/>
      <c r="HZ443" s="257"/>
      <c r="IA443" s="257"/>
      <c r="IB443" s="257"/>
      <c r="IC443" s="257"/>
      <c r="ID443" s="257"/>
      <c r="IE443" s="257"/>
      <c r="IF443" s="257"/>
      <c r="IG443" s="257"/>
      <c r="IH443" s="257"/>
      <c r="II443" s="257"/>
      <c r="IJ443" s="257"/>
      <c r="IK443" s="257"/>
      <c r="IL443" s="257"/>
      <c r="IM443" s="257"/>
      <c r="IN443" s="257"/>
      <c r="IO443" s="257"/>
      <c r="IP443" s="257"/>
      <c r="IQ443" s="257"/>
      <c r="IR443" s="257"/>
      <c r="IS443" s="257"/>
      <c r="IT443" s="257"/>
      <c r="IU443" s="257"/>
      <c r="IV443" s="257"/>
      <c r="IW443" s="257"/>
      <c r="IX443" s="257"/>
      <c r="IY443" s="257"/>
      <c r="IZ443" s="257"/>
      <c r="JA443" s="257"/>
      <c r="JB443" s="257"/>
      <c r="JC443" s="257"/>
      <c r="JD443" s="257"/>
      <c r="JE443" s="257"/>
    </row>
    <row r="444" spans="1:265" x14ac:dyDescent="0.2">
      <c r="A444" s="257"/>
      <c r="B444" s="257"/>
      <c r="C444" s="257"/>
      <c r="D444" s="257"/>
      <c r="E444" s="257"/>
      <c r="F444" s="257"/>
      <c r="G444" s="257"/>
      <c r="H444" s="257"/>
      <c r="I444" s="257"/>
      <c r="J444" s="257"/>
      <c r="K444" s="257"/>
      <c r="L444" s="257"/>
      <c r="M444" s="257"/>
      <c r="N444" s="257"/>
      <c r="O444" s="257"/>
      <c r="P444" s="257"/>
      <c r="Q444" s="257"/>
      <c r="R444" s="257"/>
      <c r="S444" s="257"/>
      <c r="T444" s="257"/>
      <c r="U444" s="257"/>
      <c r="V444" s="257"/>
      <c r="W444" s="257"/>
      <c r="X444" s="257"/>
      <c r="Y444" s="257"/>
      <c r="Z444" s="257"/>
      <c r="AA444" s="257"/>
      <c r="AB444" s="257"/>
      <c r="AC444" s="257"/>
      <c r="AD444" s="257"/>
      <c r="AE444" s="862"/>
      <c r="AF444" s="895"/>
      <c r="AG444" s="946"/>
      <c r="AH444" s="972"/>
      <c r="CG444" s="257"/>
      <c r="CH444" s="257"/>
      <c r="CI444" s="257"/>
      <c r="CJ444" s="257"/>
      <c r="CK444" s="257"/>
      <c r="CL444" s="257"/>
      <c r="CM444" s="257"/>
      <c r="CN444" s="257"/>
      <c r="CO444" s="257"/>
      <c r="CP444" s="257"/>
      <c r="CQ444" s="257"/>
      <c r="CR444" s="257"/>
      <c r="CS444" s="257"/>
      <c r="CT444" s="257"/>
      <c r="CU444" s="257"/>
      <c r="CV444" s="257"/>
      <c r="CW444" s="257"/>
      <c r="CX444" s="257"/>
      <c r="CY444" s="257"/>
      <c r="CZ444" s="257"/>
      <c r="DA444" s="257"/>
      <c r="DB444" s="257"/>
      <c r="DC444" s="257"/>
      <c r="DD444" s="257"/>
      <c r="DE444" s="257"/>
      <c r="DF444" s="257"/>
      <c r="DG444" s="257"/>
      <c r="DH444" s="257"/>
      <c r="DI444" s="257"/>
      <c r="DJ444" s="257"/>
      <c r="DK444" s="257"/>
      <c r="DL444" s="257"/>
      <c r="DM444" s="257"/>
      <c r="DN444" s="257"/>
      <c r="DO444" s="257"/>
      <c r="DP444" s="257"/>
      <c r="DQ444" s="257"/>
      <c r="DR444" s="257"/>
      <c r="DS444" s="257"/>
      <c r="DT444" s="257"/>
      <c r="DU444" s="257"/>
      <c r="DV444" s="257"/>
      <c r="DW444" s="257"/>
      <c r="DX444" s="257"/>
      <c r="DY444" s="257"/>
      <c r="DZ444" s="257"/>
      <c r="EA444" s="257"/>
      <c r="EB444" s="257"/>
      <c r="EC444" s="257"/>
      <c r="ED444" s="257"/>
      <c r="EE444" s="257"/>
      <c r="EF444" s="257"/>
      <c r="EG444" s="257"/>
      <c r="EH444" s="257"/>
      <c r="EI444" s="257"/>
      <c r="EJ444" s="257"/>
      <c r="EK444" s="257"/>
      <c r="EL444" s="257"/>
      <c r="EM444" s="257"/>
      <c r="EN444" s="257"/>
      <c r="EO444" s="257"/>
      <c r="EP444" s="257"/>
      <c r="EQ444" s="257"/>
      <c r="ER444" s="257"/>
      <c r="ES444" s="257"/>
      <c r="ET444" s="257"/>
      <c r="EU444" s="257"/>
      <c r="EV444" s="257"/>
      <c r="EW444" s="257"/>
      <c r="EX444" s="257"/>
      <c r="EY444" s="257"/>
      <c r="EZ444" s="257"/>
      <c r="FA444" s="257"/>
      <c r="FB444" s="257"/>
      <c r="FC444" s="257"/>
      <c r="FD444" s="257"/>
      <c r="FE444" s="257"/>
      <c r="FF444" s="257"/>
      <c r="FG444" s="257"/>
      <c r="FH444" s="257"/>
      <c r="FI444" s="257"/>
      <c r="FJ444" s="257"/>
      <c r="FK444" s="257"/>
      <c r="FL444" s="257"/>
      <c r="FM444" s="257"/>
      <c r="FN444" s="257"/>
      <c r="FO444" s="257"/>
      <c r="FP444" s="257"/>
      <c r="FQ444" s="257"/>
      <c r="FR444" s="257"/>
      <c r="FS444" s="257"/>
      <c r="FT444" s="257"/>
      <c r="FU444" s="257"/>
      <c r="FV444" s="257"/>
      <c r="FW444" s="257"/>
      <c r="FX444" s="257"/>
      <c r="FY444" s="257"/>
      <c r="FZ444" s="257"/>
      <c r="GA444" s="257"/>
      <c r="GB444" s="257"/>
      <c r="GC444" s="257"/>
      <c r="GD444" s="257"/>
      <c r="GE444" s="257"/>
      <c r="GF444" s="257"/>
      <c r="GG444" s="257"/>
      <c r="GH444" s="257"/>
      <c r="GI444" s="257"/>
      <c r="GJ444" s="257"/>
      <c r="GK444" s="257"/>
      <c r="GL444" s="257"/>
      <c r="GM444" s="257"/>
      <c r="GN444" s="257"/>
      <c r="GO444" s="257"/>
      <c r="GP444" s="257"/>
      <c r="GQ444" s="257"/>
      <c r="GR444" s="257"/>
      <c r="GS444" s="257"/>
      <c r="GT444" s="257"/>
      <c r="GU444" s="257"/>
      <c r="GV444" s="257"/>
      <c r="GW444" s="257"/>
      <c r="GX444" s="257"/>
      <c r="GY444" s="257"/>
      <c r="GZ444" s="257"/>
      <c r="HA444" s="257"/>
      <c r="HB444" s="257"/>
      <c r="HC444" s="257"/>
      <c r="HD444" s="257"/>
      <c r="HE444" s="257"/>
      <c r="HF444" s="257"/>
      <c r="HG444" s="257"/>
      <c r="HH444" s="257"/>
      <c r="HI444" s="257"/>
      <c r="HJ444" s="257"/>
      <c r="HK444" s="257"/>
      <c r="HL444" s="257"/>
      <c r="HM444" s="257"/>
      <c r="HN444" s="257"/>
      <c r="HO444" s="257"/>
      <c r="HP444" s="257"/>
      <c r="HQ444" s="257"/>
      <c r="HR444" s="257"/>
      <c r="HS444" s="257"/>
      <c r="HT444" s="257"/>
      <c r="HU444" s="257"/>
      <c r="HV444" s="257"/>
      <c r="HW444" s="257"/>
      <c r="HX444" s="257"/>
      <c r="HY444" s="257"/>
      <c r="HZ444" s="257"/>
      <c r="IA444" s="257"/>
      <c r="IB444" s="257"/>
      <c r="IC444" s="257"/>
      <c r="ID444" s="257"/>
      <c r="IE444" s="257"/>
      <c r="IF444" s="257"/>
      <c r="IG444" s="257"/>
      <c r="IH444" s="257"/>
      <c r="II444" s="257"/>
      <c r="IJ444" s="257"/>
      <c r="IK444" s="257"/>
      <c r="IL444" s="257"/>
      <c r="IM444" s="257"/>
      <c r="IN444" s="257"/>
      <c r="IO444" s="257"/>
      <c r="IP444" s="257"/>
      <c r="IQ444" s="257"/>
      <c r="IR444" s="257"/>
      <c r="IS444" s="257"/>
      <c r="IT444" s="257"/>
      <c r="IU444" s="257"/>
      <c r="IV444" s="257"/>
      <c r="IW444" s="257"/>
      <c r="IX444" s="257"/>
      <c r="IY444" s="257"/>
      <c r="IZ444" s="257"/>
      <c r="JA444" s="257"/>
      <c r="JB444" s="257"/>
      <c r="JC444" s="257"/>
      <c r="JD444" s="257"/>
      <c r="JE444" s="257"/>
    </row>
    <row r="445" spans="1:265" x14ac:dyDescent="0.2">
      <c r="A445" s="257"/>
      <c r="B445" s="257"/>
      <c r="C445" s="257"/>
      <c r="D445" s="257"/>
      <c r="E445" s="257"/>
      <c r="F445" s="257"/>
      <c r="G445" s="257"/>
      <c r="H445" s="257"/>
      <c r="I445" s="257"/>
      <c r="J445" s="257"/>
      <c r="K445" s="257"/>
      <c r="L445" s="257"/>
      <c r="M445" s="257"/>
      <c r="N445" s="257"/>
      <c r="O445" s="257"/>
      <c r="P445" s="257"/>
      <c r="Q445" s="257"/>
      <c r="R445" s="257"/>
      <c r="S445" s="257"/>
      <c r="T445" s="257"/>
      <c r="U445" s="257"/>
      <c r="V445" s="257"/>
      <c r="W445" s="257"/>
      <c r="X445" s="257"/>
      <c r="Y445" s="257"/>
      <c r="Z445" s="257"/>
      <c r="AA445" s="257"/>
      <c r="AB445" s="257"/>
      <c r="AC445" s="257"/>
      <c r="AD445" s="257"/>
      <c r="AE445" s="862"/>
      <c r="AF445" s="895"/>
      <c r="AG445" s="946"/>
      <c r="AH445" s="972"/>
      <c r="CG445" s="257"/>
      <c r="CH445" s="257"/>
      <c r="CI445" s="257"/>
      <c r="CJ445" s="257"/>
      <c r="CK445" s="257"/>
      <c r="CL445" s="257"/>
      <c r="CM445" s="257"/>
      <c r="CN445" s="257"/>
      <c r="CO445" s="257"/>
      <c r="CP445" s="257"/>
      <c r="CQ445" s="257"/>
      <c r="CR445" s="257"/>
      <c r="CS445" s="257"/>
      <c r="CT445" s="257"/>
      <c r="CU445" s="257"/>
      <c r="CV445" s="257"/>
      <c r="CW445" s="257"/>
      <c r="CX445" s="257"/>
      <c r="CY445" s="257"/>
      <c r="CZ445" s="257"/>
      <c r="DA445" s="257"/>
      <c r="DB445" s="257"/>
      <c r="DC445" s="257"/>
      <c r="DD445" s="257"/>
      <c r="DE445" s="257"/>
      <c r="DF445" s="257"/>
      <c r="DG445" s="257"/>
      <c r="DH445" s="257"/>
      <c r="DI445" s="257"/>
      <c r="DJ445" s="257"/>
      <c r="DK445" s="257"/>
      <c r="DL445" s="257"/>
      <c r="DM445" s="257"/>
      <c r="DN445" s="257"/>
      <c r="DO445" s="257"/>
      <c r="DP445" s="257"/>
      <c r="DQ445" s="257"/>
      <c r="DR445" s="257"/>
      <c r="DS445" s="257"/>
      <c r="DT445" s="257"/>
      <c r="DU445" s="257"/>
      <c r="DV445" s="257"/>
      <c r="DW445" s="257"/>
      <c r="DX445" s="257"/>
      <c r="DY445" s="257"/>
      <c r="DZ445" s="257"/>
      <c r="EA445" s="257"/>
      <c r="EB445" s="257"/>
      <c r="EC445" s="257"/>
      <c r="ED445" s="257"/>
      <c r="EE445" s="257"/>
      <c r="EF445" s="257"/>
      <c r="EG445" s="257"/>
      <c r="EH445" s="257"/>
      <c r="EI445" s="257"/>
      <c r="EJ445" s="257"/>
      <c r="EK445" s="257"/>
      <c r="EL445" s="257"/>
      <c r="EM445" s="257"/>
      <c r="EN445" s="257"/>
      <c r="EO445" s="257"/>
      <c r="EP445" s="257"/>
      <c r="EQ445" s="257"/>
      <c r="ER445" s="257"/>
      <c r="ES445" s="257"/>
      <c r="ET445" s="257"/>
      <c r="EU445" s="257"/>
      <c r="EV445" s="257"/>
      <c r="EW445" s="257"/>
      <c r="EX445" s="257"/>
      <c r="EY445" s="257"/>
      <c r="EZ445" s="257"/>
      <c r="FA445" s="257"/>
      <c r="FB445" s="257"/>
      <c r="FC445" s="257"/>
      <c r="FD445" s="257"/>
      <c r="FE445" s="257"/>
      <c r="FF445" s="257"/>
      <c r="FG445" s="257"/>
      <c r="FH445" s="257"/>
      <c r="FI445" s="257"/>
      <c r="FJ445" s="257"/>
      <c r="FK445" s="257"/>
      <c r="FL445" s="257"/>
      <c r="FM445" s="257"/>
      <c r="FN445" s="257"/>
      <c r="FO445" s="257"/>
      <c r="FP445" s="257"/>
      <c r="FQ445" s="257"/>
      <c r="FR445" s="257"/>
      <c r="FS445" s="257"/>
      <c r="FT445" s="257"/>
      <c r="FU445" s="257"/>
      <c r="FV445" s="257"/>
      <c r="FW445" s="257"/>
      <c r="FX445" s="257"/>
      <c r="FY445" s="257"/>
      <c r="FZ445" s="257"/>
      <c r="GA445" s="257"/>
      <c r="GB445" s="257"/>
      <c r="GC445" s="257"/>
      <c r="GD445" s="257"/>
      <c r="GE445" s="257"/>
      <c r="GF445" s="257"/>
      <c r="GG445" s="257"/>
      <c r="GH445" s="257"/>
      <c r="GI445" s="257"/>
      <c r="GJ445" s="257"/>
      <c r="GK445" s="257"/>
      <c r="GL445" s="257"/>
      <c r="GM445" s="257"/>
      <c r="GN445" s="257"/>
      <c r="GO445" s="257"/>
      <c r="GP445" s="257"/>
      <c r="GQ445" s="257"/>
      <c r="GR445" s="257"/>
      <c r="GS445" s="257"/>
      <c r="GT445" s="257"/>
      <c r="GU445" s="257"/>
      <c r="GV445" s="257"/>
      <c r="GW445" s="257"/>
      <c r="GX445" s="257"/>
      <c r="GY445" s="257"/>
      <c r="GZ445" s="257"/>
      <c r="HA445" s="257"/>
      <c r="HB445" s="257"/>
      <c r="HC445" s="257"/>
      <c r="HD445" s="257"/>
      <c r="HE445" s="257"/>
      <c r="HF445" s="257"/>
      <c r="HG445" s="257"/>
      <c r="HH445" s="257"/>
      <c r="HI445" s="257"/>
      <c r="HJ445" s="257"/>
      <c r="HK445" s="257"/>
      <c r="HL445" s="257"/>
      <c r="HM445" s="257"/>
      <c r="HN445" s="257"/>
      <c r="HO445" s="257"/>
      <c r="HP445" s="257"/>
      <c r="HQ445" s="257"/>
      <c r="HR445" s="257"/>
      <c r="HS445" s="257"/>
      <c r="HT445" s="257"/>
      <c r="HU445" s="257"/>
      <c r="HV445" s="257"/>
      <c r="HW445" s="257"/>
      <c r="HX445" s="257"/>
      <c r="HY445" s="257"/>
      <c r="HZ445" s="257"/>
      <c r="IA445" s="257"/>
      <c r="IB445" s="257"/>
      <c r="IC445" s="257"/>
      <c r="ID445" s="257"/>
      <c r="IE445" s="257"/>
      <c r="IF445" s="257"/>
      <c r="IG445" s="257"/>
      <c r="IH445" s="257"/>
      <c r="II445" s="257"/>
      <c r="IJ445" s="257"/>
      <c r="IK445" s="257"/>
      <c r="IL445" s="257"/>
      <c r="IM445" s="257"/>
      <c r="IN445" s="257"/>
      <c r="IO445" s="257"/>
      <c r="IP445" s="257"/>
      <c r="IQ445" s="257"/>
      <c r="IR445" s="257"/>
      <c r="IS445" s="257"/>
      <c r="IT445" s="257"/>
      <c r="IU445" s="257"/>
      <c r="IV445" s="257"/>
      <c r="IW445" s="257"/>
      <c r="IX445" s="257"/>
      <c r="IY445" s="257"/>
      <c r="IZ445" s="257"/>
      <c r="JA445" s="257"/>
      <c r="JB445" s="257"/>
      <c r="JC445" s="257"/>
      <c r="JD445" s="257"/>
      <c r="JE445" s="257"/>
    </row>
    <row r="446" spans="1:265" x14ac:dyDescent="0.2">
      <c r="A446" s="257"/>
      <c r="B446" s="257"/>
      <c r="C446" s="257"/>
      <c r="D446" s="257"/>
      <c r="E446" s="257"/>
      <c r="F446" s="257"/>
      <c r="G446" s="257"/>
      <c r="H446" s="257"/>
      <c r="I446" s="257"/>
      <c r="J446" s="257"/>
      <c r="K446" s="257"/>
      <c r="L446" s="257"/>
      <c r="M446" s="257"/>
      <c r="N446" s="257"/>
      <c r="O446" s="257"/>
      <c r="P446" s="257"/>
      <c r="Q446" s="257"/>
      <c r="R446" s="257"/>
      <c r="S446" s="257"/>
      <c r="T446" s="257"/>
      <c r="U446" s="257"/>
      <c r="V446" s="257"/>
      <c r="W446" s="257"/>
      <c r="X446" s="257"/>
      <c r="Y446" s="257"/>
      <c r="Z446" s="257"/>
      <c r="AA446" s="257"/>
      <c r="AB446" s="257"/>
      <c r="AC446" s="257"/>
      <c r="AD446" s="257"/>
      <c r="AE446" s="862"/>
      <c r="AF446" s="895"/>
      <c r="AG446" s="946"/>
      <c r="AH446" s="972"/>
      <c r="CG446" s="257"/>
      <c r="CH446" s="257"/>
      <c r="CI446" s="257"/>
      <c r="CJ446" s="257"/>
      <c r="CK446" s="257"/>
      <c r="CL446" s="257"/>
      <c r="CM446" s="257"/>
      <c r="CN446" s="257"/>
      <c r="CO446" s="257"/>
      <c r="CP446" s="257"/>
      <c r="CQ446" s="257"/>
      <c r="CR446" s="257"/>
      <c r="CS446" s="257"/>
      <c r="CT446" s="257"/>
      <c r="CU446" s="257"/>
      <c r="CV446" s="257"/>
      <c r="CW446" s="257"/>
      <c r="CX446" s="257"/>
      <c r="CY446" s="257"/>
      <c r="CZ446" s="257"/>
      <c r="DA446" s="257"/>
      <c r="DB446" s="257"/>
      <c r="DC446" s="257"/>
      <c r="DD446" s="257"/>
      <c r="DE446" s="257"/>
      <c r="DF446" s="257"/>
      <c r="DG446" s="257"/>
      <c r="DH446" s="257"/>
      <c r="DI446" s="257"/>
      <c r="DJ446" s="257"/>
      <c r="DK446" s="257"/>
      <c r="DL446" s="257"/>
      <c r="DM446" s="257"/>
      <c r="DN446" s="257"/>
      <c r="DO446" s="257"/>
      <c r="DP446" s="257"/>
      <c r="DQ446" s="257"/>
      <c r="DR446" s="257"/>
      <c r="DS446" s="257"/>
      <c r="DT446" s="257"/>
      <c r="DU446" s="257"/>
      <c r="DV446" s="257"/>
      <c r="DW446" s="257"/>
      <c r="DX446" s="257"/>
      <c r="DY446" s="257"/>
      <c r="DZ446" s="257"/>
      <c r="EA446" s="257"/>
      <c r="EB446" s="257"/>
      <c r="EC446" s="257"/>
      <c r="ED446" s="257"/>
      <c r="EE446" s="257"/>
      <c r="EF446" s="257"/>
      <c r="EG446" s="257"/>
      <c r="EH446" s="257"/>
      <c r="EI446" s="257"/>
      <c r="EJ446" s="257"/>
      <c r="EK446" s="257"/>
      <c r="EL446" s="257"/>
      <c r="EM446" s="257"/>
      <c r="EN446" s="257"/>
      <c r="EO446" s="257"/>
      <c r="EP446" s="257"/>
      <c r="EQ446" s="257"/>
      <c r="ER446" s="257"/>
      <c r="ES446" s="257"/>
      <c r="ET446" s="257"/>
      <c r="EU446" s="257"/>
      <c r="EV446" s="257"/>
      <c r="EW446" s="257"/>
      <c r="EX446" s="257"/>
      <c r="EY446" s="257"/>
      <c r="EZ446" s="257"/>
      <c r="FA446" s="257"/>
      <c r="FB446" s="257"/>
      <c r="FC446" s="257"/>
      <c r="FD446" s="257"/>
      <c r="FE446" s="257"/>
      <c r="FF446" s="257"/>
      <c r="FG446" s="257"/>
      <c r="FH446" s="257"/>
      <c r="FI446" s="257"/>
      <c r="FJ446" s="257"/>
      <c r="FK446" s="257"/>
      <c r="FL446" s="257"/>
      <c r="FM446" s="257"/>
      <c r="FN446" s="257"/>
      <c r="FO446" s="257"/>
      <c r="FP446" s="257"/>
      <c r="FQ446" s="257"/>
      <c r="FR446" s="257"/>
      <c r="FS446" s="257"/>
      <c r="FT446" s="257"/>
      <c r="FU446" s="257"/>
      <c r="FV446" s="257"/>
      <c r="FW446" s="257"/>
      <c r="FX446" s="257"/>
      <c r="FY446" s="257"/>
      <c r="FZ446" s="257"/>
      <c r="GA446" s="257"/>
      <c r="GB446" s="257"/>
      <c r="GC446" s="257"/>
      <c r="GD446" s="257"/>
      <c r="GE446" s="257"/>
      <c r="GF446" s="257"/>
      <c r="GG446" s="257"/>
      <c r="GH446" s="257"/>
      <c r="GI446" s="257"/>
      <c r="GJ446" s="257"/>
      <c r="GK446" s="257"/>
      <c r="GL446" s="257"/>
      <c r="GM446" s="257"/>
      <c r="GN446" s="257"/>
      <c r="GO446" s="257"/>
      <c r="GP446" s="257"/>
      <c r="GQ446" s="257"/>
      <c r="GR446" s="257"/>
      <c r="GS446" s="257"/>
      <c r="GT446" s="257"/>
      <c r="GU446" s="257"/>
      <c r="GV446" s="257"/>
      <c r="GW446" s="257"/>
      <c r="GX446" s="257"/>
      <c r="GY446" s="257"/>
      <c r="GZ446" s="257"/>
      <c r="HA446" s="257"/>
      <c r="HB446" s="257"/>
      <c r="HC446" s="257"/>
      <c r="HD446" s="257"/>
      <c r="HE446" s="257"/>
      <c r="HF446" s="257"/>
      <c r="HG446" s="257"/>
      <c r="HH446" s="257"/>
      <c r="HI446" s="257"/>
      <c r="HJ446" s="257"/>
      <c r="HK446" s="257"/>
      <c r="HL446" s="257"/>
      <c r="HM446" s="257"/>
      <c r="HN446" s="257"/>
      <c r="HO446" s="257"/>
      <c r="HP446" s="257"/>
      <c r="HQ446" s="257"/>
      <c r="HR446" s="257"/>
      <c r="HS446" s="257"/>
      <c r="HT446" s="257"/>
      <c r="HU446" s="257"/>
      <c r="HV446" s="257"/>
      <c r="HW446" s="257"/>
      <c r="HX446" s="257"/>
      <c r="HY446" s="257"/>
      <c r="HZ446" s="257"/>
      <c r="IA446" s="257"/>
      <c r="IB446" s="257"/>
      <c r="IC446" s="257"/>
      <c r="ID446" s="257"/>
      <c r="IE446" s="257"/>
      <c r="IF446" s="257"/>
      <c r="IG446" s="257"/>
      <c r="IH446" s="257"/>
      <c r="II446" s="257"/>
      <c r="IJ446" s="257"/>
      <c r="IK446" s="257"/>
      <c r="IL446" s="257"/>
      <c r="IM446" s="257"/>
      <c r="IN446" s="257"/>
      <c r="IO446" s="257"/>
      <c r="IP446" s="257"/>
      <c r="IQ446" s="257"/>
      <c r="IR446" s="257"/>
      <c r="IS446" s="257"/>
      <c r="IT446" s="257"/>
      <c r="IU446" s="257"/>
      <c r="IV446" s="257"/>
      <c r="IW446" s="257"/>
      <c r="IX446" s="257"/>
      <c r="IY446" s="257"/>
      <c r="IZ446" s="257"/>
      <c r="JA446" s="257"/>
      <c r="JB446" s="257"/>
      <c r="JC446" s="257"/>
      <c r="JD446" s="257"/>
      <c r="JE446" s="257"/>
    </row>
    <row r="447" spans="1:265" x14ac:dyDescent="0.2">
      <c r="A447" s="257"/>
      <c r="B447" s="257"/>
      <c r="C447" s="257"/>
      <c r="D447" s="257"/>
      <c r="E447" s="257"/>
      <c r="F447" s="257"/>
      <c r="G447" s="257"/>
      <c r="H447" s="257"/>
      <c r="I447" s="257"/>
      <c r="J447" s="257"/>
      <c r="K447" s="257"/>
      <c r="L447" s="257"/>
      <c r="M447" s="257"/>
      <c r="N447" s="257"/>
      <c r="O447" s="257"/>
      <c r="P447" s="257"/>
      <c r="Q447" s="257"/>
      <c r="R447" s="257"/>
      <c r="S447" s="257"/>
      <c r="T447" s="257"/>
      <c r="U447" s="257"/>
      <c r="V447" s="257"/>
      <c r="W447" s="257"/>
      <c r="X447" s="257"/>
      <c r="Y447" s="257"/>
      <c r="Z447" s="257"/>
      <c r="AA447" s="257"/>
      <c r="AB447" s="257"/>
      <c r="AC447" s="257"/>
      <c r="AD447" s="257"/>
      <c r="AE447" s="862"/>
      <c r="AF447" s="895"/>
      <c r="AG447" s="946"/>
      <c r="AH447" s="972"/>
      <c r="CG447" s="257"/>
      <c r="CH447" s="257"/>
      <c r="CI447" s="257"/>
      <c r="CJ447" s="257"/>
      <c r="CK447" s="257"/>
      <c r="CL447" s="257"/>
      <c r="CM447" s="257"/>
      <c r="CN447" s="257"/>
      <c r="CO447" s="257"/>
      <c r="CP447" s="257"/>
      <c r="CQ447" s="257"/>
      <c r="CR447" s="257"/>
      <c r="CS447" s="257"/>
      <c r="CT447" s="257"/>
      <c r="CU447" s="257"/>
      <c r="CV447" s="257"/>
      <c r="CW447" s="257"/>
      <c r="CX447" s="257"/>
      <c r="CY447" s="257"/>
      <c r="CZ447" s="257"/>
      <c r="DA447" s="257"/>
      <c r="DB447" s="257"/>
      <c r="DC447" s="257"/>
      <c r="DD447" s="257"/>
      <c r="DE447" s="257"/>
      <c r="DF447" s="257"/>
      <c r="DG447" s="257"/>
      <c r="DH447" s="257"/>
      <c r="DI447" s="257"/>
      <c r="DJ447" s="257"/>
      <c r="DK447" s="257"/>
      <c r="DL447" s="257"/>
      <c r="DM447" s="257"/>
      <c r="DN447" s="257"/>
      <c r="DO447" s="257"/>
      <c r="DP447" s="257"/>
      <c r="DQ447" s="257"/>
      <c r="DR447" s="257"/>
      <c r="DS447" s="257"/>
      <c r="DT447" s="257"/>
      <c r="DU447" s="257"/>
      <c r="DV447" s="257"/>
      <c r="DW447" s="257"/>
      <c r="DX447" s="257"/>
      <c r="DY447" s="257"/>
      <c r="DZ447" s="257"/>
      <c r="EA447" s="257"/>
      <c r="EB447" s="257"/>
      <c r="EC447" s="257"/>
      <c r="ED447" s="257"/>
      <c r="EE447" s="257"/>
      <c r="EF447" s="257"/>
      <c r="EG447" s="257"/>
      <c r="EH447" s="257"/>
      <c r="EI447" s="257"/>
      <c r="EJ447" s="257"/>
      <c r="EK447" s="257"/>
      <c r="EL447" s="257"/>
      <c r="EM447" s="257"/>
      <c r="EN447" s="257"/>
      <c r="EO447" s="257"/>
      <c r="EP447" s="257"/>
      <c r="EQ447" s="257"/>
      <c r="ER447" s="257"/>
      <c r="ES447" s="257"/>
      <c r="ET447" s="257"/>
      <c r="EU447" s="257"/>
      <c r="EV447" s="257"/>
      <c r="EW447" s="257"/>
      <c r="EX447" s="257"/>
      <c r="EY447" s="257"/>
      <c r="EZ447" s="257"/>
      <c r="FA447" s="257"/>
      <c r="FB447" s="257"/>
      <c r="FC447" s="257"/>
      <c r="FD447" s="257"/>
      <c r="FE447" s="257"/>
      <c r="FF447" s="257"/>
      <c r="FG447" s="257"/>
      <c r="FH447" s="257"/>
      <c r="FI447" s="257"/>
      <c r="FJ447" s="257"/>
      <c r="FK447" s="257"/>
      <c r="FL447" s="257"/>
      <c r="FM447" s="257"/>
      <c r="FN447" s="257"/>
      <c r="FO447" s="257"/>
      <c r="FP447" s="257"/>
      <c r="FQ447" s="257"/>
      <c r="FR447" s="257"/>
      <c r="FS447" s="257"/>
      <c r="FT447" s="257"/>
      <c r="FU447" s="257"/>
      <c r="FV447" s="257"/>
      <c r="FW447" s="257"/>
      <c r="FX447" s="257"/>
      <c r="FY447" s="257"/>
      <c r="FZ447" s="257"/>
      <c r="GA447" s="257"/>
      <c r="GB447" s="257"/>
      <c r="GC447" s="257"/>
      <c r="GD447" s="257"/>
      <c r="GE447" s="257"/>
      <c r="GF447" s="257"/>
      <c r="GG447" s="257"/>
      <c r="GH447" s="257"/>
      <c r="GI447" s="257"/>
      <c r="GJ447" s="257"/>
      <c r="GK447" s="257"/>
      <c r="GL447" s="257"/>
      <c r="GM447" s="257"/>
      <c r="GN447" s="257"/>
      <c r="GO447" s="257"/>
      <c r="GP447" s="257"/>
      <c r="GQ447" s="257"/>
      <c r="GR447" s="257"/>
      <c r="GS447" s="257"/>
      <c r="GT447" s="257"/>
      <c r="GU447" s="257"/>
      <c r="GV447" s="257"/>
      <c r="GW447" s="257"/>
      <c r="GX447" s="257"/>
      <c r="GY447" s="257"/>
      <c r="GZ447" s="257"/>
      <c r="HA447" s="257"/>
      <c r="HB447" s="257"/>
      <c r="HC447" s="257"/>
      <c r="HD447" s="257"/>
      <c r="HE447" s="257"/>
      <c r="HF447" s="257"/>
      <c r="HG447" s="257"/>
      <c r="HH447" s="257"/>
      <c r="HI447" s="257"/>
      <c r="HJ447" s="257"/>
      <c r="HK447" s="257"/>
      <c r="HL447" s="257"/>
      <c r="HM447" s="257"/>
      <c r="HN447" s="257"/>
      <c r="HO447" s="257"/>
      <c r="HP447" s="257"/>
      <c r="HQ447" s="257"/>
      <c r="HR447" s="257"/>
      <c r="HS447" s="257"/>
      <c r="HT447" s="257"/>
      <c r="HU447" s="257"/>
      <c r="HV447" s="257"/>
      <c r="HW447" s="257"/>
      <c r="HX447" s="257"/>
      <c r="HY447" s="257"/>
      <c r="HZ447" s="257"/>
      <c r="IA447" s="257"/>
      <c r="IB447" s="257"/>
      <c r="IC447" s="257"/>
      <c r="ID447" s="257"/>
      <c r="IE447" s="257"/>
      <c r="IF447" s="257"/>
      <c r="IG447" s="257"/>
      <c r="IH447" s="257"/>
      <c r="II447" s="257"/>
      <c r="IJ447" s="257"/>
      <c r="IK447" s="257"/>
      <c r="IL447" s="257"/>
      <c r="IM447" s="257"/>
      <c r="IN447" s="257"/>
      <c r="IO447" s="257"/>
      <c r="IP447" s="257"/>
      <c r="IQ447" s="257"/>
      <c r="IR447" s="257"/>
      <c r="IS447" s="257"/>
      <c r="IT447" s="257"/>
      <c r="IU447" s="257"/>
      <c r="IV447" s="257"/>
      <c r="IW447" s="257"/>
      <c r="IX447" s="257"/>
      <c r="IY447" s="257"/>
      <c r="IZ447" s="257"/>
      <c r="JA447" s="257"/>
      <c r="JB447" s="257"/>
      <c r="JC447" s="257"/>
      <c r="JD447" s="257"/>
      <c r="JE447" s="257"/>
    </row>
    <row r="448" spans="1:265" x14ac:dyDescent="0.2">
      <c r="A448" s="257"/>
      <c r="B448" s="257"/>
      <c r="C448" s="257"/>
      <c r="D448" s="257"/>
      <c r="E448" s="257"/>
      <c r="F448" s="257"/>
      <c r="G448" s="257"/>
      <c r="H448" s="257"/>
      <c r="I448" s="257"/>
      <c r="J448" s="257"/>
      <c r="K448" s="257"/>
      <c r="L448" s="257"/>
      <c r="M448" s="257"/>
      <c r="N448" s="257"/>
      <c r="O448" s="257"/>
      <c r="P448" s="257"/>
      <c r="Q448" s="257"/>
      <c r="R448" s="257"/>
      <c r="S448" s="257"/>
      <c r="T448" s="257"/>
      <c r="U448" s="257"/>
      <c r="V448" s="257"/>
      <c r="W448" s="257"/>
      <c r="X448" s="257"/>
      <c r="Y448" s="257"/>
      <c r="Z448" s="257"/>
      <c r="AA448" s="257"/>
      <c r="AB448" s="257"/>
      <c r="AC448" s="257"/>
      <c r="AD448" s="257"/>
      <c r="AE448" s="862"/>
      <c r="AF448" s="895"/>
      <c r="AG448" s="946"/>
      <c r="AH448" s="972"/>
      <c r="CG448" s="257"/>
      <c r="CH448" s="257"/>
      <c r="CI448" s="257"/>
      <c r="CJ448" s="257"/>
      <c r="CK448" s="257"/>
      <c r="CL448" s="257"/>
      <c r="CM448" s="257"/>
      <c r="CN448" s="257"/>
      <c r="CO448" s="257"/>
      <c r="CP448" s="257"/>
      <c r="CQ448" s="257"/>
      <c r="CR448" s="257"/>
      <c r="CS448" s="257"/>
      <c r="CT448" s="257"/>
      <c r="CU448" s="257"/>
      <c r="CV448" s="257"/>
      <c r="CW448" s="257"/>
      <c r="CX448" s="257"/>
      <c r="CY448" s="257"/>
      <c r="CZ448" s="257"/>
      <c r="DA448" s="257"/>
      <c r="DB448" s="257"/>
      <c r="DC448" s="257"/>
      <c r="DD448" s="257"/>
      <c r="DE448" s="257"/>
      <c r="DF448" s="257"/>
      <c r="DG448" s="257"/>
      <c r="DH448" s="257"/>
      <c r="DI448" s="257"/>
      <c r="DJ448" s="257"/>
      <c r="DK448" s="257"/>
      <c r="DL448" s="257"/>
      <c r="DM448" s="257"/>
      <c r="DN448" s="257"/>
      <c r="DO448" s="257"/>
      <c r="DP448" s="257"/>
      <c r="DQ448" s="257"/>
      <c r="DR448" s="257"/>
      <c r="DS448" s="257"/>
      <c r="DT448" s="257"/>
      <c r="DU448" s="257"/>
      <c r="DV448" s="257"/>
      <c r="DW448" s="257"/>
      <c r="DX448" s="257"/>
      <c r="DY448" s="257"/>
      <c r="DZ448" s="257"/>
      <c r="EA448" s="257"/>
      <c r="EB448" s="257"/>
      <c r="EC448" s="257"/>
      <c r="ED448" s="257"/>
      <c r="EE448" s="257"/>
      <c r="EF448" s="257"/>
      <c r="EG448" s="257"/>
      <c r="EH448" s="257"/>
      <c r="EI448" s="257"/>
      <c r="EJ448" s="257"/>
      <c r="EK448" s="257"/>
      <c r="EL448" s="257"/>
      <c r="EM448" s="257"/>
      <c r="EN448" s="257"/>
      <c r="EO448" s="257"/>
      <c r="EP448" s="257"/>
      <c r="EQ448" s="257"/>
      <c r="ER448" s="257"/>
      <c r="ES448" s="257"/>
      <c r="ET448" s="257"/>
      <c r="EU448" s="257"/>
      <c r="EV448" s="257"/>
      <c r="EW448" s="257"/>
      <c r="EX448" s="257"/>
      <c r="EY448" s="257"/>
      <c r="EZ448" s="257"/>
      <c r="FA448" s="257"/>
      <c r="FB448" s="257"/>
      <c r="FC448" s="257"/>
      <c r="FD448" s="257"/>
      <c r="FE448" s="257"/>
      <c r="FF448" s="257"/>
      <c r="FG448" s="257"/>
      <c r="FH448" s="257"/>
      <c r="FI448" s="257"/>
      <c r="FJ448" s="257"/>
      <c r="FK448" s="257"/>
      <c r="FL448" s="257"/>
      <c r="FM448" s="257"/>
      <c r="FN448" s="257"/>
      <c r="FO448" s="257"/>
      <c r="FP448" s="257"/>
      <c r="FQ448" s="257"/>
      <c r="FR448" s="257"/>
      <c r="FS448" s="257"/>
      <c r="FT448" s="257"/>
      <c r="FU448" s="257"/>
      <c r="FV448" s="257"/>
      <c r="FW448" s="257"/>
      <c r="FX448" s="257"/>
      <c r="FY448" s="257"/>
      <c r="FZ448" s="257"/>
      <c r="GA448" s="257"/>
      <c r="GB448" s="257"/>
      <c r="GC448" s="257"/>
      <c r="GD448" s="257"/>
      <c r="GE448" s="257"/>
      <c r="GF448" s="257"/>
      <c r="GG448" s="257"/>
      <c r="GH448" s="257"/>
      <c r="GI448" s="257"/>
      <c r="GJ448" s="257"/>
      <c r="GK448" s="257"/>
      <c r="GL448" s="257"/>
      <c r="GM448" s="257"/>
      <c r="GN448" s="257"/>
      <c r="GO448" s="257"/>
      <c r="GP448" s="257"/>
      <c r="GQ448" s="257"/>
      <c r="GR448" s="257"/>
      <c r="GS448" s="257"/>
      <c r="GT448" s="257"/>
      <c r="GU448" s="257"/>
      <c r="GV448" s="257"/>
      <c r="GW448" s="257"/>
      <c r="GX448" s="257"/>
      <c r="GY448" s="257"/>
      <c r="GZ448" s="257"/>
      <c r="HA448" s="257"/>
      <c r="HB448" s="257"/>
      <c r="HC448" s="257"/>
      <c r="HD448" s="257"/>
      <c r="HE448" s="257"/>
      <c r="HF448" s="257"/>
      <c r="HG448" s="257"/>
      <c r="HH448" s="257"/>
      <c r="HI448" s="257"/>
      <c r="HJ448" s="257"/>
      <c r="HK448" s="257"/>
      <c r="HL448" s="257"/>
      <c r="HM448" s="257"/>
      <c r="HN448" s="257"/>
      <c r="HO448" s="257"/>
      <c r="HP448" s="257"/>
      <c r="HQ448" s="257"/>
      <c r="HR448" s="257"/>
      <c r="HS448" s="257"/>
      <c r="HT448" s="257"/>
      <c r="HU448" s="257"/>
      <c r="HV448" s="257"/>
      <c r="HW448" s="257"/>
      <c r="HX448" s="257"/>
      <c r="HY448" s="257"/>
      <c r="HZ448" s="257"/>
      <c r="IA448" s="257"/>
      <c r="IB448" s="257"/>
      <c r="IC448" s="257"/>
      <c r="ID448" s="257"/>
      <c r="IE448" s="257"/>
      <c r="IF448" s="257"/>
      <c r="IG448" s="257"/>
      <c r="IH448" s="257"/>
      <c r="II448" s="257"/>
      <c r="IJ448" s="257"/>
      <c r="IK448" s="257"/>
      <c r="IL448" s="257"/>
      <c r="IM448" s="257"/>
      <c r="IN448" s="257"/>
      <c r="IO448" s="257"/>
      <c r="IP448" s="257"/>
      <c r="IQ448" s="257"/>
      <c r="IR448" s="257"/>
      <c r="IS448" s="257"/>
      <c r="IT448" s="257"/>
      <c r="IU448" s="257"/>
      <c r="IV448" s="257"/>
      <c r="IW448" s="257"/>
      <c r="IX448" s="257"/>
      <c r="IY448" s="257"/>
      <c r="IZ448" s="257"/>
      <c r="JA448" s="257"/>
      <c r="JB448" s="257"/>
      <c r="JC448" s="257"/>
      <c r="JD448" s="257"/>
      <c r="JE448" s="257"/>
    </row>
    <row r="449" spans="1:265" x14ac:dyDescent="0.2">
      <c r="A449" s="257"/>
      <c r="B449" s="257"/>
      <c r="C449" s="257"/>
      <c r="D449" s="257"/>
      <c r="E449" s="257"/>
      <c r="F449" s="257"/>
      <c r="G449" s="257"/>
      <c r="H449" s="257"/>
      <c r="I449" s="257"/>
      <c r="J449" s="257"/>
      <c r="K449" s="257"/>
      <c r="L449" s="257"/>
      <c r="M449" s="257"/>
      <c r="N449" s="257"/>
      <c r="O449" s="257"/>
      <c r="P449" s="257"/>
      <c r="Q449" s="257"/>
      <c r="R449" s="257"/>
      <c r="S449" s="257"/>
      <c r="T449" s="257"/>
      <c r="U449" s="257"/>
      <c r="V449" s="257"/>
      <c r="W449" s="257"/>
      <c r="X449" s="257"/>
      <c r="Y449" s="257"/>
      <c r="Z449" s="257"/>
      <c r="AA449" s="257"/>
      <c r="AB449" s="257"/>
      <c r="AC449" s="257"/>
      <c r="AD449" s="257"/>
      <c r="AE449" s="862"/>
      <c r="AF449" s="895"/>
      <c r="AG449" s="946"/>
      <c r="AH449" s="972"/>
      <c r="CG449" s="257"/>
      <c r="CH449" s="257"/>
      <c r="CI449" s="257"/>
      <c r="CJ449" s="257"/>
      <c r="CK449" s="257"/>
      <c r="CL449" s="257"/>
      <c r="CM449" s="257"/>
      <c r="CN449" s="257"/>
      <c r="CO449" s="257"/>
      <c r="CP449" s="257"/>
      <c r="CQ449" s="257"/>
      <c r="CR449" s="257"/>
      <c r="CS449" s="257"/>
      <c r="CT449" s="257"/>
      <c r="CU449" s="257"/>
      <c r="CV449" s="257"/>
      <c r="CW449" s="257"/>
      <c r="CX449" s="257"/>
      <c r="CY449" s="257"/>
      <c r="CZ449" s="257"/>
      <c r="DA449" s="257"/>
      <c r="DB449" s="257"/>
      <c r="DC449" s="257"/>
      <c r="DD449" s="257"/>
      <c r="DE449" s="257"/>
      <c r="DF449" s="257"/>
      <c r="DG449" s="257"/>
      <c r="DH449" s="257"/>
      <c r="DI449" s="257"/>
      <c r="DJ449" s="257"/>
      <c r="DK449" s="257"/>
      <c r="DL449" s="257"/>
      <c r="DM449" s="257"/>
      <c r="DN449" s="257"/>
      <c r="DO449" s="257"/>
      <c r="DP449" s="257"/>
      <c r="DQ449" s="257"/>
      <c r="DR449" s="257"/>
      <c r="DS449" s="257"/>
      <c r="DT449" s="257"/>
      <c r="DU449" s="257"/>
      <c r="DV449" s="257"/>
      <c r="DW449" s="257"/>
      <c r="DX449" s="257"/>
      <c r="DY449" s="257"/>
      <c r="DZ449" s="257"/>
      <c r="EA449" s="257"/>
      <c r="EB449" s="257"/>
      <c r="EC449" s="257"/>
      <c r="ED449" s="257"/>
      <c r="EE449" s="257"/>
      <c r="EF449" s="257"/>
      <c r="EG449" s="257"/>
      <c r="EH449" s="257"/>
      <c r="EI449" s="257"/>
      <c r="EJ449" s="257"/>
      <c r="EK449" s="257"/>
      <c r="EL449" s="257"/>
      <c r="EM449" s="257"/>
      <c r="EN449" s="257"/>
      <c r="EO449" s="257"/>
      <c r="EP449" s="257"/>
      <c r="EQ449" s="257"/>
      <c r="ER449" s="257"/>
      <c r="ES449" s="257"/>
      <c r="ET449" s="257"/>
      <c r="EU449" s="257"/>
      <c r="EV449" s="257"/>
      <c r="EW449" s="257"/>
      <c r="EX449" s="257"/>
      <c r="EY449" s="257"/>
      <c r="EZ449" s="257"/>
      <c r="FA449" s="257"/>
      <c r="FB449" s="257"/>
      <c r="FC449" s="257"/>
      <c r="FD449" s="257"/>
      <c r="FE449" s="257"/>
      <c r="FF449" s="257"/>
      <c r="FG449" s="257"/>
      <c r="FH449" s="257"/>
      <c r="FI449" s="257"/>
      <c r="FJ449" s="257"/>
      <c r="FK449" s="257"/>
      <c r="FL449" s="257"/>
      <c r="FM449" s="257"/>
      <c r="FN449" s="257"/>
      <c r="FO449" s="257"/>
      <c r="FP449" s="257"/>
      <c r="FQ449" s="257"/>
      <c r="FR449" s="257"/>
      <c r="FS449" s="257"/>
      <c r="FT449" s="257"/>
      <c r="FU449" s="257"/>
      <c r="FV449" s="257"/>
      <c r="FW449" s="257"/>
      <c r="FX449" s="257"/>
      <c r="FY449" s="257"/>
      <c r="FZ449" s="257"/>
      <c r="GA449" s="257"/>
      <c r="GB449" s="257"/>
      <c r="GC449" s="257"/>
      <c r="GD449" s="257"/>
      <c r="GE449" s="257"/>
      <c r="GF449" s="257"/>
      <c r="GG449" s="257"/>
      <c r="GH449" s="257"/>
      <c r="GI449" s="257"/>
      <c r="GJ449" s="257"/>
      <c r="GK449" s="257"/>
      <c r="GL449" s="257"/>
      <c r="GM449" s="257"/>
      <c r="GN449" s="257"/>
      <c r="GO449" s="257"/>
      <c r="GP449" s="257"/>
      <c r="GQ449" s="257"/>
      <c r="GR449" s="257"/>
      <c r="GS449" s="257"/>
      <c r="GT449" s="257"/>
      <c r="GU449" s="257"/>
      <c r="GV449" s="257"/>
      <c r="GW449" s="257"/>
      <c r="GX449" s="257"/>
      <c r="GY449" s="257"/>
      <c r="GZ449" s="257"/>
      <c r="HA449" s="257"/>
      <c r="HB449" s="257"/>
      <c r="HC449" s="257"/>
      <c r="HD449" s="257"/>
      <c r="HE449" s="257"/>
      <c r="HF449" s="257"/>
      <c r="HG449" s="257"/>
      <c r="HH449" s="257"/>
      <c r="HI449" s="257"/>
      <c r="HJ449" s="257"/>
      <c r="HK449" s="257"/>
      <c r="HL449" s="257"/>
      <c r="HM449" s="257"/>
      <c r="HN449" s="257"/>
      <c r="HO449" s="257"/>
      <c r="HP449" s="257"/>
      <c r="HQ449" s="257"/>
      <c r="HR449" s="257"/>
      <c r="HS449" s="257"/>
      <c r="HT449" s="257"/>
      <c r="HU449" s="257"/>
      <c r="HV449" s="257"/>
      <c r="HW449" s="257"/>
      <c r="HX449" s="257"/>
      <c r="HY449" s="257"/>
      <c r="HZ449" s="257"/>
      <c r="IA449" s="257"/>
      <c r="IB449" s="257"/>
      <c r="IC449" s="257"/>
      <c r="ID449" s="257"/>
      <c r="IE449" s="257"/>
      <c r="IF449" s="257"/>
      <c r="IG449" s="257"/>
      <c r="IH449" s="257"/>
      <c r="II449" s="257"/>
      <c r="IJ449" s="257"/>
      <c r="IK449" s="257"/>
      <c r="IL449" s="257"/>
      <c r="IM449" s="257"/>
      <c r="IN449" s="257"/>
      <c r="IO449" s="257"/>
      <c r="IP449" s="257"/>
      <c r="IQ449" s="257"/>
      <c r="IR449" s="257"/>
      <c r="IS449" s="257"/>
      <c r="IT449" s="257"/>
      <c r="IU449" s="257"/>
      <c r="IV449" s="257"/>
      <c r="IW449" s="257"/>
      <c r="IX449" s="257"/>
      <c r="IY449" s="257"/>
      <c r="IZ449" s="257"/>
      <c r="JA449" s="257"/>
      <c r="JB449" s="257"/>
      <c r="JC449" s="257"/>
      <c r="JD449" s="257"/>
      <c r="JE449" s="257"/>
    </row>
    <row r="450" spans="1:265" x14ac:dyDescent="0.2">
      <c r="A450" s="257"/>
      <c r="B450" s="257"/>
      <c r="C450" s="257"/>
      <c r="D450" s="257"/>
      <c r="E450" s="257"/>
      <c r="F450" s="257"/>
      <c r="G450" s="257"/>
      <c r="H450" s="257"/>
      <c r="I450" s="257"/>
      <c r="J450" s="257"/>
      <c r="K450" s="257"/>
      <c r="L450" s="257"/>
      <c r="M450" s="257"/>
      <c r="N450" s="257"/>
      <c r="O450" s="257"/>
      <c r="P450" s="257"/>
      <c r="Q450" s="257"/>
      <c r="R450" s="257"/>
      <c r="S450" s="257"/>
      <c r="T450" s="257"/>
      <c r="U450" s="257"/>
      <c r="V450" s="257"/>
      <c r="W450" s="257"/>
      <c r="X450" s="257"/>
      <c r="Y450" s="257"/>
      <c r="Z450" s="257"/>
      <c r="AA450" s="257"/>
      <c r="AB450" s="257"/>
      <c r="AC450" s="257"/>
      <c r="AD450" s="257"/>
      <c r="AE450" s="862"/>
      <c r="AF450" s="895"/>
      <c r="AG450" s="946"/>
      <c r="AH450" s="972"/>
      <c r="CG450" s="257"/>
      <c r="CH450" s="257"/>
      <c r="CI450" s="257"/>
      <c r="CJ450" s="257"/>
      <c r="CK450" s="257"/>
      <c r="CL450" s="257"/>
      <c r="CM450" s="257"/>
      <c r="CN450" s="257"/>
      <c r="CO450" s="257"/>
      <c r="CP450" s="257"/>
      <c r="CQ450" s="257"/>
      <c r="CR450" s="257"/>
      <c r="CS450" s="257"/>
      <c r="CT450" s="257"/>
      <c r="CU450" s="257"/>
      <c r="CV450" s="257"/>
      <c r="CW450" s="257"/>
      <c r="CX450" s="257"/>
      <c r="CY450" s="257"/>
      <c r="CZ450" s="257"/>
      <c r="DA450" s="257"/>
      <c r="DB450" s="257"/>
      <c r="DC450" s="257"/>
      <c r="DD450" s="257"/>
      <c r="DE450" s="257"/>
      <c r="DF450" s="257"/>
      <c r="DG450" s="257"/>
      <c r="DH450" s="257"/>
      <c r="DI450" s="257"/>
      <c r="DJ450" s="257"/>
      <c r="DK450" s="257"/>
      <c r="DL450" s="257"/>
      <c r="DM450" s="257"/>
      <c r="DN450" s="257"/>
      <c r="DO450" s="257"/>
      <c r="DP450" s="257"/>
      <c r="DQ450" s="257"/>
      <c r="DR450" s="257"/>
      <c r="DS450" s="257"/>
      <c r="DT450" s="257"/>
      <c r="DU450" s="257"/>
      <c r="DV450" s="257"/>
      <c r="DW450" s="257"/>
      <c r="DX450" s="257"/>
      <c r="DY450" s="257"/>
      <c r="DZ450" s="257"/>
      <c r="EA450" s="257"/>
      <c r="EB450" s="257"/>
      <c r="EC450" s="257"/>
      <c r="ED450" s="257"/>
      <c r="EE450" s="257"/>
      <c r="EF450" s="257"/>
      <c r="EG450" s="257"/>
      <c r="EH450" s="257"/>
      <c r="EI450" s="257"/>
      <c r="EJ450" s="257"/>
      <c r="EK450" s="257"/>
      <c r="EL450" s="257"/>
      <c r="EM450" s="257"/>
      <c r="EN450" s="257"/>
      <c r="EO450" s="257"/>
      <c r="EP450" s="257"/>
      <c r="EQ450" s="257"/>
      <c r="ER450" s="257"/>
      <c r="ES450" s="257"/>
      <c r="ET450" s="257"/>
      <c r="EU450" s="257"/>
      <c r="EV450" s="257"/>
      <c r="EW450" s="257"/>
      <c r="EX450" s="257"/>
      <c r="EY450" s="257"/>
      <c r="EZ450" s="257"/>
      <c r="FA450" s="257"/>
      <c r="FB450" s="257"/>
      <c r="FC450" s="257"/>
      <c r="FD450" s="257"/>
      <c r="FE450" s="257"/>
      <c r="FF450" s="257"/>
      <c r="FG450" s="257"/>
      <c r="FH450" s="257"/>
      <c r="FI450" s="257"/>
      <c r="FJ450" s="257"/>
      <c r="FK450" s="257"/>
      <c r="FL450" s="257"/>
      <c r="FM450" s="257"/>
      <c r="FN450" s="257"/>
      <c r="FO450" s="257"/>
      <c r="FP450" s="257"/>
      <c r="FQ450" s="257"/>
      <c r="FR450" s="257"/>
      <c r="FS450" s="257"/>
      <c r="FT450" s="257"/>
      <c r="FU450" s="257"/>
      <c r="FV450" s="257"/>
      <c r="FW450" s="257"/>
      <c r="FX450" s="257"/>
      <c r="FY450" s="257"/>
      <c r="FZ450" s="257"/>
      <c r="GA450" s="257"/>
      <c r="GB450" s="257"/>
      <c r="GC450" s="257"/>
      <c r="GD450" s="257"/>
      <c r="GE450" s="257"/>
      <c r="GF450" s="257"/>
      <c r="GG450" s="257"/>
      <c r="GH450" s="257"/>
      <c r="GI450" s="257"/>
      <c r="GJ450" s="257"/>
      <c r="GK450" s="257"/>
      <c r="GL450" s="257"/>
      <c r="GM450" s="257"/>
      <c r="GN450" s="257"/>
      <c r="GO450" s="257"/>
      <c r="GP450" s="257"/>
      <c r="GQ450" s="257"/>
      <c r="GR450" s="257"/>
      <c r="GS450" s="257"/>
      <c r="GT450" s="257"/>
      <c r="GU450" s="257"/>
      <c r="GV450" s="257"/>
      <c r="GW450" s="257"/>
      <c r="GX450" s="257"/>
      <c r="GY450" s="257"/>
      <c r="GZ450" s="257"/>
      <c r="HA450" s="257"/>
      <c r="HB450" s="257"/>
      <c r="HC450" s="257"/>
      <c r="HD450" s="257"/>
      <c r="HE450" s="257"/>
      <c r="HF450" s="257"/>
      <c r="HG450" s="257"/>
      <c r="HH450" s="257"/>
      <c r="HI450" s="257"/>
      <c r="HJ450" s="257"/>
      <c r="HK450" s="257"/>
      <c r="HL450" s="257"/>
      <c r="HM450" s="257"/>
      <c r="HN450" s="257"/>
      <c r="HO450" s="257"/>
      <c r="HP450" s="257"/>
      <c r="HQ450" s="257"/>
      <c r="HR450" s="257"/>
      <c r="HS450" s="257"/>
      <c r="HT450" s="257"/>
      <c r="HU450" s="257"/>
      <c r="HV450" s="257"/>
      <c r="HW450" s="257"/>
      <c r="HX450" s="257"/>
      <c r="HY450" s="257"/>
      <c r="HZ450" s="257"/>
      <c r="IA450" s="257"/>
      <c r="IB450" s="257"/>
      <c r="IC450" s="257"/>
      <c r="ID450" s="257"/>
      <c r="IE450" s="257"/>
      <c r="IF450" s="257"/>
      <c r="IG450" s="257"/>
      <c r="IH450" s="257"/>
      <c r="II450" s="257"/>
      <c r="IJ450" s="257"/>
      <c r="IK450" s="257"/>
      <c r="IL450" s="257"/>
      <c r="IM450" s="257"/>
      <c r="IN450" s="257"/>
      <c r="IO450" s="257"/>
      <c r="IP450" s="257"/>
      <c r="IQ450" s="257"/>
      <c r="IR450" s="257"/>
      <c r="IS450" s="257"/>
      <c r="IT450" s="257"/>
      <c r="IU450" s="257"/>
      <c r="IV450" s="257"/>
      <c r="IW450" s="257"/>
      <c r="IX450" s="257"/>
      <c r="IY450" s="257"/>
      <c r="IZ450" s="257"/>
      <c r="JA450" s="257"/>
      <c r="JB450" s="257"/>
      <c r="JC450" s="257"/>
      <c r="JD450" s="257"/>
      <c r="JE450" s="257"/>
    </row>
    <row r="451" spans="1:265" x14ac:dyDescent="0.2">
      <c r="A451" s="257"/>
      <c r="B451" s="257"/>
      <c r="C451" s="257"/>
      <c r="D451" s="257"/>
      <c r="E451" s="257"/>
      <c r="F451" s="257"/>
      <c r="G451" s="257"/>
      <c r="H451" s="257"/>
      <c r="I451" s="257"/>
      <c r="J451" s="257"/>
      <c r="K451" s="257"/>
      <c r="L451" s="257"/>
      <c r="M451" s="257"/>
      <c r="N451" s="257"/>
      <c r="O451" s="257"/>
      <c r="P451" s="257"/>
      <c r="Q451" s="257"/>
      <c r="R451" s="257"/>
      <c r="S451" s="257"/>
      <c r="T451" s="257"/>
      <c r="U451" s="257"/>
      <c r="V451" s="257"/>
      <c r="W451" s="257"/>
      <c r="X451" s="257"/>
      <c r="Y451" s="257"/>
      <c r="Z451" s="257"/>
      <c r="AA451" s="257"/>
      <c r="AB451" s="257"/>
      <c r="AC451" s="257"/>
      <c r="AD451" s="257"/>
      <c r="AE451" s="862"/>
      <c r="AF451" s="895"/>
      <c r="AG451" s="946"/>
      <c r="AH451" s="972"/>
      <c r="CG451" s="257"/>
      <c r="CH451" s="257"/>
      <c r="CI451" s="257"/>
      <c r="CJ451" s="257"/>
      <c r="CK451" s="257"/>
      <c r="CL451" s="257"/>
      <c r="CM451" s="257"/>
      <c r="CN451" s="257"/>
      <c r="CO451" s="257"/>
      <c r="CP451" s="257"/>
      <c r="CQ451" s="257"/>
      <c r="CR451" s="257"/>
      <c r="CS451" s="257"/>
      <c r="CT451" s="257"/>
      <c r="CU451" s="257"/>
      <c r="CV451" s="257"/>
      <c r="CW451" s="257"/>
      <c r="CX451" s="257"/>
      <c r="CY451" s="257"/>
      <c r="CZ451" s="257"/>
      <c r="DA451" s="257"/>
      <c r="DB451" s="257"/>
      <c r="DC451" s="257"/>
      <c r="DD451" s="257"/>
      <c r="DE451" s="257"/>
      <c r="DF451" s="257"/>
      <c r="DG451" s="257"/>
      <c r="DH451" s="257"/>
      <c r="DI451" s="257"/>
      <c r="DJ451" s="257"/>
      <c r="DK451" s="257"/>
      <c r="DL451" s="257"/>
      <c r="DM451" s="257"/>
      <c r="DN451" s="257"/>
      <c r="DO451" s="257"/>
      <c r="DP451" s="257"/>
      <c r="DQ451" s="257"/>
      <c r="DR451" s="257"/>
      <c r="DS451" s="257"/>
      <c r="DT451" s="257"/>
      <c r="DU451" s="257"/>
      <c r="DV451" s="257"/>
      <c r="DW451" s="257"/>
      <c r="DX451" s="257"/>
      <c r="DY451" s="257"/>
      <c r="DZ451" s="257"/>
      <c r="EA451" s="257"/>
      <c r="EB451" s="257"/>
      <c r="EC451" s="257"/>
      <c r="ED451" s="257"/>
      <c r="EE451" s="257"/>
      <c r="EF451" s="257"/>
      <c r="EG451" s="257"/>
      <c r="EH451" s="257"/>
      <c r="EI451" s="257"/>
      <c r="EJ451" s="257"/>
      <c r="EK451" s="257"/>
      <c r="EL451" s="257"/>
      <c r="EM451" s="257"/>
      <c r="EN451" s="257"/>
      <c r="EO451" s="257"/>
      <c r="EP451" s="257"/>
      <c r="EQ451" s="257"/>
      <c r="ER451" s="257"/>
      <c r="ES451" s="257"/>
      <c r="ET451" s="257"/>
      <c r="EU451" s="257"/>
      <c r="EV451" s="257"/>
      <c r="EW451" s="257"/>
      <c r="EX451" s="257"/>
      <c r="EY451" s="257"/>
      <c r="EZ451" s="257"/>
      <c r="FA451" s="257"/>
      <c r="FB451" s="257"/>
      <c r="FC451" s="257"/>
      <c r="FD451" s="257"/>
      <c r="FE451" s="257"/>
      <c r="FF451" s="257"/>
      <c r="FG451" s="257"/>
      <c r="FH451" s="257"/>
      <c r="FI451" s="257"/>
      <c r="FJ451" s="257"/>
      <c r="FK451" s="257"/>
      <c r="FL451" s="257"/>
      <c r="FM451" s="257"/>
      <c r="FN451" s="257"/>
      <c r="FO451" s="257"/>
      <c r="FP451" s="257"/>
      <c r="FQ451" s="257"/>
      <c r="FR451" s="257"/>
      <c r="FS451" s="257"/>
      <c r="FT451" s="257"/>
      <c r="FU451" s="257"/>
      <c r="FV451" s="257"/>
      <c r="FW451" s="257"/>
      <c r="FX451" s="257"/>
      <c r="FY451" s="257"/>
      <c r="FZ451" s="257"/>
      <c r="GA451" s="257"/>
      <c r="GB451" s="257"/>
      <c r="GC451" s="257"/>
      <c r="GD451" s="257"/>
      <c r="GE451" s="257"/>
      <c r="GF451" s="257"/>
      <c r="GG451" s="257"/>
      <c r="GH451" s="257"/>
      <c r="GI451" s="257"/>
      <c r="GJ451" s="257"/>
      <c r="GK451" s="257"/>
      <c r="GL451" s="257"/>
      <c r="GM451" s="257"/>
      <c r="GN451" s="257"/>
      <c r="GO451" s="257"/>
      <c r="GP451" s="257"/>
      <c r="GQ451" s="257"/>
      <c r="GR451" s="257"/>
      <c r="GS451" s="257"/>
      <c r="GT451" s="257"/>
      <c r="GU451" s="257"/>
      <c r="GV451" s="257"/>
      <c r="GW451" s="257"/>
      <c r="GX451" s="257"/>
      <c r="GY451" s="257"/>
      <c r="GZ451" s="257"/>
      <c r="HA451" s="257"/>
      <c r="HB451" s="257"/>
      <c r="HC451" s="257"/>
      <c r="HD451" s="257"/>
      <c r="HE451" s="257"/>
      <c r="HF451" s="257"/>
      <c r="HG451" s="257"/>
      <c r="HH451" s="257"/>
      <c r="HI451" s="257"/>
      <c r="HJ451" s="257"/>
      <c r="HK451" s="257"/>
      <c r="HL451" s="257"/>
      <c r="HM451" s="257"/>
      <c r="HN451" s="257"/>
      <c r="HO451" s="257"/>
      <c r="HP451" s="257"/>
      <c r="HQ451" s="257"/>
      <c r="HR451" s="257"/>
      <c r="HS451" s="257"/>
      <c r="HT451" s="257"/>
      <c r="HU451" s="257"/>
      <c r="HV451" s="257"/>
      <c r="HW451" s="257"/>
      <c r="HX451" s="257"/>
      <c r="HY451" s="257"/>
      <c r="HZ451" s="257"/>
      <c r="IA451" s="257"/>
      <c r="IB451" s="257"/>
      <c r="IC451" s="257"/>
      <c r="ID451" s="257"/>
      <c r="IE451" s="257"/>
      <c r="IF451" s="257"/>
      <c r="IG451" s="257"/>
      <c r="IH451" s="257"/>
      <c r="II451" s="257"/>
      <c r="IJ451" s="257"/>
      <c r="IK451" s="257"/>
      <c r="IL451" s="257"/>
      <c r="IM451" s="257"/>
      <c r="IN451" s="257"/>
      <c r="IO451" s="257"/>
      <c r="IP451" s="257"/>
      <c r="IQ451" s="257"/>
      <c r="IR451" s="257"/>
      <c r="IS451" s="257"/>
      <c r="IT451" s="257"/>
      <c r="IU451" s="257"/>
      <c r="IV451" s="257"/>
      <c r="IW451" s="257"/>
      <c r="IX451" s="257"/>
      <c r="IY451" s="257"/>
      <c r="IZ451" s="257"/>
      <c r="JA451" s="257"/>
      <c r="JB451" s="257"/>
      <c r="JC451" s="257"/>
      <c r="JD451" s="257"/>
      <c r="JE451" s="257"/>
    </row>
    <row r="452" spans="1:265" x14ac:dyDescent="0.2">
      <c r="A452" s="257"/>
      <c r="B452" s="257"/>
      <c r="C452" s="257"/>
      <c r="D452" s="257"/>
      <c r="E452" s="257"/>
      <c r="F452" s="257"/>
      <c r="G452" s="257"/>
      <c r="H452" s="257"/>
      <c r="I452" s="257"/>
      <c r="J452" s="257"/>
      <c r="K452" s="257"/>
      <c r="L452" s="257"/>
      <c r="M452" s="257"/>
      <c r="N452" s="257"/>
      <c r="O452" s="257"/>
      <c r="P452" s="257"/>
      <c r="Q452" s="257"/>
      <c r="R452" s="257"/>
      <c r="S452" s="257"/>
      <c r="T452" s="257"/>
      <c r="U452" s="257"/>
      <c r="V452" s="257"/>
      <c r="W452" s="257"/>
      <c r="X452" s="257"/>
      <c r="Y452" s="257"/>
      <c r="Z452" s="257"/>
      <c r="AA452" s="257"/>
      <c r="AB452" s="257"/>
      <c r="AC452" s="257"/>
      <c r="AD452" s="257"/>
      <c r="AE452" s="862"/>
      <c r="AF452" s="895"/>
      <c r="AG452" s="946"/>
      <c r="AH452" s="972"/>
      <c r="CG452" s="257"/>
      <c r="CH452" s="257"/>
      <c r="CI452" s="257"/>
      <c r="CJ452" s="257"/>
      <c r="CK452" s="257"/>
      <c r="CL452" s="257"/>
      <c r="CM452" s="257"/>
      <c r="CN452" s="257"/>
      <c r="CO452" s="257"/>
      <c r="CP452" s="257"/>
      <c r="CQ452" s="257"/>
      <c r="CR452" s="257"/>
      <c r="CS452" s="257"/>
      <c r="CT452" s="257"/>
      <c r="CU452" s="257"/>
      <c r="CV452" s="257"/>
      <c r="CW452" s="257"/>
      <c r="CX452" s="257"/>
      <c r="CY452" s="257"/>
      <c r="CZ452" s="257"/>
      <c r="DA452" s="257"/>
      <c r="DB452" s="257"/>
      <c r="DC452" s="257"/>
      <c r="DD452" s="257"/>
      <c r="DE452" s="257"/>
      <c r="DF452" s="257"/>
      <c r="DG452" s="257"/>
      <c r="DH452" s="257"/>
      <c r="DI452" s="257"/>
      <c r="DJ452" s="257"/>
      <c r="DK452" s="257"/>
      <c r="DL452" s="257"/>
      <c r="DM452" s="257"/>
      <c r="DN452" s="257"/>
      <c r="DO452" s="257"/>
      <c r="DP452" s="257"/>
      <c r="DQ452" s="257"/>
      <c r="DR452" s="257"/>
      <c r="DS452" s="257"/>
      <c r="DT452" s="257"/>
      <c r="DU452" s="257"/>
      <c r="DV452" s="257"/>
      <c r="DW452" s="257"/>
      <c r="DX452" s="257"/>
      <c r="DY452" s="257"/>
      <c r="DZ452" s="257"/>
      <c r="EA452" s="257"/>
      <c r="EB452" s="257"/>
      <c r="EC452" s="257"/>
      <c r="ED452" s="257"/>
      <c r="EE452" s="257"/>
      <c r="EF452" s="257"/>
      <c r="EG452" s="257"/>
      <c r="EH452" s="257"/>
      <c r="EI452" s="257"/>
      <c r="EJ452" s="257"/>
      <c r="EK452" s="257"/>
      <c r="EL452" s="257"/>
      <c r="EM452" s="257"/>
      <c r="EN452" s="257"/>
      <c r="EO452" s="257"/>
      <c r="EP452" s="257"/>
      <c r="EQ452" s="257"/>
      <c r="ER452" s="257"/>
      <c r="ES452" s="257"/>
      <c r="ET452" s="257"/>
      <c r="EU452" s="257"/>
      <c r="EV452" s="257"/>
      <c r="EW452" s="257"/>
      <c r="EX452" s="257"/>
      <c r="EY452" s="257"/>
      <c r="EZ452" s="257"/>
      <c r="FA452" s="257"/>
      <c r="FB452" s="257"/>
      <c r="FC452" s="257"/>
      <c r="FD452" s="257"/>
      <c r="FE452" s="257"/>
      <c r="FF452" s="257"/>
      <c r="FG452" s="257"/>
      <c r="FH452" s="257"/>
      <c r="FI452" s="257"/>
      <c r="FJ452" s="257"/>
      <c r="FK452" s="257"/>
      <c r="FL452" s="257"/>
      <c r="FM452" s="257"/>
      <c r="FN452" s="257"/>
      <c r="FO452" s="257"/>
      <c r="FP452" s="257"/>
      <c r="FQ452" s="257"/>
      <c r="FR452" s="257"/>
      <c r="FS452" s="257"/>
      <c r="FT452" s="257"/>
      <c r="FU452" s="257"/>
      <c r="FV452" s="257"/>
      <c r="FW452" s="257"/>
      <c r="FX452" s="257"/>
      <c r="FY452" s="257"/>
      <c r="FZ452" s="257"/>
      <c r="GA452" s="257"/>
      <c r="GB452" s="257"/>
      <c r="GC452" s="257"/>
      <c r="GD452" s="257"/>
      <c r="GE452" s="257"/>
      <c r="GF452" s="257"/>
      <c r="GG452" s="257"/>
      <c r="GH452" s="257"/>
      <c r="GI452" s="257"/>
      <c r="GJ452" s="257"/>
      <c r="GK452" s="257"/>
      <c r="GL452" s="257"/>
      <c r="GM452" s="257"/>
      <c r="GN452" s="257"/>
      <c r="GO452" s="257"/>
      <c r="GP452" s="257"/>
      <c r="GQ452" s="257"/>
      <c r="GR452" s="257"/>
      <c r="GS452" s="257"/>
      <c r="GT452" s="257"/>
      <c r="GU452" s="257"/>
      <c r="GV452" s="257"/>
      <c r="GW452" s="257"/>
      <c r="GX452" s="257"/>
      <c r="GY452" s="257"/>
      <c r="GZ452" s="257"/>
      <c r="HA452" s="257"/>
      <c r="HB452" s="257"/>
      <c r="HC452" s="257"/>
      <c r="HD452" s="257"/>
      <c r="HE452" s="257"/>
      <c r="HF452" s="257"/>
      <c r="HG452" s="257"/>
      <c r="HH452" s="257"/>
      <c r="HI452" s="257"/>
      <c r="HJ452" s="257"/>
      <c r="HK452" s="257"/>
      <c r="HL452" s="257"/>
      <c r="HM452" s="257"/>
      <c r="HN452" s="257"/>
      <c r="HO452" s="257"/>
      <c r="HP452" s="257"/>
      <c r="HQ452" s="257"/>
      <c r="HR452" s="257"/>
      <c r="HS452" s="257"/>
      <c r="HT452" s="257"/>
      <c r="HU452" s="257"/>
      <c r="HV452" s="257"/>
      <c r="HW452" s="257"/>
      <c r="HX452" s="257"/>
      <c r="HY452" s="257"/>
      <c r="HZ452" s="257"/>
      <c r="IA452" s="257"/>
      <c r="IB452" s="257"/>
      <c r="IC452" s="257"/>
      <c r="ID452" s="257"/>
      <c r="IE452" s="257"/>
      <c r="IF452" s="257"/>
      <c r="IG452" s="257"/>
      <c r="IH452" s="257"/>
      <c r="II452" s="257"/>
      <c r="IJ452" s="257"/>
      <c r="IK452" s="257"/>
      <c r="IL452" s="257"/>
      <c r="IM452" s="257"/>
      <c r="IN452" s="257"/>
      <c r="IO452" s="257"/>
      <c r="IP452" s="257"/>
      <c r="IQ452" s="257"/>
      <c r="IR452" s="257"/>
      <c r="IS452" s="257"/>
      <c r="IT452" s="257"/>
      <c r="IU452" s="257"/>
      <c r="IV452" s="257"/>
      <c r="IW452" s="257"/>
      <c r="IX452" s="257"/>
      <c r="IY452" s="257"/>
      <c r="IZ452" s="257"/>
      <c r="JA452" s="257"/>
      <c r="JB452" s="257"/>
      <c r="JC452" s="257"/>
      <c r="JD452" s="257"/>
      <c r="JE452" s="257"/>
    </row>
    <row r="453" spans="1:265" x14ac:dyDescent="0.2">
      <c r="A453" s="257"/>
      <c r="B453" s="257"/>
      <c r="C453" s="257"/>
      <c r="D453" s="257"/>
      <c r="E453" s="257"/>
      <c r="F453" s="257"/>
      <c r="G453" s="257"/>
      <c r="H453" s="257"/>
      <c r="I453" s="257"/>
      <c r="J453" s="257"/>
      <c r="K453" s="257"/>
      <c r="L453" s="257"/>
      <c r="M453" s="257"/>
      <c r="N453" s="257"/>
      <c r="O453" s="257"/>
      <c r="P453" s="257"/>
      <c r="Q453" s="257"/>
      <c r="R453" s="257"/>
      <c r="S453" s="257"/>
      <c r="T453" s="257"/>
      <c r="U453" s="257"/>
      <c r="V453" s="257"/>
      <c r="W453" s="257"/>
      <c r="X453" s="257"/>
      <c r="Y453" s="257"/>
      <c r="Z453" s="257"/>
      <c r="AA453" s="257"/>
      <c r="AB453" s="257"/>
      <c r="AC453" s="257"/>
      <c r="AD453" s="257"/>
      <c r="AE453" s="862"/>
      <c r="AF453" s="895"/>
      <c r="AG453" s="946"/>
      <c r="AH453" s="972"/>
      <c r="CG453" s="257"/>
      <c r="CH453" s="257"/>
      <c r="CI453" s="257"/>
      <c r="CJ453" s="257"/>
      <c r="CK453" s="257"/>
      <c r="CL453" s="257"/>
      <c r="CM453" s="257"/>
      <c r="CN453" s="257"/>
      <c r="CO453" s="257"/>
      <c r="CP453" s="257"/>
      <c r="CQ453" s="257"/>
      <c r="CR453" s="257"/>
      <c r="CS453" s="257"/>
      <c r="CT453" s="257"/>
      <c r="CU453" s="257"/>
      <c r="CV453" s="257"/>
      <c r="CW453" s="257"/>
      <c r="CX453" s="257"/>
      <c r="CY453" s="257"/>
      <c r="CZ453" s="257"/>
      <c r="DA453" s="257"/>
      <c r="DB453" s="257"/>
      <c r="DC453" s="257"/>
      <c r="DD453" s="257"/>
      <c r="DE453" s="257"/>
      <c r="DF453" s="257"/>
      <c r="DG453" s="257"/>
      <c r="DH453" s="257"/>
      <c r="DI453" s="257"/>
      <c r="DJ453" s="257"/>
      <c r="DK453" s="257"/>
      <c r="DL453" s="257"/>
      <c r="DM453" s="257"/>
      <c r="DN453" s="257"/>
      <c r="DO453" s="257"/>
      <c r="DP453" s="257"/>
      <c r="DQ453" s="257"/>
      <c r="DR453" s="257"/>
      <c r="DS453" s="257"/>
      <c r="DT453" s="257"/>
      <c r="DU453" s="257"/>
      <c r="DV453" s="257"/>
      <c r="DW453" s="257"/>
      <c r="DX453" s="257"/>
      <c r="DY453" s="257"/>
      <c r="DZ453" s="257"/>
      <c r="EA453" s="257"/>
      <c r="EB453" s="257"/>
      <c r="EC453" s="257"/>
      <c r="ED453" s="257"/>
      <c r="EE453" s="257"/>
      <c r="EF453" s="257"/>
      <c r="EG453" s="257"/>
      <c r="EH453" s="257"/>
      <c r="EI453" s="257"/>
      <c r="EJ453" s="257"/>
      <c r="EK453" s="257"/>
      <c r="EL453" s="257"/>
      <c r="EM453" s="257"/>
      <c r="EN453" s="257"/>
      <c r="EO453" s="257"/>
      <c r="EP453" s="257"/>
      <c r="EQ453" s="257"/>
      <c r="ER453" s="257"/>
      <c r="ES453" s="257"/>
      <c r="ET453" s="257"/>
      <c r="EU453" s="257"/>
      <c r="EV453" s="257"/>
      <c r="EW453" s="257"/>
      <c r="EX453" s="257"/>
      <c r="EY453" s="257"/>
      <c r="EZ453" s="257"/>
      <c r="FA453" s="257"/>
      <c r="FB453" s="257"/>
      <c r="FC453" s="257"/>
      <c r="FD453" s="257"/>
      <c r="FE453" s="257"/>
      <c r="FF453" s="257"/>
      <c r="FG453" s="257"/>
      <c r="FH453" s="257"/>
      <c r="FI453" s="257"/>
      <c r="FJ453" s="257"/>
      <c r="FK453" s="257"/>
      <c r="FL453" s="257"/>
      <c r="FM453" s="257"/>
      <c r="FN453" s="257"/>
      <c r="FO453" s="257"/>
      <c r="FP453" s="257"/>
      <c r="FQ453" s="257"/>
      <c r="FR453" s="257"/>
      <c r="FS453" s="257"/>
      <c r="FT453" s="257"/>
      <c r="FU453" s="257"/>
      <c r="FV453" s="257"/>
      <c r="FW453" s="257"/>
      <c r="FX453" s="257"/>
      <c r="FY453" s="257"/>
      <c r="FZ453" s="257"/>
      <c r="GA453" s="257"/>
      <c r="GB453" s="257"/>
      <c r="GC453" s="257"/>
      <c r="GD453" s="257"/>
      <c r="GE453" s="257"/>
      <c r="GF453" s="257"/>
      <c r="GG453" s="257"/>
      <c r="GH453" s="257"/>
      <c r="GI453" s="257"/>
      <c r="GJ453" s="257"/>
      <c r="GK453" s="257"/>
      <c r="GL453" s="257"/>
      <c r="GM453" s="257"/>
      <c r="GN453" s="257"/>
      <c r="GO453" s="257"/>
      <c r="GP453" s="257"/>
      <c r="GQ453" s="257"/>
      <c r="GR453" s="257"/>
      <c r="GS453" s="257"/>
      <c r="GT453" s="257"/>
      <c r="GU453" s="257"/>
      <c r="GV453" s="257"/>
      <c r="GW453" s="257"/>
      <c r="GX453" s="257"/>
      <c r="GY453" s="257"/>
      <c r="GZ453" s="257"/>
      <c r="HA453" s="257"/>
      <c r="HB453" s="257"/>
      <c r="HC453" s="257"/>
      <c r="HD453" s="257"/>
      <c r="HE453" s="257"/>
      <c r="HF453" s="257"/>
      <c r="HG453" s="257"/>
      <c r="HH453" s="257"/>
      <c r="HI453" s="257"/>
      <c r="HJ453" s="257"/>
      <c r="HK453" s="257"/>
      <c r="HL453" s="257"/>
      <c r="HM453" s="257"/>
      <c r="HN453" s="257"/>
      <c r="HO453" s="257"/>
      <c r="HP453" s="257"/>
      <c r="HQ453" s="257"/>
      <c r="HR453" s="257"/>
      <c r="HS453" s="257"/>
      <c r="HT453" s="257"/>
      <c r="HU453" s="257"/>
      <c r="HV453" s="257"/>
      <c r="HW453" s="257"/>
      <c r="HX453" s="257"/>
      <c r="HY453" s="257"/>
      <c r="HZ453" s="257"/>
      <c r="IA453" s="257"/>
      <c r="IB453" s="257"/>
      <c r="IC453" s="257"/>
      <c r="ID453" s="257"/>
      <c r="IE453" s="257"/>
      <c r="IF453" s="257"/>
      <c r="IG453" s="257"/>
      <c r="IH453" s="257"/>
      <c r="II453" s="257"/>
      <c r="IJ453" s="257"/>
      <c r="IK453" s="257"/>
      <c r="IL453" s="257"/>
      <c r="IM453" s="257"/>
      <c r="IN453" s="257"/>
      <c r="IO453" s="257"/>
      <c r="IP453" s="257"/>
      <c r="IQ453" s="257"/>
      <c r="IR453" s="257"/>
      <c r="IS453" s="257"/>
      <c r="IT453" s="257"/>
      <c r="IU453" s="257"/>
      <c r="IV453" s="257"/>
      <c r="IW453" s="257"/>
      <c r="IX453" s="257"/>
      <c r="IY453" s="257"/>
      <c r="IZ453" s="257"/>
      <c r="JA453" s="257"/>
      <c r="JB453" s="257"/>
      <c r="JC453" s="257"/>
      <c r="JD453" s="257"/>
      <c r="JE453" s="257"/>
    </row>
    <row r="454" spans="1:265" x14ac:dyDescent="0.2">
      <c r="A454" s="257"/>
      <c r="B454" s="257"/>
      <c r="C454" s="257"/>
      <c r="D454" s="257"/>
      <c r="E454" s="257"/>
      <c r="F454" s="257"/>
      <c r="G454" s="257"/>
      <c r="H454" s="257"/>
      <c r="I454" s="257"/>
      <c r="J454" s="257"/>
      <c r="K454" s="257"/>
      <c r="L454" s="257"/>
      <c r="M454" s="257"/>
      <c r="N454" s="257"/>
      <c r="O454" s="257"/>
      <c r="P454" s="257"/>
      <c r="Q454" s="257"/>
      <c r="R454" s="257"/>
      <c r="S454" s="257"/>
      <c r="T454" s="257"/>
      <c r="U454" s="257"/>
      <c r="V454" s="257"/>
      <c r="W454" s="257"/>
      <c r="X454" s="257"/>
      <c r="Y454" s="257"/>
      <c r="Z454" s="257"/>
      <c r="AA454" s="257"/>
      <c r="AB454" s="257"/>
      <c r="AC454" s="257"/>
      <c r="AD454" s="257"/>
      <c r="AE454" s="862"/>
      <c r="AF454" s="895"/>
      <c r="AG454" s="946"/>
      <c r="AH454" s="972"/>
      <c r="CG454" s="257"/>
      <c r="CH454" s="257"/>
      <c r="CI454" s="257"/>
      <c r="CJ454" s="257"/>
      <c r="CK454" s="257"/>
      <c r="CL454" s="257"/>
      <c r="CM454" s="257"/>
      <c r="CN454" s="257"/>
      <c r="CO454" s="257"/>
      <c r="CP454" s="257"/>
      <c r="CQ454" s="257"/>
      <c r="CR454" s="257"/>
      <c r="CS454" s="257"/>
      <c r="CT454" s="257"/>
      <c r="CU454" s="257"/>
      <c r="CV454" s="257"/>
      <c r="CW454" s="257"/>
      <c r="CX454" s="257"/>
      <c r="CY454" s="257"/>
      <c r="CZ454" s="257"/>
      <c r="DA454" s="257"/>
      <c r="DB454" s="257"/>
      <c r="DC454" s="257"/>
      <c r="DD454" s="257"/>
      <c r="DE454" s="257"/>
      <c r="DF454" s="257"/>
      <c r="DG454" s="257"/>
      <c r="DH454" s="257"/>
      <c r="DI454" s="257"/>
      <c r="DJ454" s="257"/>
      <c r="DK454" s="257"/>
      <c r="DL454" s="257"/>
      <c r="DM454" s="257"/>
      <c r="DN454" s="257"/>
      <c r="DO454" s="257"/>
      <c r="DP454" s="257"/>
      <c r="DQ454" s="257"/>
      <c r="DR454" s="257"/>
      <c r="DS454" s="257"/>
      <c r="DT454" s="257"/>
      <c r="DU454" s="257"/>
      <c r="DV454" s="257"/>
      <c r="DW454" s="257"/>
      <c r="DX454" s="257"/>
      <c r="DY454" s="257"/>
      <c r="DZ454" s="257"/>
      <c r="EA454" s="257"/>
      <c r="EB454" s="257"/>
      <c r="EC454" s="257"/>
      <c r="ED454" s="257"/>
      <c r="EE454" s="257"/>
      <c r="EF454" s="257"/>
      <c r="EG454" s="257"/>
      <c r="EH454" s="257"/>
      <c r="EI454" s="257"/>
      <c r="EJ454" s="257"/>
      <c r="EK454" s="257"/>
      <c r="EL454" s="257"/>
      <c r="EM454" s="257"/>
      <c r="EN454" s="257"/>
      <c r="EO454" s="257"/>
      <c r="EP454" s="257"/>
      <c r="EQ454" s="257"/>
      <c r="ER454" s="257"/>
      <c r="ES454" s="257"/>
      <c r="ET454" s="257"/>
      <c r="EU454" s="257"/>
      <c r="EV454" s="257"/>
      <c r="EW454" s="257"/>
      <c r="EX454" s="257"/>
      <c r="EY454" s="257"/>
      <c r="EZ454" s="257"/>
      <c r="FA454" s="257"/>
      <c r="FB454" s="257"/>
      <c r="FC454" s="257"/>
      <c r="FD454" s="257"/>
      <c r="FE454" s="257"/>
      <c r="FF454" s="257"/>
      <c r="FG454" s="257"/>
      <c r="FH454" s="257"/>
      <c r="FI454" s="257"/>
      <c r="FJ454" s="257"/>
      <c r="FK454" s="257"/>
      <c r="FL454" s="257"/>
      <c r="FM454" s="257"/>
      <c r="FN454" s="257"/>
      <c r="FO454" s="257"/>
      <c r="FP454" s="257"/>
      <c r="FQ454" s="257"/>
      <c r="FR454" s="257"/>
      <c r="FS454" s="257"/>
      <c r="FT454" s="257"/>
      <c r="FU454" s="257"/>
      <c r="FV454" s="257"/>
      <c r="FW454" s="257"/>
      <c r="FX454" s="257"/>
      <c r="FY454" s="257"/>
      <c r="FZ454" s="257"/>
      <c r="GA454" s="257"/>
      <c r="GB454" s="257"/>
      <c r="GC454" s="257"/>
      <c r="GD454" s="257"/>
      <c r="GE454" s="257"/>
      <c r="GF454" s="257"/>
      <c r="GG454" s="257"/>
      <c r="GH454" s="257"/>
      <c r="GI454" s="257"/>
      <c r="GJ454" s="257"/>
      <c r="GK454" s="257"/>
      <c r="GL454" s="257"/>
      <c r="GM454" s="257"/>
      <c r="GN454" s="257"/>
      <c r="GO454" s="257"/>
      <c r="GP454" s="257"/>
      <c r="GQ454" s="257"/>
      <c r="GR454" s="257"/>
      <c r="GS454" s="257"/>
      <c r="GT454" s="257"/>
      <c r="GU454" s="257"/>
      <c r="GV454" s="257"/>
      <c r="GW454" s="257"/>
      <c r="GX454" s="257"/>
      <c r="GY454" s="257"/>
      <c r="GZ454" s="257"/>
      <c r="HA454" s="257"/>
      <c r="HB454" s="257"/>
      <c r="HC454" s="257"/>
      <c r="HD454" s="257"/>
      <c r="HE454" s="257"/>
      <c r="HF454" s="257"/>
      <c r="HG454" s="257"/>
      <c r="HH454" s="257"/>
      <c r="HI454" s="257"/>
      <c r="HJ454" s="257"/>
      <c r="HK454" s="257"/>
      <c r="HL454" s="257"/>
      <c r="HM454" s="257"/>
      <c r="HN454" s="257"/>
      <c r="HO454" s="257"/>
      <c r="HP454" s="257"/>
      <c r="HQ454" s="257"/>
      <c r="HR454" s="257"/>
      <c r="HS454" s="257"/>
      <c r="HT454" s="257"/>
      <c r="HU454" s="257"/>
      <c r="HV454" s="257"/>
      <c r="HW454" s="257"/>
      <c r="HX454" s="257"/>
      <c r="HY454" s="257"/>
      <c r="HZ454" s="257"/>
      <c r="IA454" s="257"/>
      <c r="IB454" s="257"/>
      <c r="IC454" s="257"/>
      <c r="ID454" s="257"/>
      <c r="IE454" s="257"/>
      <c r="IF454" s="257"/>
      <c r="IG454" s="257"/>
      <c r="IH454" s="257"/>
      <c r="II454" s="257"/>
      <c r="IJ454" s="257"/>
      <c r="IK454" s="257"/>
      <c r="IL454" s="257"/>
      <c r="IM454" s="257"/>
      <c r="IN454" s="257"/>
      <c r="IO454" s="257"/>
      <c r="IP454" s="257"/>
      <c r="IQ454" s="257"/>
      <c r="IR454" s="257"/>
      <c r="IS454" s="257"/>
      <c r="IT454" s="257"/>
      <c r="IU454" s="257"/>
      <c r="IV454" s="257"/>
      <c r="IW454" s="257"/>
      <c r="IX454" s="257"/>
      <c r="IY454" s="257"/>
      <c r="IZ454" s="257"/>
      <c r="JA454" s="257"/>
      <c r="JB454" s="257"/>
      <c r="JC454" s="257"/>
      <c r="JD454" s="257"/>
      <c r="JE454" s="257"/>
    </row>
    <row r="455" spans="1:265" x14ac:dyDescent="0.2">
      <c r="A455" s="257"/>
      <c r="B455" s="257"/>
      <c r="C455" s="257"/>
      <c r="D455" s="257"/>
      <c r="E455" s="257"/>
      <c r="F455" s="257"/>
      <c r="G455" s="257"/>
      <c r="H455" s="257"/>
      <c r="I455" s="257"/>
      <c r="J455" s="257"/>
      <c r="K455" s="257"/>
      <c r="L455" s="257"/>
      <c r="M455" s="257"/>
      <c r="N455" s="257"/>
      <c r="O455" s="257"/>
      <c r="P455" s="257"/>
      <c r="Q455" s="257"/>
      <c r="R455" s="257"/>
      <c r="S455" s="257"/>
      <c r="T455" s="257"/>
      <c r="U455" s="257"/>
      <c r="V455" s="257"/>
      <c r="W455" s="257"/>
      <c r="X455" s="257"/>
      <c r="Y455" s="257"/>
      <c r="Z455" s="257"/>
      <c r="AA455" s="257"/>
      <c r="AB455" s="257"/>
      <c r="AC455" s="257"/>
      <c r="AD455" s="257"/>
      <c r="AE455" s="862"/>
      <c r="AF455" s="895"/>
      <c r="AG455" s="946"/>
      <c r="AH455" s="972"/>
      <c r="CG455" s="257"/>
      <c r="CH455" s="257"/>
      <c r="CI455" s="257"/>
      <c r="CJ455" s="257"/>
      <c r="CK455" s="257"/>
      <c r="CL455" s="257"/>
      <c r="CM455" s="257"/>
      <c r="CN455" s="257"/>
      <c r="CO455" s="257"/>
      <c r="CP455" s="257"/>
      <c r="CQ455" s="257"/>
      <c r="CR455" s="257"/>
      <c r="CS455" s="257"/>
      <c r="CT455" s="257"/>
      <c r="CU455" s="257"/>
      <c r="CV455" s="257"/>
      <c r="CW455" s="257"/>
      <c r="CX455" s="257"/>
      <c r="CY455" s="257"/>
      <c r="CZ455" s="257"/>
      <c r="DA455" s="257"/>
      <c r="DB455" s="257"/>
      <c r="DC455" s="257"/>
      <c r="DD455" s="257"/>
      <c r="DE455" s="257"/>
      <c r="DF455" s="257"/>
      <c r="DG455" s="257"/>
      <c r="DH455" s="257"/>
      <c r="DI455" s="257"/>
      <c r="DJ455" s="257"/>
      <c r="DK455" s="257"/>
      <c r="DL455" s="257"/>
      <c r="DM455" s="257"/>
      <c r="DN455" s="257"/>
      <c r="DO455" s="257"/>
      <c r="DP455" s="257"/>
      <c r="DQ455" s="257"/>
      <c r="DR455" s="257"/>
      <c r="DS455" s="257"/>
      <c r="DT455" s="257"/>
      <c r="DU455" s="257"/>
      <c r="DV455" s="257"/>
      <c r="DW455" s="257"/>
      <c r="DX455" s="257"/>
      <c r="DY455" s="257"/>
      <c r="DZ455" s="257"/>
      <c r="EA455" s="257"/>
      <c r="EB455" s="257"/>
      <c r="EC455" s="257"/>
      <c r="ED455" s="257"/>
      <c r="EE455" s="257"/>
      <c r="EF455" s="257"/>
      <c r="EG455" s="257"/>
      <c r="EH455" s="257"/>
      <c r="EI455" s="257"/>
      <c r="EJ455" s="257"/>
      <c r="EK455" s="257"/>
      <c r="EL455" s="257"/>
      <c r="EM455" s="257"/>
      <c r="EN455" s="257"/>
      <c r="EO455" s="257"/>
      <c r="EP455" s="257"/>
      <c r="EQ455" s="257"/>
      <c r="ER455" s="257"/>
      <c r="ES455" s="257"/>
      <c r="ET455" s="257"/>
      <c r="EU455" s="257"/>
      <c r="EV455" s="257"/>
      <c r="EW455" s="257"/>
      <c r="EX455" s="257"/>
      <c r="EY455" s="257"/>
      <c r="EZ455" s="257"/>
      <c r="FA455" s="257"/>
      <c r="FB455" s="257"/>
      <c r="FC455" s="257"/>
      <c r="FD455" s="257"/>
      <c r="FE455" s="257"/>
      <c r="FF455" s="257"/>
      <c r="FG455" s="257"/>
      <c r="FH455" s="257"/>
      <c r="FI455" s="257"/>
      <c r="FJ455" s="257"/>
      <c r="FK455" s="257"/>
      <c r="FL455" s="257"/>
      <c r="FM455" s="257"/>
      <c r="FN455" s="257"/>
      <c r="FO455" s="257"/>
      <c r="FP455" s="257"/>
      <c r="FQ455" s="257"/>
      <c r="FR455" s="257"/>
      <c r="FS455" s="257"/>
      <c r="FT455" s="257"/>
      <c r="FU455" s="257"/>
      <c r="FV455" s="257"/>
      <c r="FW455" s="257"/>
      <c r="FX455" s="257"/>
      <c r="FY455" s="257"/>
      <c r="FZ455" s="257"/>
      <c r="GA455" s="257"/>
      <c r="GB455" s="257"/>
      <c r="GC455" s="257"/>
      <c r="GD455" s="257"/>
      <c r="GE455" s="257"/>
      <c r="GF455" s="257"/>
      <c r="GG455" s="257"/>
      <c r="GH455" s="257"/>
      <c r="GI455" s="257"/>
      <c r="GJ455" s="257"/>
      <c r="GK455" s="257"/>
      <c r="GL455" s="257"/>
      <c r="GM455" s="257"/>
      <c r="GN455" s="257"/>
      <c r="GO455" s="257"/>
      <c r="GP455" s="257"/>
      <c r="GQ455" s="257"/>
      <c r="GR455" s="257"/>
      <c r="GS455" s="257"/>
      <c r="GT455" s="257"/>
      <c r="GU455" s="257"/>
      <c r="GV455" s="257"/>
      <c r="GW455" s="257"/>
      <c r="GX455" s="257"/>
      <c r="GY455" s="257"/>
      <c r="GZ455" s="257"/>
      <c r="HA455" s="257"/>
      <c r="HB455" s="257"/>
      <c r="HC455" s="257"/>
      <c r="HD455" s="257"/>
      <c r="HE455" s="257"/>
      <c r="HF455" s="257"/>
      <c r="HG455" s="257"/>
      <c r="HH455" s="257"/>
      <c r="HI455" s="257"/>
      <c r="HJ455" s="257"/>
      <c r="HK455" s="257"/>
      <c r="HL455" s="257"/>
      <c r="HM455" s="257"/>
      <c r="HN455" s="257"/>
      <c r="HO455" s="257"/>
      <c r="HP455" s="257"/>
      <c r="HQ455" s="257"/>
      <c r="HR455" s="257"/>
      <c r="HS455" s="257"/>
      <c r="HT455" s="257"/>
      <c r="HU455" s="257"/>
      <c r="HV455" s="257"/>
      <c r="HW455" s="257"/>
      <c r="HX455" s="257"/>
      <c r="HY455" s="257"/>
      <c r="HZ455" s="257"/>
      <c r="IA455" s="257"/>
      <c r="IB455" s="257"/>
      <c r="IC455" s="257"/>
      <c r="ID455" s="257"/>
      <c r="IE455" s="257"/>
      <c r="IF455" s="257"/>
      <c r="IG455" s="257"/>
      <c r="IH455" s="257"/>
      <c r="II455" s="257"/>
      <c r="IJ455" s="257"/>
      <c r="IK455" s="257"/>
      <c r="IL455" s="257"/>
      <c r="IM455" s="257"/>
      <c r="IN455" s="257"/>
      <c r="IO455" s="257"/>
      <c r="IP455" s="257"/>
      <c r="IQ455" s="257"/>
      <c r="IR455" s="257"/>
      <c r="IS455" s="257"/>
      <c r="IT455" s="257"/>
      <c r="IU455" s="257"/>
      <c r="IV455" s="257"/>
      <c r="IW455" s="257"/>
      <c r="IX455" s="257"/>
      <c r="IY455" s="257"/>
      <c r="IZ455" s="257"/>
      <c r="JA455" s="257"/>
      <c r="JB455" s="257"/>
      <c r="JC455" s="257"/>
      <c r="JD455" s="257"/>
      <c r="JE455" s="257"/>
    </row>
    <row r="456" spans="1:265" x14ac:dyDescent="0.2">
      <c r="A456" s="257"/>
      <c r="B456" s="257"/>
      <c r="C456" s="257"/>
      <c r="D456" s="257"/>
      <c r="E456" s="257"/>
      <c r="F456" s="257"/>
      <c r="G456" s="257"/>
      <c r="H456" s="257"/>
      <c r="I456" s="257"/>
      <c r="J456" s="257"/>
      <c r="K456" s="257"/>
      <c r="L456" s="257"/>
      <c r="M456" s="257"/>
      <c r="N456" s="257"/>
      <c r="O456" s="257"/>
      <c r="P456" s="257"/>
      <c r="Q456" s="257"/>
      <c r="R456" s="257"/>
      <c r="S456" s="257"/>
      <c r="T456" s="257"/>
      <c r="U456" s="257"/>
      <c r="V456" s="257"/>
      <c r="W456" s="257"/>
      <c r="X456" s="257"/>
      <c r="Y456" s="257"/>
      <c r="Z456" s="257"/>
      <c r="AA456" s="257"/>
      <c r="AB456" s="257"/>
      <c r="AC456" s="257"/>
      <c r="AD456" s="257"/>
      <c r="AE456" s="862"/>
      <c r="AF456" s="895"/>
      <c r="AG456" s="946"/>
      <c r="AH456" s="972"/>
      <c r="CG456" s="257"/>
      <c r="CH456" s="257"/>
      <c r="CI456" s="257"/>
      <c r="CJ456" s="257"/>
      <c r="CK456" s="257"/>
      <c r="CL456" s="257"/>
      <c r="CM456" s="257"/>
      <c r="CN456" s="257"/>
      <c r="CO456" s="257"/>
      <c r="CP456" s="257"/>
      <c r="CQ456" s="257"/>
      <c r="CR456" s="257"/>
      <c r="CS456" s="257"/>
      <c r="CT456" s="257"/>
      <c r="CU456" s="257"/>
      <c r="CV456" s="257"/>
      <c r="CW456" s="257"/>
      <c r="CX456" s="257"/>
      <c r="CY456" s="257"/>
      <c r="CZ456" s="257"/>
      <c r="DA456" s="257"/>
      <c r="DB456" s="257"/>
      <c r="DC456" s="257"/>
      <c r="DD456" s="257"/>
      <c r="DE456" s="257"/>
      <c r="DF456" s="257"/>
      <c r="DG456" s="257"/>
      <c r="DH456" s="257"/>
      <c r="DI456" s="257"/>
      <c r="DJ456" s="257"/>
      <c r="DK456" s="257"/>
      <c r="DL456" s="257"/>
      <c r="DM456" s="257"/>
      <c r="DN456" s="257"/>
      <c r="DO456" s="257"/>
      <c r="DP456" s="257"/>
      <c r="DQ456" s="257"/>
      <c r="DR456" s="257"/>
      <c r="DS456" s="257"/>
      <c r="DT456" s="257"/>
      <c r="DU456" s="257"/>
      <c r="DV456" s="257"/>
      <c r="DW456" s="257"/>
      <c r="DX456" s="257"/>
      <c r="DY456" s="257"/>
      <c r="DZ456" s="257"/>
      <c r="EA456" s="257"/>
      <c r="EB456" s="257"/>
      <c r="EC456" s="257"/>
      <c r="ED456" s="257"/>
      <c r="EE456" s="257"/>
      <c r="EF456" s="257"/>
      <c r="EG456" s="257"/>
      <c r="EH456" s="257"/>
      <c r="EI456" s="257"/>
      <c r="EJ456" s="257"/>
      <c r="EK456" s="257"/>
      <c r="EL456" s="257"/>
      <c r="EM456" s="257"/>
      <c r="EN456" s="257"/>
      <c r="EO456" s="257"/>
      <c r="EP456" s="257"/>
      <c r="EQ456" s="257"/>
      <c r="ER456" s="257"/>
      <c r="ES456" s="257"/>
      <c r="ET456" s="257"/>
      <c r="EU456" s="257"/>
      <c r="EV456" s="257"/>
      <c r="EW456" s="257"/>
      <c r="EX456" s="257"/>
      <c r="EY456" s="257"/>
      <c r="EZ456" s="257"/>
      <c r="FA456" s="257"/>
      <c r="FB456" s="257"/>
      <c r="FC456" s="257"/>
      <c r="FD456" s="257"/>
      <c r="FE456" s="257"/>
      <c r="FF456" s="257"/>
      <c r="FG456" s="257"/>
      <c r="FH456" s="257"/>
      <c r="FI456" s="257"/>
      <c r="FJ456" s="257"/>
      <c r="FK456" s="257"/>
      <c r="FL456" s="257"/>
      <c r="FM456" s="257"/>
      <c r="FN456" s="257"/>
      <c r="FO456" s="257"/>
      <c r="FP456" s="257"/>
      <c r="FQ456" s="257"/>
      <c r="FR456" s="257"/>
      <c r="FS456" s="257"/>
      <c r="FT456" s="257"/>
      <c r="FU456" s="257"/>
      <c r="FV456" s="257"/>
      <c r="FW456" s="257"/>
      <c r="FX456" s="257"/>
      <c r="FY456" s="257"/>
      <c r="FZ456" s="257"/>
      <c r="GA456" s="257"/>
      <c r="GB456" s="257"/>
      <c r="GC456" s="257"/>
      <c r="GD456" s="257"/>
      <c r="GE456" s="257"/>
      <c r="GF456" s="257"/>
      <c r="GG456" s="257"/>
      <c r="GH456" s="257"/>
      <c r="GI456" s="257"/>
      <c r="GJ456" s="257"/>
      <c r="GK456" s="257"/>
      <c r="GL456" s="257"/>
      <c r="GM456" s="257"/>
      <c r="GN456" s="257"/>
      <c r="GO456" s="257"/>
      <c r="GP456" s="257"/>
      <c r="GQ456" s="257"/>
      <c r="GR456" s="257"/>
      <c r="GS456" s="257"/>
      <c r="GT456" s="257"/>
      <c r="GU456" s="257"/>
      <c r="GV456" s="257"/>
      <c r="GW456" s="257"/>
      <c r="GX456" s="257"/>
      <c r="GY456" s="257"/>
      <c r="GZ456" s="257"/>
      <c r="HA456" s="257"/>
      <c r="HB456" s="257"/>
      <c r="HC456" s="257"/>
      <c r="HD456" s="257"/>
      <c r="HE456" s="257"/>
      <c r="HF456" s="257"/>
      <c r="HG456" s="257"/>
      <c r="HH456" s="257"/>
      <c r="HI456" s="257"/>
      <c r="HJ456" s="257"/>
      <c r="HK456" s="257"/>
      <c r="HL456" s="257"/>
      <c r="HM456" s="257"/>
      <c r="HN456" s="257"/>
      <c r="HO456" s="257"/>
      <c r="HP456" s="257"/>
      <c r="HQ456" s="257"/>
      <c r="HR456" s="257"/>
      <c r="HS456" s="257"/>
      <c r="HT456" s="257"/>
      <c r="HU456" s="257"/>
      <c r="HV456" s="257"/>
      <c r="HW456" s="257"/>
      <c r="HX456" s="257"/>
      <c r="HY456" s="257"/>
      <c r="HZ456" s="257"/>
      <c r="IA456" s="257"/>
      <c r="IB456" s="257"/>
      <c r="IC456" s="257"/>
      <c r="ID456" s="257"/>
      <c r="IE456" s="257"/>
      <c r="IF456" s="257"/>
      <c r="IG456" s="257"/>
      <c r="IH456" s="257"/>
      <c r="II456" s="257"/>
      <c r="IJ456" s="257"/>
      <c r="IK456" s="257"/>
      <c r="IL456" s="257"/>
      <c r="IM456" s="257"/>
      <c r="IN456" s="257"/>
      <c r="IO456" s="257"/>
      <c r="IP456" s="257"/>
      <c r="IQ456" s="257"/>
      <c r="IR456" s="257"/>
      <c r="IS456" s="257"/>
      <c r="IT456" s="257"/>
      <c r="IU456" s="257"/>
      <c r="IV456" s="257"/>
      <c r="IW456" s="257"/>
      <c r="IX456" s="257"/>
      <c r="IY456" s="257"/>
      <c r="IZ456" s="257"/>
      <c r="JA456" s="257"/>
      <c r="JB456" s="257"/>
      <c r="JC456" s="257"/>
      <c r="JD456" s="257"/>
      <c r="JE456" s="257"/>
    </row>
    <row r="457" spans="1:265" x14ac:dyDescent="0.2">
      <c r="A457" s="257"/>
      <c r="B457" s="257"/>
      <c r="C457" s="257"/>
      <c r="D457" s="257"/>
      <c r="E457" s="257"/>
      <c r="F457" s="257"/>
      <c r="G457" s="257"/>
      <c r="H457" s="257"/>
      <c r="I457" s="257"/>
      <c r="J457" s="257"/>
      <c r="K457" s="257"/>
      <c r="L457" s="257"/>
      <c r="M457" s="257"/>
      <c r="N457" s="257"/>
      <c r="O457" s="257"/>
      <c r="P457" s="257"/>
      <c r="Q457" s="257"/>
      <c r="R457" s="257"/>
      <c r="S457" s="257"/>
      <c r="T457" s="257"/>
      <c r="U457" s="257"/>
      <c r="V457" s="257"/>
      <c r="W457" s="257"/>
      <c r="X457" s="257"/>
      <c r="Y457" s="257"/>
      <c r="Z457" s="257"/>
      <c r="AA457" s="257"/>
      <c r="AB457" s="257"/>
      <c r="AC457" s="257"/>
      <c r="AD457" s="257"/>
      <c r="AE457" s="862"/>
      <c r="AF457" s="895"/>
      <c r="AG457" s="946"/>
      <c r="AH457" s="972"/>
      <c r="CG457" s="257"/>
      <c r="CH457" s="257"/>
      <c r="CI457" s="257"/>
      <c r="CJ457" s="257"/>
      <c r="CK457" s="257"/>
      <c r="CL457" s="257"/>
      <c r="CM457" s="257"/>
      <c r="CN457" s="257"/>
      <c r="CO457" s="257"/>
      <c r="CP457" s="257"/>
      <c r="CQ457" s="257"/>
      <c r="CR457" s="257"/>
      <c r="CS457" s="257"/>
      <c r="CT457" s="257"/>
      <c r="CU457" s="257"/>
      <c r="CV457" s="257"/>
      <c r="CW457" s="257"/>
      <c r="CX457" s="257"/>
      <c r="CY457" s="257"/>
      <c r="CZ457" s="257"/>
      <c r="DA457" s="257"/>
      <c r="DB457" s="257"/>
      <c r="DC457" s="257"/>
      <c r="DD457" s="257"/>
      <c r="DE457" s="257"/>
      <c r="DF457" s="257"/>
      <c r="DG457" s="257"/>
      <c r="DH457" s="257"/>
      <c r="DI457" s="257"/>
      <c r="DJ457" s="257"/>
      <c r="DK457" s="257"/>
      <c r="DL457" s="257"/>
      <c r="DM457" s="257"/>
      <c r="DN457" s="257"/>
      <c r="DO457" s="257"/>
      <c r="DP457" s="257"/>
      <c r="DQ457" s="257"/>
      <c r="DR457" s="257"/>
      <c r="DS457" s="257"/>
      <c r="DT457" s="257"/>
      <c r="DU457" s="257"/>
      <c r="DV457" s="257"/>
      <c r="DW457" s="257"/>
      <c r="DX457" s="257"/>
      <c r="DY457" s="257"/>
      <c r="DZ457" s="257"/>
      <c r="EA457" s="257"/>
      <c r="EB457" s="257"/>
      <c r="EC457" s="257"/>
      <c r="ED457" s="257"/>
      <c r="EE457" s="257"/>
      <c r="EF457" s="257"/>
      <c r="EG457" s="257"/>
      <c r="EH457" s="257"/>
      <c r="EI457" s="257"/>
      <c r="EJ457" s="257"/>
      <c r="EK457" s="257"/>
      <c r="EL457" s="257"/>
      <c r="EM457" s="257"/>
      <c r="EN457" s="257"/>
      <c r="EO457" s="257"/>
      <c r="EP457" s="257"/>
      <c r="EQ457" s="257"/>
      <c r="ER457" s="257"/>
      <c r="ES457" s="257"/>
      <c r="ET457" s="257"/>
      <c r="EU457" s="257"/>
      <c r="EV457" s="257"/>
      <c r="EW457" s="257"/>
      <c r="EX457" s="257"/>
      <c r="EY457" s="257"/>
      <c r="EZ457" s="257"/>
      <c r="FA457" s="257"/>
      <c r="FB457" s="257"/>
      <c r="FC457" s="257"/>
      <c r="FD457" s="257"/>
      <c r="FE457" s="257"/>
      <c r="FF457" s="257"/>
      <c r="FG457" s="257"/>
      <c r="FH457" s="257"/>
      <c r="FI457" s="257"/>
      <c r="FJ457" s="257"/>
      <c r="FK457" s="257"/>
      <c r="FL457" s="257"/>
      <c r="FM457" s="257"/>
      <c r="FN457" s="257"/>
      <c r="FO457" s="257"/>
      <c r="FP457" s="257"/>
      <c r="FQ457" s="257"/>
      <c r="FR457" s="257"/>
      <c r="FS457" s="257"/>
      <c r="FT457" s="257"/>
      <c r="FU457" s="257"/>
      <c r="FV457" s="257"/>
      <c r="FW457" s="257"/>
      <c r="FX457" s="257"/>
      <c r="FY457" s="257"/>
      <c r="FZ457" s="257"/>
      <c r="GA457" s="257"/>
      <c r="GB457" s="257"/>
      <c r="GC457" s="257"/>
      <c r="GD457" s="257"/>
      <c r="GE457" s="257"/>
      <c r="GF457" s="257"/>
      <c r="GG457" s="257"/>
      <c r="GH457" s="257"/>
      <c r="GI457" s="257"/>
      <c r="GJ457" s="257"/>
      <c r="GK457" s="257"/>
      <c r="GL457" s="257"/>
      <c r="GM457" s="257"/>
      <c r="GN457" s="257"/>
      <c r="GO457" s="257"/>
      <c r="GP457" s="257"/>
      <c r="GQ457" s="257"/>
      <c r="GR457" s="257"/>
      <c r="GS457" s="257"/>
      <c r="GT457" s="257"/>
      <c r="GU457" s="257"/>
      <c r="GV457" s="257"/>
      <c r="GW457" s="257"/>
      <c r="GX457" s="257"/>
      <c r="GY457" s="257"/>
      <c r="GZ457" s="257"/>
      <c r="HA457" s="257"/>
      <c r="HB457" s="257"/>
      <c r="HC457" s="257"/>
      <c r="HD457" s="257"/>
      <c r="HE457" s="257"/>
      <c r="HF457" s="257"/>
      <c r="HG457" s="257"/>
      <c r="HH457" s="257"/>
      <c r="HI457" s="257"/>
      <c r="HJ457" s="257"/>
      <c r="HK457" s="257"/>
      <c r="HL457" s="257"/>
      <c r="HM457" s="257"/>
      <c r="HN457" s="257"/>
      <c r="HO457" s="257"/>
      <c r="HP457" s="257"/>
      <c r="HQ457" s="257"/>
      <c r="HR457" s="257"/>
      <c r="HS457" s="257"/>
      <c r="HT457" s="257"/>
      <c r="HU457" s="257"/>
      <c r="HV457" s="257"/>
      <c r="HW457" s="257"/>
      <c r="HX457" s="257"/>
      <c r="HY457" s="257"/>
      <c r="HZ457" s="257"/>
      <c r="IA457" s="257"/>
      <c r="IB457" s="257"/>
      <c r="IC457" s="257"/>
      <c r="ID457" s="257"/>
      <c r="IE457" s="257"/>
      <c r="IF457" s="257"/>
      <c r="IG457" s="257"/>
      <c r="IH457" s="257"/>
      <c r="II457" s="257"/>
      <c r="IJ457" s="257"/>
      <c r="IK457" s="257"/>
      <c r="IL457" s="257"/>
      <c r="IM457" s="257"/>
      <c r="IN457" s="257"/>
      <c r="IO457" s="257"/>
      <c r="IP457" s="257"/>
      <c r="IQ457" s="257"/>
      <c r="IR457" s="257"/>
      <c r="IS457" s="257"/>
      <c r="IT457" s="257"/>
      <c r="IU457" s="257"/>
      <c r="IV457" s="257"/>
      <c r="IW457" s="257"/>
      <c r="IX457" s="257"/>
      <c r="IY457" s="257"/>
      <c r="IZ457" s="257"/>
      <c r="JA457" s="257"/>
      <c r="JB457" s="257"/>
      <c r="JC457" s="257"/>
      <c r="JD457" s="257"/>
      <c r="JE457" s="257"/>
    </row>
    <row r="458" spans="1:265" x14ac:dyDescent="0.2">
      <c r="A458" s="257"/>
      <c r="B458" s="257"/>
      <c r="C458" s="257"/>
      <c r="D458" s="257"/>
      <c r="E458" s="257"/>
      <c r="F458" s="257"/>
      <c r="G458" s="257"/>
      <c r="H458" s="257"/>
      <c r="I458" s="257"/>
      <c r="J458" s="257"/>
      <c r="K458" s="257"/>
      <c r="L458" s="257"/>
      <c r="M458" s="257"/>
      <c r="N458" s="257"/>
      <c r="O458" s="257"/>
      <c r="P458" s="257"/>
      <c r="Q458" s="257"/>
      <c r="R458" s="257"/>
      <c r="S458" s="257"/>
      <c r="T458" s="257"/>
      <c r="U458" s="257"/>
      <c r="V458" s="257"/>
      <c r="W458" s="257"/>
      <c r="X458" s="257"/>
      <c r="Y458" s="257"/>
      <c r="Z458" s="257"/>
      <c r="AA458" s="257"/>
      <c r="AB458" s="257"/>
      <c r="AC458" s="257"/>
      <c r="AD458" s="257"/>
      <c r="AE458" s="862"/>
      <c r="AF458" s="895"/>
      <c r="AG458" s="946"/>
      <c r="AH458" s="972"/>
      <c r="CG458" s="257"/>
      <c r="CH458" s="257"/>
      <c r="CI458" s="257"/>
      <c r="CJ458" s="257"/>
      <c r="CK458" s="257"/>
      <c r="CL458" s="257"/>
      <c r="CM458" s="257"/>
      <c r="CN458" s="257"/>
      <c r="CO458" s="257"/>
      <c r="CP458" s="257"/>
      <c r="CQ458" s="257"/>
      <c r="CR458" s="257"/>
      <c r="CS458" s="257"/>
      <c r="CT458" s="257"/>
      <c r="CU458" s="257"/>
      <c r="CV458" s="257"/>
      <c r="CW458" s="257"/>
      <c r="CX458" s="257"/>
      <c r="CY458" s="257"/>
      <c r="CZ458" s="257"/>
      <c r="DA458" s="257"/>
      <c r="DB458" s="257"/>
      <c r="DC458" s="257"/>
      <c r="DD458" s="257"/>
      <c r="DE458" s="257"/>
      <c r="DF458" s="257"/>
      <c r="DG458" s="257"/>
      <c r="DH458" s="257"/>
      <c r="DI458" s="257"/>
      <c r="DJ458" s="257"/>
      <c r="DK458" s="257"/>
      <c r="DL458" s="257"/>
      <c r="DM458" s="257"/>
      <c r="DN458" s="257"/>
      <c r="DO458" s="257"/>
      <c r="DP458" s="257"/>
      <c r="DQ458" s="257"/>
      <c r="DR458" s="257"/>
      <c r="DS458" s="257"/>
      <c r="DT458" s="257"/>
      <c r="DU458" s="257"/>
      <c r="DV458" s="257"/>
      <c r="DW458" s="257"/>
      <c r="DX458" s="257"/>
      <c r="DY458" s="257"/>
      <c r="DZ458" s="257"/>
      <c r="EA458" s="257"/>
      <c r="EB458" s="257"/>
      <c r="EC458" s="257"/>
      <c r="ED458" s="257"/>
      <c r="EE458" s="257"/>
      <c r="EF458" s="257"/>
      <c r="EG458" s="257"/>
      <c r="EH458" s="257"/>
      <c r="EI458" s="257"/>
      <c r="EJ458" s="257"/>
      <c r="EK458" s="257"/>
      <c r="EL458" s="257"/>
      <c r="EM458" s="257"/>
      <c r="EN458" s="257"/>
      <c r="EO458" s="257"/>
      <c r="EP458" s="257"/>
      <c r="EQ458" s="257"/>
      <c r="ER458" s="257"/>
      <c r="ES458" s="257"/>
      <c r="ET458" s="257"/>
      <c r="EU458" s="257"/>
      <c r="EV458" s="257"/>
      <c r="EW458" s="257"/>
      <c r="EX458" s="257"/>
      <c r="EY458" s="257"/>
      <c r="EZ458" s="257"/>
      <c r="FA458" s="257"/>
      <c r="FB458" s="257"/>
      <c r="FC458" s="257"/>
      <c r="FD458" s="257"/>
      <c r="FE458" s="257"/>
      <c r="FF458" s="257"/>
      <c r="FG458" s="257"/>
      <c r="FH458" s="257"/>
      <c r="FI458" s="257"/>
      <c r="FJ458" s="257"/>
      <c r="FK458" s="257"/>
      <c r="FL458" s="257"/>
      <c r="FM458" s="257"/>
      <c r="FN458" s="257"/>
      <c r="FO458" s="257"/>
      <c r="FP458" s="257"/>
      <c r="FQ458" s="257"/>
      <c r="FR458" s="257"/>
      <c r="FS458" s="257"/>
      <c r="FT458" s="257"/>
      <c r="FU458" s="257"/>
      <c r="FV458" s="257"/>
      <c r="FW458" s="257"/>
      <c r="FX458" s="257"/>
      <c r="FY458" s="257"/>
      <c r="FZ458" s="257"/>
      <c r="GA458" s="257"/>
      <c r="GB458" s="257"/>
      <c r="GC458" s="257"/>
      <c r="GD458" s="257"/>
      <c r="GE458" s="257"/>
      <c r="GF458" s="257"/>
      <c r="GG458" s="257"/>
      <c r="GH458" s="257"/>
      <c r="GI458" s="257"/>
      <c r="GJ458" s="257"/>
      <c r="GK458" s="257"/>
      <c r="GL458" s="257"/>
      <c r="GM458" s="257"/>
      <c r="GN458" s="257"/>
      <c r="GO458" s="257"/>
      <c r="GP458" s="257"/>
      <c r="GQ458" s="257"/>
      <c r="GR458" s="257"/>
      <c r="GS458" s="257"/>
      <c r="GT458" s="257"/>
      <c r="GU458" s="257"/>
      <c r="GV458" s="257"/>
      <c r="GW458" s="257"/>
      <c r="GX458" s="257"/>
      <c r="GY458" s="257"/>
      <c r="GZ458" s="257"/>
      <c r="HA458" s="257"/>
      <c r="HB458" s="257"/>
      <c r="HC458" s="257"/>
      <c r="HD458" s="257"/>
      <c r="HE458" s="257"/>
      <c r="HF458" s="257"/>
      <c r="HG458" s="257"/>
      <c r="HH458" s="257"/>
      <c r="HI458" s="257"/>
      <c r="HJ458" s="257"/>
      <c r="HK458" s="257"/>
      <c r="HL458" s="257"/>
      <c r="HM458" s="257"/>
      <c r="HN458" s="257"/>
      <c r="HO458" s="257"/>
      <c r="HP458" s="257"/>
      <c r="HQ458" s="257"/>
      <c r="HR458" s="257"/>
      <c r="HS458" s="257"/>
      <c r="HT458" s="257"/>
      <c r="HU458" s="257"/>
      <c r="HV458" s="257"/>
      <c r="HW458" s="257"/>
      <c r="HX458" s="257"/>
      <c r="HY458" s="257"/>
      <c r="HZ458" s="257"/>
      <c r="IA458" s="257"/>
      <c r="IB458" s="257"/>
      <c r="IC458" s="257"/>
      <c r="ID458" s="257"/>
      <c r="IE458" s="257"/>
      <c r="IF458" s="257"/>
      <c r="IG458" s="257"/>
      <c r="IH458" s="257"/>
      <c r="II458" s="257"/>
      <c r="IJ458" s="257"/>
      <c r="IK458" s="257"/>
      <c r="IL458" s="257"/>
      <c r="IM458" s="257"/>
      <c r="IN458" s="257"/>
      <c r="IO458" s="257"/>
      <c r="IP458" s="257"/>
      <c r="IQ458" s="257"/>
      <c r="IR458" s="257"/>
      <c r="IS458" s="257"/>
      <c r="IT458" s="257"/>
      <c r="IU458" s="257"/>
      <c r="IV458" s="257"/>
      <c r="IW458" s="257"/>
      <c r="IX458" s="257"/>
      <c r="IY458" s="257"/>
      <c r="IZ458" s="257"/>
      <c r="JA458" s="257"/>
      <c r="JB458" s="257"/>
      <c r="JC458" s="257"/>
      <c r="JD458" s="257"/>
      <c r="JE458" s="257"/>
    </row>
    <row r="459" spans="1:265" x14ac:dyDescent="0.2">
      <c r="A459" s="257"/>
      <c r="B459" s="257"/>
      <c r="C459" s="257"/>
      <c r="D459" s="257"/>
      <c r="E459" s="257"/>
      <c r="F459" s="257"/>
      <c r="G459" s="257"/>
      <c r="H459" s="257"/>
      <c r="I459" s="257"/>
      <c r="J459" s="257"/>
      <c r="K459" s="257"/>
      <c r="L459" s="257"/>
      <c r="M459" s="257"/>
      <c r="N459" s="257"/>
      <c r="O459" s="257"/>
      <c r="P459" s="257"/>
      <c r="Q459" s="257"/>
      <c r="R459" s="257"/>
      <c r="S459" s="257"/>
      <c r="T459" s="257"/>
      <c r="U459" s="257"/>
      <c r="V459" s="257"/>
      <c r="W459" s="257"/>
      <c r="X459" s="257"/>
      <c r="Y459" s="257"/>
      <c r="Z459" s="257"/>
      <c r="AA459" s="257"/>
      <c r="AB459" s="257"/>
      <c r="AC459" s="257"/>
      <c r="AD459" s="257"/>
      <c r="AE459" s="862"/>
      <c r="AF459" s="895"/>
      <c r="AG459" s="946"/>
      <c r="AH459" s="972"/>
      <c r="CG459" s="257"/>
      <c r="CH459" s="257"/>
      <c r="CI459" s="257"/>
      <c r="CJ459" s="257"/>
      <c r="CK459" s="257"/>
      <c r="CL459" s="257"/>
      <c r="CM459" s="257"/>
      <c r="CN459" s="257"/>
      <c r="CO459" s="257"/>
      <c r="CP459" s="257"/>
      <c r="CQ459" s="257"/>
      <c r="CR459" s="257"/>
      <c r="CS459" s="257"/>
      <c r="CT459" s="257"/>
      <c r="CU459" s="257"/>
      <c r="CV459" s="257"/>
      <c r="CW459" s="257"/>
      <c r="CX459" s="257"/>
      <c r="CY459" s="257"/>
      <c r="CZ459" s="257"/>
      <c r="DA459" s="257"/>
      <c r="DB459" s="257"/>
      <c r="DC459" s="257"/>
      <c r="DD459" s="257"/>
      <c r="DE459" s="257"/>
      <c r="DF459" s="257"/>
      <c r="DG459" s="257"/>
      <c r="DH459" s="257"/>
      <c r="DI459" s="257"/>
      <c r="DJ459" s="257"/>
      <c r="DK459" s="257"/>
      <c r="DL459" s="257"/>
      <c r="DM459" s="257"/>
      <c r="DN459" s="257"/>
      <c r="DO459" s="257"/>
      <c r="DP459" s="257"/>
      <c r="DQ459" s="257"/>
      <c r="DR459" s="257"/>
      <c r="DS459" s="257"/>
      <c r="DT459" s="257"/>
      <c r="DU459" s="257"/>
      <c r="DV459" s="257"/>
      <c r="DW459" s="257"/>
      <c r="DX459" s="257"/>
      <c r="DY459" s="257"/>
      <c r="DZ459" s="257"/>
      <c r="EA459" s="257"/>
      <c r="EB459" s="257"/>
      <c r="EC459" s="257"/>
      <c r="ED459" s="257"/>
      <c r="EE459" s="257"/>
      <c r="EF459" s="257"/>
      <c r="EG459" s="257"/>
      <c r="EH459" s="257"/>
      <c r="EI459" s="257"/>
      <c r="EJ459" s="257"/>
      <c r="EK459" s="257"/>
      <c r="EL459" s="257"/>
      <c r="EM459" s="257"/>
      <c r="EN459" s="257"/>
      <c r="EO459" s="257"/>
      <c r="EP459" s="257"/>
      <c r="EQ459" s="257"/>
      <c r="ER459" s="257"/>
      <c r="ES459" s="257"/>
      <c r="ET459" s="257"/>
      <c r="EU459" s="257"/>
      <c r="EV459" s="257"/>
      <c r="EW459" s="257"/>
      <c r="EX459" s="257"/>
      <c r="EY459" s="257"/>
      <c r="EZ459" s="257"/>
      <c r="FA459" s="257"/>
      <c r="FB459" s="257"/>
      <c r="FC459" s="257"/>
      <c r="FD459" s="257"/>
      <c r="FE459" s="257"/>
      <c r="FF459" s="257"/>
      <c r="FG459" s="257"/>
      <c r="FH459" s="257"/>
      <c r="FI459" s="257"/>
      <c r="FJ459" s="257"/>
      <c r="FK459" s="257"/>
      <c r="FL459" s="257"/>
      <c r="FM459" s="257"/>
      <c r="FN459" s="257"/>
      <c r="FO459" s="257"/>
      <c r="FP459" s="257"/>
      <c r="FQ459" s="257"/>
      <c r="FR459" s="257"/>
      <c r="FS459" s="257"/>
      <c r="FT459" s="257"/>
      <c r="FU459" s="257"/>
      <c r="FV459" s="257"/>
      <c r="FW459" s="257"/>
      <c r="FX459" s="257"/>
      <c r="FY459" s="257"/>
      <c r="FZ459" s="257"/>
      <c r="GA459" s="257"/>
      <c r="GB459" s="257"/>
      <c r="GC459" s="257"/>
      <c r="GD459" s="257"/>
      <c r="GE459" s="257"/>
      <c r="GF459" s="257"/>
      <c r="GG459" s="257"/>
      <c r="GH459" s="257"/>
      <c r="GI459" s="257"/>
      <c r="GJ459" s="257"/>
      <c r="GK459" s="257"/>
      <c r="GL459" s="257"/>
      <c r="GM459" s="257"/>
      <c r="GN459" s="257"/>
      <c r="GO459" s="257"/>
      <c r="GP459" s="257"/>
      <c r="GQ459" s="257"/>
      <c r="GR459" s="257"/>
      <c r="GS459" s="257"/>
      <c r="GT459" s="257"/>
      <c r="GU459" s="257"/>
      <c r="GV459" s="257"/>
      <c r="GW459" s="257"/>
      <c r="GX459" s="257"/>
      <c r="GY459" s="257"/>
      <c r="GZ459" s="257"/>
      <c r="HA459" s="257"/>
      <c r="HB459" s="257"/>
      <c r="HC459" s="257"/>
      <c r="HD459" s="257"/>
      <c r="HE459" s="257"/>
      <c r="HF459" s="257"/>
      <c r="HG459" s="257"/>
      <c r="HH459" s="257"/>
      <c r="HI459" s="257"/>
      <c r="HJ459" s="257"/>
      <c r="HK459" s="257"/>
      <c r="HL459" s="257"/>
      <c r="HM459" s="257"/>
      <c r="HN459" s="257"/>
      <c r="HO459" s="257"/>
      <c r="HP459" s="257"/>
      <c r="HQ459" s="257"/>
      <c r="HR459" s="257"/>
      <c r="HS459" s="257"/>
      <c r="HT459" s="257"/>
      <c r="HU459" s="257"/>
      <c r="HV459" s="257"/>
      <c r="HW459" s="257"/>
      <c r="HX459" s="257"/>
      <c r="HY459" s="257"/>
      <c r="HZ459" s="257"/>
      <c r="IA459" s="257"/>
      <c r="IB459" s="257"/>
      <c r="IC459" s="257"/>
      <c r="ID459" s="257"/>
      <c r="IE459" s="257"/>
      <c r="IF459" s="257"/>
      <c r="IG459" s="257"/>
      <c r="IH459" s="257"/>
      <c r="II459" s="257"/>
      <c r="IJ459" s="257"/>
      <c r="IK459" s="257"/>
      <c r="IL459" s="257"/>
      <c r="IM459" s="257"/>
      <c r="IN459" s="257"/>
      <c r="IO459" s="257"/>
      <c r="IP459" s="257"/>
      <c r="IQ459" s="257"/>
      <c r="IR459" s="257"/>
      <c r="IS459" s="257"/>
      <c r="IT459" s="257"/>
      <c r="IU459" s="257"/>
      <c r="IV459" s="257"/>
      <c r="IW459" s="257"/>
      <c r="IX459" s="257"/>
      <c r="IY459" s="257"/>
      <c r="IZ459" s="257"/>
      <c r="JA459" s="257"/>
      <c r="JB459" s="257"/>
      <c r="JC459" s="257"/>
      <c r="JD459" s="257"/>
      <c r="JE459" s="257"/>
    </row>
    <row r="460" spans="1:265" x14ac:dyDescent="0.2">
      <c r="A460" s="257"/>
      <c r="B460" s="257"/>
      <c r="C460" s="257"/>
      <c r="D460" s="257"/>
      <c r="E460" s="257"/>
      <c r="F460" s="257"/>
      <c r="G460" s="257"/>
      <c r="H460" s="257"/>
      <c r="I460" s="257"/>
      <c r="J460" s="257"/>
      <c r="K460" s="257"/>
      <c r="L460" s="257"/>
      <c r="M460" s="257"/>
      <c r="N460" s="257"/>
      <c r="O460" s="257"/>
      <c r="P460" s="257"/>
      <c r="Q460" s="257"/>
      <c r="R460" s="257"/>
      <c r="S460" s="257"/>
      <c r="T460" s="257"/>
      <c r="U460" s="257"/>
      <c r="V460" s="257"/>
      <c r="W460" s="257"/>
      <c r="X460" s="257"/>
      <c r="Y460" s="257"/>
      <c r="Z460" s="257"/>
      <c r="AA460" s="257"/>
      <c r="AB460" s="257"/>
      <c r="AC460" s="257"/>
      <c r="AD460" s="257"/>
      <c r="AE460" s="862"/>
      <c r="AF460" s="895"/>
      <c r="AG460" s="946"/>
      <c r="AH460" s="972"/>
      <c r="CG460" s="257"/>
      <c r="CH460" s="257"/>
      <c r="CI460" s="257"/>
      <c r="CJ460" s="257"/>
      <c r="CK460" s="257"/>
      <c r="CL460" s="257"/>
      <c r="CM460" s="257"/>
      <c r="CN460" s="257"/>
      <c r="CO460" s="257"/>
      <c r="CP460" s="257"/>
      <c r="CQ460" s="257"/>
      <c r="CR460" s="257"/>
      <c r="CS460" s="257"/>
      <c r="CT460" s="257"/>
      <c r="CU460" s="257"/>
      <c r="CV460" s="257"/>
      <c r="CW460" s="257"/>
      <c r="CX460" s="257"/>
      <c r="CY460" s="257"/>
      <c r="CZ460" s="257"/>
      <c r="DA460" s="257"/>
      <c r="DB460" s="257"/>
      <c r="DC460" s="257"/>
      <c r="DD460" s="257"/>
      <c r="DE460" s="257"/>
      <c r="DF460" s="257"/>
      <c r="DG460" s="257"/>
      <c r="DH460" s="257"/>
      <c r="DI460" s="257"/>
      <c r="DJ460" s="257"/>
      <c r="DK460" s="257"/>
      <c r="DL460" s="257"/>
      <c r="DM460" s="257"/>
      <c r="DN460" s="257"/>
      <c r="DO460" s="257"/>
      <c r="DP460" s="257"/>
      <c r="DQ460" s="257"/>
      <c r="DR460" s="257"/>
      <c r="DS460" s="257"/>
      <c r="DT460" s="257"/>
      <c r="DU460" s="257"/>
      <c r="DV460" s="257"/>
      <c r="DW460" s="257"/>
      <c r="DX460" s="257"/>
      <c r="DY460" s="257"/>
      <c r="DZ460" s="257"/>
      <c r="EA460" s="257"/>
      <c r="EB460" s="257"/>
      <c r="EC460" s="257"/>
      <c r="ED460" s="257"/>
      <c r="EE460" s="257"/>
      <c r="EF460" s="257"/>
      <c r="EG460" s="257"/>
      <c r="EH460" s="257"/>
      <c r="EI460" s="257"/>
      <c r="EJ460" s="257"/>
      <c r="EK460" s="257"/>
      <c r="EL460" s="257"/>
      <c r="EM460" s="257"/>
      <c r="EN460" s="257"/>
      <c r="EO460" s="257"/>
      <c r="EP460" s="257"/>
      <c r="EQ460" s="257"/>
      <c r="ER460" s="257"/>
      <c r="ES460" s="257"/>
      <c r="ET460" s="257"/>
      <c r="EU460" s="257"/>
      <c r="EV460" s="257"/>
      <c r="EW460" s="257"/>
      <c r="EX460" s="257"/>
      <c r="EY460" s="257"/>
      <c r="EZ460" s="257"/>
      <c r="FA460" s="257"/>
      <c r="FB460" s="257"/>
      <c r="FC460" s="257"/>
      <c r="FD460" s="257"/>
      <c r="FE460" s="257"/>
      <c r="FF460" s="257"/>
      <c r="FG460" s="257"/>
      <c r="FH460" s="257"/>
      <c r="FI460" s="257"/>
      <c r="FJ460" s="257"/>
      <c r="FK460" s="257"/>
      <c r="FL460" s="257"/>
      <c r="FM460" s="257"/>
      <c r="FN460" s="257"/>
      <c r="FO460" s="257"/>
      <c r="FP460" s="257"/>
      <c r="FQ460" s="257"/>
      <c r="FR460" s="257"/>
      <c r="FS460" s="257"/>
      <c r="FT460" s="257"/>
      <c r="FU460" s="257"/>
      <c r="FV460" s="257"/>
      <c r="FW460" s="257"/>
      <c r="FX460" s="257"/>
      <c r="FY460" s="257"/>
      <c r="FZ460" s="257"/>
      <c r="GA460" s="257"/>
      <c r="GB460" s="257"/>
      <c r="GC460" s="257"/>
      <c r="GD460" s="257"/>
      <c r="GE460" s="257"/>
      <c r="GF460" s="257"/>
      <c r="GG460" s="257"/>
      <c r="GH460" s="257"/>
      <c r="GI460" s="257"/>
      <c r="GJ460" s="257"/>
      <c r="GK460" s="257"/>
      <c r="GL460" s="257"/>
      <c r="GM460" s="257"/>
      <c r="GN460" s="257"/>
      <c r="GO460" s="257"/>
      <c r="GP460" s="257"/>
      <c r="GQ460" s="257"/>
      <c r="GR460" s="257"/>
      <c r="GS460" s="257"/>
      <c r="GT460" s="257"/>
      <c r="GU460" s="257"/>
      <c r="GV460" s="257"/>
      <c r="GW460" s="257"/>
      <c r="GX460" s="257"/>
      <c r="GY460" s="257"/>
      <c r="GZ460" s="257"/>
      <c r="HA460" s="257"/>
      <c r="HB460" s="257"/>
      <c r="HC460" s="257"/>
      <c r="HD460" s="257"/>
      <c r="HE460" s="257"/>
      <c r="HF460" s="257"/>
      <c r="HG460" s="257"/>
      <c r="HH460" s="257"/>
      <c r="HI460" s="257"/>
      <c r="HJ460" s="257"/>
      <c r="HK460" s="257"/>
      <c r="HL460" s="257"/>
      <c r="HM460" s="257"/>
      <c r="HN460" s="257"/>
      <c r="HO460" s="257"/>
      <c r="HP460" s="257"/>
      <c r="HQ460" s="257"/>
      <c r="HR460" s="257"/>
      <c r="HS460" s="257"/>
      <c r="HT460" s="257"/>
      <c r="HU460" s="257"/>
      <c r="HV460" s="257"/>
      <c r="HW460" s="257"/>
      <c r="HX460" s="257"/>
      <c r="HY460" s="257"/>
      <c r="HZ460" s="257"/>
      <c r="IA460" s="257"/>
      <c r="IB460" s="257"/>
      <c r="IC460" s="257"/>
      <c r="ID460" s="257"/>
      <c r="IE460" s="257"/>
      <c r="IF460" s="257"/>
      <c r="IG460" s="257"/>
      <c r="IH460" s="257"/>
      <c r="II460" s="257"/>
      <c r="IJ460" s="257"/>
      <c r="IK460" s="257"/>
      <c r="IL460" s="257"/>
      <c r="IM460" s="257"/>
      <c r="IN460" s="257"/>
      <c r="IO460" s="257"/>
      <c r="IP460" s="257"/>
      <c r="IQ460" s="257"/>
      <c r="IR460" s="257"/>
      <c r="IS460" s="257"/>
      <c r="IT460" s="257"/>
      <c r="IU460" s="257"/>
      <c r="IV460" s="257"/>
      <c r="IW460" s="257"/>
      <c r="IX460" s="257"/>
      <c r="IY460" s="257"/>
      <c r="IZ460" s="257"/>
      <c r="JA460" s="257"/>
      <c r="JB460" s="257"/>
      <c r="JC460" s="257"/>
      <c r="JD460" s="257"/>
      <c r="JE460" s="257"/>
    </row>
    <row r="461" spans="1:265" x14ac:dyDescent="0.2">
      <c r="A461" s="257"/>
      <c r="B461" s="257"/>
      <c r="C461" s="257"/>
      <c r="D461" s="257"/>
      <c r="E461" s="257"/>
      <c r="F461" s="257"/>
      <c r="G461" s="257"/>
      <c r="H461" s="257"/>
      <c r="I461" s="257"/>
      <c r="J461" s="257"/>
      <c r="K461" s="257"/>
      <c r="L461" s="257"/>
      <c r="M461" s="257"/>
      <c r="N461" s="257"/>
      <c r="O461" s="257"/>
      <c r="P461" s="257"/>
      <c r="Q461" s="257"/>
      <c r="R461" s="257"/>
      <c r="S461" s="257"/>
      <c r="T461" s="257"/>
      <c r="U461" s="257"/>
      <c r="V461" s="257"/>
      <c r="W461" s="257"/>
      <c r="X461" s="257"/>
      <c r="Y461" s="257"/>
      <c r="Z461" s="257"/>
      <c r="AA461" s="257"/>
      <c r="AB461" s="257"/>
      <c r="AC461" s="257"/>
      <c r="AD461" s="257"/>
      <c r="AE461" s="862"/>
      <c r="AF461" s="895"/>
      <c r="AG461" s="946"/>
      <c r="AH461" s="972"/>
      <c r="CG461" s="257"/>
      <c r="CH461" s="257"/>
      <c r="CI461" s="257"/>
      <c r="CJ461" s="257"/>
      <c r="CK461" s="257"/>
      <c r="CL461" s="257"/>
      <c r="CM461" s="257"/>
      <c r="CN461" s="257"/>
      <c r="CO461" s="257"/>
      <c r="CP461" s="257"/>
      <c r="CQ461" s="257"/>
      <c r="CR461" s="257"/>
      <c r="CS461" s="257"/>
      <c r="CT461" s="257"/>
      <c r="CU461" s="257"/>
      <c r="CV461" s="257"/>
      <c r="CW461" s="257"/>
      <c r="CX461" s="257"/>
      <c r="CY461" s="257"/>
      <c r="CZ461" s="257"/>
      <c r="DA461" s="257"/>
      <c r="DB461" s="257"/>
      <c r="DC461" s="257"/>
      <c r="DD461" s="257"/>
      <c r="DE461" s="257"/>
      <c r="DF461" s="257"/>
      <c r="DG461" s="257"/>
      <c r="DH461" s="257"/>
      <c r="DI461" s="257"/>
      <c r="DJ461" s="257"/>
      <c r="DK461" s="257"/>
      <c r="DL461" s="257"/>
      <c r="DM461" s="257"/>
      <c r="DN461" s="257"/>
      <c r="DO461" s="257"/>
      <c r="DP461" s="257"/>
      <c r="DQ461" s="257"/>
      <c r="DR461" s="257"/>
      <c r="DS461" s="257"/>
      <c r="DT461" s="257"/>
      <c r="DU461" s="257"/>
      <c r="DV461" s="257"/>
      <c r="DW461" s="257"/>
      <c r="DX461" s="257"/>
      <c r="DY461" s="257"/>
      <c r="DZ461" s="257"/>
      <c r="EA461" s="257"/>
      <c r="EB461" s="257"/>
      <c r="EC461" s="257"/>
      <c r="ED461" s="257"/>
      <c r="EE461" s="257"/>
      <c r="EF461" s="257"/>
      <c r="EG461" s="257"/>
      <c r="EH461" s="257"/>
      <c r="EI461" s="257"/>
      <c r="EJ461" s="257"/>
      <c r="EK461" s="257"/>
      <c r="EL461" s="257"/>
      <c r="EM461" s="257"/>
      <c r="EN461" s="257"/>
      <c r="EO461" s="257"/>
      <c r="EP461" s="257"/>
      <c r="EQ461" s="257"/>
      <c r="ER461" s="257"/>
      <c r="ES461" s="257"/>
      <c r="ET461" s="257"/>
      <c r="EU461" s="257"/>
      <c r="EV461" s="257"/>
      <c r="EW461" s="257"/>
      <c r="EX461" s="257"/>
      <c r="EY461" s="257"/>
      <c r="EZ461" s="257"/>
      <c r="FA461" s="257"/>
      <c r="FB461" s="257"/>
      <c r="FC461" s="257"/>
      <c r="FD461" s="257"/>
      <c r="FE461" s="257"/>
      <c r="FF461" s="257"/>
      <c r="FG461" s="257"/>
      <c r="FH461" s="257"/>
      <c r="FI461" s="257"/>
      <c r="FJ461" s="257"/>
      <c r="FK461" s="257"/>
      <c r="FL461" s="257"/>
      <c r="FM461" s="257"/>
      <c r="FN461" s="257"/>
      <c r="FO461" s="257"/>
      <c r="FP461" s="257"/>
      <c r="FQ461" s="257"/>
      <c r="FR461" s="257"/>
      <c r="FS461" s="257"/>
      <c r="FT461" s="257"/>
      <c r="FU461" s="257"/>
      <c r="FV461" s="257"/>
      <c r="FW461" s="257"/>
      <c r="FX461" s="257"/>
      <c r="FY461" s="257"/>
      <c r="FZ461" s="257"/>
      <c r="GA461" s="257"/>
      <c r="GB461" s="257"/>
      <c r="GC461" s="257"/>
      <c r="GD461" s="257"/>
      <c r="GE461" s="257"/>
      <c r="GF461" s="257"/>
      <c r="GG461" s="257"/>
      <c r="GH461" s="257"/>
      <c r="GI461" s="257"/>
      <c r="GJ461" s="257"/>
      <c r="GK461" s="257"/>
      <c r="GL461" s="257"/>
      <c r="GM461" s="257"/>
      <c r="GN461" s="257"/>
      <c r="GO461" s="257"/>
      <c r="GP461" s="257"/>
      <c r="GQ461" s="257"/>
      <c r="GR461" s="257"/>
      <c r="GS461" s="257"/>
      <c r="GT461" s="257"/>
      <c r="GU461" s="257"/>
      <c r="GV461" s="257"/>
      <c r="GW461" s="257"/>
      <c r="GX461" s="257"/>
      <c r="GY461" s="257"/>
      <c r="GZ461" s="257"/>
      <c r="HA461" s="257"/>
      <c r="HB461" s="257"/>
      <c r="HC461" s="257"/>
      <c r="HD461" s="257"/>
      <c r="HE461" s="257"/>
      <c r="HF461" s="257"/>
      <c r="HG461" s="257"/>
      <c r="HH461" s="257"/>
      <c r="HI461" s="257"/>
      <c r="HJ461" s="257"/>
      <c r="HK461" s="257"/>
      <c r="HL461" s="257"/>
      <c r="HM461" s="257"/>
      <c r="HN461" s="257"/>
      <c r="HO461" s="257"/>
      <c r="HP461" s="257"/>
      <c r="HQ461" s="257"/>
      <c r="HR461" s="257"/>
      <c r="HS461" s="257"/>
      <c r="HT461" s="257"/>
      <c r="HU461" s="257"/>
      <c r="HV461" s="257"/>
      <c r="HW461" s="257"/>
      <c r="HX461" s="257"/>
      <c r="HY461" s="257"/>
      <c r="HZ461" s="257"/>
      <c r="IA461" s="257"/>
      <c r="IB461" s="257"/>
      <c r="IC461" s="257"/>
      <c r="ID461" s="257"/>
      <c r="IE461" s="257"/>
      <c r="IF461" s="257"/>
      <c r="IG461" s="257"/>
      <c r="IH461" s="257"/>
      <c r="II461" s="257"/>
      <c r="IJ461" s="257"/>
      <c r="IK461" s="257"/>
      <c r="IL461" s="257"/>
      <c r="IM461" s="257"/>
      <c r="IN461" s="257"/>
      <c r="IO461" s="257"/>
      <c r="IP461" s="257"/>
      <c r="IQ461" s="257"/>
      <c r="IR461" s="257"/>
      <c r="IS461" s="257"/>
      <c r="IT461" s="257"/>
      <c r="IU461" s="257"/>
      <c r="IV461" s="257"/>
      <c r="IW461" s="257"/>
      <c r="IX461" s="257"/>
      <c r="IY461" s="257"/>
      <c r="IZ461" s="257"/>
      <c r="JA461" s="257"/>
      <c r="JB461" s="257"/>
      <c r="JC461" s="257"/>
      <c r="JD461" s="257"/>
      <c r="JE461" s="257"/>
    </row>
    <row r="462" spans="1:265" x14ac:dyDescent="0.2">
      <c r="A462" s="257"/>
      <c r="B462" s="257"/>
      <c r="C462" s="257"/>
      <c r="D462" s="257"/>
      <c r="E462" s="257"/>
      <c r="F462" s="257"/>
      <c r="G462" s="257"/>
      <c r="H462" s="257"/>
      <c r="I462" s="257"/>
      <c r="J462" s="257"/>
      <c r="K462" s="257"/>
      <c r="L462" s="257"/>
      <c r="M462" s="257"/>
      <c r="N462" s="257"/>
      <c r="O462" s="257"/>
      <c r="P462" s="257"/>
      <c r="Q462" s="257"/>
      <c r="R462" s="257"/>
      <c r="S462" s="257"/>
      <c r="T462" s="257"/>
      <c r="U462" s="257"/>
      <c r="V462" s="257"/>
      <c r="W462" s="257"/>
      <c r="X462" s="257"/>
      <c r="Y462" s="257"/>
      <c r="Z462" s="257"/>
      <c r="AA462" s="257"/>
      <c r="AB462" s="257"/>
      <c r="AC462" s="257"/>
      <c r="AD462" s="257"/>
      <c r="AE462" s="862"/>
      <c r="AF462" s="895"/>
      <c r="AG462" s="946"/>
      <c r="AH462" s="972"/>
      <c r="CG462" s="257"/>
      <c r="CH462" s="257"/>
      <c r="CI462" s="257"/>
      <c r="CJ462" s="257"/>
      <c r="CK462" s="257"/>
      <c r="CL462" s="257"/>
      <c r="CM462" s="257"/>
      <c r="CN462" s="257"/>
      <c r="CO462" s="257"/>
      <c r="CP462" s="257"/>
      <c r="CQ462" s="257"/>
      <c r="CR462" s="257"/>
      <c r="CS462" s="257"/>
      <c r="CT462" s="257"/>
      <c r="CU462" s="257"/>
      <c r="CV462" s="257"/>
      <c r="CW462" s="257"/>
      <c r="CX462" s="257"/>
      <c r="CY462" s="257"/>
      <c r="CZ462" s="257"/>
      <c r="DA462" s="257"/>
      <c r="DB462" s="257"/>
      <c r="DC462" s="257"/>
      <c r="DD462" s="257"/>
      <c r="DE462" s="257"/>
      <c r="DF462" s="257"/>
      <c r="DG462" s="257"/>
      <c r="DH462" s="257"/>
      <c r="DI462" s="257"/>
      <c r="DJ462" s="257"/>
      <c r="DK462" s="257"/>
      <c r="DL462" s="257"/>
      <c r="DM462" s="257"/>
      <c r="DN462" s="257"/>
      <c r="DO462" s="257"/>
      <c r="DP462" s="257"/>
      <c r="DQ462" s="257"/>
      <c r="DR462" s="257"/>
      <c r="DS462" s="257"/>
      <c r="DT462" s="257"/>
      <c r="DU462" s="257"/>
      <c r="DV462" s="257"/>
      <c r="DW462" s="257"/>
      <c r="DX462" s="257"/>
      <c r="DY462" s="257"/>
      <c r="DZ462" s="257"/>
      <c r="EA462" s="257"/>
      <c r="EB462" s="257"/>
      <c r="EC462" s="257"/>
      <c r="ED462" s="257"/>
      <c r="EE462" s="257"/>
      <c r="EF462" s="257"/>
      <c r="EG462" s="257"/>
      <c r="EH462" s="257"/>
      <c r="EI462" s="257"/>
      <c r="EJ462" s="257"/>
      <c r="EK462" s="257"/>
      <c r="EL462" s="257"/>
      <c r="EM462" s="257"/>
      <c r="EN462" s="257"/>
      <c r="EO462" s="257"/>
      <c r="EP462" s="257"/>
      <c r="EQ462" s="257"/>
      <c r="ER462" s="257"/>
      <c r="ES462" s="257"/>
      <c r="ET462" s="257"/>
      <c r="EU462" s="257"/>
      <c r="EV462" s="257"/>
      <c r="EW462" s="257"/>
      <c r="EX462" s="257"/>
      <c r="EY462" s="257"/>
      <c r="EZ462" s="257"/>
      <c r="FA462" s="257"/>
      <c r="FB462" s="257"/>
      <c r="FC462" s="257"/>
      <c r="FD462" s="257"/>
      <c r="FE462" s="257"/>
      <c r="FF462" s="257"/>
      <c r="FG462" s="257"/>
      <c r="FH462" s="257"/>
      <c r="FI462" s="257"/>
      <c r="FJ462" s="257"/>
      <c r="FK462" s="257"/>
      <c r="FL462" s="257"/>
      <c r="FM462" s="257"/>
      <c r="FN462" s="257"/>
      <c r="FO462" s="257"/>
      <c r="FP462" s="257"/>
      <c r="FQ462" s="257"/>
      <c r="FR462" s="257"/>
      <c r="FS462" s="257"/>
      <c r="FT462" s="257"/>
      <c r="FU462" s="257"/>
      <c r="FV462" s="257"/>
      <c r="FW462" s="257"/>
      <c r="FX462" s="257"/>
      <c r="FY462" s="257"/>
      <c r="FZ462" s="257"/>
      <c r="GA462" s="257"/>
      <c r="GB462" s="257"/>
      <c r="GC462" s="257"/>
      <c r="GD462" s="257"/>
      <c r="GE462" s="257"/>
      <c r="GF462" s="257"/>
      <c r="GG462" s="257"/>
      <c r="GH462" s="257"/>
      <c r="GI462" s="257"/>
      <c r="GJ462" s="257"/>
      <c r="GK462" s="257"/>
      <c r="GL462" s="257"/>
      <c r="GM462" s="257"/>
      <c r="GN462" s="257"/>
      <c r="GO462" s="257"/>
      <c r="GP462" s="257"/>
      <c r="GQ462" s="257"/>
      <c r="GR462" s="257"/>
      <c r="GS462" s="257"/>
      <c r="GT462" s="257"/>
      <c r="GU462" s="257"/>
      <c r="GV462" s="257"/>
      <c r="GW462" s="257"/>
      <c r="GX462" s="257"/>
      <c r="GY462" s="257"/>
      <c r="GZ462" s="257"/>
      <c r="HA462" s="257"/>
      <c r="HB462" s="257"/>
      <c r="HC462" s="257"/>
      <c r="HD462" s="257"/>
      <c r="HE462" s="257"/>
      <c r="HF462" s="257"/>
      <c r="HG462" s="257"/>
      <c r="HH462" s="257"/>
      <c r="HI462" s="257"/>
      <c r="HJ462" s="257"/>
      <c r="HK462" s="257"/>
      <c r="HL462" s="257"/>
      <c r="HM462" s="257"/>
      <c r="HN462" s="257"/>
      <c r="HO462" s="257"/>
      <c r="HP462" s="257"/>
      <c r="HQ462" s="257"/>
      <c r="HR462" s="257"/>
      <c r="HS462" s="257"/>
      <c r="HT462" s="257"/>
      <c r="HU462" s="257"/>
      <c r="HV462" s="257"/>
      <c r="HW462" s="257"/>
      <c r="HX462" s="257"/>
      <c r="HY462" s="257"/>
      <c r="HZ462" s="257"/>
      <c r="IA462" s="257"/>
      <c r="IB462" s="257"/>
      <c r="IC462" s="257"/>
      <c r="ID462" s="257"/>
      <c r="IE462" s="257"/>
      <c r="IF462" s="257"/>
      <c r="IG462" s="257"/>
      <c r="IH462" s="257"/>
      <c r="II462" s="257"/>
      <c r="IJ462" s="257"/>
      <c r="IK462" s="257"/>
      <c r="IL462" s="257"/>
      <c r="IM462" s="257"/>
      <c r="IN462" s="257"/>
      <c r="IO462" s="257"/>
      <c r="IP462" s="257"/>
      <c r="IQ462" s="257"/>
      <c r="IR462" s="257"/>
      <c r="IS462" s="257"/>
      <c r="IT462" s="257"/>
      <c r="IU462" s="257"/>
      <c r="IV462" s="257"/>
      <c r="IW462" s="257"/>
      <c r="IX462" s="257"/>
      <c r="IY462" s="257"/>
      <c r="IZ462" s="257"/>
      <c r="JA462" s="257"/>
      <c r="JB462" s="257"/>
      <c r="JC462" s="257"/>
      <c r="JD462" s="257"/>
      <c r="JE462" s="257"/>
    </row>
    <row r="463" spans="1:265" x14ac:dyDescent="0.2">
      <c r="A463" s="257"/>
      <c r="B463" s="257"/>
      <c r="C463" s="257"/>
      <c r="D463" s="257"/>
      <c r="E463" s="257"/>
      <c r="F463" s="257"/>
      <c r="G463" s="257"/>
      <c r="H463" s="257"/>
      <c r="I463" s="257"/>
      <c r="J463" s="257"/>
      <c r="K463" s="257"/>
      <c r="L463" s="257"/>
      <c r="M463" s="257"/>
      <c r="N463" s="257"/>
      <c r="O463" s="257"/>
      <c r="P463" s="257"/>
      <c r="Q463" s="257"/>
      <c r="R463" s="257"/>
      <c r="S463" s="257"/>
      <c r="T463" s="257"/>
      <c r="U463" s="257"/>
      <c r="V463" s="257"/>
      <c r="W463" s="257"/>
      <c r="X463" s="257"/>
      <c r="Y463" s="257"/>
      <c r="Z463" s="257"/>
      <c r="AA463" s="257"/>
      <c r="AB463" s="257"/>
      <c r="AC463" s="257"/>
      <c r="AD463" s="257"/>
      <c r="AE463" s="862"/>
      <c r="AF463" s="895"/>
      <c r="AG463" s="946"/>
      <c r="AH463" s="972"/>
      <c r="CG463" s="257"/>
      <c r="CH463" s="257"/>
      <c r="CI463" s="257"/>
      <c r="CJ463" s="257"/>
      <c r="CK463" s="257"/>
      <c r="CL463" s="257"/>
      <c r="CM463" s="257"/>
      <c r="CN463" s="257"/>
      <c r="CO463" s="257"/>
      <c r="CP463" s="257"/>
      <c r="CQ463" s="257"/>
      <c r="CR463" s="257"/>
      <c r="CS463" s="257"/>
      <c r="CT463" s="257"/>
      <c r="CU463" s="257"/>
      <c r="CV463" s="257"/>
      <c r="CW463" s="257"/>
      <c r="CX463" s="257"/>
      <c r="CY463" s="257"/>
      <c r="CZ463" s="257"/>
      <c r="DA463" s="257"/>
      <c r="DB463" s="257"/>
      <c r="DC463" s="257"/>
      <c r="DD463" s="257"/>
      <c r="DE463" s="257"/>
      <c r="DF463" s="257"/>
      <c r="DG463" s="257"/>
      <c r="DH463" s="257"/>
      <c r="DI463" s="257"/>
      <c r="DJ463" s="257"/>
      <c r="DK463" s="257"/>
      <c r="DL463" s="257"/>
      <c r="DM463" s="257"/>
      <c r="DN463" s="257"/>
      <c r="DO463" s="257"/>
      <c r="DP463" s="257"/>
      <c r="DQ463" s="257"/>
      <c r="DR463" s="257"/>
      <c r="DS463" s="257"/>
      <c r="DT463" s="257"/>
      <c r="DU463" s="257"/>
      <c r="DV463" s="257"/>
      <c r="DW463" s="257"/>
      <c r="DX463" s="257"/>
      <c r="DY463" s="257"/>
      <c r="DZ463" s="257"/>
      <c r="EA463" s="257"/>
      <c r="EB463" s="257"/>
      <c r="EC463" s="257"/>
      <c r="ED463" s="257"/>
      <c r="EE463" s="257"/>
      <c r="EF463" s="257"/>
      <c r="EG463" s="257"/>
      <c r="EH463" s="257"/>
      <c r="EI463" s="257"/>
      <c r="EJ463" s="257"/>
      <c r="EK463" s="257"/>
      <c r="EL463" s="257"/>
      <c r="EM463" s="257"/>
      <c r="EN463" s="257"/>
      <c r="EO463" s="257"/>
      <c r="EP463" s="257"/>
      <c r="EQ463" s="257"/>
      <c r="ER463" s="257"/>
      <c r="ES463" s="257"/>
      <c r="ET463" s="257"/>
      <c r="EU463" s="257"/>
      <c r="EV463" s="257"/>
      <c r="EW463" s="257"/>
      <c r="EX463" s="257"/>
      <c r="EY463" s="257"/>
      <c r="EZ463" s="257"/>
      <c r="FA463" s="257"/>
      <c r="FB463" s="257"/>
      <c r="FC463" s="257"/>
      <c r="FD463" s="257"/>
      <c r="FE463" s="257"/>
      <c r="FF463" s="257"/>
      <c r="FG463" s="257"/>
      <c r="FH463" s="257"/>
      <c r="FI463" s="257"/>
      <c r="FJ463" s="257"/>
      <c r="FK463" s="257"/>
      <c r="FL463" s="257"/>
      <c r="FM463" s="257"/>
      <c r="FN463" s="257"/>
      <c r="FO463" s="257"/>
      <c r="FP463" s="257"/>
      <c r="FQ463" s="257"/>
      <c r="FR463" s="257"/>
      <c r="FS463" s="257"/>
      <c r="FT463" s="257"/>
      <c r="FU463" s="257"/>
      <c r="FV463" s="257"/>
      <c r="FW463" s="257"/>
      <c r="FX463" s="257"/>
      <c r="FY463" s="257"/>
      <c r="FZ463" s="257"/>
      <c r="GA463" s="257"/>
      <c r="GB463" s="257"/>
      <c r="GC463" s="257"/>
      <c r="GD463" s="257"/>
      <c r="GE463" s="257"/>
      <c r="GF463" s="257"/>
      <c r="GG463" s="257"/>
      <c r="GH463" s="257"/>
      <c r="GI463" s="257"/>
      <c r="GJ463" s="257"/>
      <c r="GK463" s="257"/>
      <c r="GL463" s="257"/>
      <c r="GM463" s="257"/>
      <c r="GN463" s="257"/>
      <c r="GO463" s="257"/>
      <c r="GP463" s="257"/>
      <c r="GQ463" s="257"/>
      <c r="GR463" s="257"/>
      <c r="GS463" s="257"/>
      <c r="GT463" s="257"/>
      <c r="GU463" s="257"/>
      <c r="GV463" s="257"/>
      <c r="GW463" s="257"/>
      <c r="GX463" s="257"/>
      <c r="GY463" s="257"/>
      <c r="GZ463" s="257"/>
      <c r="HA463" s="257"/>
      <c r="HB463" s="257"/>
      <c r="HC463" s="257"/>
      <c r="HD463" s="257"/>
      <c r="HE463" s="257"/>
      <c r="HF463" s="257"/>
      <c r="HG463" s="257"/>
      <c r="HH463" s="257"/>
      <c r="HI463" s="257"/>
      <c r="HJ463" s="257"/>
      <c r="HK463" s="257"/>
      <c r="HL463" s="257"/>
      <c r="HM463" s="257"/>
      <c r="HN463" s="257"/>
      <c r="HO463" s="257"/>
      <c r="HP463" s="257"/>
      <c r="HQ463" s="257"/>
      <c r="HR463" s="257"/>
      <c r="HS463" s="257"/>
      <c r="HT463" s="257"/>
      <c r="HU463" s="257"/>
      <c r="HV463" s="257"/>
      <c r="HW463" s="257"/>
      <c r="HX463" s="257"/>
      <c r="HY463" s="257"/>
      <c r="HZ463" s="257"/>
      <c r="IA463" s="257"/>
      <c r="IB463" s="257"/>
      <c r="IC463" s="257"/>
      <c r="ID463" s="257"/>
      <c r="IE463" s="257"/>
      <c r="IF463" s="257"/>
      <c r="IG463" s="257"/>
      <c r="IH463" s="257"/>
      <c r="II463" s="257"/>
      <c r="IJ463" s="257"/>
      <c r="IK463" s="257"/>
      <c r="IL463" s="257"/>
      <c r="IM463" s="257"/>
      <c r="IN463" s="257"/>
      <c r="IO463" s="257"/>
      <c r="IP463" s="257"/>
      <c r="IQ463" s="257"/>
      <c r="IR463" s="257"/>
      <c r="IS463" s="257"/>
      <c r="IT463" s="257"/>
      <c r="IU463" s="257"/>
      <c r="IV463" s="257"/>
      <c r="IW463" s="257"/>
      <c r="IX463" s="257"/>
      <c r="IY463" s="257"/>
      <c r="IZ463" s="257"/>
      <c r="JA463" s="257"/>
      <c r="JB463" s="257"/>
      <c r="JC463" s="257"/>
      <c r="JD463" s="257"/>
      <c r="JE463" s="257"/>
    </row>
    <row r="464" spans="1:265" x14ac:dyDescent="0.2">
      <c r="A464" s="257"/>
      <c r="B464" s="257"/>
      <c r="C464" s="257"/>
      <c r="D464" s="257"/>
      <c r="E464" s="257"/>
      <c r="F464" s="257"/>
      <c r="G464" s="257"/>
      <c r="H464" s="257"/>
      <c r="I464" s="257"/>
      <c r="J464" s="257"/>
      <c r="K464" s="257"/>
      <c r="L464" s="257"/>
      <c r="M464" s="257"/>
      <c r="N464" s="257"/>
      <c r="O464" s="257"/>
      <c r="P464" s="257"/>
      <c r="Q464" s="257"/>
      <c r="R464" s="257"/>
      <c r="S464" s="257"/>
      <c r="T464" s="257"/>
      <c r="U464" s="257"/>
      <c r="V464" s="257"/>
      <c r="W464" s="257"/>
      <c r="X464" s="257"/>
      <c r="Y464" s="257"/>
      <c r="Z464" s="257"/>
      <c r="AA464" s="257"/>
      <c r="AB464" s="257"/>
      <c r="AC464" s="257"/>
      <c r="AD464" s="257"/>
      <c r="AE464" s="862"/>
      <c r="AF464" s="895"/>
      <c r="AG464" s="946"/>
      <c r="AH464" s="972"/>
      <c r="CG464" s="257"/>
      <c r="CH464" s="257"/>
      <c r="CI464" s="257"/>
      <c r="CJ464" s="257"/>
      <c r="CK464" s="257"/>
      <c r="CL464" s="257"/>
      <c r="CM464" s="257"/>
      <c r="CN464" s="257"/>
      <c r="CO464" s="257"/>
      <c r="CP464" s="257"/>
      <c r="CQ464" s="257"/>
      <c r="CR464" s="257"/>
      <c r="CS464" s="257"/>
      <c r="CT464" s="257"/>
      <c r="CU464" s="257"/>
      <c r="CV464" s="257"/>
      <c r="CW464" s="257"/>
      <c r="CX464" s="257"/>
      <c r="CY464" s="257"/>
      <c r="CZ464" s="257"/>
      <c r="DA464" s="257"/>
      <c r="DB464" s="257"/>
      <c r="DC464" s="257"/>
      <c r="DD464" s="257"/>
      <c r="DE464" s="257"/>
      <c r="DF464" s="257"/>
      <c r="DG464" s="257"/>
      <c r="DH464" s="257"/>
      <c r="DI464" s="257"/>
      <c r="DJ464" s="257"/>
      <c r="DK464" s="257"/>
      <c r="DL464" s="257"/>
      <c r="DM464" s="257"/>
      <c r="DN464" s="257"/>
      <c r="DO464" s="257"/>
      <c r="DP464" s="257"/>
      <c r="DQ464" s="257"/>
      <c r="DR464" s="257"/>
      <c r="DS464" s="257"/>
      <c r="DT464" s="257"/>
      <c r="DU464" s="257"/>
      <c r="DV464" s="257"/>
      <c r="DW464" s="257"/>
      <c r="DX464" s="257"/>
      <c r="DY464" s="257"/>
      <c r="DZ464" s="257"/>
      <c r="EA464" s="257"/>
      <c r="EB464" s="257"/>
      <c r="EC464" s="257"/>
      <c r="ED464" s="257"/>
      <c r="EE464" s="257"/>
      <c r="EF464" s="257"/>
      <c r="EG464" s="257"/>
      <c r="EH464" s="257"/>
      <c r="EI464" s="257"/>
      <c r="EJ464" s="257"/>
      <c r="EK464" s="257"/>
      <c r="EL464" s="257"/>
      <c r="EM464" s="257"/>
      <c r="EN464" s="257"/>
      <c r="EO464" s="257"/>
      <c r="EP464" s="257"/>
      <c r="EQ464" s="257"/>
      <c r="ER464" s="257"/>
      <c r="ES464" s="257"/>
      <c r="ET464" s="257"/>
      <c r="EU464" s="257"/>
      <c r="EV464" s="257"/>
      <c r="EW464" s="257"/>
      <c r="EX464" s="257"/>
      <c r="EY464" s="257"/>
      <c r="EZ464" s="257"/>
      <c r="FA464" s="257"/>
      <c r="FB464" s="257"/>
      <c r="FC464" s="257"/>
      <c r="FD464" s="257"/>
      <c r="FE464" s="257"/>
      <c r="FF464" s="257"/>
      <c r="FG464" s="257"/>
      <c r="FH464" s="257"/>
      <c r="FI464" s="257"/>
      <c r="FJ464" s="257"/>
      <c r="FK464" s="257"/>
      <c r="FL464" s="257"/>
      <c r="FM464" s="257"/>
      <c r="FN464" s="257"/>
      <c r="FO464" s="257"/>
      <c r="FP464" s="257"/>
      <c r="FQ464" s="257"/>
      <c r="FR464" s="257"/>
      <c r="FS464" s="257"/>
      <c r="FT464" s="257"/>
      <c r="FU464" s="257"/>
      <c r="FV464" s="257"/>
      <c r="FW464" s="257"/>
      <c r="FX464" s="257"/>
      <c r="FY464" s="257"/>
      <c r="FZ464" s="257"/>
      <c r="GA464" s="257"/>
      <c r="GB464" s="257"/>
      <c r="GC464" s="257"/>
      <c r="GD464" s="257"/>
      <c r="GE464" s="257"/>
      <c r="GF464" s="257"/>
      <c r="GG464" s="257"/>
      <c r="GH464" s="257"/>
      <c r="GI464" s="257"/>
      <c r="GJ464" s="257"/>
      <c r="GK464" s="257"/>
      <c r="GL464" s="257"/>
      <c r="GM464" s="257"/>
      <c r="GN464" s="257"/>
      <c r="GO464" s="257"/>
      <c r="GP464" s="257"/>
      <c r="GQ464" s="257"/>
      <c r="GR464" s="257"/>
      <c r="GS464" s="257"/>
      <c r="GT464" s="257"/>
      <c r="GU464" s="257"/>
      <c r="GV464" s="257"/>
      <c r="GW464" s="257"/>
      <c r="GX464" s="257"/>
      <c r="GY464" s="257"/>
      <c r="GZ464" s="257"/>
      <c r="HA464" s="257"/>
      <c r="HB464" s="257"/>
      <c r="HC464" s="257"/>
      <c r="HD464" s="257"/>
      <c r="HE464" s="257"/>
      <c r="HF464" s="257"/>
      <c r="HG464" s="257"/>
      <c r="HH464" s="257"/>
      <c r="HI464" s="257"/>
      <c r="HJ464" s="257"/>
      <c r="HK464" s="257"/>
      <c r="HL464" s="257"/>
      <c r="HM464" s="257"/>
      <c r="HN464" s="257"/>
      <c r="HO464" s="257"/>
      <c r="HP464" s="257"/>
      <c r="HQ464" s="257"/>
      <c r="HR464" s="257"/>
      <c r="HS464" s="257"/>
      <c r="HT464" s="257"/>
      <c r="HU464" s="257"/>
      <c r="HV464" s="257"/>
      <c r="HW464" s="257"/>
      <c r="HX464" s="257"/>
      <c r="HY464" s="257"/>
      <c r="HZ464" s="257"/>
      <c r="IA464" s="257"/>
      <c r="IB464" s="257"/>
      <c r="IC464" s="257"/>
      <c r="ID464" s="257"/>
      <c r="IE464" s="257"/>
      <c r="IF464" s="257"/>
      <c r="IG464" s="257"/>
      <c r="IH464" s="257"/>
      <c r="II464" s="257"/>
      <c r="IJ464" s="257"/>
      <c r="IK464" s="257"/>
      <c r="IL464" s="257"/>
      <c r="IM464" s="257"/>
      <c r="IN464" s="257"/>
      <c r="IO464" s="257"/>
      <c r="IP464" s="257"/>
      <c r="IQ464" s="257"/>
      <c r="IR464" s="257"/>
      <c r="IS464" s="257"/>
      <c r="IT464" s="257"/>
      <c r="IU464" s="257"/>
      <c r="IV464" s="257"/>
      <c r="IW464" s="257"/>
      <c r="IX464" s="257"/>
      <c r="IY464" s="257"/>
      <c r="IZ464" s="257"/>
      <c r="JA464" s="257"/>
      <c r="JB464" s="257"/>
      <c r="JC464" s="257"/>
      <c r="JD464" s="257"/>
      <c r="JE464" s="257"/>
    </row>
    <row r="465" spans="1:265" x14ac:dyDescent="0.2">
      <c r="A465" s="257"/>
      <c r="B465" s="257"/>
      <c r="C465" s="257"/>
      <c r="D465" s="257"/>
      <c r="E465" s="257"/>
      <c r="F465" s="257"/>
      <c r="G465" s="257"/>
      <c r="H465" s="257"/>
      <c r="I465" s="257"/>
      <c r="J465" s="257"/>
      <c r="K465" s="257"/>
      <c r="L465" s="257"/>
      <c r="M465" s="257"/>
      <c r="N465" s="257"/>
      <c r="O465" s="257"/>
      <c r="P465" s="257"/>
      <c r="Q465" s="257"/>
      <c r="R465" s="257"/>
      <c r="S465" s="257"/>
      <c r="T465" s="257"/>
      <c r="U465" s="257"/>
      <c r="V465" s="257"/>
      <c r="W465" s="257"/>
      <c r="X465" s="257"/>
      <c r="Y465" s="257"/>
      <c r="Z465" s="257"/>
      <c r="AA465" s="257"/>
      <c r="AB465" s="257"/>
      <c r="AC465" s="257"/>
      <c r="AD465" s="257"/>
      <c r="AE465" s="862"/>
      <c r="AF465" s="895"/>
      <c r="AG465" s="946"/>
      <c r="AH465" s="972"/>
      <c r="CG465" s="257"/>
      <c r="CH465" s="257"/>
      <c r="CI465" s="257"/>
      <c r="CJ465" s="257"/>
      <c r="CK465" s="257"/>
      <c r="CL465" s="257"/>
      <c r="CM465" s="257"/>
      <c r="CN465" s="257"/>
      <c r="CO465" s="257"/>
      <c r="CP465" s="257"/>
      <c r="CQ465" s="257"/>
      <c r="CR465" s="257"/>
      <c r="CS465" s="257"/>
      <c r="CT465" s="257"/>
      <c r="CU465" s="257"/>
      <c r="CV465" s="257"/>
      <c r="CW465" s="257"/>
      <c r="CX465" s="257"/>
      <c r="CY465" s="257"/>
      <c r="CZ465" s="257"/>
      <c r="DA465" s="257"/>
      <c r="DB465" s="257"/>
      <c r="DC465" s="257"/>
      <c r="DD465" s="257"/>
      <c r="DE465" s="257"/>
      <c r="DF465" s="257"/>
      <c r="DG465" s="257"/>
      <c r="DH465" s="257"/>
      <c r="DI465" s="257"/>
      <c r="DJ465" s="257"/>
      <c r="DK465" s="257"/>
      <c r="DL465" s="257"/>
      <c r="DM465" s="257"/>
      <c r="DN465" s="257"/>
      <c r="DO465" s="257"/>
      <c r="DP465" s="257"/>
      <c r="DQ465" s="257"/>
      <c r="DR465" s="257"/>
      <c r="DS465" s="257"/>
      <c r="DT465" s="257"/>
      <c r="DU465" s="257"/>
      <c r="DV465" s="257"/>
      <c r="DW465" s="257"/>
      <c r="DX465" s="257"/>
      <c r="DY465" s="257"/>
      <c r="DZ465" s="257"/>
      <c r="EA465" s="257"/>
      <c r="EB465" s="257"/>
      <c r="EC465" s="257"/>
      <c r="ED465" s="257"/>
      <c r="EE465" s="257"/>
      <c r="EF465" s="257"/>
      <c r="EG465" s="257"/>
      <c r="EH465" s="257"/>
      <c r="EI465" s="257"/>
      <c r="EJ465" s="257"/>
      <c r="EK465" s="257"/>
      <c r="EL465" s="257"/>
      <c r="EM465" s="257"/>
      <c r="EN465" s="257"/>
      <c r="EO465" s="257"/>
      <c r="EP465" s="257"/>
      <c r="EQ465" s="257"/>
      <c r="ER465" s="257"/>
      <c r="ES465" s="257"/>
      <c r="ET465" s="257"/>
      <c r="EU465" s="257"/>
      <c r="EV465" s="257"/>
      <c r="EW465" s="257"/>
      <c r="EX465" s="257"/>
      <c r="EY465" s="257"/>
      <c r="EZ465" s="257"/>
      <c r="FA465" s="257"/>
      <c r="FB465" s="257"/>
      <c r="FC465" s="257"/>
      <c r="FD465" s="257"/>
      <c r="FE465" s="257"/>
      <c r="FF465" s="257"/>
      <c r="FG465" s="257"/>
      <c r="FH465" s="257"/>
      <c r="FI465" s="257"/>
      <c r="FJ465" s="257"/>
      <c r="FK465" s="257"/>
      <c r="FL465" s="257"/>
      <c r="FM465" s="257"/>
      <c r="FN465" s="257"/>
      <c r="FO465" s="257"/>
      <c r="FP465" s="257"/>
      <c r="FQ465" s="257"/>
      <c r="FR465" s="257"/>
      <c r="FS465" s="257"/>
      <c r="FT465" s="257"/>
      <c r="FU465" s="257"/>
      <c r="FV465" s="257"/>
      <c r="FW465" s="257"/>
      <c r="FX465" s="257"/>
      <c r="FY465" s="257"/>
      <c r="FZ465" s="257"/>
      <c r="GA465" s="257"/>
      <c r="GB465" s="257"/>
      <c r="GC465" s="257"/>
      <c r="GD465" s="257"/>
      <c r="GE465" s="257"/>
      <c r="GF465" s="257"/>
      <c r="GG465" s="257"/>
      <c r="GH465" s="257"/>
      <c r="GI465" s="257"/>
      <c r="GJ465" s="257"/>
      <c r="GK465" s="257"/>
      <c r="GL465" s="257"/>
      <c r="GM465" s="257"/>
      <c r="GN465" s="257"/>
      <c r="GO465" s="257"/>
      <c r="GP465" s="257"/>
      <c r="GQ465" s="257"/>
      <c r="GR465" s="257"/>
      <c r="GS465" s="257"/>
      <c r="GT465" s="257"/>
      <c r="GU465" s="257"/>
      <c r="GV465" s="257"/>
      <c r="GW465" s="257"/>
      <c r="GX465" s="257"/>
      <c r="GY465" s="257"/>
      <c r="GZ465" s="257"/>
      <c r="HA465" s="257"/>
      <c r="HB465" s="257"/>
      <c r="HC465" s="257"/>
      <c r="HD465" s="257"/>
      <c r="HE465" s="257"/>
      <c r="HF465" s="257"/>
      <c r="HG465" s="257"/>
      <c r="HH465" s="257"/>
      <c r="HI465" s="257"/>
      <c r="HJ465" s="257"/>
      <c r="HK465" s="257"/>
      <c r="HL465" s="257"/>
      <c r="HM465" s="257"/>
      <c r="HN465" s="257"/>
      <c r="HO465" s="257"/>
      <c r="HP465" s="257"/>
      <c r="HQ465" s="257"/>
      <c r="HR465" s="257"/>
      <c r="HS465" s="257"/>
      <c r="HT465" s="257"/>
      <c r="HU465" s="257"/>
      <c r="HV465" s="257"/>
      <c r="HW465" s="257"/>
      <c r="HX465" s="257"/>
      <c r="HY465" s="257"/>
      <c r="HZ465" s="257"/>
      <c r="IA465" s="257"/>
      <c r="IB465" s="257"/>
      <c r="IC465" s="257"/>
      <c r="ID465" s="257"/>
      <c r="IE465" s="257"/>
      <c r="IF465" s="257"/>
      <c r="IG465" s="257"/>
      <c r="IH465" s="257"/>
      <c r="II465" s="257"/>
      <c r="IJ465" s="257"/>
      <c r="IK465" s="257"/>
      <c r="IL465" s="257"/>
      <c r="IM465" s="257"/>
      <c r="IN465" s="257"/>
      <c r="IO465" s="257"/>
      <c r="IP465" s="257"/>
      <c r="IQ465" s="257"/>
      <c r="IR465" s="257"/>
      <c r="IS465" s="257"/>
      <c r="IT465" s="257"/>
      <c r="IU465" s="257"/>
      <c r="IV465" s="257"/>
      <c r="IW465" s="257"/>
      <c r="IX465" s="257"/>
      <c r="IY465" s="257"/>
      <c r="IZ465" s="257"/>
      <c r="JA465" s="257"/>
      <c r="JB465" s="257"/>
      <c r="JC465" s="257"/>
      <c r="JD465" s="257"/>
      <c r="JE465" s="257"/>
    </row>
    <row r="466" spans="1:265" x14ac:dyDescent="0.2">
      <c r="A466" s="257"/>
      <c r="B466" s="257"/>
      <c r="C466" s="257"/>
      <c r="D466" s="257"/>
      <c r="E466" s="257"/>
      <c r="F466" s="257"/>
      <c r="G466" s="257"/>
      <c r="H466" s="257"/>
      <c r="I466" s="257"/>
      <c r="J466" s="257"/>
      <c r="K466" s="257"/>
      <c r="L466" s="257"/>
      <c r="M466" s="257"/>
      <c r="N466" s="257"/>
      <c r="O466" s="257"/>
      <c r="P466" s="257"/>
      <c r="Q466" s="257"/>
      <c r="R466" s="257"/>
      <c r="S466" s="257"/>
      <c r="T466" s="257"/>
      <c r="U466" s="257"/>
      <c r="V466" s="257"/>
      <c r="W466" s="257"/>
      <c r="X466" s="257"/>
      <c r="Y466" s="257"/>
      <c r="Z466" s="257"/>
      <c r="AA466" s="257"/>
      <c r="AB466" s="257"/>
      <c r="AC466" s="257"/>
      <c r="AD466" s="257"/>
      <c r="AE466" s="862"/>
      <c r="AF466" s="895"/>
      <c r="AG466" s="946"/>
      <c r="AH466" s="972"/>
      <c r="CG466" s="257"/>
      <c r="CH466" s="257"/>
      <c r="CI466" s="257"/>
      <c r="CJ466" s="257"/>
      <c r="CK466" s="257"/>
      <c r="CL466" s="257"/>
      <c r="CM466" s="257"/>
      <c r="CN466" s="257"/>
      <c r="CO466" s="257"/>
      <c r="CP466" s="257"/>
      <c r="CQ466" s="257"/>
      <c r="CR466" s="257"/>
      <c r="CS466" s="257"/>
      <c r="CT466" s="257"/>
      <c r="CU466" s="257"/>
      <c r="CV466" s="257"/>
      <c r="CW466" s="257"/>
      <c r="CX466" s="257"/>
      <c r="CY466" s="257"/>
      <c r="CZ466" s="257"/>
      <c r="DA466" s="257"/>
      <c r="DB466" s="257"/>
      <c r="DC466" s="257"/>
      <c r="DD466" s="257"/>
      <c r="DE466" s="257"/>
      <c r="DF466" s="257"/>
      <c r="DG466" s="257"/>
      <c r="DH466" s="257"/>
      <c r="DI466" s="257"/>
      <c r="DJ466" s="257"/>
      <c r="DK466" s="257"/>
      <c r="DL466" s="257"/>
      <c r="DM466" s="257"/>
      <c r="DN466" s="257"/>
      <c r="DO466" s="257"/>
      <c r="DP466" s="257"/>
      <c r="DQ466" s="257"/>
      <c r="DR466" s="257"/>
      <c r="DS466" s="257"/>
      <c r="DT466" s="257"/>
      <c r="DU466" s="257"/>
      <c r="DV466" s="257"/>
      <c r="DW466" s="257"/>
      <c r="DX466" s="257"/>
      <c r="DY466" s="257"/>
      <c r="DZ466" s="257"/>
      <c r="EA466" s="257"/>
      <c r="EB466" s="257"/>
      <c r="EC466" s="257"/>
      <c r="ED466" s="257"/>
      <c r="EE466" s="257"/>
      <c r="EF466" s="257"/>
      <c r="EG466" s="257"/>
      <c r="EH466" s="257"/>
      <c r="EI466" s="257"/>
      <c r="EJ466" s="257"/>
      <c r="EK466" s="257"/>
      <c r="EL466" s="257"/>
      <c r="EM466" s="257"/>
      <c r="EN466" s="257"/>
      <c r="EO466" s="257"/>
      <c r="EP466" s="257"/>
      <c r="EQ466" s="257"/>
      <c r="ER466" s="257"/>
      <c r="ES466" s="257"/>
      <c r="ET466" s="257"/>
      <c r="EU466" s="257"/>
      <c r="EV466" s="257"/>
      <c r="EW466" s="257"/>
      <c r="EX466" s="257"/>
      <c r="EY466" s="257"/>
      <c r="EZ466" s="257"/>
      <c r="FA466" s="257"/>
      <c r="FB466" s="257"/>
      <c r="FC466" s="257"/>
      <c r="FD466" s="257"/>
      <c r="FE466" s="257"/>
      <c r="FF466" s="257"/>
      <c r="FG466" s="257"/>
      <c r="FH466" s="257"/>
      <c r="FI466" s="257"/>
      <c r="FJ466" s="257"/>
      <c r="FK466" s="257"/>
      <c r="FL466" s="257"/>
      <c r="FM466" s="257"/>
      <c r="FN466" s="257"/>
      <c r="FO466" s="257"/>
      <c r="FP466" s="257"/>
      <c r="FQ466" s="257"/>
      <c r="FR466" s="257"/>
      <c r="FS466" s="257"/>
      <c r="FT466" s="257"/>
      <c r="FU466" s="257"/>
      <c r="FV466" s="257"/>
      <c r="FW466" s="257"/>
      <c r="FX466" s="257"/>
      <c r="FY466" s="257"/>
      <c r="FZ466" s="257"/>
      <c r="GA466" s="257"/>
      <c r="GB466" s="257"/>
      <c r="GC466" s="257"/>
      <c r="GD466" s="257"/>
      <c r="GE466" s="257"/>
      <c r="GF466" s="257"/>
      <c r="GG466" s="257"/>
      <c r="GH466" s="257"/>
      <c r="GI466" s="257"/>
      <c r="GJ466" s="257"/>
      <c r="GK466" s="257"/>
      <c r="GL466" s="257"/>
      <c r="GM466" s="257"/>
      <c r="GN466" s="257"/>
      <c r="GO466" s="257"/>
      <c r="GP466" s="257"/>
      <c r="GQ466" s="257"/>
      <c r="GR466" s="257"/>
      <c r="GS466" s="257"/>
      <c r="GT466" s="257"/>
      <c r="GU466" s="257"/>
      <c r="GV466" s="257"/>
      <c r="GW466" s="257"/>
      <c r="GX466" s="257"/>
      <c r="GY466" s="257"/>
      <c r="GZ466" s="257"/>
      <c r="HA466" s="257"/>
      <c r="HB466" s="257"/>
      <c r="HC466" s="257"/>
      <c r="HD466" s="257"/>
      <c r="HE466" s="257"/>
      <c r="HF466" s="257"/>
      <c r="HG466" s="257"/>
      <c r="HH466" s="257"/>
      <c r="HI466" s="257"/>
      <c r="HJ466" s="257"/>
      <c r="HK466" s="257"/>
      <c r="HL466" s="257"/>
      <c r="HM466" s="257"/>
      <c r="HN466" s="257"/>
      <c r="HO466" s="257"/>
      <c r="HP466" s="257"/>
      <c r="HQ466" s="257"/>
      <c r="HR466" s="257"/>
      <c r="HS466" s="257"/>
      <c r="HT466" s="257"/>
      <c r="HU466" s="257"/>
      <c r="HV466" s="257"/>
      <c r="HW466" s="257"/>
      <c r="HX466" s="257"/>
      <c r="HY466" s="257"/>
      <c r="HZ466" s="257"/>
      <c r="IA466" s="257"/>
      <c r="IB466" s="257"/>
      <c r="IC466" s="257"/>
      <c r="ID466" s="257"/>
      <c r="IE466" s="257"/>
      <c r="IF466" s="257"/>
      <c r="IG466" s="257"/>
      <c r="IH466" s="257"/>
      <c r="II466" s="257"/>
      <c r="IJ466" s="257"/>
      <c r="IK466" s="257"/>
      <c r="IL466" s="257"/>
      <c r="IM466" s="257"/>
      <c r="IN466" s="257"/>
      <c r="IO466" s="257"/>
      <c r="IP466" s="257"/>
      <c r="IQ466" s="257"/>
      <c r="IR466" s="257"/>
      <c r="IS466" s="257"/>
      <c r="IT466" s="257"/>
      <c r="IU466" s="257"/>
      <c r="IV466" s="257"/>
      <c r="IW466" s="257"/>
      <c r="IX466" s="257"/>
      <c r="IY466" s="257"/>
      <c r="IZ466" s="257"/>
      <c r="JA466" s="257"/>
      <c r="JB466" s="257"/>
      <c r="JC466" s="257"/>
      <c r="JD466" s="257"/>
      <c r="JE466" s="257"/>
    </row>
    <row r="467" spans="1:265" x14ac:dyDescent="0.2">
      <c r="A467" s="257"/>
      <c r="B467" s="257"/>
      <c r="C467" s="257"/>
      <c r="D467" s="257"/>
      <c r="E467" s="257"/>
      <c r="F467" s="257"/>
      <c r="G467" s="257"/>
      <c r="H467" s="257"/>
      <c r="I467" s="257"/>
      <c r="J467" s="257"/>
      <c r="K467" s="257"/>
      <c r="L467" s="257"/>
      <c r="M467" s="257"/>
      <c r="N467" s="257"/>
      <c r="O467" s="257"/>
      <c r="P467" s="257"/>
      <c r="Q467" s="257"/>
      <c r="R467" s="257"/>
      <c r="S467" s="257"/>
      <c r="T467" s="257"/>
      <c r="U467" s="257"/>
      <c r="V467" s="257"/>
      <c r="W467" s="257"/>
      <c r="X467" s="257"/>
      <c r="Y467" s="257"/>
      <c r="Z467" s="257"/>
      <c r="AA467" s="257"/>
      <c r="AB467" s="257"/>
      <c r="AC467" s="257"/>
      <c r="AD467" s="257"/>
      <c r="AE467" s="862"/>
      <c r="AF467" s="895"/>
      <c r="AG467" s="946"/>
      <c r="AH467" s="972"/>
      <c r="CG467" s="257"/>
      <c r="CH467" s="257"/>
      <c r="CI467" s="257"/>
      <c r="CJ467" s="257"/>
      <c r="CK467" s="257"/>
      <c r="CL467" s="257"/>
      <c r="CM467" s="257"/>
      <c r="CN467" s="257"/>
      <c r="CO467" s="257"/>
      <c r="CP467" s="257"/>
      <c r="CQ467" s="257"/>
      <c r="CR467" s="257"/>
      <c r="CS467" s="257"/>
      <c r="CT467" s="257"/>
      <c r="CU467" s="257"/>
      <c r="CV467" s="257"/>
      <c r="CW467" s="257"/>
      <c r="CX467" s="257"/>
      <c r="CY467" s="257"/>
      <c r="CZ467" s="257"/>
      <c r="DA467" s="257"/>
      <c r="DB467" s="257"/>
      <c r="DC467" s="257"/>
      <c r="DD467" s="257"/>
      <c r="DE467" s="257"/>
      <c r="DF467" s="257"/>
      <c r="DG467" s="257"/>
      <c r="DH467" s="257"/>
      <c r="DI467" s="257"/>
      <c r="DJ467" s="257"/>
      <c r="DK467" s="257"/>
      <c r="DL467" s="257"/>
      <c r="DM467" s="257"/>
      <c r="DN467" s="257"/>
      <c r="DO467" s="257"/>
      <c r="DP467" s="257"/>
      <c r="DQ467" s="257"/>
      <c r="DR467" s="257"/>
      <c r="DS467" s="257"/>
      <c r="DT467" s="257"/>
      <c r="DU467" s="257"/>
      <c r="DV467" s="257"/>
      <c r="DW467" s="257"/>
      <c r="DX467" s="257"/>
      <c r="DY467" s="257"/>
      <c r="DZ467" s="257"/>
      <c r="EA467" s="257"/>
      <c r="EB467" s="257"/>
      <c r="EC467" s="257"/>
      <c r="ED467" s="257"/>
      <c r="EE467" s="257"/>
      <c r="EF467" s="257"/>
      <c r="EG467" s="257"/>
      <c r="EH467" s="257"/>
      <c r="EI467" s="257"/>
      <c r="EJ467" s="257"/>
      <c r="EK467" s="257"/>
      <c r="EL467" s="257"/>
      <c r="EM467" s="257"/>
      <c r="EN467" s="257"/>
      <c r="EO467" s="257"/>
      <c r="EP467" s="257"/>
      <c r="EQ467" s="257"/>
      <c r="ER467" s="257"/>
      <c r="ES467" s="257"/>
      <c r="ET467" s="257"/>
      <c r="EU467" s="257"/>
      <c r="EV467" s="257"/>
      <c r="EW467" s="257"/>
      <c r="EX467" s="257"/>
      <c r="EY467" s="257"/>
      <c r="EZ467" s="257"/>
      <c r="FA467" s="257"/>
      <c r="FB467" s="257"/>
      <c r="FC467" s="257"/>
      <c r="FD467" s="257"/>
      <c r="FE467" s="257"/>
      <c r="FF467" s="257"/>
      <c r="FG467" s="257"/>
      <c r="FH467" s="257"/>
      <c r="FI467" s="257"/>
      <c r="FJ467" s="257"/>
      <c r="FK467" s="257"/>
      <c r="FL467" s="257"/>
      <c r="FM467" s="257"/>
      <c r="FN467" s="257"/>
      <c r="FO467" s="257"/>
      <c r="FP467" s="257"/>
      <c r="FQ467" s="257"/>
      <c r="FR467" s="257"/>
      <c r="FS467" s="257"/>
      <c r="FT467" s="257"/>
      <c r="FU467" s="257"/>
      <c r="FV467" s="257"/>
      <c r="FW467" s="257"/>
      <c r="FX467" s="257"/>
      <c r="FY467" s="257"/>
      <c r="FZ467" s="257"/>
      <c r="GA467" s="257"/>
      <c r="GB467" s="257"/>
      <c r="GC467" s="257"/>
      <c r="GD467" s="257"/>
      <c r="GE467" s="257"/>
      <c r="GF467" s="257"/>
      <c r="GG467" s="257"/>
      <c r="GH467" s="257"/>
      <c r="GI467" s="257"/>
      <c r="GJ467" s="257"/>
      <c r="GK467" s="257"/>
      <c r="GL467" s="257"/>
      <c r="GM467" s="257"/>
      <c r="GN467" s="257"/>
      <c r="GO467" s="257"/>
      <c r="GP467" s="257"/>
      <c r="GQ467" s="257"/>
      <c r="GR467" s="257"/>
      <c r="GS467" s="257"/>
      <c r="GT467" s="257"/>
      <c r="GU467" s="257"/>
      <c r="GV467" s="257"/>
      <c r="GW467" s="257"/>
      <c r="GX467" s="257"/>
      <c r="GY467" s="257"/>
      <c r="GZ467" s="257"/>
      <c r="HA467" s="257"/>
      <c r="HB467" s="257"/>
      <c r="HC467" s="257"/>
      <c r="HD467" s="257"/>
      <c r="HE467" s="257"/>
      <c r="HF467" s="257"/>
      <c r="HG467" s="257"/>
      <c r="HH467" s="257"/>
      <c r="HI467" s="257"/>
      <c r="HJ467" s="257"/>
      <c r="HK467" s="257"/>
      <c r="HL467" s="257"/>
      <c r="HM467" s="257"/>
      <c r="HN467" s="257"/>
      <c r="HO467" s="257"/>
      <c r="HP467" s="257"/>
      <c r="HQ467" s="257"/>
      <c r="HR467" s="257"/>
      <c r="HS467" s="257"/>
      <c r="HT467" s="257"/>
      <c r="HU467" s="257"/>
      <c r="HV467" s="257"/>
      <c r="HW467" s="257"/>
      <c r="HX467" s="257"/>
      <c r="HY467" s="257"/>
      <c r="HZ467" s="257"/>
      <c r="IA467" s="257"/>
      <c r="IB467" s="257"/>
      <c r="IC467" s="257"/>
      <c r="ID467" s="257"/>
      <c r="IE467" s="257"/>
      <c r="IF467" s="257"/>
      <c r="IG467" s="257"/>
      <c r="IH467" s="257"/>
      <c r="II467" s="257"/>
      <c r="IJ467" s="257"/>
      <c r="IK467" s="257"/>
      <c r="IL467" s="257"/>
      <c r="IM467" s="257"/>
      <c r="IN467" s="257"/>
      <c r="IO467" s="257"/>
      <c r="IP467" s="257"/>
      <c r="IQ467" s="257"/>
      <c r="IR467" s="257"/>
      <c r="IS467" s="257"/>
      <c r="IT467" s="257"/>
      <c r="IU467" s="257"/>
      <c r="IV467" s="257"/>
      <c r="IW467" s="257"/>
      <c r="IX467" s="257"/>
      <c r="IY467" s="257"/>
      <c r="IZ467" s="257"/>
      <c r="JA467" s="257"/>
      <c r="JB467" s="257"/>
      <c r="JC467" s="257"/>
      <c r="JD467" s="257"/>
      <c r="JE467" s="257"/>
    </row>
    <row r="468" spans="1:265" x14ac:dyDescent="0.2">
      <c r="A468" s="257"/>
      <c r="B468" s="257"/>
      <c r="C468" s="257"/>
      <c r="D468" s="257"/>
      <c r="E468" s="257"/>
      <c r="F468" s="257"/>
      <c r="G468" s="257"/>
      <c r="H468" s="257"/>
      <c r="I468" s="257"/>
      <c r="J468" s="257"/>
      <c r="K468" s="257"/>
      <c r="L468" s="257"/>
      <c r="M468" s="257"/>
      <c r="N468" s="257"/>
      <c r="O468" s="257"/>
      <c r="P468" s="257"/>
      <c r="Q468" s="257"/>
      <c r="R468" s="257"/>
      <c r="S468" s="257"/>
      <c r="T468" s="257"/>
      <c r="U468" s="257"/>
      <c r="V468" s="257"/>
      <c r="W468" s="257"/>
      <c r="X468" s="257"/>
      <c r="Y468" s="257"/>
      <c r="Z468" s="257"/>
      <c r="AA468" s="257"/>
      <c r="AB468" s="257"/>
      <c r="AC468" s="257"/>
      <c r="AD468" s="257"/>
      <c r="AE468" s="862"/>
      <c r="AF468" s="895"/>
      <c r="AG468" s="946"/>
      <c r="AH468" s="972"/>
      <c r="CG468" s="257"/>
      <c r="CH468" s="257"/>
      <c r="CI468" s="257"/>
      <c r="CJ468" s="257"/>
      <c r="CK468" s="257"/>
      <c r="CL468" s="257"/>
      <c r="CM468" s="257"/>
      <c r="CN468" s="257"/>
      <c r="CO468" s="257"/>
      <c r="CP468" s="257"/>
      <c r="CQ468" s="257"/>
      <c r="CR468" s="257"/>
      <c r="CS468" s="257"/>
      <c r="CT468" s="257"/>
      <c r="CU468" s="257"/>
      <c r="CV468" s="257"/>
      <c r="CW468" s="257"/>
      <c r="CX468" s="257"/>
      <c r="CY468" s="257"/>
      <c r="CZ468" s="257"/>
      <c r="DA468" s="257"/>
      <c r="DB468" s="257"/>
      <c r="DC468" s="257"/>
      <c r="DD468" s="257"/>
      <c r="DE468" s="257"/>
      <c r="DF468" s="257"/>
      <c r="DG468" s="257"/>
      <c r="DH468" s="257"/>
      <c r="DI468" s="257"/>
      <c r="DJ468" s="257"/>
      <c r="DK468" s="257"/>
      <c r="DL468" s="257"/>
      <c r="DM468" s="257"/>
      <c r="DN468" s="257"/>
      <c r="DO468" s="257"/>
      <c r="DP468" s="257"/>
      <c r="DQ468" s="257"/>
      <c r="DR468" s="257"/>
      <c r="DS468" s="257"/>
      <c r="DT468" s="257"/>
      <c r="DU468" s="257"/>
      <c r="DV468" s="257"/>
      <c r="DW468" s="257"/>
      <c r="DX468" s="257"/>
      <c r="DY468" s="257"/>
      <c r="DZ468" s="257"/>
      <c r="EA468" s="257"/>
      <c r="EB468" s="257"/>
      <c r="EC468" s="257"/>
      <c r="ED468" s="257"/>
      <c r="EE468" s="257"/>
      <c r="EF468" s="257"/>
      <c r="EG468" s="257"/>
      <c r="EH468" s="257"/>
      <c r="EI468" s="257"/>
      <c r="EJ468" s="257"/>
      <c r="EK468" s="257"/>
      <c r="EL468" s="257"/>
      <c r="EM468" s="257"/>
      <c r="EN468" s="257"/>
      <c r="EO468" s="257"/>
      <c r="EP468" s="257"/>
      <c r="EQ468" s="257"/>
      <c r="ER468" s="257"/>
      <c r="ES468" s="257"/>
      <c r="ET468" s="257"/>
      <c r="EU468" s="257"/>
      <c r="EV468" s="257"/>
      <c r="EW468" s="257"/>
      <c r="EX468" s="257"/>
      <c r="EY468" s="257"/>
      <c r="EZ468" s="257"/>
      <c r="FA468" s="257"/>
      <c r="FB468" s="257"/>
      <c r="FC468" s="257"/>
      <c r="FD468" s="257"/>
      <c r="FE468" s="257"/>
      <c r="FF468" s="257"/>
      <c r="FG468" s="257"/>
      <c r="FH468" s="257"/>
      <c r="FI468" s="257"/>
      <c r="FJ468" s="257"/>
      <c r="FK468" s="257"/>
      <c r="FL468" s="257"/>
      <c r="FM468" s="257"/>
      <c r="FN468" s="257"/>
      <c r="FO468" s="257"/>
      <c r="FP468" s="257"/>
      <c r="FQ468" s="257"/>
      <c r="FR468" s="257"/>
      <c r="FS468" s="257"/>
      <c r="FT468" s="257"/>
      <c r="FU468" s="257"/>
      <c r="FV468" s="257"/>
      <c r="FW468" s="257"/>
      <c r="FX468" s="257"/>
      <c r="FY468" s="257"/>
      <c r="FZ468" s="257"/>
      <c r="GA468" s="257"/>
      <c r="GB468" s="257"/>
      <c r="GC468" s="257"/>
      <c r="GD468" s="257"/>
      <c r="GE468" s="257"/>
      <c r="GF468" s="257"/>
      <c r="GG468" s="257"/>
      <c r="GH468" s="257"/>
      <c r="GI468" s="257"/>
      <c r="GJ468" s="257"/>
      <c r="GK468" s="257"/>
      <c r="GL468" s="257"/>
      <c r="GM468" s="257"/>
      <c r="GN468" s="257"/>
      <c r="GO468" s="257"/>
      <c r="GP468" s="257"/>
      <c r="GQ468" s="257"/>
      <c r="GR468" s="257"/>
      <c r="GS468" s="257"/>
      <c r="GT468" s="257"/>
      <c r="GU468" s="257"/>
      <c r="GV468" s="257"/>
      <c r="GW468" s="257"/>
      <c r="GX468" s="257"/>
      <c r="GY468" s="257"/>
      <c r="GZ468" s="257"/>
      <c r="HA468" s="257"/>
      <c r="HB468" s="257"/>
      <c r="HC468" s="257"/>
      <c r="HD468" s="257"/>
      <c r="HE468" s="257"/>
      <c r="HF468" s="257"/>
      <c r="HG468" s="257"/>
      <c r="HH468" s="257"/>
      <c r="HI468" s="257"/>
      <c r="HJ468" s="257"/>
      <c r="HK468" s="257"/>
      <c r="HL468" s="257"/>
      <c r="HM468" s="257"/>
      <c r="HN468" s="257"/>
      <c r="HO468" s="257"/>
      <c r="HP468" s="257"/>
      <c r="HQ468" s="257"/>
      <c r="HR468" s="257"/>
      <c r="HS468" s="257"/>
      <c r="HT468" s="257"/>
      <c r="HU468" s="257"/>
      <c r="HV468" s="257"/>
      <c r="HW468" s="257"/>
      <c r="HX468" s="257"/>
      <c r="HY468" s="257"/>
      <c r="HZ468" s="257"/>
      <c r="IA468" s="257"/>
      <c r="IB468" s="257"/>
      <c r="IC468" s="257"/>
      <c r="ID468" s="257"/>
      <c r="IE468" s="257"/>
      <c r="IF468" s="257"/>
      <c r="IG468" s="257"/>
      <c r="IH468" s="257"/>
      <c r="II468" s="257"/>
      <c r="IJ468" s="257"/>
      <c r="IK468" s="257"/>
      <c r="IL468" s="257"/>
      <c r="IM468" s="257"/>
      <c r="IN468" s="257"/>
      <c r="IO468" s="257"/>
      <c r="IP468" s="257"/>
      <c r="IQ468" s="257"/>
      <c r="IR468" s="257"/>
      <c r="IS468" s="257"/>
      <c r="IT468" s="257"/>
      <c r="IU468" s="257"/>
      <c r="IV468" s="257"/>
      <c r="IW468" s="257"/>
      <c r="IX468" s="257"/>
      <c r="IY468" s="257"/>
      <c r="IZ468" s="257"/>
      <c r="JA468" s="257"/>
      <c r="JB468" s="257"/>
      <c r="JC468" s="257"/>
      <c r="JD468" s="257"/>
      <c r="JE468" s="257"/>
    </row>
    <row r="469" spans="1:265" x14ac:dyDescent="0.2">
      <c r="A469" s="257"/>
      <c r="B469" s="257"/>
      <c r="C469" s="257"/>
      <c r="D469" s="257"/>
      <c r="E469" s="257"/>
      <c r="F469" s="257"/>
      <c r="G469" s="257"/>
      <c r="H469" s="257"/>
      <c r="I469" s="257"/>
      <c r="J469" s="257"/>
      <c r="K469" s="257"/>
      <c r="L469" s="257"/>
      <c r="M469" s="257"/>
      <c r="N469" s="257"/>
      <c r="O469" s="257"/>
      <c r="P469" s="257"/>
      <c r="Q469" s="257"/>
      <c r="R469" s="257"/>
      <c r="S469" s="257"/>
      <c r="T469" s="257"/>
      <c r="U469" s="257"/>
      <c r="V469" s="257"/>
      <c r="W469" s="257"/>
      <c r="X469" s="257"/>
      <c r="Y469" s="257"/>
      <c r="Z469" s="257"/>
      <c r="AA469" s="257"/>
      <c r="AB469" s="257"/>
      <c r="AC469" s="257"/>
      <c r="AD469" s="257"/>
      <c r="AE469" s="862"/>
      <c r="AF469" s="895"/>
      <c r="AG469" s="946"/>
      <c r="AH469" s="972"/>
      <c r="CG469" s="257"/>
      <c r="CH469" s="257"/>
      <c r="CI469" s="257"/>
      <c r="CJ469" s="257"/>
      <c r="CK469" s="257"/>
      <c r="CL469" s="257"/>
      <c r="CM469" s="257"/>
      <c r="CN469" s="257"/>
      <c r="CO469" s="257"/>
      <c r="CP469" s="257"/>
      <c r="CQ469" s="257"/>
      <c r="CR469" s="257"/>
      <c r="CS469" s="257"/>
      <c r="CT469" s="257"/>
      <c r="CU469" s="257"/>
      <c r="CV469" s="257"/>
      <c r="CW469" s="257"/>
      <c r="CX469" s="257"/>
      <c r="CY469" s="257"/>
      <c r="CZ469" s="257"/>
      <c r="DA469" s="257"/>
      <c r="DB469" s="257"/>
      <c r="DC469" s="257"/>
      <c r="DD469" s="257"/>
      <c r="DE469" s="257"/>
      <c r="DF469" s="257"/>
      <c r="DG469" s="257"/>
      <c r="DH469" s="257"/>
      <c r="DI469" s="257"/>
      <c r="DJ469" s="257"/>
      <c r="DK469" s="257"/>
      <c r="DL469" s="257"/>
      <c r="DM469" s="257"/>
      <c r="DN469" s="257"/>
      <c r="DO469" s="257"/>
      <c r="DP469" s="257"/>
      <c r="DQ469" s="257"/>
      <c r="DR469" s="257"/>
      <c r="DS469" s="257"/>
      <c r="DT469" s="257"/>
      <c r="DU469" s="257"/>
      <c r="DV469" s="257"/>
      <c r="DW469" s="257"/>
      <c r="DX469" s="257"/>
      <c r="DY469" s="257"/>
      <c r="DZ469" s="257"/>
      <c r="EA469" s="257"/>
      <c r="EB469" s="257"/>
      <c r="EC469" s="257"/>
      <c r="ED469" s="257"/>
      <c r="EE469" s="257"/>
      <c r="EF469" s="257"/>
      <c r="EG469" s="257"/>
      <c r="EH469" s="257"/>
      <c r="EI469" s="257"/>
      <c r="EJ469" s="257"/>
      <c r="EK469" s="257"/>
      <c r="EL469" s="257"/>
      <c r="EM469" s="257"/>
      <c r="EN469" s="257"/>
      <c r="EO469" s="257"/>
      <c r="EP469" s="257"/>
      <c r="EQ469" s="257"/>
      <c r="ER469" s="257"/>
      <c r="ES469" s="257"/>
      <c r="ET469" s="257"/>
      <c r="EU469" s="257"/>
      <c r="EV469" s="257"/>
      <c r="EW469" s="257"/>
      <c r="EX469" s="257"/>
      <c r="EY469" s="257"/>
      <c r="EZ469" s="257"/>
      <c r="FA469" s="257"/>
      <c r="FB469" s="257"/>
      <c r="FC469" s="257"/>
      <c r="FD469" s="257"/>
      <c r="FE469" s="257"/>
      <c r="FF469" s="257"/>
      <c r="FG469" s="257"/>
      <c r="FH469" s="257"/>
      <c r="FI469" s="257"/>
      <c r="FJ469" s="257"/>
      <c r="FK469" s="257"/>
      <c r="FL469" s="257"/>
      <c r="FM469" s="257"/>
      <c r="FN469" s="257"/>
      <c r="FO469" s="257"/>
      <c r="FP469" s="257"/>
      <c r="FQ469" s="257"/>
      <c r="FR469" s="257"/>
      <c r="FS469" s="257"/>
      <c r="FT469" s="257"/>
      <c r="FU469" s="257"/>
      <c r="FV469" s="257"/>
      <c r="FW469" s="257"/>
      <c r="FX469" s="257"/>
      <c r="FY469" s="257"/>
      <c r="FZ469" s="257"/>
      <c r="GA469" s="257"/>
      <c r="GB469" s="257"/>
      <c r="GC469" s="257"/>
      <c r="GD469" s="257"/>
      <c r="GE469" s="257"/>
      <c r="GF469" s="257"/>
      <c r="GG469" s="257"/>
      <c r="GH469" s="257"/>
      <c r="GI469" s="257"/>
      <c r="GJ469" s="257"/>
      <c r="GK469" s="257"/>
      <c r="GL469" s="257"/>
      <c r="GM469" s="257"/>
      <c r="GN469" s="257"/>
      <c r="GO469" s="257"/>
      <c r="GP469" s="257"/>
      <c r="GQ469" s="257"/>
      <c r="GR469" s="257"/>
      <c r="GS469" s="257"/>
      <c r="GT469" s="257"/>
      <c r="GU469" s="257"/>
      <c r="GV469" s="257"/>
      <c r="GW469" s="257"/>
      <c r="GX469" s="257"/>
      <c r="GY469" s="257"/>
      <c r="GZ469" s="257"/>
      <c r="HA469" s="257"/>
      <c r="HB469" s="257"/>
      <c r="HC469" s="257"/>
      <c r="HD469" s="257"/>
      <c r="HE469" s="257"/>
      <c r="HF469" s="257"/>
      <c r="HG469" s="257"/>
      <c r="HH469" s="257"/>
      <c r="HI469" s="257"/>
      <c r="HJ469" s="257"/>
      <c r="HK469" s="257"/>
      <c r="HL469" s="257"/>
      <c r="HM469" s="257"/>
      <c r="HN469" s="257"/>
      <c r="HO469" s="257"/>
      <c r="HP469" s="257"/>
      <c r="HQ469" s="257"/>
      <c r="HR469" s="257"/>
      <c r="HS469" s="257"/>
      <c r="HT469" s="257"/>
      <c r="HU469" s="257"/>
      <c r="HV469" s="257"/>
      <c r="HW469" s="257"/>
      <c r="HX469" s="257"/>
      <c r="HY469" s="257"/>
      <c r="HZ469" s="257"/>
      <c r="IA469" s="257"/>
      <c r="IB469" s="257"/>
      <c r="IC469" s="257"/>
      <c r="ID469" s="257"/>
      <c r="IE469" s="257"/>
      <c r="IF469" s="257"/>
      <c r="IG469" s="257"/>
      <c r="IH469" s="257"/>
      <c r="II469" s="257"/>
      <c r="IJ469" s="257"/>
      <c r="IK469" s="257"/>
      <c r="IL469" s="257"/>
      <c r="IM469" s="257"/>
      <c r="IN469" s="257"/>
      <c r="IO469" s="257"/>
      <c r="IP469" s="257"/>
      <c r="IQ469" s="257"/>
      <c r="IR469" s="257"/>
      <c r="IS469" s="257"/>
      <c r="IT469" s="257"/>
      <c r="IU469" s="257"/>
      <c r="IV469" s="257"/>
      <c r="IW469" s="257"/>
      <c r="IX469" s="257"/>
      <c r="IY469" s="257"/>
      <c r="IZ469" s="257"/>
      <c r="JA469" s="257"/>
      <c r="JB469" s="257"/>
      <c r="JC469" s="257"/>
      <c r="JD469" s="257"/>
      <c r="JE469" s="257"/>
    </row>
    <row r="470" spans="1:265" x14ac:dyDescent="0.2">
      <c r="A470" s="257"/>
      <c r="B470" s="257"/>
      <c r="C470" s="257"/>
      <c r="D470" s="257"/>
      <c r="E470" s="257"/>
      <c r="F470" s="257"/>
      <c r="G470" s="257"/>
      <c r="H470" s="257"/>
      <c r="I470" s="257"/>
      <c r="J470" s="257"/>
      <c r="K470" s="257"/>
      <c r="L470" s="257"/>
      <c r="M470" s="257"/>
      <c r="N470" s="257"/>
      <c r="O470" s="257"/>
      <c r="P470" s="257"/>
      <c r="Q470" s="257"/>
      <c r="R470" s="257"/>
      <c r="S470" s="257"/>
      <c r="T470" s="257"/>
      <c r="U470" s="257"/>
      <c r="V470" s="257"/>
      <c r="W470" s="257"/>
      <c r="X470" s="257"/>
      <c r="Y470" s="257"/>
      <c r="Z470" s="257"/>
      <c r="AA470" s="257"/>
      <c r="AB470" s="257"/>
      <c r="AC470" s="257"/>
      <c r="AD470" s="257"/>
      <c r="AE470" s="862"/>
      <c r="AF470" s="895"/>
      <c r="AG470" s="946"/>
      <c r="AH470" s="972"/>
      <c r="CG470" s="257"/>
      <c r="CH470" s="257"/>
      <c r="CI470" s="257"/>
      <c r="CJ470" s="257"/>
      <c r="CK470" s="257"/>
      <c r="CL470" s="257"/>
      <c r="CM470" s="257"/>
      <c r="CN470" s="257"/>
      <c r="CO470" s="257"/>
      <c r="CP470" s="257"/>
      <c r="CQ470" s="257"/>
      <c r="CR470" s="257"/>
      <c r="CS470" s="257"/>
      <c r="CT470" s="257"/>
      <c r="CU470" s="257"/>
      <c r="CV470" s="257"/>
      <c r="CW470" s="257"/>
      <c r="CX470" s="257"/>
      <c r="CY470" s="257"/>
      <c r="CZ470" s="257"/>
      <c r="DA470" s="257"/>
      <c r="DB470" s="257"/>
      <c r="DC470" s="257"/>
      <c r="DD470" s="257"/>
      <c r="DE470" s="257"/>
      <c r="DF470" s="257"/>
      <c r="DG470" s="257"/>
      <c r="DH470" s="257"/>
      <c r="DI470" s="257"/>
      <c r="DJ470" s="257"/>
      <c r="DK470" s="257"/>
      <c r="DL470" s="257"/>
      <c r="DM470" s="257"/>
      <c r="DN470" s="257"/>
      <c r="DO470" s="257"/>
      <c r="DP470" s="257"/>
      <c r="DQ470" s="257"/>
      <c r="DR470" s="257"/>
      <c r="DS470" s="257"/>
      <c r="DT470" s="257"/>
      <c r="DU470" s="257"/>
      <c r="DV470" s="257"/>
      <c r="DW470" s="257"/>
      <c r="DX470" s="257"/>
      <c r="DY470" s="257"/>
      <c r="DZ470" s="257"/>
      <c r="EA470" s="257"/>
      <c r="EB470" s="257"/>
      <c r="EC470" s="257"/>
      <c r="ED470" s="257"/>
      <c r="EE470" s="257"/>
      <c r="EF470" s="257"/>
      <c r="EG470" s="257"/>
      <c r="EH470" s="257"/>
      <c r="EI470" s="257"/>
      <c r="EJ470" s="257"/>
      <c r="EK470" s="257"/>
      <c r="EL470" s="257"/>
      <c r="EM470" s="257"/>
      <c r="EN470" s="257"/>
      <c r="EO470" s="257"/>
      <c r="EP470" s="257"/>
      <c r="EQ470" s="257"/>
      <c r="ER470" s="257"/>
      <c r="ES470" s="257"/>
      <c r="ET470" s="257"/>
      <c r="EU470" s="257"/>
      <c r="EV470" s="257"/>
      <c r="EW470" s="257"/>
      <c r="EX470" s="257"/>
      <c r="EY470" s="257"/>
      <c r="EZ470" s="257"/>
      <c r="FA470" s="257"/>
      <c r="FB470" s="257"/>
      <c r="FC470" s="257"/>
      <c r="FD470" s="257"/>
      <c r="FE470" s="257"/>
      <c r="FF470" s="257"/>
      <c r="FG470" s="257"/>
      <c r="FH470" s="257"/>
      <c r="FI470" s="257"/>
      <c r="FJ470" s="257"/>
      <c r="FK470" s="257"/>
      <c r="FL470" s="257"/>
      <c r="FM470" s="257"/>
      <c r="FN470" s="257"/>
      <c r="FO470" s="257"/>
      <c r="FP470" s="257"/>
      <c r="FQ470" s="257"/>
      <c r="FR470" s="257"/>
      <c r="FS470" s="257"/>
      <c r="FT470" s="257"/>
      <c r="FU470" s="257"/>
      <c r="FV470" s="257"/>
      <c r="FW470" s="257"/>
      <c r="FX470" s="257"/>
      <c r="FY470" s="257"/>
      <c r="FZ470" s="257"/>
      <c r="GA470" s="257"/>
      <c r="GB470" s="257"/>
      <c r="GC470" s="257"/>
      <c r="GD470" s="257"/>
      <c r="GE470" s="257"/>
      <c r="GF470" s="257"/>
      <c r="GG470" s="257"/>
      <c r="GH470" s="257"/>
      <c r="GI470" s="257"/>
      <c r="GJ470" s="257"/>
      <c r="GK470" s="257"/>
      <c r="GL470" s="257"/>
      <c r="GM470" s="257"/>
      <c r="GN470" s="257"/>
      <c r="GO470" s="257"/>
      <c r="GP470" s="257"/>
      <c r="GQ470" s="257"/>
      <c r="GR470" s="257"/>
      <c r="GS470" s="257"/>
      <c r="GT470" s="257"/>
      <c r="GU470" s="257"/>
      <c r="GV470" s="257"/>
      <c r="GW470" s="257"/>
      <c r="GX470" s="257"/>
      <c r="GY470" s="257"/>
      <c r="GZ470" s="257"/>
      <c r="HA470" s="257"/>
      <c r="HB470" s="257"/>
      <c r="HC470" s="257"/>
      <c r="HD470" s="257"/>
      <c r="HE470" s="257"/>
      <c r="HF470" s="257"/>
      <c r="HG470" s="257"/>
      <c r="HH470" s="257"/>
      <c r="HI470" s="257"/>
      <c r="HJ470" s="257"/>
      <c r="HK470" s="257"/>
      <c r="HL470" s="257"/>
      <c r="HM470" s="257"/>
      <c r="HN470" s="257"/>
      <c r="HO470" s="257"/>
      <c r="HP470" s="257"/>
      <c r="HQ470" s="257"/>
      <c r="HR470" s="257"/>
      <c r="HS470" s="257"/>
      <c r="HT470" s="257"/>
      <c r="HU470" s="257"/>
      <c r="HV470" s="257"/>
      <c r="HW470" s="257"/>
      <c r="HX470" s="257"/>
      <c r="HY470" s="257"/>
      <c r="HZ470" s="257"/>
      <c r="IA470" s="257"/>
      <c r="IB470" s="257"/>
      <c r="IC470" s="257"/>
      <c r="ID470" s="257"/>
      <c r="IE470" s="257"/>
      <c r="IF470" s="257"/>
      <c r="IG470" s="257"/>
      <c r="IH470" s="257"/>
      <c r="II470" s="257"/>
      <c r="IJ470" s="257"/>
      <c r="IK470" s="257"/>
      <c r="IL470" s="257"/>
      <c r="IM470" s="257"/>
      <c r="IN470" s="257"/>
      <c r="IO470" s="257"/>
      <c r="IP470" s="257"/>
      <c r="IQ470" s="257"/>
      <c r="IR470" s="257"/>
      <c r="IS470" s="257"/>
      <c r="IT470" s="257"/>
      <c r="IU470" s="257"/>
      <c r="IV470" s="257"/>
      <c r="IW470" s="257"/>
      <c r="IX470" s="257"/>
      <c r="IY470" s="257"/>
      <c r="IZ470" s="257"/>
      <c r="JA470" s="257"/>
      <c r="JB470" s="257"/>
      <c r="JC470" s="257"/>
      <c r="JD470" s="257"/>
      <c r="JE470" s="257"/>
    </row>
    <row r="471" spans="1:265" x14ac:dyDescent="0.2">
      <c r="A471" s="257"/>
      <c r="B471" s="257"/>
      <c r="C471" s="257"/>
      <c r="D471" s="257"/>
      <c r="E471" s="257"/>
      <c r="F471" s="257"/>
      <c r="G471" s="257"/>
      <c r="H471" s="257"/>
      <c r="I471" s="257"/>
      <c r="J471" s="257"/>
      <c r="K471" s="257"/>
      <c r="L471" s="257"/>
      <c r="M471" s="257"/>
      <c r="N471" s="257"/>
      <c r="O471" s="257"/>
      <c r="P471" s="257"/>
      <c r="Q471" s="257"/>
      <c r="R471" s="257"/>
      <c r="S471" s="257"/>
      <c r="T471" s="257"/>
      <c r="U471" s="257"/>
      <c r="V471" s="257"/>
      <c r="W471" s="257"/>
      <c r="X471" s="257"/>
      <c r="Y471" s="257"/>
      <c r="Z471" s="257"/>
      <c r="AA471" s="257"/>
      <c r="AB471" s="257"/>
      <c r="AC471" s="257"/>
      <c r="AD471" s="257"/>
      <c r="AE471" s="862"/>
      <c r="AF471" s="895"/>
      <c r="AG471" s="946"/>
      <c r="AH471" s="972"/>
      <c r="CG471" s="257"/>
      <c r="CH471" s="257"/>
      <c r="CI471" s="257"/>
      <c r="CJ471" s="257"/>
      <c r="CK471" s="257"/>
      <c r="CL471" s="257"/>
      <c r="CM471" s="257"/>
      <c r="CN471" s="257"/>
      <c r="CO471" s="257"/>
      <c r="CP471" s="257"/>
      <c r="CQ471" s="257"/>
      <c r="CR471" s="257"/>
      <c r="CS471" s="257"/>
      <c r="CT471" s="257"/>
      <c r="CU471" s="257"/>
      <c r="CV471" s="257"/>
      <c r="CW471" s="257"/>
      <c r="CX471" s="257"/>
      <c r="CY471" s="257"/>
      <c r="CZ471" s="257"/>
      <c r="DA471" s="257"/>
      <c r="DB471" s="257"/>
      <c r="DC471" s="257"/>
      <c r="DD471" s="257"/>
      <c r="DE471" s="257"/>
      <c r="DF471" s="257"/>
      <c r="DG471" s="257"/>
      <c r="DH471" s="257"/>
      <c r="DI471" s="257"/>
      <c r="DJ471" s="257"/>
      <c r="DK471" s="257"/>
      <c r="DL471" s="257"/>
      <c r="DM471" s="257"/>
      <c r="DN471" s="257"/>
      <c r="DO471" s="257"/>
      <c r="DP471" s="257"/>
      <c r="DQ471" s="257"/>
      <c r="DR471" s="257"/>
      <c r="DS471" s="257"/>
      <c r="DT471" s="257"/>
      <c r="DU471" s="257"/>
      <c r="DV471" s="257"/>
      <c r="DW471" s="257"/>
      <c r="DX471" s="257"/>
      <c r="DY471" s="257"/>
      <c r="DZ471" s="257"/>
      <c r="EA471" s="257"/>
      <c r="EB471" s="257"/>
      <c r="EC471" s="257"/>
      <c r="ED471" s="257"/>
      <c r="EE471" s="257"/>
      <c r="EF471" s="257"/>
      <c r="EG471" s="257"/>
      <c r="EH471" s="257"/>
      <c r="EI471" s="257"/>
      <c r="EJ471" s="257"/>
      <c r="EK471" s="257"/>
      <c r="EL471" s="257"/>
      <c r="EM471" s="257"/>
      <c r="EN471" s="257"/>
      <c r="EO471" s="257"/>
      <c r="EP471" s="257"/>
      <c r="EQ471" s="257"/>
      <c r="ER471" s="257"/>
      <c r="ES471" s="257"/>
      <c r="ET471" s="257"/>
      <c r="EU471" s="257"/>
      <c r="EV471" s="257"/>
      <c r="EW471" s="257"/>
      <c r="EX471" s="257"/>
      <c r="EY471" s="257"/>
      <c r="EZ471" s="257"/>
      <c r="FA471" s="257"/>
      <c r="FB471" s="257"/>
      <c r="FC471" s="257"/>
      <c r="FD471" s="257"/>
      <c r="FE471" s="257"/>
      <c r="FF471" s="257"/>
      <c r="FG471" s="257"/>
      <c r="FH471" s="257"/>
      <c r="FI471" s="257"/>
      <c r="FJ471" s="257"/>
      <c r="FK471" s="257"/>
      <c r="FL471" s="257"/>
      <c r="FM471" s="257"/>
      <c r="FN471" s="257"/>
      <c r="FO471" s="257"/>
      <c r="FP471" s="257"/>
      <c r="FQ471" s="257"/>
      <c r="FR471" s="257"/>
      <c r="FS471" s="257"/>
      <c r="FT471" s="257"/>
      <c r="FU471" s="257"/>
      <c r="FV471" s="257"/>
      <c r="FW471" s="257"/>
      <c r="FX471" s="257"/>
      <c r="FY471" s="257"/>
      <c r="FZ471" s="257"/>
      <c r="GA471" s="257"/>
      <c r="GB471" s="257"/>
      <c r="GC471" s="257"/>
      <c r="GD471" s="257"/>
      <c r="GE471" s="257"/>
      <c r="GF471" s="257"/>
      <c r="GG471" s="257"/>
      <c r="GH471" s="257"/>
      <c r="GI471" s="257"/>
      <c r="GJ471" s="257"/>
      <c r="GK471" s="257"/>
      <c r="GL471" s="257"/>
      <c r="GM471" s="257"/>
      <c r="GN471" s="257"/>
      <c r="GO471" s="257"/>
      <c r="GP471" s="257"/>
      <c r="GQ471" s="257"/>
      <c r="GR471" s="257"/>
      <c r="GS471" s="257"/>
      <c r="GT471" s="257"/>
      <c r="GU471" s="257"/>
      <c r="GV471" s="257"/>
      <c r="GW471" s="257"/>
      <c r="GX471" s="257"/>
      <c r="GY471" s="257"/>
      <c r="GZ471" s="257"/>
      <c r="HA471" s="257"/>
      <c r="HB471" s="257"/>
      <c r="HC471" s="257"/>
      <c r="HD471" s="257"/>
      <c r="HE471" s="257"/>
      <c r="HF471" s="257"/>
      <c r="HG471" s="257"/>
      <c r="HH471" s="257"/>
      <c r="HI471" s="257"/>
      <c r="HJ471" s="257"/>
      <c r="HK471" s="257"/>
      <c r="HL471" s="257"/>
      <c r="HM471" s="257"/>
      <c r="HN471" s="257"/>
      <c r="HO471" s="257"/>
      <c r="HP471" s="257"/>
      <c r="HQ471" s="257"/>
      <c r="HR471" s="257"/>
      <c r="HS471" s="257"/>
      <c r="HT471" s="257"/>
      <c r="HU471" s="257"/>
      <c r="HV471" s="257"/>
      <c r="HW471" s="257"/>
      <c r="HX471" s="257"/>
      <c r="HY471" s="257"/>
      <c r="HZ471" s="257"/>
      <c r="IA471" s="257"/>
      <c r="IB471" s="257"/>
      <c r="IC471" s="257"/>
      <c r="ID471" s="257"/>
      <c r="IE471" s="257"/>
      <c r="IF471" s="257"/>
      <c r="IG471" s="257"/>
      <c r="IH471" s="257"/>
      <c r="II471" s="257"/>
      <c r="IJ471" s="257"/>
      <c r="IK471" s="257"/>
      <c r="IL471" s="257"/>
      <c r="IM471" s="257"/>
      <c r="IN471" s="257"/>
      <c r="IO471" s="257"/>
      <c r="IP471" s="257"/>
      <c r="IQ471" s="257"/>
      <c r="IR471" s="257"/>
      <c r="IS471" s="257"/>
      <c r="IT471" s="257"/>
      <c r="IU471" s="257"/>
      <c r="IV471" s="257"/>
      <c r="IW471" s="257"/>
      <c r="IX471" s="257"/>
      <c r="IY471" s="257"/>
      <c r="IZ471" s="257"/>
      <c r="JA471" s="257"/>
      <c r="JB471" s="257"/>
      <c r="JC471" s="257"/>
      <c r="JD471" s="257"/>
      <c r="JE471" s="257"/>
    </row>
    <row r="472" spans="1:265" x14ac:dyDescent="0.2">
      <c r="A472" s="257"/>
      <c r="B472" s="257"/>
      <c r="C472" s="257"/>
      <c r="D472" s="257"/>
      <c r="E472" s="257"/>
      <c r="F472" s="257"/>
      <c r="G472" s="257"/>
      <c r="H472" s="257"/>
      <c r="I472" s="257"/>
      <c r="J472" s="257"/>
      <c r="K472" s="257"/>
      <c r="L472" s="257"/>
      <c r="M472" s="257"/>
      <c r="N472" s="257"/>
      <c r="O472" s="257"/>
      <c r="P472" s="257"/>
      <c r="Q472" s="257"/>
      <c r="R472" s="257"/>
      <c r="S472" s="257"/>
      <c r="T472" s="257"/>
      <c r="U472" s="257"/>
      <c r="V472" s="257"/>
      <c r="W472" s="257"/>
      <c r="X472" s="257"/>
      <c r="Y472" s="257"/>
      <c r="Z472" s="257"/>
      <c r="AA472" s="257"/>
      <c r="AB472" s="257"/>
      <c r="AC472" s="257"/>
      <c r="AD472" s="257"/>
      <c r="AE472" s="862"/>
      <c r="AF472" s="895"/>
      <c r="AG472" s="946"/>
      <c r="AH472" s="972"/>
      <c r="CG472" s="257"/>
      <c r="CH472" s="257"/>
      <c r="CI472" s="257"/>
      <c r="CJ472" s="257"/>
      <c r="CK472" s="257"/>
      <c r="CL472" s="257"/>
      <c r="CM472" s="257"/>
      <c r="CN472" s="257"/>
      <c r="CO472" s="257"/>
      <c r="CP472" s="257"/>
      <c r="CQ472" s="257"/>
      <c r="CR472" s="257"/>
      <c r="CS472" s="257"/>
      <c r="CT472" s="257"/>
      <c r="CU472" s="257"/>
      <c r="CV472" s="257"/>
      <c r="CW472" s="257"/>
      <c r="CX472" s="257"/>
      <c r="CY472" s="257"/>
      <c r="CZ472" s="257"/>
      <c r="DA472" s="257"/>
      <c r="DB472" s="257"/>
      <c r="DC472" s="257"/>
      <c r="DD472" s="257"/>
      <c r="DE472" s="257"/>
      <c r="DF472" s="257"/>
      <c r="DG472" s="257"/>
      <c r="DH472" s="257"/>
      <c r="DI472" s="257"/>
      <c r="DJ472" s="257"/>
      <c r="DK472" s="257"/>
      <c r="DL472" s="257"/>
      <c r="DM472" s="257"/>
      <c r="DN472" s="257"/>
      <c r="DO472" s="257"/>
      <c r="DP472" s="257"/>
      <c r="DQ472" s="257"/>
      <c r="DR472" s="257"/>
      <c r="DS472" s="257"/>
      <c r="DT472" s="257"/>
      <c r="DU472" s="257"/>
      <c r="DV472" s="257"/>
      <c r="DW472" s="257"/>
      <c r="DX472" s="257"/>
      <c r="DY472" s="257"/>
      <c r="DZ472" s="257"/>
      <c r="EA472" s="257"/>
      <c r="EB472" s="257"/>
      <c r="EC472" s="257"/>
      <c r="ED472" s="257"/>
      <c r="EE472" s="257"/>
      <c r="EF472" s="257"/>
      <c r="EG472" s="257"/>
      <c r="EH472" s="257"/>
      <c r="EI472" s="257"/>
      <c r="EJ472" s="257"/>
      <c r="EK472" s="257"/>
      <c r="EL472" s="257"/>
      <c r="EM472" s="257"/>
      <c r="EN472" s="257"/>
      <c r="EO472" s="257"/>
      <c r="EP472" s="257"/>
      <c r="EQ472" s="257"/>
      <c r="ER472" s="257"/>
      <c r="ES472" s="257"/>
      <c r="ET472" s="257"/>
      <c r="EU472" s="257"/>
      <c r="EV472" s="257"/>
      <c r="EW472" s="257"/>
      <c r="EX472" s="257"/>
      <c r="EY472" s="257"/>
      <c r="EZ472" s="257"/>
      <c r="FA472" s="257"/>
      <c r="FB472" s="257"/>
      <c r="FC472" s="257"/>
      <c r="FD472" s="257"/>
      <c r="FE472" s="257"/>
      <c r="FF472" s="257"/>
      <c r="FG472" s="257"/>
      <c r="FH472" s="257"/>
      <c r="FI472" s="257"/>
      <c r="FJ472" s="257"/>
      <c r="FK472" s="257"/>
      <c r="FL472" s="257"/>
      <c r="FM472" s="257"/>
      <c r="FN472" s="257"/>
      <c r="FO472" s="257"/>
      <c r="FP472" s="257"/>
      <c r="FQ472" s="257"/>
      <c r="FR472" s="257"/>
      <c r="FS472" s="257"/>
      <c r="FT472" s="257"/>
      <c r="FU472" s="257"/>
      <c r="FV472" s="257"/>
      <c r="FW472" s="257"/>
      <c r="FX472" s="257"/>
      <c r="FY472" s="257"/>
      <c r="FZ472" s="257"/>
      <c r="GA472" s="257"/>
      <c r="GB472" s="257"/>
      <c r="GC472" s="257"/>
      <c r="GD472" s="257"/>
      <c r="GE472" s="257"/>
      <c r="GF472" s="257"/>
      <c r="GG472" s="257"/>
      <c r="GH472" s="257"/>
      <c r="GI472" s="257"/>
      <c r="GJ472" s="257"/>
      <c r="GK472" s="257"/>
      <c r="GL472" s="257"/>
      <c r="GM472" s="257"/>
      <c r="GN472" s="257"/>
      <c r="GO472" s="257"/>
      <c r="GP472" s="257"/>
      <c r="GQ472" s="257"/>
      <c r="GR472" s="257"/>
      <c r="GS472" s="257"/>
      <c r="GT472" s="257"/>
      <c r="GU472" s="257"/>
      <c r="GV472" s="257"/>
      <c r="GW472" s="257"/>
      <c r="GX472" s="257"/>
      <c r="GY472" s="257"/>
      <c r="GZ472" s="257"/>
      <c r="HA472" s="257"/>
      <c r="HB472" s="257"/>
      <c r="HC472" s="257"/>
      <c r="HD472" s="257"/>
      <c r="HE472" s="257"/>
      <c r="HF472" s="257"/>
      <c r="HG472" s="257"/>
      <c r="HH472" s="257"/>
      <c r="HI472" s="257"/>
      <c r="HJ472" s="257"/>
      <c r="HK472" s="257"/>
      <c r="HL472" s="257"/>
      <c r="HM472" s="257"/>
      <c r="HN472" s="257"/>
      <c r="HO472" s="257"/>
      <c r="HP472" s="257"/>
      <c r="HQ472" s="257"/>
      <c r="HR472" s="257"/>
      <c r="HS472" s="257"/>
      <c r="HT472" s="257"/>
      <c r="HU472" s="257"/>
      <c r="HV472" s="257"/>
      <c r="HW472" s="257"/>
      <c r="HX472" s="257"/>
      <c r="HY472" s="257"/>
      <c r="HZ472" s="257"/>
      <c r="IA472" s="257"/>
      <c r="IB472" s="257"/>
      <c r="IC472" s="257"/>
      <c r="ID472" s="257"/>
      <c r="IE472" s="257"/>
      <c r="IF472" s="257"/>
      <c r="IG472" s="257"/>
      <c r="IH472" s="257"/>
      <c r="II472" s="257"/>
      <c r="IJ472" s="257"/>
      <c r="IK472" s="257"/>
      <c r="IL472" s="257"/>
      <c r="IM472" s="257"/>
      <c r="IN472" s="257"/>
      <c r="IO472" s="257"/>
      <c r="IP472" s="257"/>
      <c r="IQ472" s="257"/>
      <c r="IR472" s="257"/>
      <c r="IS472" s="257"/>
      <c r="IT472" s="257"/>
      <c r="IU472" s="257"/>
      <c r="IV472" s="257"/>
      <c r="IW472" s="257"/>
      <c r="IX472" s="257"/>
      <c r="IY472" s="257"/>
      <c r="IZ472" s="257"/>
      <c r="JA472" s="257"/>
      <c r="JB472" s="257"/>
      <c r="JC472" s="257"/>
      <c r="JD472" s="257"/>
      <c r="JE472" s="257"/>
    </row>
    <row r="473" spans="1:265" x14ac:dyDescent="0.2">
      <c r="A473" s="257"/>
      <c r="B473" s="257"/>
      <c r="C473" s="257"/>
      <c r="D473" s="257"/>
      <c r="E473" s="257"/>
      <c r="F473" s="257"/>
      <c r="G473" s="257"/>
      <c r="H473" s="257"/>
      <c r="I473" s="257"/>
      <c r="J473" s="257"/>
      <c r="K473" s="257"/>
      <c r="L473" s="257"/>
      <c r="M473" s="257"/>
      <c r="N473" s="257"/>
      <c r="O473" s="257"/>
      <c r="P473" s="257"/>
      <c r="Q473" s="257"/>
      <c r="R473" s="257"/>
      <c r="S473" s="257"/>
      <c r="T473" s="257"/>
      <c r="U473" s="257"/>
      <c r="V473" s="257"/>
      <c r="W473" s="257"/>
      <c r="X473" s="257"/>
      <c r="Y473" s="257"/>
      <c r="Z473" s="257"/>
      <c r="AA473" s="257"/>
      <c r="AB473" s="257"/>
      <c r="AC473" s="257"/>
      <c r="AD473" s="257"/>
      <c r="AE473" s="862"/>
      <c r="AF473" s="895"/>
      <c r="AG473" s="946"/>
      <c r="AH473" s="972"/>
      <c r="CG473" s="257"/>
      <c r="CH473" s="257"/>
      <c r="CI473" s="257"/>
      <c r="CJ473" s="257"/>
      <c r="CK473" s="257"/>
      <c r="CL473" s="257"/>
      <c r="CM473" s="257"/>
      <c r="CN473" s="257"/>
      <c r="CO473" s="257"/>
      <c r="CP473" s="257"/>
      <c r="CQ473" s="257"/>
      <c r="CR473" s="257"/>
      <c r="CS473" s="257"/>
      <c r="CT473" s="257"/>
      <c r="CU473" s="257"/>
      <c r="CV473" s="257"/>
      <c r="CW473" s="257"/>
      <c r="CX473" s="257"/>
      <c r="CY473" s="257"/>
      <c r="CZ473" s="257"/>
      <c r="DA473" s="257"/>
      <c r="DB473" s="257"/>
      <c r="DC473" s="257"/>
      <c r="DD473" s="257"/>
      <c r="DE473" s="257"/>
      <c r="DF473" s="257"/>
      <c r="DG473" s="257"/>
      <c r="DH473" s="257"/>
      <c r="DI473" s="257"/>
      <c r="DJ473" s="257"/>
      <c r="DK473" s="257"/>
      <c r="DL473" s="257"/>
      <c r="DM473" s="257"/>
      <c r="DN473" s="257"/>
      <c r="DO473" s="257"/>
      <c r="DP473" s="257"/>
      <c r="DQ473" s="257"/>
      <c r="DR473" s="257"/>
      <c r="DS473" s="257"/>
      <c r="DT473" s="257"/>
      <c r="DU473" s="257"/>
      <c r="DV473" s="257"/>
      <c r="DW473" s="257"/>
      <c r="DX473" s="257"/>
      <c r="DY473" s="257"/>
      <c r="DZ473" s="257"/>
      <c r="EA473" s="257"/>
      <c r="EB473" s="257"/>
      <c r="EC473" s="257"/>
      <c r="ED473" s="257"/>
      <c r="EE473" s="257"/>
      <c r="EF473" s="257"/>
      <c r="EG473" s="257"/>
      <c r="EH473" s="257"/>
      <c r="EI473" s="257"/>
      <c r="EJ473" s="257"/>
      <c r="EK473" s="257"/>
      <c r="EL473" s="257"/>
      <c r="EM473" s="257"/>
      <c r="EN473" s="257"/>
      <c r="EO473" s="257"/>
      <c r="EP473" s="257"/>
      <c r="EQ473" s="257"/>
      <c r="ER473" s="257"/>
      <c r="ES473" s="257"/>
      <c r="ET473" s="257"/>
      <c r="EU473" s="257"/>
      <c r="EV473" s="257"/>
      <c r="EW473" s="257"/>
      <c r="EX473" s="257"/>
      <c r="EY473" s="257"/>
      <c r="EZ473" s="257"/>
      <c r="FA473" s="257"/>
      <c r="FB473" s="257"/>
      <c r="FC473" s="257"/>
      <c r="FD473" s="257"/>
      <c r="FE473" s="257"/>
      <c r="FF473" s="257"/>
      <c r="FG473" s="257"/>
      <c r="FH473" s="257"/>
      <c r="FI473" s="257"/>
      <c r="FJ473" s="257"/>
      <c r="FK473" s="257"/>
      <c r="FL473" s="257"/>
      <c r="FM473" s="257"/>
      <c r="FN473" s="257"/>
      <c r="FO473" s="257"/>
      <c r="FP473" s="257"/>
      <c r="FQ473" s="257"/>
      <c r="FR473" s="257"/>
      <c r="FS473" s="257"/>
      <c r="FT473" s="257"/>
      <c r="FU473" s="257"/>
      <c r="FV473" s="257"/>
      <c r="FW473" s="257"/>
      <c r="FX473" s="257"/>
      <c r="FY473" s="257"/>
      <c r="FZ473" s="257"/>
      <c r="GA473" s="257"/>
      <c r="GB473" s="257"/>
      <c r="GC473" s="257"/>
      <c r="GD473" s="257"/>
      <c r="GE473" s="257"/>
      <c r="GF473" s="257"/>
      <c r="GG473" s="257"/>
      <c r="GH473" s="257"/>
      <c r="GI473" s="257"/>
      <c r="GJ473" s="257"/>
      <c r="GK473" s="257"/>
      <c r="GL473" s="257"/>
      <c r="GM473" s="257"/>
      <c r="GN473" s="257"/>
      <c r="GO473" s="257"/>
      <c r="GP473" s="257"/>
      <c r="GQ473" s="257"/>
      <c r="GR473" s="257"/>
      <c r="GS473" s="257"/>
      <c r="GT473" s="257"/>
      <c r="GU473" s="257"/>
      <c r="GV473" s="257"/>
      <c r="GW473" s="257"/>
      <c r="GX473" s="257"/>
      <c r="GY473" s="257"/>
      <c r="GZ473" s="257"/>
      <c r="HA473" s="257"/>
      <c r="HB473" s="257"/>
      <c r="HC473" s="257"/>
      <c r="HD473" s="257"/>
      <c r="HE473" s="257"/>
      <c r="HF473" s="257"/>
      <c r="HG473" s="257"/>
      <c r="HH473" s="257"/>
      <c r="HI473" s="257"/>
      <c r="HJ473" s="257"/>
      <c r="HK473" s="257"/>
      <c r="HL473" s="257"/>
      <c r="HM473" s="257"/>
      <c r="HN473" s="257"/>
      <c r="HO473" s="257"/>
      <c r="HP473" s="257"/>
      <c r="HQ473" s="257"/>
      <c r="HR473" s="257"/>
      <c r="HS473" s="257"/>
      <c r="HT473" s="257"/>
      <c r="HU473" s="257"/>
      <c r="HV473" s="257"/>
      <c r="HW473" s="257"/>
      <c r="HX473" s="257"/>
      <c r="HY473" s="257"/>
      <c r="HZ473" s="257"/>
      <c r="IA473" s="257"/>
      <c r="IB473" s="257"/>
      <c r="IC473" s="257"/>
      <c r="ID473" s="257"/>
      <c r="IE473" s="257"/>
      <c r="IF473" s="257"/>
      <c r="IG473" s="257"/>
      <c r="IH473" s="257"/>
      <c r="II473" s="257"/>
      <c r="IJ473" s="257"/>
      <c r="IK473" s="257"/>
      <c r="IL473" s="257"/>
      <c r="IM473" s="257"/>
      <c r="IN473" s="257"/>
      <c r="IO473" s="257"/>
      <c r="IP473" s="257"/>
      <c r="IQ473" s="257"/>
      <c r="IR473" s="257"/>
      <c r="IS473" s="257"/>
      <c r="IT473" s="257"/>
      <c r="IU473" s="257"/>
      <c r="IV473" s="257"/>
      <c r="IW473" s="257"/>
      <c r="IX473" s="257"/>
      <c r="IY473" s="257"/>
      <c r="IZ473" s="257"/>
      <c r="JA473" s="257"/>
      <c r="JB473" s="257"/>
      <c r="JC473" s="257"/>
      <c r="JD473" s="257"/>
      <c r="JE473" s="257"/>
    </row>
    <row r="474" spans="1:265" x14ac:dyDescent="0.2">
      <c r="A474" s="257"/>
      <c r="B474" s="257"/>
      <c r="C474" s="257"/>
      <c r="D474" s="257"/>
      <c r="E474" s="257"/>
      <c r="F474" s="257"/>
      <c r="G474" s="257"/>
      <c r="H474" s="257"/>
      <c r="I474" s="257"/>
      <c r="J474" s="257"/>
      <c r="K474" s="257"/>
      <c r="L474" s="257"/>
      <c r="M474" s="257"/>
      <c r="N474" s="257"/>
      <c r="O474" s="257"/>
      <c r="P474" s="257"/>
      <c r="Q474" s="257"/>
      <c r="R474" s="257"/>
      <c r="S474" s="257"/>
      <c r="T474" s="257"/>
      <c r="U474" s="257"/>
      <c r="V474" s="257"/>
      <c r="W474" s="257"/>
      <c r="X474" s="257"/>
      <c r="Y474" s="257"/>
      <c r="Z474" s="257"/>
      <c r="AA474" s="257"/>
      <c r="AB474" s="257"/>
      <c r="AC474" s="257"/>
      <c r="AD474" s="257"/>
      <c r="AE474" s="862"/>
      <c r="AF474" s="895"/>
      <c r="AG474" s="946"/>
      <c r="AH474" s="972"/>
      <c r="CG474" s="257"/>
      <c r="CH474" s="257"/>
      <c r="CI474" s="257"/>
      <c r="CJ474" s="257"/>
      <c r="CK474" s="257"/>
      <c r="CL474" s="257"/>
      <c r="CM474" s="257"/>
      <c r="CN474" s="257"/>
      <c r="CO474" s="257"/>
      <c r="CP474" s="257"/>
      <c r="CQ474" s="257"/>
      <c r="CR474" s="257"/>
      <c r="CS474" s="257"/>
      <c r="CT474" s="257"/>
      <c r="CU474" s="257"/>
      <c r="CV474" s="257"/>
      <c r="CW474" s="257"/>
      <c r="CX474" s="257"/>
      <c r="CY474" s="257"/>
      <c r="CZ474" s="257"/>
      <c r="DA474" s="257"/>
      <c r="DB474" s="257"/>
      <c r="DC474" s="257"/>
      <c r="DD474" s="257"/>
      <c r="DE474" s="257"/>
      <c r="DF474" s="257"/>
      <c r="DG474" s="257"/>
      <c r="DH474" s="257"/>
      <c r="DI474" s="257"/>
      <c r="DJ474" s="257"/>
      <c r="DK474" s="257"/>
      <c r="DL474" s="257"/>
      <c r="DM474" s="257"/>
      <c r="DN474" s="257"/>
      <c r="DO474" s="257"/>
      <c r="DP474" s="257"/>
      <c r="DQ474" s="257"/>
      <c r="DR474" s="257"/>
      <c r="DS474" s="257"/>
      <c r="DT474" s="257"/>
      <c r="DU474" s="257"/>
      <c r="DV474" s="257"/>
      <c r="DW474" s="257"/>
      <c r="DX474" s="257"/>
      <c r="DY474" s="257"/>
      <c r="DZ474" s="257"/>
      <c r="EA474" s="257"/>
      <c r="EB474" s="257"/>
      <c r="EC474" s="257"/>
      <c r="ED474" s="257"/>
      <c r="EE474" s="257"/>
      <c r="EF474" s="257"/>
      <c r="EG474" s="257"/>
      <c r="EH474" s="257"/>
      <c r="EI474" s="257"/>
      <c r="EJ474" s="257"/>
      <c r="EK474" s="257"/>
      <c r="EL474" s="257"/>
      <c r="EM474" s="257"/>
      <c r="EN474" s="257"/>
      <c r="EO474" s="257"/>
      <c r="EP474" s="257"/>
      <c r="EQ474" s="257"/>
      <c r="ER474" s="257"/>
      <c r="ES474" s="257"/>
      <c r="ET474" s="257"/>
      <c r="EU474" s="257"/>
      <c r="EV474" s="257"/>
      <c r="EW474" s="257"/>
      <c r="EX474" s="257"/>
      <c r="EY474" s="257"/>
      <c r="EZ474" s="257"/>
      <c r="FA474" s="257"/>
      <c r="FB474" s="257"/>
      <c r="FC474" s="257"/>
      <c r="FD474" s="257"/>
      <c r="FE474" s="257"/>
      <c r="FF474" s="257"/>
      <c r="FG474" s="257"/>
      <c r="FH474" s="257"/>
      <c r="FI474" s="257"/>
      <c r="FJ474" s="257"/>
      <c r="FK474" s="257"/>
      <c r="FL474" s="257"/>
      <c r="FM474" s="257"/>
      <c r="FN474" s="257"/>
      <c r="FO474" s="257"/>
      <c r="FP474" s="257"/>
      <c r="FQ474" s="257"/>
      <c r="FR474" s="257"/>
      <c r="FS474" s="257"/>
      <c r="FT474" s="257"/>
      <c r="FU474" s="257"/>
      <c r="FV474" s="257"/>
      <c r="FW474" s="257"/>
      <c r="FX474" s="257"/>
      <c r="FY474" s="257"/>
      <c r="FZ474" s="257"/>
      <c r="GA474" s="257"/>
      <c r="GB474" s="257"/>
      <c r="GC474" s="257"/>
      <c r="GD474" s="257"/>
      <c r="GE474" s="257"/>
      <c r="GF474" s="257"/>
      <c r="GG474" s="257"/>
      <c r="GH474" s="257"/>
      <c r="GI474" s="257"/>
      <c r="GJ474" s="257"/>
      <c r="GK474" s="257"/>
      <c r="GL474" s="257"/>
      <c r="GM474" s="257"/>
      <c r="GN474" s="257"/>
      <c r="GO474" s="257"/>
      <c r="GP474" s="257"/>
      <c r="GQ474" s="257"/>
      <c r="GR474" s="257"/>
      <c r="GS474" s="257"/>
      <c r="GT474" s="257"/>
      <c r="GU474" s="257"/>
      <c r="GV474" s="257"/>
      <c r="GW474" s="257"/>
      <c r="GX474" s="257"/>
      <c r="GY474" s="257"/>
      <c r="GZ474" s="257"/>
      <c r="HA474" s="257"/>
      <c r="HB474" s="257"/>
      <c r="HC474" s="257"/>
      <c r="HD474" s="257"/>
      <c r="HE474" s="257"/>
      <c r="HF474" s="257"/>
      <c r="HG474" s="257"/>
      <c r="HH474" s="257"/>
      <c r="HI474" s="257"/>
      <c r="HJ474" s="257"/>
      <c r="HK474" s="257"/>
      <c r="HL474" s="257"/>
      <c r="HM474" s="257"/>
      <c r="HN474" s="257"/>
      <c r="HO474" s="257"/>
      <c r="HP474" s="257"/>
      <c r="HQ474" s="257"/>
      <c r="HR474" s="257"/>
      <c r="HS474" s="257"/>
      <c r="HT474" s="257"/>
      <c r="HU474" s="257"/>
      <c r="HV474" s="257"/>
      <c r="HW474" s="257"/>
      <c r="HX474" s="257"/>
      <c r="HY474" s="257"/>
      <c r="HZ474" s="257"/>
      <c r="IA474" s="257"/>
      <c r="IB474" s="257"/>
      <c r="IC474" s="257"/>
      <c r="ID474" s="257"/>
      <c r="IE474" s="257"/>
      <c r="IF474" s="257"/>
      <c r="IG474" s="257"/>
      <c r="IH474" s="257"/>
      <c r="II474" s="257"/>
      <c r="IJ474" s="257"/>
      <c r="IK474" s="257"/>
      <c r="IL474" s="257"/>
      <c r="IM474" s="257"/>
      <c r="IN474" s="257"/>
      <c r="IO474" s="257"/>
      <c r="IP474" s="257"/>
      <c r="IQ474" s="257"/>
      <c r="IR474" s="257"/>
      <c r="IS474" s="257"/>
      <c r="IT474" s="257"/>
      <c r="IU474" s="257"/>
      <c r="IV474" s="257"/>
      <c r="IW474" s="257"/>
      <c r="IX474" s="257"/>
      <c r="IY474" s="257"/>
      <c r="IZ474" s="257"/>
      <c r="JA474" s="257"/>
      <c r="JB474" s="257"/>
      <c r="JC474" s="257"/>
      <c r="JD474" s="257"/>
      <c r="JE474" s="257"/>
    </row>
    <row r="475" spans="1:265" x14ac:dyDescent="0.2">
      <c r="A475" s="257"/>
      <c r="B475" s="257"/>
      <c r="C475" s="257"/>
      <c r="D475" s="257"/>
      <c r="E475" s="257"/>
      <c r="F475" s="257"/>
      <c r="G475" s="257"/>
      <c r="H475" s="257"/>
      <c r="I475" s="257"/>
      <c r="J475" s="257"/>
      <c r="K475" s="257"/>
      <c r="L475" s="257"/>
      <c r="M475" s="257"/>
      <c r="N475" s="257"/>
      <c r="O475" s="257"/>
      <c r="P475" s="257"/>
      <c r="Q475" s="257"/>
      <c r="R475" s="257"/>
      <c r="S475" s="257"/>
      <c r="T475" s="257"/>
      <c r="U475" s="257"/>
      <c r="V475" s="257"/>
      <c r="W475" s="257"/>
      <c r="X475" s="257"/>
      <c r="Y475" s="257"/>
      <c r="Z475" s="257"/>
      <c r="AA475" s="257"/>
      <c r="AB475" s="257"/>
      <c r="AC475" s="257"/>
      <c r="AD475" s="257"/>
      <c r="AE475" s="862"/>
      <c r="AF475" s="895"/>
      <c r="AG475" s="946"/>
      <c r="AH475" s="972"/>
      <c r="CG475" s="257"/>
      <c r="CH475" s="257"/>
      <c r="CI475" s="257"/>
      <c r="CJ475" s="257"/>
      <c r="CK475" s="257"/>
      <c r="CL475" s="257"/>
      <c r="CM475" s="257"/>
      <c r="CN475" s="257"/>
      <c r="CO475" s="257"/>
      <c r="CP475" s="257"/>
      <c r="CQ475" s="257"/>
      <c r="CR475" s="257"/>
      <c r="CS475" s="257"/>
      <c r="CT475" s="257"/>
      <c r="CU475" s="257"/>
      <c r="CV475" s="257"/>
      <c r="CW475" s="257"/>
      <c r="CX475" s="257"/>
      <c r="CY475" s="257"/>
      <c r="CZ475" s="257"/>
      <c r="DA475" s="257"/>
      <c r="DB475" s="257"/>
      <c r="DC475" s="257"/>
      <c r="DD475" s="257"/>
      <c r="DE475" s="257"/>
      <c r="DF475" s="257"/>
      <c r="DG475" s="257"/>
      <c r="DH475" s="257"/>
      <c r="DI475" s="257"/>
      <c r="DJ475" s="257"/>
      <c r="DK475" s="257"/>
      <c r="DL475" s="257"/>
      <c r="DM475" s="257"/>
      <c r="DN475" s="257"/>
      <c r="DO475" s="257"/>
      <c r="DP475" s="257"/>
      <c r="DQ475" s="257"/>
      <c r="DR475" s="257"/>
      <c r="DS475" s="257"/>
      <c r="DT475" s="257"/>
      <c r="DU475" s="257"/>
      <c r="DV475" s="257"/>
      <c r="DW475" s="257"/>
      <c r="DX475" s="257"/>
      <c r="DY475" s="257"/>
      <c r="DZ475" s="257"/>
      <c r="EA475" s="257"/>
      <c r="EB475" s="257"/>
      <c r="EC475" s="257"/>
      <c r="ED475" s="257"/>
      <c r="EE475" s="257"/>
      <c r="EF475" s="257"/>
      <c r="EG475" s="257"/>
      <c r="EH475" s="257"/>
      <c r="EI475" s="257"/>
      <c r="EJ475" s="257"/>
      <c r="EK475" s="257"/>
      <c r="EL475" s="257"/>
      <c r="EM475" s="257"/>
      <c r="EN475" s="257"/>
      <c r="EO475" s="257"/>
      <c r="EP475" s="257"/>
      <c r="EQ475" s="257"/>
      <c r="ER475" s="257"/>
      <c r="ES475" s="257"/>
      <c r="ET475" s="257"/>
      <c r="EU475" s="257"/>
      <c r="EV475" s="257"/>
      <c r="EW475" s="257"/>
      <c r="EX475" s="257"/>
      <c r="EY475" s="257"/>
      <c r="EZ475" s="257"/>
      <c r="FA475" s="257"/>
      <c r="FB475" s="257"/>
      <c r="FC475" s="257"/>
      <c r="FD475" s="257"/>
      <c r="FE475" s="257"/>
      <c r="FF475" s="257"/>
      <c r="FG475" s="257"/>
      <c r="FH475" s="257"/>
      <c r="FI475" s="257"/>
      <c r="FJ475" s="257"/>
      <c r="FK475" s="257"/>
      <c r="FL475" s="257"/>
      <c r="FM475" s="257"/>
      <c r="FN475" s="257"/>
      <c r="FO475" s="257"/>
      <c r="FP475" s="257"/>
      <c r="FQ475" s="257"/>
      <c r="FR475" s="257"/>
      <c r="FS475" s="257"/>
      <c r="FT475" s="257"/>
      <c r="FU475" s="257"/>
      <c r="FV475" s="257"/>
      <c r="FW475" s="257"/>
      <c r="FX475" s="257"/>
      <c r="FY475" s="257"/>
      <c r="FZ475" s="257"/>
      <c r="GA475" s="257"/>
      <c r="GB475" s="257"/>
      <c r="GC475" s="257"/>
      <c r="GD475" s="257"/>
      <c r="GE475" s="257"/>
      <c r="GF475" s="257"/>
      <c r="GG475" s="257"/>
      <c r="GH475" s="257"/>
      <c r="GI475" s="257"/>
      <c r="GJ475" s="257"/>
      <c r="GK475" s="257"/>
      <c r="GL475" s="257"/>
      <c r="GM475" s="257"/>
      <c r="GN475" s="257"/>
      <c r="GO475" s="257"/>
      <c r="GP475" s="257"/>
      <c r="GQ475" s="257"/>
      <c r="GR475" s="257"/>
      <c r="GS475" s="257"/>
      <c r="GT475" s="257"/>
      <c r="GU475" s="257"/>
      <c r="GV475" s="257"/>
      <c r="GW475" s="257"/>
      <c r="GX475" s="257"/>
      <c r="GY475" s="257"/>
      <c r="GZ475" s="257"/>
      <c r="HA475" s="257"/>
      <c r="HB475" s="257"/>
      <c r="HC475" s="257"/>
      <c r="HD475" s="257"/>
      <c r="HE475" s="257"/>
      <c r="HF475" s="257"/>
      <c r="HG475" s="257"/>
      <c r="HH475" s="257"/>
      <c r="HI475" s="257"/>
      <c r="HJ475" s="257"/>
      <c r="HK475" s="257"/>
      <c r="HL475" s="257"/>
      <c r="HM475" s="257"/>
      <c r="HN475" s="257"/>
      <c r="HO475" s="257"/>
      <c r="HP475" s="257"/>
      <c r="HQ475" s="257"/>
      <c r="HR475" s="257"/>
      <c r="HS475" s="257"/>
      <c r="HT475" s="257"/>
      <c r="HU475" s="257"/>
      <c r="HV475" s="257"/>
      <c r="HW475" s="257"/>
      <c r="HX475" s="257"/>
      <c r="HY475" s="257"/>
      <c r="HZ475" s="257"/>
      <c r="IA475" s="257"/>
      <c r="IB475" s="257"/>
      <c r="IC475" s="257"/>
      <c r="ID475" s="257"/>
      <c r="IE475" s="257"/>
      <c r="IF475" s="257"/>
      <c r="IG475" s="257"/>
      <c r="IH475" s="257"/>
      <c r="II475" s="257"/>
      <c r="IJ475" s="257"/>
      <c r="IK475" s="257"/>
      <c r="IL475" s="257"/>
      <c r="IM475" s="257"/>
      <c r="IN475" s="257"/>
      <c r="IO475" s="257"/>
      <c r="IP475" s="257"/>
      <c r="IQ475" s="257"/>
      <c r="IR475" s="257"/>
      <c r="IS475" s="257"/>
      <c r="IT475" s="257"/>
      <c r="IU475" s="257"/>
      <c r="IV475" s="257"/>
      <c r="IW475" s="257"/>
      <c r="IX475" s="257"/>
      <c r="IY475" s="257"/>
      <c r="IZ475" s="257"/>
      <c r="JA475" s="257"/>
      <c r="JB475" s="257"/>
      <c r="JC475" s="257"/>
      <c r="JD475" s="257"/>
      <c r="JE475" s="257"/>
    </row>
    <row r="476" spans="1:265" x14ac:dyDescent="0.2">
      <c r="A476" s="257"/>
      <c r="B476" s="257"/>
      <c r="C476" s="257"/>
      <c r="D476" s="257"/>
      <c r="E476" s="257"/>
      <c r="F476" s="257"/>
      <c r="G476" s="257"/>
      <c r="H476" s="257"/>
      <c r="I476" s="257"/>
      <c r="J476" s="257"/>
      <c r="K476" s="257"/>
      <c r="L476" s="257"/>
      <c r="M476" s="257"/>
      <c r="N476" s="257"/>
      <c r="O476" s="257"/>
      <c r="P476" s="257"/>
      <c r="Q476" s="257"/>
      <c r="R476" s="257"/>
      <c r="S476" s="257"/>
      <c r="T476" s="257"/>
      <c r="U476" s="257"/>
      <c r="V476" s="257"/>
      <c r="W476" s="257"/>
      <c r="X476" s="257"/>
      <c r="Y476" s="257"/>
      <c r="Z476" s="257"/>
      <c r="AA476" s="257"/>
      <c r="AB476" s="257"/>
      <c r="AC476" s="257"/>
      <c r="AD476" s="257"/>
      <c r="AE476" s="862"/>
      <c r="AF476" s="895"/>
      <c r="AG476" s="946"/>
      <c r="AH476" s="972"/>
      <c r="CG476" s="257"/>
      <c r="CH476" s="257"/>
      <c r="CI476" s="257"/>
      <c r="CJ476" s="257"/>
      <c r="CK476" s="257"/>
      <c r="CL476" s="257"/>
      <c r="CM476" s="257"/>
      <c r="CN476" s="257"/>
      <c r="CO476" s="257"/>
      <c r="CP476" s="257"/>
      <c r="CQ476" s="257"/>
      <c r="CR476" s="257"/>
      <c r="CS476" s="257"/>
      <c r="CT476" s="257"/>
      <c r="CU476" s="257"/>
      <c r="CV476" s="257"/>
      <c r="CW476" s="257"/>
      <c r="CX476" s="257"/>
      <c r="CY476" s="257"/>
      <c r="CZ476" s="257"/>
      <c r="DA476" s="257"/>
      <c r="DB476" s="257"/>
      <c r="DC476" s="257"/>
      <c r="DD476" s="257"/>
      <c r="DE476" s="257"/>
      <c r="DF476" s="257"/>
      <c r="DG476" s="257"/>
      <c r="DH476" s="257"/>
      <c r="DI476" s="257"/>
      <c r="DJ476" s="257"/>
      <c r="DK476" s="257"/>
      <c r="DL476" s="257"/>
      <c r="DM476" s="257"/>
      <c r="DN476" s="257"/>
      <c r="DO476" s="257"/>
      <c r="DP476" s="257"/>
      <c r="DQ476" s="257"/>
      <c r="DR476" s="257"/>
      <c r="DS476" s="257"/>
      <c r="DT476" s="257"/>
      <c r="DU476" s="257"/>
      <c r="DV476" s="257"/>
      <c r="DW476" s="257"/>
      <c r="DX476" s="257"/>
      <c r="DY476" s="257"/>
      <c r="DZ476" s="257"/>
      <c r="EA476" s="257"/>
      <c r="EB476" s="257"/>
      <c r="EC476" s="257"/>
      <c r="ED476" s="257"/>
      <c r="EE476" s="257"/>
      <c r="EF476" s="257"/>
      <c r="EG476" s="257"/>
      <c r="EH476" s="257"/>
      <c r="EI476" s="257"/>
      <c r="EJ476" s="257"/>
      <c r="EK476" s="257"/>
      <c r="EL476" s="257"/>
      <c r="EM476" s="257"/>
      <c r="EN476" s="257"/>
      <c r="EO476" s="257"/>
      <c r="EP476" s="257"/>
      <c r="EQ476" s="257"/>
      <c r="ER476" s="257"/>
      <c r="ES476" s="257"/>
      <c r="ET476" s="257"/>
      <c r="EU476" s="257"/>
      <c r="EV476" s="257"/>
      <c r="EW476" s="257"/>
      <c r="EX476" s="257"/>
      <c r="EY476" s="257"/>
      <c r="EZ476" s="257"/>
      <c r="FA476" s="257"/>
      <c r="FB476" s="257"/>
      <c r="FC476" s="257"/>
      <c r="FD476" s="257"/>
      <c r="FE476" s="257"/>
      <c r="FF476" s="257"/>
      <c r="FG476" s="257"/>
      <c r="FH476" s="257"/>
      <c r="FI476" s="257"/>
      <c r="FJ476" s="257"/>
      <c r="FK476" s="257"/>
      <c r="FL476" s="257"/>
      <c r="FM476" s="257"/>
      <c r="FN476" s="257"/>
      <c r="FO476" s="257"/>
      <c r="FP476" s="257"/>
      <c r="FQ476" s="257"/>
      <c r="FR476" s="257"/>
      <c r="FS476" s="257"/>
      <c r="FT476" s="257"/>
      <c r="FU476" s="257"/>
      <c r="FV476" s="257"/>
      <c r="FW476" s="257"/>
      <c r="FX476" s="257"/>
      <c r="FY476" s="257"/>
      <c r="FZ476" s="257"/>
      <c r="GA476" s="257"/>
      <c r="GB476" s="257"/>
      <c r="GC476" s="257"/>
      <c r="GD476" s="257"/>
      <c r="GE476" s="257"/>
      <c r="GF476" s="257"/>
      <c r="GG476" s="257"/>
      <c r="GH476" s="257"/>
      <c r="GI476" s="257"/>
      <c r="GJ476" s="257"/>
      <c r="GK476" s="257"/>
      <c r="GL476" s="257"/>
      <c r="GM476" s="257"/>
      <c r="GN476" s="257"/>
      <c r="GO476" s="257"/>
      <c r="GP476" s="257"/>
      <c r="GQ476" s="257"/>
      <c r="GR476" s="257"/>
      <c r="GS476" s="257"/>
      <c r="GT476" s="257"/>
      <c r="GU476" s="257"/>
      <c r="GV476" s="257"/>
      <c r="GW476" s="257"/>
      <c r="GX476" s="257"/>
      <c r="GY476" s="257"/>
      <c r="GZ476" s="257"/>
      <c r="HA476" s="257"/>
      <c r="HB476" s="257"/>
      <c r="HC476" s="257"/>
      <c r="HD476" s="257"/>
      <c r="HE476" s="257"/>
      <c r="HF476" s="257"/>
      <c r="HG476" s="257"/>
      <c r="HH476" s="257"/>
      <c r="HI476" s="257"/>
      <c r="HJ476" s="257"/>
      <c r="HK476" s="257"/>
      <c r="HL476" s="257"/>
      <c r="HM476" s="257"/>
      <c r="HN476" s="257"/>
      <c r="HO476" s="257"/>
      <c r="HP476" s="257"/>
      <c r="HQ476" s="257"/>
      <c r="HR476" s="257"/>
      <c r="HS476" s="257"/>
      <c r="HT476" s="257"/>
      <c r="HU476" s="257"/>
      <c r="HV476" s="257"/>
      <c r="HW476" s="257"/>
      <c r="HX476" s="257"/>
      <c r="HY476" s="257"/>
      <c r="HZ476" s="257"/>
      <c r="IA476" s="257"/>
      <c r="IB476" s="257"/>
      <c r="IC476" s="257"/>
      <c r="ID476" s="257"/>
      <c r="IE476" s="257"/>
      <c r="IF476" s="257"/>
      <c r="IG476" s="257"/>
      <c r="IH476" s="257"/>
      <c r="II476" s="257"/>
      <c r="IJ476" s="257"/>
      <c r="IK476" s="257"/>
      <c r="IL476" s="257"/>
      <c r="IM476" s="257"/>
      <c r="IN476" s="257"/>
      <c r="IO476" s="257"/>
      <c r="IP476" s="257"/>
      <c r="IQ476" s="257"/>
      <c r="IR476" s="257"/>
      <c r="IS476" s="257"/>
      <c r="IT476" s="257"/>
      <c r="IU476" s="257"/>
      <c r="IV476" s="257"/>
      <c r="IW476" s="257"/>
      <c r="IX476" s="257"/>
      <c r="IY476" s="257"/>
      <c r="IZ476" s="257"/>
      <c r="JA476" s="257"/>
      <c r="JB476" s="257"/>
      <c r="JC476" s="257"/>
      <c r="JD476" s="257"/>
      <c r="JE476" s="257"/>
    </row>
    <row r="477" spans="1:265" x14ac:dyDescent="0.2">
      <c r="A477" s="257"/>
      <c r="B477" s="257"/>
      <c r="C477" s="257"/>
      <c r="D477" s="257"/>
      <c r="E477" s="257"/>
      <c r="F477" s="257"/>
      <c r="G477" s="257"/>
      <c r="H477" s="257"/>
      <c r="I477" s="257"/>
      <c r="J477" s="257"/>
      <c r="K477" s="257"/>
      <c r="L477" s="257"/>
      <c r="M477" s="257"/>
      <c r="N477" s="257"/>
      <c r="O477" s="257"/>
      <c r="P477" s="257"/>
      <c r="Q477" s="257"/>
      <c r="R477" s="257"/>
      <c r="S477" s="257"/>
      <c r="T477" s="257"/>
      <c r="U477" s="257"/>
      <c r="V477" s="257"/>
      <c r="W477" s="257"/>
      <c r="X477" s="257"/>
      <c r="Y477" s="257"/>
      <c r="Z477" s="257"/>
      <c r="AA477" s="257"/>
      <c r="AB477" s="257"/>
      <c r="AC477" s="257"/>
      <c r="AD477" s="257"/>
      <c r="AE477" s="862"/>
      <c r="AF477" s="895"/>
      <c r="AG477" s="946"/>
      <c r="AH477" s="972"/>
      <c r="CG477" s="257"/>
      <c r="CH477" s="257"/>
      <c r="CI477" s="257"/>
      <c r="CJ477" s="257"/>
      <c r="CK477" s="257"/>
      <c r="CL477" s="257"/>
      <c r="CM477" s="257"/>
      <c r="CN477" s="257"/>
      <c r="CO477" s="257"/>
      <c r="CP477" s="257"/>
      <c r="CQ477" s="257"/>
      <c r="CR477" s="257"/>
      <c r="CS477" s="257"/>
      <c r="CT477" s="257"/>
      <c r="CU477" s="257"/>
      <c r="CV477" s="257"/>
      <c r="CW477" s="257"/>
      <c r="CX477" s="257"/>
      <c r="CY477" s="257"/>
      <c r="CZ477" s="257"/>
      <c r="DA477" s="257"/>
      <c r="DB477" s="257"/>
      <c r="DC477" s="257"/>
      <c r="DD477" s="257"/>
      <c r="DE477" s="257"/>
      <c r="DF477" s="257"/>
      <c r="DG477" s="257"/>
      <c r="DH477" s="257"/>
      <c r="DI477" s="257"/>
      <c r="DJ477" s="257"/>
      <c r="DK477" s="257"/>
      <c r="DL477" s="257"/>
      <c r="DM477" s="257"/>
      <c r="DN477" s="257"/>
      <c r="DO477" s="257"/>
      <c r="DP477" s="257"/>
      <c r="DQ477" s="257"/>
      <c r="DR477" s="257"/>
      <c r="DS477" s="257"/>
      <c r="DT477" s="257"/>
      <c r="DU477" s="257"/>
      <c r="DV477" s="257"/>
      <c r="DW477" s="257"/>
      <c r="DX477" s="257"/>
      <c r="DY477" s="257"/>
      <c r="DZ477" s="257"/>
      <c r="EA477" s="257"/>
      <c r="EB477" s="257"/>
      <c r="EC477" s="257"/>
      <c r="ED477" s="257"/>
      <c r="EE477" s="257"/>
      <c r="EF477" s="257"/>
      <c r="EG477" s="257"/>
      <c r="EH477" s="257"/>
      <c r="EI477" s="257"/>
      <c r="EJ477" s="257"/>
      <c r="EK477" s="257"/>
      <c r="EL477" s="257"/>
      <c r="EM477" s="257"/>
      <c r="EN477" s="257"/>
      <c r="EO477" s="257"/>
      <c r="EP477" s="257"/>
      <c r="EQ477" s="257"/>
      <c r="ER477" s="257"/>
      <c r="ES477" s="257"/>
      <c r="ET477" s="257"/>
      <c r="EU477" s="257"/>
      <c r="EV477" s="257"/>
      <c r="EW477" s="257"/>
      <c r="EX477" s="257"/>
      <c r="EY477" s="257"/>
      <c r="EZ477" s="257"/>
      <c r="FA477" s="257"/>
      <c r="FB477" s="257"/>
      <c r="FC477" s="257"/>
      <c r="FD477" s="257"/>
      <c r="FE477" s="257"/>
      <c r="FF477" s="257"/>
      <c r="FG477" s="257"/>
      <c r="FH477" s="257"/>
      <c r="FI477" s="257"/>
      <c r="FJ477" s="257"/>
      <c r="FK477" s="257"/>
      <c r="FL477" s="257"/>
      <c r="FM477" s="257"/>
      <c r="FN477" s="257"/>
      <c r="FO477" s="257"/>
      <c r="FP477" s="257"/>
      <c r="FQ477" s="257"/>
      <c r="FR477" s="257"/>
      <c r="FS477" s="257"/>
      <c r="FT477" s="257"/>
      <c r="FU477" s="257"/>
      <c r="FV477" s="257"/>
      <c r="FW477" s="257"/>
      <c r="FX477" s="257"/>
      <c r="FY477" s="257"/>
      <c r="FZ477" s="257"/>
      <c r="GA477" s="257"/>
      <c r="GB477" s="257"/>
      <c r="GC477" s="257"/>
      <c r="GD477" s="257"/>
      <c r="GE477" s="257"/>
      <c r="GF477" s="257"/>
      <c r="GG477" s="257"/>
      <c r="GH477" s="257"/>
      <c r="GI477" s="257"/>
      <c r="GJ477" s="257"/>
      <c r="GK477" s="257"/>
      <c r="GL477" s="257"/>
      <c r="GM477" s="257"/>
      <c r="GN477" s="257"/>
      <c r="GO477" s="257"/>
      <c r="GP477" s="257"/>
      <c r="GQ477" s="257"/>
      <c r="GR477" s="257"/>
      <c r="GS477" s="257"/>
      <c r="GT477" s="257"/>
      <c r="GU477" s="257"/>
      <c r="GV477" s="257"/>
      <c r="GW477" s="257"/>
      <c r="GX477" s="257"/>
      <c r="GY477" s="257"/>
      <c r="GZ477" s="257"/>
      <c r="HA477" s="257"/>
      <c r="HB477" s="257"/>
      <c r="HC477" s="257"/>
      <c r="HD477" s="257"/>
      <c r="HE477" s="257"/>
      <c r="HF477" s="257"/>
      <c r="HG477" s="257"/>
      <c r="HH477" s="257"/>
      <c r="HI477" s="257"/>
      <c r="HJ477" s="257"/>
      <c r="HK477" s="257"/>
      <c r="HL477" s="257"/>
      <c r="HM477" s="257"/>
      <c r="HN477" s="257"/>
      <c r="HO477" s="257"/>
      <c r="HP477" s="257"/>
      <c r="HQ477" s="257"/>
      <c r="HR477" s="257"/>
      <c r="HS477" s="257"/>
      <c r="HT477" s="257"/>
      <c r="HU477" s="257"/>
      <c r="HV477" s="257"/>
      <c r="HW477" s="257"/>
      <c r="HX477" s="257"/>
      <c r="HY477" s="257"/>
      <c r="HZ477" s="257"/>
      <c r="IA477" s="257"/>
      <c r="IB477" s="257"/>
      <c r="IC477" s="257"/>
      <c r="ID477" s="257"/>
      <c r="IE477" s="257"/>
      <c r="IF477" s="257"/>
      <c r="IG477" s="257"/>
      <c r="IH477" s="257"/>
      <c r="II477" s="257"/>
      <c r="IJ477" s="257"/>
      <c r="IK477" s="257"/>
      <c r="IL477" s="257"/>
      <c r="IM477" s="257"/>
      <c r="IN477" s="257"/>
      <c r="IO477" s="257"/>
      <c r="IP477" s="257"/>
      <c r="IQ477" s="257"/>
      <c r="IR477" s="257"/>
      <c r="IS477" s="257"/>
      <c r="IT477" s="257"/>
      <c r="IU477" s="257"/>
      <c r="IV477" s="257"/>
      <c r="IW477" s="257"/>
      <c r="IX477" s="257"/>
      <c r="IY477" s="257"/>
      <c r="IZ477" s="257"/>
      <c r="JA477" s="257"/>
      <c r="JB477" s="257"/>
      <c r="JC477" s="257"/>
      <c r="JD477" s="257"/>
      <c r="JE477" s="257"/>
    </row>
    <row r="478" spans="1:265" x14ac:dyDescent="0.2">
      <c r="A478" s="257"/>
      <c r="B478" s="257"/>
      <c r="C478" s="257"/>
      <c r="D478" s="257"/>
      <c r="E478" s="257"/>
      <c r="F478" s="257"/>
      <c r="G478" s="257"/>
      <c r="H478" s="257"/>
      <c r="I478" s="257"/>
      <c r="J478" s="257"/>
      <c r="K478" s="257"/>
      <c r="L478" s="257"/>
      <c r="M478" s="257"/>
      <c r="N478" s="257"/>
      <c r="O478" s="257"/>
      <c r="P478" s="257"/>
      <c r="Q478" s="257"/>
      <c r="R478" s="257"/>
      <c r="S478" s="257"/>
      <c r="T478" s="257"/>
      <c r="U478" s="257"/>
      <c r="V478" s="257"/>
      <c r="W478" s="257"/>
      <c r="X478" s="257"/>
      <c r="Y478" s="257"/>
      <c r="Z478" s="257"/>
      <c r="AA478" s="257"/>
      <c r="AB478" s="257"/>
      <c r="AC478" s="257"/>
      <c r="AD478" s="257"/>
      <c r="AE478" s="862"/>
      <c r="AF478" s="895"/>
      <c r="AG478" s="946"/>
      <c r="AH478" s="972"/>
      <c r="CG478" s="257"/>
      <c r="CH478" s="257"/>
      <c r="CI478" s="257"/>
      <c r="CJ478" s="257"/>
      <c r="CK478" s="257"/>
      <c r="CL478" s="257"/>
      <c r="CM478" s="257"/>
      <c r="CN478" s="257"/>
      <c r="CO478" s="257"/>
      <c r="CP478" s="257"/>
      <c r="CQ478" s="257"/>
      <c r="CR478" s="257"/>
      <c r="CS478" s="257"/>
      <c r="CT478" s="257"/>
      <c r="CU478" s="257"/>
      <c r="CV478" s="257"/>
      <c r="CW478" s="257"/>
      <c r="CX478" s="257"/>
      <c r="CY478" s="257"/>
      <c r="CZ478" s="257"/>
      <c r="DA478" s="257"/>
      <c r="DB478" s="257"/>
      <c r="DC478" s="257"/>
      <c r="DD478" s="257"/>
      <c r="DE478" s="257"/>
      <c r="DF478" s="257"/>
      <c r="DG478" s="257"/>
      <c r="DH478" s="257"/>
      <c r="DI478" s="257"/>
      <c r="DJ478" s="257"/>
      <c r="DK478" s="257"/>
      <c r="DL478" s="257"/>
      <c r="DM478" s="257"/>
      <c r="DN478" s="257"/>
      <c r="DO478" s="257"/>
      <c r="DP478" s="257"/>
      <c r="DQ478" s="257"/>
      <c r="DR478" s="257"/>
      <c r="DS478" s="257"/>
      <c r="DT478" s="257"/>
      <c r="DU478" s="257"/>
      <c r="DV478" s="257"/>
      <c r="DW478" s="257"/>
      <c r="DX478" s="257"/>
      <c r="DY478" s="257"/>
      <c r="DZ478" s="257"/>
      <c r="EA478" s="257"/>
      <c r="EB478" s="257"/>
      <c r="EC478" s="257"/>
      <c r="ED478" s="257"/>
      <c r="EE478" s="257"/>
      <c r="EF478" s="257"/>
      <c r="EG478" s="257"/>
      <c r="EH478" s="257"/>
      <c r="EI478" s="257"/>
      <c r="EJ478" s="257"/>
      <c r="EK478" s="257"/>
      <c r="EL478" s="257"/>
      <c r="EM478" s="257"/>
      <c r="EN478" s="257"/>
      <c r="EO478" s="257"/>
      <c r="EP478" s="257"/>
      <c r="EQ478" s="257"/>
      <c r="ER478" s="257"/>
      <c r="ES478" s="257"/>
      <c r="ET478" s="257"/>
      <c r="EU478" s="257"/>
      <c r="EV478" s="257"/>
      <c r="EW478" s="257"/>
      <c r="EX478" s="257"/>
      <c r="EY478" s="257"/>
      <c r="EZ478" s="257"/>
      <c r="FA478" s="257"/>
      <c r="FB478" s="257"/>
      <c r="FC478" s="257"/>
      <c r="FD478" s="257"/>
      <c r="FE478" s="257"/>
      <c r="FF478" s="257"/>
      <c r="FG478" s="257"/>
      <c r="FH478" s="257"/>
      <c r="FI478" s="257"/>
      <c r="FJ478" s="257"/>
      <c r="FK478" s="257"/>
      <c r="FL478" s="257"/>
      <c r="FM478" s="257"/>
      <c r="FN478" s="257"/>
      <c r="FO478" s="257"/>
      <c r="FP478" s="257"/>
      <c r="FQ478" s="257"/>
      <c r="FR478" s="257"/>
      <c r="FS478" s="257"/>
      <c r="FT478" s="257"/>
      <c r="FU478" s="257"/>
      <c r="FV478" s="257"/>
      <c r="FW478" s="257"/>
      <c r="FX478" s="257"/>
      <c r="FY478" s="257"/>
      <c r="FZ478" s="257"/>
      <c r="GA478" s="257"/>
      <c r="GB478" s="257"/>
      <c r="GC478" s="257"/>
      <c r="GD478" s="257"/>
      <c r="GE478" s="257"/>
      <c r="GF478" s="257"/>
      <c r="GG478" s="257"/>
      <c r="GH478" s="257"/>
      <c r="GI478" s="257"/>
      <c r="GJ478" s="257"/>
      <c r="GK478" s="257"/>
      <c r="GL478" s="257"/>
      <c r="GM478" s="257"/>
      <c r="GN478" s="257"/>
      <c r="GO478" s="257"/>
      <c r="GP478" s="257"/>
      <c r="GQ478" s="257"/>
      <c r="GR478" s="257"/>
      <c r="GS478" s="257"/>
      <c r="GT478" s="257"/>
      <c r="GU478" s="257"/>
      <c r="GV478" s="257"/>
      <c r="GW478" s="257"/>
      <c r="GX478" s="257"/>
      <c r="GY478" s="257"/>
      <c r="GZ478" s="257"/>
      <c r="HA478" s="257"/>
      <c r="HB478" s="257"/>
      <c r="HC478" s="257"/>
      <c r="HD478" s="257"/>
      <c r="HE478" s="257"/>
      <c r="HF478" s="257"/>
      <c r="HG478" s="257"/>
      <c r="HH478" s="257"/>
      <c r="HI478" s="257"/>
      <c r="HJ478" s="257"/>
      <c r="HK478" s="257"/>
      <c r="HL478" s="257"/>
      <c r="HM478" s="257"/>
      <c r="HN478" s="257"/>
      <c r="HO478" s="257"/>
      <c r="HP478" s="257"/>
      <c r="HQ478" s="257"/>
      <c r="HR478" s="257"/>
      <c r="HS478" s="257"/>
      <c r="HT478" s="257"/>
      <c r="HU478" s="257"/>
      <c r="HV478" s="257"/>
      <c r="HW478" s="257"/>
      <c r="HX478" s="257"/>
      <c r="HY478" s="257"/>
      <c r="HZ478" s="257"/>
      <c r="IA478" s="257"/>
      <c r="IB478" s="257"/>
      <c r="IC478" s="257"/>
      <c r="ID478" s="257"/>
      <c r="IE478" s="257"/>
      <c r="IF478" s="257"/>
      <c r="IG478" s="257"/>
      <c r="IH478" s="257"/>
      <c r="II478" s="257"/>
      <c r="IJ478" s="257"/>
      <c r="IK478" s="257"/>
      <c r="IL478" s="257"/>
      <c r="IM478" s="257"/>
      <c r="IN478" s="257"/>
      <c r="IO478" s="257"/>
      <c r="IP478" s="257"/>
      <c r="IQ478" s="257"/>
      <c r="IR478" s="257"/>
      <c r="IS478" s="257"/>
      <c r="IT478" s="257"/>
      <c r="IU478" s="257"/>
      <c r="IV478" s="257"/>
      <c r="IW478" s="257"/>
      <c r="IX478" s="257"/>
      <c r="IY478" s="257"/>
      <c r="IZ478" s="257"/>
      <c r="JA478" s="257"/>
      <c r="JB478" s="257"/>
      <c r="JC478" s="257"/>
      <c r="JD478" s="257"/>
      <c r="JE478" s="257"/>
    </row>
    <row r="479" spans="1:265" x14ac:dyDescent="0.2">
      <c r="A479" s="257"/>
      <c r="B479" s="257"/>
      <c r="C479" s="257"/>
      <c r="D479" s="257"/>
      <c r="E479" s="257"/>
      <c r="F479" s="257"/>
      <c r="G479" s="257"/>
      <c r="H479" s="257"/>
      <c r="I479" s="257"/>
      <c r="J479" s="257"/>
      <c r="K479" s="257"/>
      <c r="L479" s="257"/>
      <c r="M479" s="257"/>
      <c r="N479" s="257"/>
      <c r="O479" s="257"/>
      <c r="P479" s="257"/>
      <c r="Q479" s="257"/>
      <c r="R479" s="257"/>
      <c r="S479" s="257"/>
      <c r="T479" s="257"/>
      <c r="U479" s="257"/>
      <c r="V479" s="257"/>
      <c r="W479" s="257"/>
      <c r="X479" s="257"/>
      <c r="Y479" s="257"/>
      <c r="Z479" s="257"/>
      <c r="AA479" s="257"/>
      <c r="AB479" s="257"/>
      <c r="AC479" s="257"/>
      <c r="AD479" s="257"/>
      <c r="AE479" s="862"/>
      <c r="AF479" s="895"/>
      <c r="AG479" s="946"/>
      <c r="AH479" s="972"/>
      <c r="CG479" s="257"/>
      <c r="CH479" s="257"/>
      <c r="CI479" s="257"/>
      <c r="CJ479" s="257"/>
      <c r="CK479" s="257"/>
      <c r="CL479" s="257"/>
      <c r="CM479" s="257"/>
      <c r="CN479" s="257"/>
      <c r="CO479" s="257"/>
      <c r="CP479" s="257"/>
      <c r="CQ479" s="257"/>
      <c r="CR479" s="257"/>
      <c r="CS479" s="257"/>
      <c r="CT479" s="257"/>
      <c r="CU479" s="257"/>
      <c r="CV479" s="257"/>
      <c r="CW479" s="257"/>
      <c r="CX479" s="257"/>
      <c r="CY479" s="257"/>
      <c r="CZ479" s="257"/>
      <c r="DA479" s="257"/>
      <c r="DB479" s="257"/>
      <c r="DC479" s="257"/>
      <c r="DD479" s="257"/>
      <c r="DE479" s="257"/>
      <c r="DF479" s="257"/>
      <c r="DG479" s="257"/>
      <c r="DH479" s="257"/>
      <c r="DI479" s="257"/>
      <c r="DJ479" s="257"/>
      <c r="DK479" s="257"/>
      <c r="DL479" s="257"/>
      <c r="DM479" s="257"/>
      <c r="DN479" s="257"/>
      <c r="DO479" s="257"/>
      <c r="DP479" s="257"/>
      <c r="DQ479" s="257"/>
      <c r="DR479" s="257"/>
      <c r="DS479" s="257"/>
      <c r="DT479" s="257"/>
      <c r="DU479" s="257"/>
      <c r="DV479" s="257"/>
      <c r="DW479" s="257"/>
      <c r="DX479" s="257"/>
      <c r="DY479" s="257"/>
      <c r="DZ479" s="257"/>
      <c r="EA479" s="257"/>
      <c r="EB479" s="257"/>
      <c r="EC479" s="257"/>
      <c r="ED479" s="257"/>
      <c r="EE479" s="257"/>
      <c r="EF479" s="257"/>
      <c r="EG479" s="257"/>
      <c r="EH479" s="257"/>
      <c r="EI479" s="257"/>
      <c r="EJ479" s="257"/>
      <c r="EK479" s="257"/>
      <c r="EL479" s="257"/>
      <c r="EM479" s="257"/>
      <c r="EN479" s="257"/>
      <c r="EO479" s="257"/>
      <c r="EP479" s="257"/>
      <c r="EQ479" s="257"/>
      <c r="ER479" s="257"/>
      <c r="ES479" s="257"/>
      <c r="ET479" s="257"/>
      <c r="EU479" s="257"/>
      <c r="EV479" s="257"/>
      <c r="EW479" s="257"/>
      <c r="EX479" s="257"/>
      <c r="EY479" s="257"/>
      <c r="EZ479" s="257"/>
      <c r="FA479" s="257"/>
      <c r="FB479" s="257"/>
      <c r="FC479" s="257"/>
      <c r="FD479" s="257"/>
      <c r="FE479" s="257"/>
      <c r="FF479" s="257"/>
      <c r="FG479" s="257"/>
      <c r="FH479" s="257"/>
      <c r="FI479" s="257"/>
      <c r="FJ479" s="257"/>
      <c r="FK479" s="257"/>
      <c r="FL479" s="257"/>
      <c r="FM479" s="257"/>
      <c r="FN479" s="257"/>
      <c r="FO479" s="257"/>
      <c r="FP479" s="257"/>
      <c r="FQ479" s="257"/>
      <c r="FR479" s="257"/>
      <c r="FS479" s="257"/>
      <c r="FT479" s="257"/>
      <c r="FU479" s="257"/>
      <c r="FV479" s="257"/>
      <c r="FW479" s="257"/>
      <c r="FX479" s="257"/>
      <c r="FY479" s="257"/>
      <c r="FZ479" s="257"/>
      <c r="GA479" s="257"/>
      <c r="GB479" s="257"/>
      <c r="GC479" s="257"/>
      <c r="GD479" s="257"/>
      <c r="GE479" s="257"/>
      <c r="GF479" s="257"/>
      <c r="GG479" s="257"/>
      <c r="GH479" s="257"/>
      <c r="GI479" s="257"/>
      <c r="GJ479" s="257"/>
      <c r="GK479" s="257"/>
      <c r="GL479" s="257"/>
      <c r="GM479" s="257"/>
      <c r="GN479" s="257"/>
      <c r="GO479" s="257"/>
      <c r="GP479" s="257"/>
      <c r="GQ479" s="257"/>
      <c r="GR479" s="257"/>
      <c r="GS479" s="257"/>
      <c r="GT479" s="257"/>
      <c r="GU479" s="257"/>
      <c r="GV479" s="257"/>
      <c r="GW479" s="257"/>
      <c r="GX479" s="257"/>
      <c r="GY479" s="257"/>
      <c r="GZ479" s="257"/>
      <c r="HA479" s="257"/>
      <c r="HB479" s="257"/>
      <c r="HC479" s="257"/>
      <c r="HD479" s="257"/>
      <c r="HE479" s="257"/>
      <c r="HF479" s="257"/>
      <c r="HG479" s="257"/>
      <c r="HH479" s="257"/>
      <c r="HI479" s="257"/>
      <c r="HJ479" s="257"/>
      <c r="HK479" s="257"/>
      <c r="HL479" s="257"/>
      <c r="HM479" s="257"/>
      <c r="HN479" s="257"/>
      <c r="HO479" s="257"/>
      <c r="HP479" s="257"/>
      <c r="HQ479" s="257"/>
      <c r="HR479" s="257"/>
      <c r="HS479" s="257"/>
      <c r="HT479" s="257"/>
      <c r="HU479" s="257"/>
      <c r="HV479" s="257"/>
      <c r="HW479" s="257"/>
      <c r="HX479" s="257"/>
      <c r="HY479" s="257"/>
      <c r="HZ479" s="257"/>
      <c r="IA479" s="257"/>
      <c r="IB479" s="257"/>
      <c r="IC479" s="257"/>
      <c r="ID479" s="257"/>
      <c r="IE479" s="257"/>
      <c r="IF479" s="257"/>
      <c r="IG479" s="257"/>
      <c r="IH479" s="257"/>
      <c r="II479" s="257"/>
      <c r="IJ479" s="257"/>
      <c r="IK479" s="257"/>
      <c r="IL479" s="257"/>
      <c r="IM479" s="257"/>
      <c r="IN479" s="257"/>
      <c r="IO479" s="257"/>
      <c r="IP479" s="257"/>
      <c r="IQ479" s="257"/>
      <c r="IR479" s="257"/>
      <c r="IS479" s="257"/>
      <c r="IT479" s="257"/>
      <c r="IU479" s="257"/>
      <c r="IV479" s="257"/>
      <c r="IW479" s="257"/>
      <c r="IX479" s="257"/>
      <c r="IY479" s="257"/>
      <c r="IZ479" s="257"/>
      <c r="JA479" s="257"/>
      <c r="JB479" s="257"/>
      <c r="JC479" s="257"/>
      <c r="JD479" s="257"/>
      <c r="JE479" s="257"/>
    </row>
    <row r="480" spans="1:265" x14ac:dyDescent="0.2">
      <c r="A480" s="257"/>
      <c r="B480" s="257"/>
      <c r="C480" s="257"/>
      <c r="D480" s="257"/>
      <c r="E480" s="257"/>
      <c r="F480" s="257"/>
      <c r="G480" s="257"/>
      <c r="H480" s="257"/>
      <c r="I480" s="257"/>
      <c r="J480" s="257"/>
      <c r="K480" s="257"/>
      <c r="L480" s="257"/>
      <c r="M480" s="257"/>
      <c r="N480" s="257"/>
      <c r="O480" s="257"/>
      <c r="P480" s="257"/>
      <c r="Q480" s="257"/>
      <c r="R480" s="257"/>
      <c r="S480" s="257"/>
      <c r="T480" s="257"/>
      <c r="U480" s="257"/>
      <c r="V480" s="257"/>
      <c r="W480" s="257"/>
      <c r="X480" s="257"/>
      <c r="Y480" s="257"/>
      <c r="Z480" s="257"/>
      <c r="AA480" s="257"/>
      <c r="AB480" s="257"/>
      <c r="AC480" s="257"/>
      <c r="AD480" s="257"/>
      <c r="AE480" s="862"/>
      <c r="AF480" s="895"/>
      <c r="AG480" s="946"/>
      <c r="AH480" s="972"/>
      <c r="CG480" s="257"/>
      <c r="CH480" s="257"/>
      <c r="CI480" s="257"/>
      <c r="CJ480" s="257"/>
      <c r="CK480" s="257"/>
      <c r="CL480" s="257"/>
      <c r="CM480" s="257"/>
      <c r="CN480" s="257"/>
      <c r="CO480" s="257"/>
      <c r="CP480" s="257"/>
      <c r="CQ480" s="257"/>
      <c r="CR480" s="257"/>
      <c r="CS480" s="257"/>
      <c r="CT480" s="257"/>
      <c r="CU480" s="257"/>
      <c r="CV480" s="257"/>
      <c r="CW480" s="257"/>
      <c r="CX480" s="257"/>
      <c r="CY480" s="257"/>
      <c r="CZ480" s="257"/>
      <c r="DA480" s="257"/>
      <c r="DB480" s="257"/>
      <c r="DC480" s="257"/>
      <c r="DD480" s="257"/>
      <c r="DE480" s="257"/>
      <c r="DF480" s="257"/>
      <c r="DG480" s="257"/>
      <c r="DH480" s="257"/>
      <c r="DI480" s="257"/>
      <c r="DJ480" s="257"/>
      <c r="DK480" s="257"/>
      <c r="DL480" s="257"/>
      <c r="DM480" s="257"/>
      <c r="DN480" s="257"/>
      <c r="DO480" s="257"/>
      <c r="DP480" s="257"/>
      <c r="DQ480" s="257"/>
      <c r="DR480" s="257"/>
      <c r="DS480" s="257"/>
      <c r="DT480" s="257"/>
      <c r="DU480" s="257"/>
      <c r="DV480" s="257"/>
      <c r="DW480" s="257"/>
      <c r="DX480" s="257"/>
      <c r="DY480" s="257"/>
      <c r="DZ480" s="257"/>
      <c r="EA480" s="257"/>
      <c r="EB480" s="257"/>
      <c r="EC480" s="257"/>
      <c r="ED480" s="257"/>
      <c r="EE480" s="257"/>
      <c r="EF480" s="257"/>
      <c r="EG480" s="257"/>
      <c r="EH480" s="257"/>
      <c r="EI480" s="257"/>
      <c r="EJ480" s="257"/>
      <c r="EK480" s="257"/>
      <c r="EL480" s="257"/>
      <c r="EM480" s="257"/>
      <c r="EN480" s="257"/>
      <c r="EO480" s="257"/>
      <c r="EP480" s="257"/>
      <c r="EQ480" s="257"/>
      <c r="ER480" s="257"/>
      <c r="ES480" s="257"/>
      <c r="ET480" s="257"/>
      <c r="EU480" s="257"/>
      <c r="EV480" s="257"/>
      <c r="EW480" s="257"/>
      <c r="EX480" s="257"/>
      <c r="EY480" s="257"/>
      <c r="EZ480" s="257"/>
      <c r="FA480" s="257"/>
      <c r="FB480" s="257"/>
      <c r="FC480" s="257"/>
      <c r="FD480" s="257"/>
      <c r="FE480" s="257"/>
      <c r="FF480" s="257"/>
      <c r="FG480" s="257"/>
      <c r="FH480" s="257"/>
      <c r="FI480" s="257"/>
      <c r="FJ480" s="257"/>
      <c r="FK480" s="257"/>
      <c r="FL480" s="257"/>
      <c r="FM480" s="257"/>
      <c r="FN480" s="257"/>
      <c r="FO480" s="257"/>
      <c r="FP480" s="257"/>
      <c r="FQ480" s="257"/>
      <c r="FR480" s="257"/>
      <c r="FS480" s="257"/>
      <c r="FT480" s="257"/>
      <c r="FU480" s="257"/>
      <c r="FV480" s="257"/>
      <c r="FW480" s="257"/>
      <c r="FX480" s="257"/>
      <c r="FY480" s="257"/>
      <c r="FZ480" s="257"/>
      <c r="GA480" s="257"/>
      <c r="GB480" s="257"/>
      <c r="GC480" s="257"/>
      <c r="GD480" s="257"/>
      <c r="GE480" s="257"/>
      <c r="GF480" s="257"/>
      <c r="GG480" s="257"/>
      <c r="GH480" s="257"/>
      <c r="GI480" s="257"/>
      <c r="GJ480" s="257"/>
      <c r="GK480" s="257"/>
      <c r="GL480" s="257"/>
      <c r="GM480" s="257"/>
      <c r="GN480" s="257"/>
      <c r="GO480" s="257"/>
      <c r="GP480" s="257"/>
      <c r="GQ480" s="257"/>
      <c r="GR480" s="257"/>
      <c r="GS480" s="257"/>
      <c r="GT480" s="257"/>
      <c r="GU480" s="257"/>
      <c r="GV480" s="257"/>
      <c r="GW480" s="257"/>
      <c r="GX480" s="257"/>
      <c r="GY480" s="257"/>
      <c r="GZ480" s="257"/>
      <c r="HA480" s="257"/>
      <c r="HB480" s="257"/>
      <c r="HC480" s="257"/>
      <c r="HD480" s="257"/>
      <c r="HE480" s="257"/>
      <c r="HF480" s="257"/>
      <c r="HG480" s="257"/>
      <c r="HH480" s="257"/>
      <c r="HI480" s="257"/>
      <c r="HJ480" s="257"/>
      <c r="HK480" s="257"/>
      <c r="HL480" s="257"/>
      <c r="HM480" s="257"/>
      <c r="HN480" s="257"/>
      <c r="HO480" s="257"/>
      <c r="HP480" s="257"/>
      <c r="HQ480" s="257"/>
      <c r="HR480" s="257"/>
      <c r="HS480" s="257"/>
      <c r="HT480" s="257"/>
      <c r="HU480" s="257"/>
      <c r="HV480" s="257"/>
      <c r="HW480" s="257"/>
      <c r="HX480" s="257"/>
      <c r="HY480" s="257"/>
      <c r="HZ480" s="257"/>
      <c r="IA480" s="257"/>
      <c r="IB480" s="257"/>
      <c r="IC480" s="257"/>
      <c r="ID480" s="257"/>
      <c r="IE480" s="257"/>
      <c r="IF480" s="257"/>
      <c r="IG480" s="257"/>
      <c r="IH480" s="257"/>
      <c r="II480" s="257"/>
      <c r="IJ480" s="257"/>
      <c r="IK480" s="257"/>
      <c r="IL480" s="257"/>
      <c r="IM480" s="257"/>
      <c r="IN480" s="257"/>
      <c r="IO480" s="257"/>
      <c r="IP480" s="257"/>
      <c r="IQ480" s="257"/>
      <c r="IR480" s="257"/>
      <c r="IS480" s="257"/>
      <c r="IT480" s="257"/>
      <c r="IU480" s="257"/>
      <c r="IV480" s="257"/>
      <c r="IW480" s="257"/>
      <c r="IX480" s="257"/>
      <c r="IY480" s="257"/>
      <c r="IZ480" s="257"/>
      <c r="JA480" s="257"/>
      <c r="JB480" s="257"/>
      <c r="JC480" s="257"/>
      <c r="JD480" s="257"/>
      <c r="JE480" s="257"/>
    </row>
    <row r="481" spans="1:265" x14ac:dyDescent="0.2">
      <c r="A481" s="257"/>
      <c r="B481" s="257"/>
      <c r="C481" s="257"/>
      <c r="D481" s="257"/>
      <c r="E481" s="257"/>
      <c r="F481" s="257"/>
      <c r="G481" s="257"/>
      <c r="H481" s="257"/>
      <c r="I481" s="257"/>
      <c r="J481" s="257"/>
      <c r="K481" s="257"/>
      <c r="L481" s="257"/>
      <c r="M481" s="257"/>
      <c r="N481" s="257"/>
      <c r="O481" s="257"/>
      <c r="P481" s="257"/>
      <c r="Q481" s="257"/>
      <c r="R481" s="257"/>
      <c r="S481" s="257"/>
      <c r="T481" s="257"/>
      <c r="U481" s="257"/>
      <c r="V481" s="257"/>
      <c r="W481" s="257"/>
      <c r="X481" s="257"/>
      <c r="Y481" s="257"/>
      <c r="Z481" s="257"/>
      <c r="AA481" s="257"/>
      <c r="AB481" s="257"/>
      <c r="AC481" s="257"/>
      <c r="AD481" s="257"/>
      <c r="AE481" s="862"/>
      <c r="AF481" s="895"/>
      <c r="AG481" s="946"/>
      <c r="AH481" s="972"/>
      <c r="CG481" s="257"/>
      <c r="CH481" s="257"/>
      <c r="CI481" s="257"/>
      <c r="CJ481" s="257"/>
      <c r="CK481" s="257"/>
      <c r="CL481" s="257"/>
      <c r="CM481" s="257"/>
      <c r="CN481" s="257"/>
      <c r="CO481" s="257"/>
      <c r="CP481" s="257"/>
      <c r="CQ481" s="257"/>
      <c r="CR481" s="257"/>
      <c r="CS481" s="257"/>
      <c r="CT481" s="257"/>
      <c r="CU481" s="257"/>
      <c r="CV481" s="257"/>
      <c r="CW481" s="257"/>
      <c r="CX481" s="257"/>
      <c r="CY481" s="257"/>
      <c r="CZ481" s="257"/>
      <c r="DA481" s="257"/>
      <c r="DB481" s="257"/>
      <c r="DC481" s="257"/>
      <c r="DD481" s="257"/>
      <c r="DE481" s="257"/>
      <c r="DF481" s="257"/>
      <c r="DG481" s="257"/>
      <c r="DH481" s="257"/>
      <c r="DI481" s="257"/>
      <c r="DJ481" s="257"/>
      <c r="DK481" s="257"/>
      <c r="DL481" s="257"/>
      <c r="DM481" s="257"/>
      <c r="DN481" s="257"/>
      <c r="DO481" s="257"/>
      <c r="DP481" s="257"/>
      <c r="DQ481" s="257"/>
      <c r="DR481" s="257"/>
      <c r="DS481" s="257"/>
      <c r="DT481" s="257"/>
      <c r="DU481" s="257"/>
      <c r="DV481" s="257"/>
      <c r="DW481" s="257"/>
      <c r="DX481" s="257"/>
      <c r="DY481" s="257"/>
      <c r="DZ481" s="257"/>
      <c r="EA481" s="257"/>
      <c r="EB481" s="257"/>
      <c r="EC481" s="257"/>
      <c r="ED481" s="257"/>
      <c r="EE481" s="257"/>
      <c r="EF481" s="257"/>
      <c r="EG481" s="257"/>
      <c r="EH481" s="257"/>
      <c r="EI481" s="257"/>
      <c r="EJ481" s="257"/>
      <c r="EK481" s="257"/>
      <c r="EL481" s="257"/>
      <c r="EM481" s="257"/>
      <c r="EN481" s="257"/>
      <c r="EO481" s="257"/>
      <c r="EP481" s="257"/>
      <c r="EQ481" s="257"/>
      <c r="ER481" s="257"/>
      <c r="ES481" s="257"/>
      <c r="ET481" s="257"/>
      <c r="EU481" s="257"/>
      <c r="EV481" s="257"/>
      <c r="EW481" s="257"/>
      <c r="EX481" s="257"/>
      <c r="EY481" s="257"/>
      <c r="EZ481" s="257"/>
      <c r="FA481" s="257"/>
      <c r="FB481" s="257"/>
      <c r="FC481" s="257"/>
      <c r="FD481" s="257"/>
      <c r="FE481" s="257"/>
      <c r="FF481" s="257"/>
      <c r="FG481" s="257"/>
      <c r="FH481" s="257"/>
      <c r="FI481" s="257"/>
      <c r="FJ481" s="257"/>
      <c r="FK481" s="257"/>
      <c r="FL481" s="257"/>
      <c r="FM481" s="257"/>
      <c r="FN481" s="257"/>
      <c r="FO481" s="257"/>
      <c r="FP481" s="257"/>
      <c r="FQ481" s="257"/>
      <c r="FR481" s="257"/>
      <c r="FS481" s="257"/>
      <c r="FT481" s="257"/>
      <c r="FU481" s="257"/>
      <c r="FV481" s="257"/>
      <c r="FW481" s="257"/>
      <c r="FX481" s="257"/>
      <c r="FY481" s="257"/>
      <c r="FZ481" s="257"/>
      <c r="GA481" s="257"/>
      <c r="GB481" s="257"/>
      <c r="GC481" s="257"/>
      <c r="GD481" s="257"/>
      <c r="GE481" s="257"/>
      <c r="GF481" s="257"/>
      <c r="GG481" s="257"/>
      <c r="GH481" s="257"/>
      <c r="GI481" s="257"/>
      <c r="GJ481" s="257"/>
      <c r="GK481" s="257"/>
      <c r="GL481" s="257"/>
      <c r="GM481" s="257"/>
      <c r="GN481" s="257"/>
      <c r="GO481" s="257"/>
      <c r="GP481" s="257"/>
      <c r="GQ481" s="257"/>
      <c r="GR481" s="257"/>
      <c r="GS481" s="257"/>
      <c r="GT481" s="257"/>
      <c r="GU481" s="257"/>
      <c r="GV481" s="257"/>
      <c r="GW481" s="257"/>
      <c r="GX481" s="257"/>
      <c r="GY481" s="257"/>
      <c r="GZ481" s="257"/>
      <c r="HA481" s="257"/>
      <c r="HB481" s="257"/>
      <c r="HC481" s="257"/>
      <c r="HD481" s="257"/>
      <c r="HE481" s="257"/>
      <c r="HF481" s="257"/>
      <c r="HG481" s="257"/>
      <c r="HH481" s="257"/>
      <c r="HI481" s="257"/>
      <c r="HJ481" s="257"/>
      <c r="HK481" s="257"/>
      <c r="HL481" s="257"/>
      <c r="HM481" s="257"/>
      <c r="HN481" s="257"/>
      <c r="HO481" s="257"/>
      <c r="HP481" s="257"/>
      <c r="HQ481" s="257"/>
      <c r="HR481" s="257"/>
      <c r="HS481" s="257"/>
      <c r="HT481" s="257"/>
      <c r="HU481" s="257"/>
      <c r="HV481" s="257"/>
      <c r="HW481" s="257"/>
      <c r="HX481" s="257"/>
      <c r="HY481" s="257"/>
      <c r="HZ481" s="257"/>
      <c r="IA481" s="257"/>
      <c r="IB481" s="257"/>
      <c r="IC481" s="257"/>
      <c r="ID481" s="257"/>
      <c r="IE481" s="257"/>
      <c r="IF481" s="257"/>
      <c r="IG481" s="257"/>
      <c r="IH481" s="257"/>
      <c r="II481" s="257"/>
      <c r="IJ481" s="257"/>
      <c r="IK481" s="257"/>
      <c r="IL481" s="257"/>
      <c r="IM481" s="257"/>
      <c r="IN481" s="257"/>
      <c r="IO481" s="257"/>
      <c r="IP481" s="257"/>
      <c r="IQ481" s="257"/>
      <c r="IR481" s="257"/>
      <c r="IS481" s="257"/>
      <c r="IT481" s="257"/>
      <c r="IU481" s="257"/>
      <c r="IV481" s="257"/>
      <c r="IW481" s="257"/>
      <c r="IX481" s="257"/>
      <c r="IY481" s="257"/>
      <c r="IZ481" s="257"/>
      <c r="JA481" s="257"/>
      <c r="JB481" s="257"/>
      <c r="JC481" s="257"/>
      <c r="JD481" s="257"/>
      <c r="JE481" s="257"/>
    </row>
    <row r="482" spans="1:265" x14ac:dyDescent="0.2">
      <c r="A482" s="257"/>
      <c r="B482" s="257"/>
      <c r="C482" s="257"/>
      <c r="D482" s="257"/>
      <c r="E482" s="257"/>
      <c r="F482" s="257"/>
      <c r="G482" s="257"/>
      <c r="H482" s="257"/>
      <c r="I482" s="257"/>
      <c r="J482" s="257"/>
      <c r="K482" s="257"/>
      <c r="L482" s="257"/>
      <c r="M482" s="257"/>
      <c r="N482" s="257"/>
      <c r="O482" s="257"/>
      <c r="P482" s="257"/>
      <c r="Q482" s="257"/>
      <c r="R482" s="257"/>
      <c r="S482" s="257"/>
      <c r="T482" s="257"/>
      <c r="U482" s="257"/>
      <c r="V482" s="257"/>
      <c r="W482" s="257"/>
      <c r="X482" s="257"/>
      <c r="Y482" s="257"/>
      <c r="Z482" s="257"/>
      <c r="AA482" s="257"/>
      <c r="AB482" s="257"/>
      <c r="AC482" s="257"/>
      <c r="AD482" s="257"/>
      <c r="AE482" s="862"/>
      <c r="AF482" s="895"/>
      <c r="AG482" s="946"/>
      <c r="AH482" s="972"/>
      <c r="CG482" s="257"/>
      <c r="CH482" s="257"/>
      <c r="CI482" s="257"/>
      <c r="CJ482" s="257"/>
      <c r="CK482" s="257"/>
      <c r="CL482" s="257"/>
      <c r="CM482" s="257"/>
      <c r="CN482" s="257"/>
      <c r="CO482" s="257"/>
      <c r="CP482" s="257"/>
      <c r="CQ482" s="257"/>
      <c r="CR482" s="257"/>
      <c r="CS482" s="257"/>
      <c r="CT482" s="257"/>
      <c r="CU482" s="257"/>
      <c r="CV482" s="257"/>
      <c r="CW482" s="257"/>
      <c r="CX482" s="257"/>
      <c r="CY482" s="257"/>
      <c r="CZ482" s="257"/>
      <c r="DA482" s="257"/>
      <c r="DB482" s="257"/>
      <c r="DC482" s="257"/>
      <c r="DD482" s="257"/>
      <c r="DE482" s="257"/>
      <c r="DF482" s="257"/>
      <c r="DG482" s="257"/>
      <c r="DH482" s="257"/>
      <c r="DI482" s="257"/>
      <c r="DJ482" s="257"/>
      <c r="DK482" s="257"/>
      <c r="DL482" s="257"/>
      <c r="DM482" s="257"/>
      <c r="DN482" s="257"/>
      <c r="DO482" s="257"/>
      <c r="DP482" s="257"/>
      <c r="DQ482" s="257"/>
      <c r="DR482" s="257"/>
      <c r="DS482" s="257"/>
      <c r="DT482" s="257"/>
      <c r="DU482" s="257"/>
      <c r="DV482" s="257"/>
      <c r="DW482" s="257"/>
      <c r="DX482" s="257"/>
      <c r="DY482" s="257"/>
      <c r="DZ482" s="257"/>
      <c r="EA482" s="257"/>
      <c r="EB482" s="257"/>
      <c r="EC482" s="257"/>
      <c r="ED482" s="257"/>
      <c r="EE482" s="257"/>
      <c r="EF482" s="257"/>
      <c r="EG482" s="257"/>
      <c r="EH482" s="257"/>
      <c r="EI482" s="257"/>
      <c r="EJ482" s="257"/>
      <c r="EK482" s="257"/>
      <c r="EL482" s="257"/>
      <c r="EM482" s="257"/>
      <c r="EN482" s="257"/>
      <c r="EO482" s="257"/>
      <c r="EP482" s="257"/>
      <c r="EQ482" s="257"/>
      <c r="ER482" s="257"/>
      <c r="ES482" s="257"/>
      <c r="ET482" s="257"/>
      <c r="EU482" s="257"/>
      <c r="EV482" s="257"/>
      <c r="EW482" s="257"/>
      <c r="EX482" s="257"/>
      <c r="EY482" s="257"/>
      <c r="EZ482" s="257"/>
      <c r="FA482" s="257"/>
      <c r="FB482" s="257"/>
      <c r="FC482" s="257"/>
      <c r="FD482" s="257"/>
      <c r="FE482" s="257"/>
      <c r="FF482" s="257"/>
      <c r="FG482" s="257"/>
      <c r="FH482" s="257"/>
      <c r="FI482" s="257"/>
      <c r="FJ482" s="257"/>
      <c r="FK482" s="257"/>
      <c r="FL482" s="257"/>
      <c r="FM482" s="257"/>
      <c r="FN482" s="257"/>
      <c r="FO482" s="257"/>
      <c r="FP482" s="257"/>
      <c r="FQ482" s="257"/>
      <c r="FR482" s="257"/>
      <c r="FS482" s="257"/>
      <c r="FT482" s="257"/>
      <c r="FU482" s="257"/>
      <c r="FV482" s="257"/>
      <c r="FW482" s="257"/>
      <c r="FX482" s="257"/>
      <c r="FY482" s="257"/>
      <c r="FZ482" s="257"/>
      <c r="GA482" s="257"/>
      <c r="GB482" s="257"/>
      <c r="GC482" s="257"/>
      <c r="GD482" s="257"/>
      <c r="GE482" s="257"/>
      <c r="GF482" s="257"/>
      <c r="GG482" s="257"/>
      <c r="GH482" s="257"/>
      <c r="GI482" s="257"/>
      <c r="GJ482" s="257"/>
      <c r="GK482" s="257"/>
      <c r="GL482" s="257"/>
      <c r="GM482" s="257"/>
      <c r="GN482" s="257"/>
      <c r="GO482" s="257"/>
      <c r="GP482" s="257"/>
      <c r="GQ482" s="257"/>
      <c r="GR482" s="257"/>
      <c r="GS482" s="257"/>
      <c r="GT482" s="257"/>
      <c r="GU482" s="257"/>
      <c r="GV482" s="257"/>
      <c r="GW482" s="257"/>
      <c r="GX482" s="257"/>
      <c r="GY482" s="257"/>
      <c r="GZ482" s="257"/>
      <c r="HA482" s="257"/>
      <c r="HB482" s="257"/>
      <c r="HC482" s="257"/>
      <c r="HD482" s="257"/>
      <c r="HE482" s="257"/>
      <c r="HF482" s="257"/>
      <c r="HG482" s="257"/>
      <c r="HH482" s="257"/>
      <c r="HI482" s="257"/>
      <c r="HJ482" s="257"/>
      <c r="HK482" s="257"/>
      <c r="HL482" s="257"/>
      <c r="HM482" s="257"/>
      <c r="HN482" s="257"/>
      <c r="HO482" s="257"/>
      <c r="HP482" s="257"/>
      <c r="HQ482" s="257"/>
      <c r="HR482" s="257"/>
      <c r="HS482" s="257"/>
      <c r="HT482" s="257"/>
      <c r="HU482" s="257"/>
      <c r="HV482" s="257"/>
      <c r="HW482" s="257"/>
      <c r="HX482" s="257"/>
      <c r="HY482" s="257"/>
      <c r="HZ482" s="257"/>
      <c r="IA482" s="257"/>
      <c r="IB482" s="257"/>
      <c r="IC482" s="257"/>
      <c r="ID482" s="257"/>
      <c r="IE482" s="257"/>
      <c r="IF482" s="257"/>
      <c r="IG482" s="257"/>
      <c r="IH482" s="257"/>
      <c r="II482" s="257"/>
      <c r="IJ482" s="257"/>
      <c r="IK482" s="257"/>
      <c r="IL482" s="257"/>
      <c r="IM482" s="257"/>
      <c r="IN482" s="257"/>
      <c r="IO482" s="257"/>
      <c r="IP482" s="257"/>
      <c r="IQ482" s="257"/>
      <c r="IR482" s="257"/>
      <c r="IS482" s="257"/>
      <c r="IT482" s="257"/>
      <c r="IU482" s="257"/>
      <c r="IV482" s="257"/>
      <c r="IW482" s="257"/>
      <c r="IX482" s="257"/>
      <c r="IY482" s="257"/>
      <c r="IZ482" s="257"/>
      <c r="JA482" s="257"/>
      <c r="JB482" s="257"/>
      <c r="JC482" s="257"/>
      <c r="JD482" s="257"/>
      <c r="JE482" s="257"/>
    </row>
    <row r="483" spans="1:265" x14ac:dyDescent="0.2">
      <c r="A483" s="257"/>
      <c r="B483" s="257"/>
      <c r="C483" s="257"/>
      <c r="D483" s="257"/>
      <c r="E483" s="257"/>
      <c r="F483" s="257"/>
      <c r="G483" s="257"/>
      <c r="H483" s="257"/>
      <c r="I483" s="257"/>
      <c r="J483" s="257"/>
      <c r="K483" s="257"/>
      <c r="L483" s="257"/>
      <c r="M483" s="257"/>
      <c r="N483" s="257"/>
      <c r="O483" s="257"/>
      <c r="P483" s="257"/>
      <c r="Q483" s="257"/>
      <c r="R483" s="257"/>
      <c r="S483" s="257"/>
      <c r="T483" s="257"/>
      <c r="U483" s="257"/>
      <c r="V483" s="257"/>
      <c r="W483" s="257"/>
      <c r="X483" s="257"/>
      <c r="Y483" s="257"/>
      <c r="Z483" s="257"/>
      <c r="AA483" s="257"/>
      <c r="AB483" s="257"/>
      <c r="AC483" s="257"/>
      <c r="AD483" s="257"/>
      <c r="AE483" s="862"/>
      <c r="AF483" s="895"/>
      <c r="AG483" s="946"/>
      <c r="AH483" s="972"/>
      <c r="CG483" s="257"/>
      <c r="CH483" s="257"/>
      <c r="CI483" s="257"/>
      <c r="CJ483" s="257"/>
      <c r="CK483" s="257"/>
      <c r="CL483" s="257"/>
      <c r="CM483" s="257"/>
      <c r="CN483" s="257"/>
      <c r="CO483" s="257"/>
      <c r="CP483" s="257"/>
      <c r="CQ483" s="257"/>
      <c r="CR483" s="257"/>
      <c r="CS483" s="257"/>
      <c r="CT483" s="257"/>
      <c r="CU483" s="257"/>
      <c r="CV483" s="257"/>
      <c r="CW483" s="257"/>
      <c r="CX483" s="257"/>
      <c r="CY483" s="257"/>
      <c r="CZ483" s="257"/>
      <c r="DA483" s="257"/>
      <c r="DB483" s="257"/>
      <c r="DC483" s="257"/>
      <c r="DD483" s="257"/>
      <c r="DE483" s="257"/>
      <c r="DF483" s="257"/>
      <c r="DG483" s="257"/>
      <c r="DH483" s="257"/>
      <c r="DI483" s="257"/>
      <c r="DJ483" s="257"/>
      <c r="DK483" s="257"/>
      <c r="DL483" s="257"/>
      <c r="DM483" s="257"/>
      <c r="DN483" s="257"/>
      <c r="DO483" s="257"/>
      <c r="DP483" s="257"/>
      <c r="DQ483" s="257"/>
      <c r="DR483" s="257"/>
      <c r="DS483" s="257"/>
      <c r="DT483" s="257"/>
      <c r="DU483" s="257"/>
      <c r="DV483" s="257"/>
      <c r="DW483" s="257"/>
      <c r="DX483" s="257"/>
      <c r="DY483" s="257"/>
      <c r="DZ483" s="257"/>
      <c r="EA483" s="257"/>
      <c r="EB483" s="257"/>
      <c r="EC483" s="257"/>
      <c r="ED483" s="257"/>
      <c r="EE483" s="257"/>
      <c r="EF483" s="257"/>
      <c r="EG483" s="257"/>
      <c r="EH483" s="257"/>
      <c r="EI483" s="257"/>
      <c r="EJ483" s="257"/>
      <c r="EK483" s="257"/>
      <c r="EL483" s="257"/>
      <c r="EM483" s="257"/>
      <c r="EN483" s="257"/>
      <c r="EO483" s="257"/>
      <c r="EP483" s="257"/>
      <c r="EQ483" s="257"/>
      <c r="ER483" s="257"/>
      <c r="ES483" s="257"/>
      <c r="ET483" s="257"/>
      <c r="EU483" s="257"/>
      <c r="EV483" s="257"/>
      <c r="EW483" s="257"/>
      <c r="EX483" s="257"/>
      <c r="EY483" s="257"/>
      <c r="EZ483" s="257"/>
      <c r="FA483" s="257"/>
      <c r="FB483" s="257"/>
      <c r="FC483" s="257"/>
      <c r="FD483" s="257"/>
      <c r="FE483" s="257"/>
      <c r="FF483" s="257"/>
      <c r="FG483" s="257"/>
      <c r="FH483" s="257"/>
      <c r="FI483" s="257"/>
      <c r="FJ483" s="257"/>
      <c r="FK483" s="257"/>
      <c r="FL483" s="257"/>
      <c r="FM483" s="257"/>
      <c r="FN483" s="257"/>
      <c r="FO483" s="257"/>
      <c r="FP483" s="257"/>
      <c r="FQ483" s="257"/>
      <c r="FR483" s="257"/>
      <c r="FS483" s="257"/>
      <c r="FT483" s="257"/>
      <c r="FU483" s="257"/>
      <c r="FV483" s="257"/>
      <c r="FW483" s="257"/>
      <c r="FX483" s="257"/>
      <c r="FY483" s="257"/>
      <c r="FZ483" s="257"/>
      <c r="GA483" s="257"/>
      <c r="GB483" s="257"/>
      <c r="GC483" s="257"/>
      <c r="GD483" s="257"/>
      <c r="GE483" s="257"/>
      <c r="GF483" s="257"/>
      <c r="GG483" s="257"/>
      <c r="GH483" s="257"/>
      <c r="GI483" s="257"/>
      <c r="GJ483" s="257"/>
      <c r="GK483" s="257"/>
      <c r="GL483" s="257"/>
      <c r="GM483" s="257"/>
      <c r="GN483" s="257"/>
      <c r="GO483" s="257"/>
      <c r="GP483" s="257"/>
      <c r="GQ483" s="257"/>
      <c r="GR483" s="257"/>
      <c r="GS483" s="257"/>
      <c r="GT483" s="257"/>
      <c r="GU483" s="257"/>
      <c r="GV483" s="257"/>
      <c r="GW483" s="257"/>
      <c r="GX483" s="257"/>
      <c r="GY483" s="257"/>
      <c r="GZ483" s="257"/>
      <c r="HA483" s="257"/>
      <c r="HB483" s="257"/>
      <c r="HC483" s="257"/>
      <c r="HD483" s="257"/>
      <c r="HE483" s="257"/>
      <c r="HF483" s="257"/>
      <c r="HG483" s="257"/>
      <c r="HH483" s="257"/>
      <c r="HI483" s="257"/>
      <c r="HJ483" s="257"/>
      <c r="HK483" s="257"/>
      <c r="HL483" s="257"/>
      <c r="HM483" s="257"/>
      <c r="HN483" s="257"/>
      <c r="HO483" s="257"/>
      <c r="HP483" s="257"/>
      <c r="HQ483" s="257"/>
      <c r="HR483" s="257"/>
      <c r="HS483" s="257"/>
      <c r="HT483" s="257"/>
      <c r="HU483" s="257"/>
      <c r="HV483" s="257"/>
      <c r="HW483" s="257"/>
      <c r="HX483" s="257"/>
      <c r="HY483" s="257"/>
      <c r="HZ483" s="257"/>
      <c r="IA483" s="257"/>
      <c r="IB483" s="257"/>
      <c r="IC483" s="257"/>
      <c r="ID483" s="257"/>
      <c r="IE483" s="257"/>
      <c r="IF483" s="257"/>
      <c r="IG483" s="257"/>
      <c r="IH483" s="257"/>
      <c r="II483" s="257"/>
      <c r="IJ483" s="257"/>
      <c r="IK483" s="257"/>
      <c r="IL483" s="257"/>
      <c r="IM483" s="257"/>
      <c r="IN483" s="257"/>
      <c r="IO483" s="257"/>
      <c r="IP483" s="257"/>
      <c r="IQ483" s="257"/>
      <c r="IR483" s="257"/>
      <c r="IS483" s="257"/>
      <c r="IT483" s="257"/>
      <c r="IU483" s="257"/>
      <c r="IV483" s="257"/>
      <c r="IW483" s="257"/>
      <c r="IX483" s="257"/>
      <c r="IY483" s="257"/>
      <c r="IZ483" s="257"/>
      <c r="JA483" s="257"/>
      <c r="JB483" s="257"/>
      <c r="JC483" s="257"/>
      <c r="JD483" s="257"/>
      <c r="JE483" s="257"/>
    </row>
    <row r="484" spans="1:265" x14ac:dyDescent="0.2">
      <c r="A484" s="257"/>
      <c r="B484" s="257"/>
      <c r="C484" s="257"/>
      <c r="D484" s="257"/>
      <c r="E484" s="257"/>
      <c r="F484" s="257"/>
      <c r="G484" s="257"/>
      <c r="H484" s="257"/>
      <c r="I484" s="257"/>
      <c r="J484" s="257"/>
      <c r="K484" s="257"/>
      <c r="L484" s="257"/>
      <c r="M484" s="257"/>
      <c r="N484" s="257"/>
      <c r="O484" s="257"/>
      <c r="P484" s="257"/>
      <c r="Q484" s="257"/>
      <c r="R484" s="257"/>
      <c r="S484" s="257"/>
      <c r="T484" s="257"/>
      <c r="U484" s="257"/>
      <c r="V484" s="257"/>
      <c r="W484" s="257"/>
      <c r="X484" s="257"/>
      <c r="Y484" s="257"/>
      <c r="Z484" s="257"/>
      <c r="AA484" s="257"/>
      <c r="AB484" s="257"/>
      <c r="AC484" s="257"/>
      <c r="AD484" s="257"/>
      <c r="AE484" s="862"/>
      <c r="AF484" s="895"/>
      <c r="AG484" s="946"/>
      <c r="AH484" s="972"/>
      <c r="CG484" s="257"/>
      <c r="CH484" s="257"/>
      <c r="CI484" s="257"/>
      <c r="CJ484" s="257"/>
      <c r="CK484" s="257"/>
      <c r="CL484" s="257"/>
      <c r="CM484" s="257"/>
      <c r="CN484" s="257"/>
      <c r="CO484" s="257"/>
      <c r="CP484" s="257"/>
      <c r="CQ484" s="257"/>
      <c r="CR484" s="257"/>
      <c r="CS484" s="257"/>
      <c r="CT484" s="257"/>
      <c r="CU484" s="257"/>
      <c r="CV484" s="257"/>
      <c r="CW484" s="257"/>
      <c r="CX484" s="257"/>
      <c r="CY484" s="257"/>
      <c r="CZ484" s="257"/>
      <c r="DA484" s="257"/>
      <c r="DB484" s="257"/>
      <c r="DC484" s="257"/>
      <c r="DD484" s="257"/>
      <c r="DE484" s="257"/>
      <c r="DF484" s="257"/>
      <c r="DG484" s="257"/>
      <c r="DH484" s="257"/>
      <c r="DI484" s="257"/>
      <c r="DJ484" s="257"/>
      <c r="DK484" s="257"/>
      <c r="DL484" s="257"/>
      <c r="DM484" s="257"/>
      <c r="DN484" s="257"/>
      <c r="DO484" s="257"/>
      <c r="DP484" s="257"/>
      <c r="DQ484" s="257"/>
      <c r="DR484" s="257"/>
      <c r="DS484" s="257"/>
      <c r="DT484" s="257"/>
      <c r="DU484" s="257"/>
      <c r="DV484" s="257"/>
      <c r="DW484" s="257"/>
      <c r="DX484" s="257"/>
      <c r="DY484" s="257"/>
      <c r="DZ484" s="257"/>
      <c r="EA484" s="257"/>
      <c r="EB484" s="257"/>
      <c r="EC484" s="257"/>
      <c r="ED484" s="257"/>
      <c r="EE484" s="257"/>
      <c r="EF484" s="257"/>
      <c r="EG484" s="257"/>
      <c r="EH484" s="257"/>
      <c r="EI484" s="257"/>
      <c r="EJ484" s="257"/>
      <c r="EK484" s="257"/>
      <c r="EL484" s="257"/>
      <c r="EM484" s="257"/>
      <c r="EN484" s="257"/>
      <c r="EO484" s="257"/>
      <c r="EP484" s="257"/>
      <c r="EQ484" s="257"/>
      <c r="ER484" s="257"/>
      <c r="ES484" s="257"/>
      <c r="ET484" s="257"/>
      <c r="EU484" s="257"/>
      <c r="EV484" s="257"/>
      <c r="EW484" s="257"/>
      <c r="EX484" s="257"/>
      <c r="EY484" s="257"/>
      <c r="EZ484" s="257"/>
      <c r="FA484" s="257"/>
      <c r="FB484" s="257"/>
      <c r="FC484" s="257"/>
      <c r="FD484" s="257"/>
      <c r="FE484" s="257"/>
      <c r="FF484" s="257"/>
      <c r="FG484" s="257"/>
      <c r="FH484" s="257"/>
      <c r="FI484" s="257"/>
      <c r="FJ484" s="257"/>
      <c r="FK484" s="257"/>
      <c r="FL484" s="257"/>
      <c r="FM484" s="257"/>
      <c r="FN484" s="257"/>
      <c r="FO484" s="257"/>
      <c r="FP484" s="257"/>
      <c r="FQ484" s="257"/>
      <c r="FR484" s="257"/>
      <c r="FS484" s="257"/>
      <c r="FT484" s="257"/>
      <c r="FU484" s="257"/>
      <c r="FV484" s="257"/>
      <c r="FW484" s="257"/>
      <c r="FX484" s="257"/>
      <c r="FY484" s="257"/>
      <c r="FZ484" s="257"/>
      <c r="GA484" s="257"/>
      <c r="GB484" s="257"/>
      <c r="GC484" s="257"/>
      <c r="GD484" s="257"/>
      <c r="GE484" s="257"/>
      <c r="GF484" s="257"/>
      <c r="GG484" s="257"/>
      <c r="GH484" s="257"/>
      <c r="GI484" s="257"/>
      <c r="GJ484" s="257"/>
      <c r="GK484" s="257"/>
      <c r="GL484" s="257"/>
      <c r="GM484" s="257"/>
      <c r="GN484" s="257"/>
      <c r="GO484" s="257"/>
      <c r="GP484" s="257"/>
      <c r="GQ484" s="257"/>
      <c r="GR484" s="257"/>
      <c r="GS484" s="257"/>
      <c r="GT484" s="257"/>
      <c r="GU484" s="257"/>
      <c r="GV484" s="257"/>
      <c r="GW484" s="257"/>
      <c r="GX484" s="257"/>
      <c r="GY484" s="257"/>
      <c r="GZ484" s="257"/>
      <c r="HA484" s="257"/>
      <c r="HB484" s="257"/>
      <c r="HC484" s="257"/>
      <c r="HD484" s="257"/>
      <c r="HE484" s="257"/>
      <c r="HF484" s="257"/>
      <c r="HG484" s="257"/>
      <c r="HH484" s="257"/>
      <c r="HI484" s="257"/>
      <c r="HJ484" s="257"/>
      <c r="HK484" s="257"/>
      <c r="HL484" s="257"/>
      <c r="HM484" s="257"/>
      <c r="HN484" s="257"/>
      <c r="HO484" s="257"/>
      <c r="HP484" s="257"/>
      <c r="HQ484" s="257"/>
      <c r="HR484" s="257"/>
      <c r="HS484" s="257"/>
      <c r="HT484" s="257"/>
      <c r="HU484" s="257"/>
      <c r="HV484" s="257"/>
      <c r="HW484" s="257"/>
      <c r="HX484" s="257"/>
      <c r="HY484" s="257"/>
      <c r="HZ484" s="257"/>
      <c r="IA484" s="257"/>
      <c r="IB484" s="257"/>
      <c r="IC484" s="257"/>
      <c r="ID484" s="257"/>
      <c r="IE484" s="257"/>
      <c r="IF484" s="257"/>
      <c r="IG484" s="257"/>
      <c r="IH484" s="257"/>
      <c r="II484" s="257"/>
      <c r="IJ484" s="257"/>
      <c r="IK484" s="257"/>
      <c r="IL484" s="257"/>
      <c r="IM484" s="257"/>
      <c r="IN484" s="257"/>
      <c r="IO484" s="257"/>
      <c r="IP484" s="257"/>
      <c r="IQ484" s="257"/>
      <c r="IR484" s="257"/>
      <c r="IS484" s="257"/>
      <c r="IT484" s="257"/>
      <c r="IU484" s="257"/>
      <c r="IV484" s="257"/>
      <c r="IW484" s="257"/>
      <c r="IX484" s="257"/>
      <c r="IY484" s="257"/>
      <c r="IZ484" s="257"/>
      <c r="JA484" s="257"/>
      <c r="JB484" s="257"/>
      <c r="JC484" s="257"/>
      <c r="JD484" s="257"/>
      <c r="JE484" s="257"/>
    </row>
    <row r="485" spans="1:265" x14ac:dyDescent="0.2">
      <c r="A485" s="257"/>
      <c r="B485" s="257"/>
      <c r="C485" s="257"/>
      <c r="D485" s="257"/>
      <c r="E485" s="257"/>
      <c r="F485" s="257"/>
      <c r="G485" s="257"/>
      <c r="H485" s="257"/>
      <c r="I485" s="257"/>
      <c r="J485" s="257"/>
      <c r="K485" s="257"/>
      <c r="L485" s="257"/>
      <c r="M485" s="257"/>
      <c r="N485" s="257"/>
      <c r="O485" s="257"/>
      <c r="P485" s="257"/>
      <c r="Q485" s="257"/>
      <c r="R485" s="257"/>
      <c r="S485" s="257"/>
      <c r="T485" s="257"/>
      <c r="U485" s="257"/>
      <c r="V485" s="257"/>
      <c r="W485" s="257"/>
      <c r="X485" s="257"/>
      <c r="Y485" s="257"/>
      <c r="Z485" s="257"/>
      <c r="AA485" s="257"/>
      <c r="AB485" s="257"/>
      <c r="AC485" s="257"/>
      <c r="AD485" s="257"/>
      <c r="AE485" s="862"/>
      <c r="AF485" s="895"/>
      <c r="AG485" s="946"/>
      <c r="AH485" s="972"/>
      <c r="CG485" s="257"/>
      <c r="CH485" s="257"/>
      <c r="CI485" s="257"/>
      <c r="CJ485" s="257"/>
      <c r="CK485" s="257"/>
      <c r="CL485" s="257"/>
      <c r="CM485" s="257"/>
      <c r="CN485" s="257"/>
      <c r="CO485" s="257"/>
      <c r="CP485" s="257"/>
      <c r="CQ485" s="257"/>
      <c r="CR485" s="257"/>
      <c r="CS485" s="257"/>
      <c r="CT485" s="257"/>
      <c r="CU485" s="257"/>
      <c r="CV485" s="257"/>
      <c r="CW485" s="257"/>
      <c r="CX485" s="257"/>
      <c r="CY485" s="257"/>
      <c r="CZ485" s="257"/>
      <c r="DA485" s="257"/>
      <c r="DB485" s="257"/>
      <c r="DC485" s="257"/>
      <c r="DD485" s="257"/>
      <c r="DE485" s="257"/>
      <c r="DF485" s="257"/>
      <c r="DG485" s="257"/>
      <c r="DH485" s="257"/>
      <c r="DI485" s="257"/>
      <c r="DJ485" s="257"/>
      <c r="DK485" s="257"/>
      <c r="DL485" s="257"/>
      <c r="DM485" s="257"/>
      <c r="DN485" s="257"/>
      <c r="DO485" s="257"/>
      <c r="DP485" s="257"/>
      <c r="DQ485" s="257"/>
      <c r="DR485" s="257"/>
      <c r="DS485" s="257"/>
      <c r="DT485" s="257"/>
      <c r="DU485" s="257"/>
      <c r="DV485" s="257"/>
      <c r="DW485" s="257"/>
      <c r="DX485" s="257"/>
      <c r="DY485" s="257"/>
      <c r="DZ485" s="257"/>
      <c r="EA485" s="257"/>
      <c r="EB485" s="257"/>
      <c r="EC485" s="257"/>
      <c r="ED485" s="257"/>
      <c r="EE485" s="257"/>
      <c r="EF485" s="257"/>
      <c r="EG485" s="257"/>
      <c r="EH485" s="257"/>
      <c r="EI485" s="257"/>
      <c r="EJ485" s="257"/>
      <c r="EK485" s="257"/>
      <c r="EL485" s="257"/>
      <c r="EM485" s="257"/>
      <c r="EN485" s="257"/>
      <c r="EO485" s="257"/>
      <c r="EP485" s="257"/>
      <c r="EQ485" s="257"/>
      <c r="ER485" s="257"/>
      <c r="ES485" s="257"/>
      <c r="ET485" s="257"/>
      <c r="EU485" s="257"/>
      <c r="EV485" s="257"/>
      <c r="EW485" s="257"/>
      <c r="EX485" s="257"/>
      <c r="EY485" s="257"/>
      <c r="EZ485" s="257"/>
      <c r="FA485" s="257"/>
      <c r="FB485" s="257"/>
      <c r="FC485" s="257"/>
      <c r="FD485" s="257"/>
      <c r="FE485" s="257"/>
      <c r="FF485" s="257"/>
      <c r="FG485" s="257"/>
      <c r="FH485" s="257"/>
      <c r="FI485" s="257"/>
      <c r="FJ485" s="257"/>
      <c r="FK485" s="257"/>
      <c r="FL485" s="257"/>
      <c r="FM485" s="257"/>
      <c r="FN485" s="257"/>
      <c r="FO485" s="257"/>
      <c r="FP485" s="257"/>
      <c r="FQ485" s="257"/>
      <c r="FR485" s="257"/>
      <c r="FS485" s="257"/>
      <c r="FT485" s="257"/>
      <c r="FU485" s="257"/>
      <c r="FV485" s="257"/>
      <c r="FW485" s="257"/>
      <c r="FX485" s="257"/>
      <c r="FY485" s="257"/>
      <c r="FZ485" s="257"/>
      <c r="GA485" s="257"/>
      <c r="GB485" s="257"/>
      <c r="GC485" s="257"/>
      <c r="GD485" s="257"/>
      <c r="GE485" s="257"/>
      <c r="GF485" s="257"/>
      <c r="GG485" s="257"/>
      <c r="GH485" s="257"/>
      <c r="GI485" s="257"/>
      <c r="GJ485" s="257"/>
      <c r="GK485" s="257"/>
      <c r="GL485" s="257"/>
      <c r="GM485" s="257"/>
      <c r="GN485" s="257"/>
      <c r="GO485" s="257"/>
      <c r="GP485" s="257"/>
      <c r="GQ485" s="257"/>
      <c r="GR485" s="257"/>
      <c r="GS485" s="257"/>
      <c r="GT485" s="257"/>
      <c r="GU485" s="257"/>
      <c r="GV485" s="257"/>
      <c r="GW485" s="257"/>
      <c r="GX485" s="257"/>
      <c r="GY485" s="257"/>
      <c r="GZ485" s="257"/>
      <c r="HA485" s="257"/>
      <c r="HB485" s="257"/>
      <c r="HC485" s="257"/>
      <c r="HD485" s="257"/>
      <c r="HE485" s="257"/>
      <c r="HF485" s="257"/>
      <c r="HG485" s="257"/>
      <c r="HH485" s="257"/>
      <c r="HI485" s="257"/>
      <c r="HJ485" s="257"/>
      <c r="HK485" s="257"/>
      <c r="HL485" s="257"/>
      <c r="HM485" s="257"/>
      <c r="HN485" s="257"/>
      <c r="HO485" s="257"/>
      <c r="HP485" s="257"/>
      <c r="HQ485" s="257"/>
      <c r="HR485" s="257"/>
      <c r="HS485" s="257"/>
      <c r="HT485" s="257"/>
      <c r="HU485" s="257"/>
      <c r="HV485" s="257"/>
      <c r="HW485" s="257"/>
      <c r="HX485" s="257"/>
      <c r="HY485" s="257"/>
      <c r="HZ485" s="257"/>
      <c r="IA485" s="257"/>
      <c r="IB485" s="257"/>
      <c r="IC485" s="257"/>
      <c r="ID485" s="257"/>
      <c r="IE485" s="257"/>
      <c r="IF485" s="257"/>
      <c r="IG485" s="257"/>
      <c r="IH485" s="257"/>
      <c r="II485" s="257"/>
      <c r="IJ485" s="257"/>
      <c r="IK485" s="257"/>
      <c r="IL485" s="257"/>
      <c r="IM485" s="257"/>
      <c r="IN485" s="257"/>
      <c r="IO485" s="257"/>
      <c r="IP485" s="257"/>
      <c r="IQ485" s="257"/>
      <c r="IR485" s="257"/>
      <c r="IS485" s="257"/>
      <c r="IT485" s="257"/>
      <c r="IU485" s="257"/>
      <c r="IV485" s="257"/>
      <c r="IW485" s="257"/>
      <c r="IX485" s="257"/>
      <c r="IY485" s="257"/>
      <c r="IZ485" s="257"/>
      <c r="JA485" s="257"/>
      <c r="JB485" s="257"/>
      <c r="JC485" s="257"/>
      <c r="JD485" s="257"/>
      <c r="JE485" s="257"/>
    </row>
    <row r="486" spans="1:265" x14ac:dyDescent="0.2">
      <c r="A486" s="257"/>
      <c r="B486" s="257"/>
      <c r="C486" s="257"/>
      <c r="D486" s="257"/>
      <c r="E486" s="257"/>
      <c r="F486" s="257"/>
      <c r="G486" s="257"/>
      <c r="H486" s="257"/>
      <c r="I486" s="257"/>
      <c r="J486" s="257"/>
      <c r="K486" s="257"/>
      <c r="L486" s="257"/>
      <c r="M486" s="257"/>
      <c r="N486" s="257"/>
      <c r="O486" s="257"/>
      <c r="P486" s="257"/>
      <c r="Q486" s="257"/>
      <c r="R486" s="257"/>
      <c r="S486" s="257"/>
      <c r="T486" s="257"/>
      <c r="U486" s="257"/>
      <c r="V486" s="257"/>
      <c r="W486" s="257"/>
      <c r="X486" s="257"/>
      <c r="Y486" s="257"/>
      <c r="Z486" s="257"/>
      <c r="AA486" s="257"/>
      <c r="AB486" s="257"/>
      <c r="AC486" s="257"/>
      <c r="AD486" s="257"/>
      <c r="AE486" s="862"/>
      <c r="AF486" s="895"/>
      <c r="AG486" s="946"/>
      <c r="AH486" s="972"/>
      <c r="CG486" s="257"/>
      <c r="CH486" s="257"/>
      <c r="CI486" s="257"/>
      <c r="CJ486" s="257"/>
      <c r="CK486" s="257"/>
      <c r="CL486" s="257"/>
      <c r="CM486" s="257"/>
      <c r="CN486" s="257"/>
      <c r="CO486" s="257"/>
      <c r="CP486" s="257"/>
      <c r="CQ486" s="257"/>
      <c r="CR486" s="257"/>
      <c r="CS486" s="257"/>
      <c r="CT486" s="257"/>
      <c r="CU486" s="257"/>
      <c r="CV486" s="257"/>
      <c r="CW486" s="257"/>
      <c r="CX486" s="257"/>
      <c r="CY486" s="257"/>
      <c r="CZ486" s="257"/>
      <c r="DA486" s="257"/>
      <c r="DB486" s="257"/>
      <c r="DC486" s="257"/>
      <c r="DD486" s="257"/>
      <c r="DE486" s="257"/>
      <c r="DF486" s="257"/>
      <c r="DG486" s="257"/>
      <c r="DH486" s="257"/>
      <c r="DI486" s="257"/>
      <c r="DJ486" s="257"/>
      <c r="DK486" s="257"/>
      <c r="DL486" s="257"/>
      <c r="DM486" s="257"/>
      <c r="DN486" s="257"/>
      <c r="DO486" s="257"/>
      <c r="DP486" s="257"/>
      <c r="DQ486" s="257"/>
      <c r="DR486" s="257"/>
      <c r="DS486" s="257"/>
      <c r="DT486" s="257"/>
      <c r="DU486" s="257"/>
      <c r="DV486" s="257"/>
      <c r="DW486" s="257"/>
      <c r="DX486" s="257"/>
      <c r="DY486" s="257"/>
      <c r="DZ486" s="257"/>
      <c r="EA486" s="257"/>
      <c r="EB486" s="257"/>
      <c r="EC486" s="257"/>
      <c r="ED486" s="257"/>
      <c r="EE486" s="257"/>
      <c r="EF486" s="257"/>
      <c r="EG486" s="257"/>
      <c r="EH486" s="257"/>
      <c r="EI486" s="257"/>
      <c r="EJ486" s="257"/>
      <c r="EK486" s="257"/>
      <c r="EL486" s="257"/>
      <c r="EM486" s="257"/>
      <c r="EN486" s="257"/>
      <c r="EO486" s="257"/>
      <c r="EP486" s="257"/>
      <c r="EQ486" s="257"/>
      <c r="ER486" s="257"/>
      <c r="ES486" s="257"/>
      <c r="ET486" s="257"/>
      <c r="EU486" s="257"/>
      <c r="EV486" s="257"/>
      <c r="EW486" s="257"/>
      <c r="EX486" s="257"/>
      <c r="EY486" s="257"/>
      <c r="EZ486" s="257"/>
      <c r="FA486" s="257"/>
      <c r="FB486" s="257"/>
      <c r="FC486" s="257"/>
      <c r="FD486" s="257"/>
      <c r="FE486" s="257"/>
      <c r="FF486" s="257"/>
      <c r="FG486" s="257"/>
      <c r="FH486" s="257"/>
      <c r="FI486" s="257"/>
      <c r="FJ486" s="257"/>
      <c r="FK486" s="257"/>
      <c r="FL486" s="257"/>
      <c r="FM486" s="257"/>
      <c r="FN486" s="257"/>
      <c r="FO486" s="257"/>
      <c r="FP486" s="257"/>
      <c r="FQ486" s="257"/>
      <c r="FR486" s="257"/>
      <c r="FS486" s="257"/>
      <c r="FT486" s="257"/>
      <c r="FU486" s="257"/>
      <c r="FV486" s="257"/>
      <c r="FW486" s="257"/>
      <c r="FX486" s="257"/>
      <c r="FY486" s="257"/>
      <c r="FZ486" s="257"/>
      <c r="GA486" s="257"/>
      <c r="GB486" s="257"/>
      <c r="GC486" s="257"/>
      <c r="GD486" s="257"/>
      <c r="GE486" s="257"/>
      <c r="GF486" s="257"/>
      <c r="GG486" s="257"/>
      <c r="GH486" s="257"/>
      <c r="GI486" s="257"/>
      <c r="GJ486" s="257"/>
      <c r="GK486" s="257"/>
      <c r="GL486" s="257"/>
      <c r="GM486" s="257"/>
      <c r="GN486" s="257"/>
      <c r="GO486" s="257"/>
      <c r="GP486" s="257"/>
      <c r="GQ486" s="257"/>
      <c r="GR486" s="257"/>
      <c r="GS486" s="257"/>
      <c r="GT486" s="257"/>
      <c r="GU486" s="257"/>
      <c r="GV486" s="257"/>
      <c r="GW486" s="257"/>
      <c r="GX486" s="257"/>
      <c r="GY486" s="257"/>
      <c r="GZ486" s="257"/>
      <c r="HA486" s="257"/>
      <c r="HB486" s="257"/>
      <c r="HC486" s="257"/>
      <c r="HD486" s="257"/>
      <c r="HE486" s="257"/>
      <c r="HF486" s="257"/>
      <c r="HG486" s="257"/>
      <c r="HH486" s="257"/>
      <c r="HI486" s="257"/>
      <c r="HJ486" s="257"/>
      <c r="HK486" s="257"/>
      <c r="HL486" s="257"/>
      <c r="HM486" s="257"/>
      <c r="HN486" s="257"/>
      <c r="HO486" s="257"/>
      <c r="HP486" s="257"/>
      <c r="HQ486" s="257"/>
      <c r="HR486" s="257"/>
      <c r="HS486" s="257"/>
      <c r="HT486" s="257"/>
      <c r="HU486" s="257"/>
      <c r="HV486" s="257"/>
      <c r="HW486" s="257"/>
      <c r="HX486" s="257"/>
      <c r="HY486" s="257"/>
      <c r="HZ486" s="257"/>
      <c r="IA486" s="257"/>
      <c r="IB486" s="257"/>
      <c r="IC486" s="257"/>
      <c r="ID486" s="257"/>
      <c r="IE486" s="257"/>
      <c r="IF486" s="257"/>
      <c r="IG486" s="257"/>
      <c r="IH486" s="257"/>
      <c r="II486" s="257"/>
      <c r="IJ486" s="257"/>
      <c r="IK486" s="257"/>
      <c r="IL486" s="257"/>
      <c r="IM486" s="257"/>
      <c r="IN486" s="257"/>
      <c r="IO486" s="257"/>
      <c r="IP486" s="257"/>
      <c r="IQ486" s="257"/>
      <c r="IR486" s="257"/>
      <c r="IS486" s="257"/>
      <c r="IT486" s="257"/>
      <c r="IU486" s="257"/>
      <c r="IV486" s="257"/>
      <c r="IW486" s="257"/>
      <c r="IX486" s="257"/>
      <c r="IY486" s="257"/>
      <c r="IZ486" s="257"/>
      <c r="JA486" s="257"/>
      <c r="JB486" s="257"/>
      <c r="JC486" s="257"/>
      <c r="JD486" s="257"/>
      <c r="JE486" s="257"/>
    </row>
    <row r="487" spans="1:265" x14ac:dyDescent="0.2">
      <c r="A487" s="257"/>
      <c r="B487" s="257"/>
      <c r="C487" s="257"/>
      <c r="D487" s="257"/>
      <c r="E487" s="257"/>
      <c r="F487" s="257"/>
      <c r="G487" s="257"/>
      <c r="H487" s="257"/>
      <c r="I487" s="257"/>
      <c r="J487" s="257"/>
      <c r="K487" s="257"/>
      <c r="L487" s="257"/>
      <c r="M487" s="257"/>
      <c r="N487" s="257"/>
      <c r="O487" s="257"/>
      <c r="P487" s="257"/>
      <c r="Q487" s="257"/>
      <c r="R487" s="257"/>
      <c r="S487" s="257"/>
      <c r="T487" s="257"/>
      <c r="U487" s="257"/>
      <c r="V487" s="257"/>
      <c r="W487" s="257"/>
      <c r="X487" s="257"/>
      <c r="Y487" s="257"/>
      <c r="Z487" s="257"/>
      <c r="AA487" s="257"/>
      <c r="AB487" s="257"/>
      <c r="AC487" s="257"/>
      <c r="AD487" s="257"/>
      <c r="AE487" s="862"/>
      <c r="AF487" s="895"/>
      <c r="AG487" s="946"/>
      <c r="AH487" s="972"/>
      <c r="CG487" s="257"/>
      <c r="CH487" s="257"/>
      <c r="CI487" s="257"/>
      <c r="CJ487" s="257"/>
      <c r="CK487" s="257"/>
      <c r="CL487" s="257"/>
      <c r="CM487" s="257"/>
      <c r="CN487" s="257"/>
      <c r="CO487" s="257"/>
      <c r="CP487" s="257"/>
      <c r="CQ487" s="257"/>
      <c r="CR487" s="257"/>
      <c r="CS487" s="257"/>
      <c r="CT487" s="257"/>
      <c r="CU487" s="257"/>
      <c r="CV487" s="257"/>
      <c r="CW487" s="257"/>
      <c r="CX487" s="257"/>
      <c r="CY487" s="257"/>
      <c r="CZ487" s="257"/>
      <c r="DA487" s="257"/>
      <c r="DB487" s="257"/>
      <c r="DC487" s="257"/>
      <c r="DD487" s="257"/>
      <c r="DE487" s="257"/>
      <c r="DF487" s="257"/>
      <c r="DG487" s="257"/>
      <c r="DH487" s="257"/>
      <c r="DI487" s="257"/>
      <c r="DJ487" s="257"/>
      <c r="DK487" s="257"/>
      <c r="DL487" s="257"/>
      <c r="DM487" s="257"/>
      <c r="DN487" s="257"/>
      <c r="DO487" s="257"/>
      <c r="DP487" s="257"/>
      <c r="DQ487" s="257"/>
      <c r="DR487" s="257"/>
      <c r="DS487" s="257"/>
      <c r="DT487" s="257"/>
      <c r="DU487" s="257"/>
      <c r="DV487" s="257"/>
      <c r="DW487" s="257"/>
      <c r="DX487" s="257"/>
      <c r="DY487" s="257"/>
      <c r="DZ487" s="257"/>
      <c r="EA487" s="257"/>
      <c r="EB487" s="257"/>
      <c r="EC487" s="257"/>
      <c r="ED487" s="257"/>
      <c r="EE487" s="257"/>
      <c r="EF487" s="257"/>
      <c r="EG487" s="257"/>
      <c r="EH487" s="257"/>
      <c r="EI487" s="257"/>
      <c r="EJ487" s="257"/>
      <c r="EK487" s="257"/>
      <c r="EL487" s="257"/>
      <c r="EM487" s="257"/>
      <c r="EN487" s="257"/>
      <c r="EO487" s="257"/>
      <c r="EP487" s="257"/>
      <c r="EQ487" s="257"/>
      <c r="ER487" s="257"/>
      <c r="ES487" s="257"/>
      <c r="ET487" s="257"/>
      <c r="EU487" s="257"/>
      <c r="EV487" s="257"/>
      <c r="EW487" s="257"/>
      <c r="EX487" s="257"/>
      <c r="EY487" s="257"/>
      <c r="EZ487" s="257"/>
      <c r="FA487" s="257"/>
      <c r="FB487" s="257"/>
      <c r="FC487" s="257"/>
      <c r="FD487" s="257"/>
      <c r="FE487" s="257"/>
      <c r="FF487" s="257"/>
      <c r="FG487" s="257"/>
      <c r="FH487" s="257"/>
      <c r="FI487" s="257"/>
      <c r="FJ487" s="257"/>
      <c r="FK487" s="257"/>
      <c r="FL487" s="257"/>
      <c r="FM487" s="257"/>
      <c r="FN487" s="257"/>
      <c r="FO487" s="257"/>
      <c r="FP487" s="257"/>
      <c r="FQ487" s="257"/>
      <c r="FR487" s="257"/>
      <c r="FS487" s="257"/>
      <c r="FT487" s="257"/>
      <c r="FU487" s="257"/>
      <c r="FV487" s="257"/>
      <c r="FW487" s="257"/>
      <c r="FX487" s="257"/>
      <c r="FY487" s="257"/>
      <c r="FZ487" s="257"/>
      <c r="GA487" s="257"/>
      <c r="GB487" s="257"/>
      <c r="GC487" s="257"/>
      <c r="GD487" s="257"/>
      <c r="GE487" s="257"/>
      <c r="GF487" s="257"/>
      <c r="GG487" s="257"/>
      <c r="GH487" s="257"/>
      <c r="GI487" s="257"/>
      <c r="GJ487" s="257"/>
      <c r="GK487" s="257"/>
      <c r="GL487" s="257"/>
      <c r="GM487" s="257"/>
      <c r="GN487" s="257"/>
      <c r="GO487" s="257"/>
      <c r="GP487" s="257"/>
      <c r="GQ487" s="257"/>
      <c r="GR487" s="257"/>
      <c r="GS487" s="257"/>
      <c r="GT487" s="257"/>
      <c r="GU487" s="257"/>
      <c r="GV487" s="257"/>
      <c r="GW487" s="257"/>
      <c r="GX487" s="257"/>
      <c r="GY487" s="257"/>
      <c r="GZ487" s="257"/>
      <c r="HA487" s="257"/>
      <c r="HB487" s="257"/>
      <c r="HC487" s="257"/>
      <c r="HD487" s="257"/>
      <c r="HE487" s="257"/>
      <c r="HF487" s="257"/>
      <c r="HG487" s="257"/>
      <c r="HH487" s="257"/>
      <c r="HI487" s="257"/>
      <c r="HJ487" s="257"/>
      <c r="HK487" s="257"/>
      <c r="HL487" s="257"/>
      <c r="HM487" s="257"/>
      <c r="HN487" s="257"/>
      <c r="HO487" s="257"/>
      <c r="HP487" s="257"/>
      <c r="HQ487" s="257"/>
      <c r="HR487" s="257"/>
      <c r="HS487" s="257"/>
      <c r="HT487" s="257"/>
      <c r="HU487" s="257"/>
      <c r="HV487" s="257"/>
      <c r="HW487" s="257"/>
      <c r="HX487" s="257"/>
      <c r="HY487" s="257"/>
      <c r="HZ487" s="257"/>
      <c r="IA487" s="257"/>
      <c r="IB487" s="257"/>
      <c r="IC487" s="257"/>
      <c r="ID487" s="257"/>
      <c r="IE487" s="257"/>
      <c r="IF487" s="257"/>
      <c r="IG487" s="257"/>
      <c r="IH487" s="257"/>
      <c r="II487" s="257"/>
      <c r="IJ487" s="257"/>
      <c r="IK487" s="257"/>
      <c r="IL487" s="257"/>
      <c r="IM487" s="257"/>
      <c r="IN487" s="257"/>
      <c r="IO487" s="257"/>
      <c r="IP487" s="257"/>
      <c r="IQ487" s="257"/>
      <c r="IR487" s="257"/>
      <c r="IS487" s="257"/>
      <c r="IT487" s="257"/>
      <c r="IU487" s="257"/>
      <c r="IV487" s="257"/>
      <c r="IW487" s="257"/>
      <c r="IX487" s="257"/>
      <c r="IY487" s="257"/>
      <c r="IZ487" s="257"/>
      <c r="JA487" s="257"/>
      <c r="JB487" s="257"/>
      <c r="JC487" s="257"/>
      <c r="JD487" s="257"/>
      <c r="JE487" s="257"/>
    </row>
    <row r="488" spans="1:265" x14ac:dyDescent="0.2">
      <c r="A488" s="257"/>
      <c r="B488" s="257"/>
      <c r="C488" s="257"/>
      <c r="D488" s="257"/>
      <c r="E488" s="257"/>
      <c r="F488" s="257"/>
      <c r="G488" s="257"/>
      <c r="H488" s="257"/>
      <c r="I488" s="257"/>
      <c r="J488" s="257"/>
      <c r="K488" s="257"/>
      <c r="L488" s="257"/>
      <c r="M488" s="257"/>
      <c r="N488" s="257"/>
      <c r="O488" s="257"/>
      <c r="P488" s="257"/>
      <c r="Q488" s="257"/>
      <c r="R488" s="257"/>
      <c r="S488" s="257"/>
      <c r="T488" s="257"/>
      <c r="U488" s="257"/>
      <c r="V488" s="257"/>
      <c r="W488" s="257"/>
      <c r="X488" s="257"/>
      <c r="Y488" s="257"/>
      <c r="Z488" s="257"/>
      <c r="AA488" s="257"/>
      <c r="AB488" s="257"/>
      <c r="AC488" s="257"/>
      <c r="AD488" s="257"/>
      <c r="AE488" s="862"/>
      <c r="AF488" s="895"/>
      <c r="AG488" s="946"/>
      <c r="AH488" s="972"/>
      <c r="CG488" s="257"/>
      <c r="CH488" s="257"/>
      <c r="CI488" s="257"/>
      <c r="CJ488" s="257"/>
      <c r="CK488" s="257"/>
      <c r="CL488" s="257"/>
      <c r="CM488" s="257"/>
      <c r="CN488" s="257"/>
      <c r="CO488" s="257"/>
      <c r="CP488" s="257"/>
      <c r="CQ488" s="257"/>
      <c r="CR488" s="257"/>
      <c r="CS488" s="257"/>
      <c r="CT488" s="257"/>
      <c r="CU488" s="257"/>
      <c r="CV488" s="257"/>
      <c r="CW488" s="257"/>
      <c r="CX488" s="257"/>
      <c r="CY488" s="257"/>
      <c r="CZ488" s="257"/>
      <c r="DA488" s="257"/>
      <c r="DB488" s="257"/>
      <c r="DC488" s="257"/>
      <c r="DD488" s="257"/>
      <c r="DE488" s="257"/>
      <c r="DF488" s="257"/>
      <c r="DG488" s="257"/>
      <c r="DH488" s="257"/>
      <c r="DI488" s="257"/>
      <c r="DJ488" s="257"/>
      <c r="DK488" s="257"/>
      <c r="DL488" s="257"/>
      <c r="DM488" s="257"/>
      <c r="DN488" s="257"/>
      <c r="DO488" s="257"/>
      <c r="DP488" s="257"/>
      <c r="DQ488" s="257"/>
      <c r="DR488" s="257"/>
      <c r="DS488" s="257"/>
      <c r="DT488" s="257"/>
      <c r="DU488" s="257"/>
      <c r="DV488" s="257"/>
      <c r="DW488" s="257"/>
      <c r="DX488" s="257"/>
      <c r="DY488" s="257"/>
      <c r="DZ488" s="257"/>
      <c r="EA488" s="257"/>
      <c r="EB488" s="257"/>
      <c r="EC488" s="257"/>
      <c r="ED488" s="257"/>
      <c r="EE488" s="257"/>
      <c r="EF488" s="257"/>
      <c r="EG488" s="257"/>
      <c r="EH488" s="257"/>
      <c r="EI488" s="257"/>
      <c r="EJ488" s="257"/>
      <c r="EK488" s="257"/>
      <c r="EL488" s="257"/>
      <c r="EM488" s="257"/>
      <c r="EN488" s="257"/>
      <c r="EO488" s="257"/>
      <c r="EP488" s="257"/>
      <c r="EQ488" s="257"/>
      <c r="ER488" s="257"/>
      <c r="ES488" s="257"/>
      <c r="ET488" s="257"/>
      <c r="EU488" s="257"/>
      <c r="EV488" s="257"/>
      <c r="EW488" s="257"/>
      <c r="EX488" s="257"/>
      <c r="EY488" s="257"/>
      <c r="EZ488" s="257"/>
      <c r="FA488" s="257"/>
      <c r="FB488" s="257"/>
      <c r="FC488" s="257"/>
      <c r="FD488" s="257"/>
      <c r="FE488" s="257"/>
      <c r="FF488" s="257"/>
      <c r="FG488" s="257"/>
      <c r="FH488" s="257"/>
      <c r="FI488" s="257"/>
      <c r="FJ488" s="257"/>
      <c r="FK488" s="257"/>
      <c r="FL488" s="257"/>
      <c r="FM488" s="257"/>
      <c r="FN488" s="257"/>
      <c r="FO488" s="257"/>
      <c r="FP488" s="257"/>
      <c r="FQ488" s="257"/>
      <c r="FR488" s="257"/>
      <c r="FS488" s="257"/>
      <c r="FT488" s="257"/>
      <c r="FU488" s="257"/>
      <c r="FV488" s="257"/>
      <c r="FW488" s="257"/>
      <c r="FX488" s="257"/>
      <c r="FY488" s="257"/>
      <c r="FZ488" s="257"/>
      <c r="GA488" s="257"/>
      <c r="GB488" s="257"/>
      <c r="GC488" s="257"/>
      <c r="GD488" s="257"/>
      <c r="GE488" s="257"/>
      <c r="GF488" s="257"/>
      <c r="GG488" s="257"/>
      <c r="GH488" s="257"/>
      <c r="GI488" s="257"/>
      <c r="GJ488" s="257"/>
      <c r="GK488" s="257"/>
      <c r="GL488" s="257"/>
      <c r="GM488" s="257"/>
      <c r="GN488" s="257"/>
      <c r="GO488" s="257"/>
      <c r="GP488" s="257"/>
      <c r="GQ488" s="257"/>
      <c r="GR488" s="257"/>
      <c r="GS488" s="257"/>
      <c r="GT488" s="257"/>
      <c r="GU488" s="257"/>
      <c r="GV488" s="257"/>
      <c r="GW488" s="257"/>
      <c r="GX488" s="257"/>
      <c r="GY488" s="257"/>
      <c r="GZ488" s="257"/>
      <c r="HA488" s="257"/>
      <c r="HB488" s="257"/>
      <c r="HC488" s="257"/>
      <c r="HD488" s="257"/>
      <c r="HE488" s="257"/>
      <c r="HF488" s="257"/>
      <c r="HG488" s="257"/>
      <c r="HH488" s="257"/>
      <c r="HI488" s="257"/>
      <c r="HJ488" s="257"/>
      <c r="HK488" s="257"/>
      <c r="HL488" s="257"/>
      <c r="HM488" s="257"/>
      <c r="HN488" s="257"/>
      <c r="HO488" s="257"/>
      <c r="HP488" s="257"/>
      <c r="HQ488" s="257"/>
      <c r="HR488" s="257"/>
      <c r="HS488" s="257"/>
      <c r="HT488" s="257"/>
      <c r="HU488" s="257"/>
      <c r="HV488" s="257"/>
      <c r="HW488" s="257"/>
      <c r="HX488" s="257"/>
      <c r="HY488" s="257"/>
      <c r="HZ488" s="257"/>
      <c r="IA488" s="257"/>
      <c r="IB488" s="257"/>
      <c r="IC488" s="257"/>
      <c r="ID488" s="257"/>
      <c r="IE488" s="257"/>
      <c r="IF488" s="257"/>
      <c r="IG488" s="257"/>
      <c r="IH488" s="257"/>
      <c r="II488" s="257"/>
      <c r="IJ488" s="257"/>
      <c r="IK488" s="257"/>
      <c r="IL488" s="257"/>
      <c r="IM488" s="257"/>
      <c r="IN488" s="257"/>
      <c r="IO488" s="257"/>
      <c r="IP488" s="257"/>
      <c r="IQ488" s="257"/>
      <c r="IR488" s="257"/>
      <c r="IS488" s="257"/>
      <c r="IT488" s="257"/>
      <c r="IU488" s="257"/>
      <c r="IV488" s="257"/>
      <c r="IW488" s="257"/>
      <c r="IX488" s="257"/>
      <c r="IY488" s="257"/>
      <c r="IZ488" s="257"/>
      <c r="JA488" s="257"/>
      <c r="JB488" s="257"/>
      <c r="JC488" s="257"/>
      <c r="JD488" s="257"/>
      <c r="JE488" s="257"/>
    </row>
    <row r="489" spans="1:265" x14ac:dyDescent="0.2">
      <c r="A489" s="257"/>
      <c r="B489" s="257"/>
      <c r="C489" s="257"/>
      <c r="D489" s="257"/>
      <c r="E489" s="257"/>
      <c r="F489" s="257"/>
      <c r="G489" s="257"/>
      <c r="H489" s="257"/>
      <c r="I489" s="257"/>
      <c r="J489" s="257"/>
      <c r="K489" s="257"/>
      <c r="L489" s="257"/>
      <c r="M489" s="257"/>
      <c r="N489" s="257"/>
      <c r="O489" s="257"/>
      <c r="P489" s="257"/>
      <c r="Q489" s="257"/>
      <c r="R489" s="257"/>
      <c r="S489" s="257"/>
      <c r="T489" s="257"/>
      <c r="U489" s="257"/>
      <c r="V489" s="257"/>
      <c r="W489" s="257"/>
      <c r="X489" s="257"/>
      <c r="Y489" s="257"/>
      <c r="Z489" s="257"/>
      <c r="AA489" s="257"/>
      <c r="AB489" s="257"/>
      <c r="AC489" s="257"/>
      <c r="AD489" s="257"/>
      <c r="AE489" s="862"/>
      <c r="AF489" s="895"/>
      <c r="AG489" s="946"/>
      <c r="AH489" s="972"/>
      <c r="CG489" s="257"/>
      <c r="CH489" s="257"/>
      <c r="CI489" s="257"/>
      <c r="CJ489" s="257"/>
      <c r="CK489" s="257"/>
      <c r="CL489" s="257"/>
      <c r="CM489" s="257"/>
      <c r="CN489" s="257"/>
      <c r="CO489" s="257"/>
      <c r="CP489" s="257"/>
      <c r="CQ489" s="257"/>
      <c r="CR489" s="257"/>
      <c r="CS489" s="257"/>
      <c r="CT489" s="257"/>
      <c r="CU489" s="257"/>
      <c r="CV489" s="257"/>
      <c r="CW489" s="257"/>
      <c r="CX489" s="257"/>
      <c r="CY489" s="257"/>
      <c r="CZ489" s="257"/>
      <c r="DA489" s="257"/>
      <c r="DB489" s="257"/>
      <c r="DC489" s="257"/>
      <c r="DD489" s="257"/>
      <c r="DE489" s="257"/>
      <c r="DF489" s="257"/>
      <c r="DG489" s="257"/>
      <c r="DH489" s="257"/>
      <c r="DI489" s="257"/>
      <c r="DJ489" s="257"/>
      <c r="DK489" s="257"/>
      <c r="DL489" s="257"/>
      <c r="DM489" s="257"/>
      <c r="DN489" s="257"/>
      <c r="DO489" s="257"/>
      <c r="DP489" s="257"/>
      <c r="DQ489" s="257"/>
      <c r="DR489" s="257"/>
      <c r="DS489" s="257"/>
      <c r="DT489" s="257"/>
      <c r="DU489" s="257"/>
      <c r="DV489" s="257"/>
      <c r="DW489" s="257"/>
      <c r="DX489" s="257"/>
      <c r="DY489" s="257"/>
      <c r="DZ489" s="257"/>
      <c r="EA489" s="257"/>
      <c r="EB489" s="257"/>
      <c r="EC489" s="257"/>
      <c r="ED489" s="257"/>
      <c r="EE489" s="257"/>
      <c r="EF489" s="257"/>
      <c r="EG489" s="257"/>
      <c r="EH489" s="257"/>
      <c r="EI489" s="257"/>
      <c r="EJ489" s="257"/>
      <c r="EK489" s="257"/>
      <c r="EL489" s="257"/>
      <c r="EM489" s="257"/>
      <c r="EN489" s="257"/>
      <c r="EO489" s="257"/>
      <c r="EP489" s="257"/>
      <c r="EQ489" s="257"/>
      <c r="ER489" s="257"/>
      <c r="ES489" s="257"/>
      <c r="ET489" s="257"/>
      <c r="EU489" s="257"/>
      <c r="EV489" s="257"/>
      <c r="EW489" s="257"/>
      <c r="EX489" s="257"/>
      <c r="EY489" s="257"/>
      <c r="EZ489" s="257"/>
      <c r="FA489" s="257"/>
      <c r="FB489" s="257"/>
      <c r="FC489" s="257"/>
      <c r="FD489" s="257"/>
      <c r="FE489" s="257"/>
      <c r="FF489" s="257"/>
      <c r="FG489" s="257"/>
      <c r="FH489" s="257"/>
      <c r="FI489" s="257"/>
      <c r="FJ489" s="257"/>
      <c r="FK489" s="257"/>
      <c r="FL489" s="257"/>
      <c r="FM489" s="257"/>
      <c r="FN489" s="257"/>
      <c r="FO489" s="257"/>
      <c r="FP489" s="257"/>
      <c r="FQ489" s="257"/>
      <c r="FR489" s="257"/>
      <c r="FS489" s="257"/>
      <c r="FT489" s="257"/>
      <c r="FU489" s="257"/>
      <c r="FV489" s="257"/>
      <c r="FW489" s="257"/>
      <c r="FX489" s="257"/>
      <c r="FY489" s="257"/>
      <c r="FZ489" s="257"/>
      <c r="GA489" s="257"/>
      <c r="GB489" s="257"/>
      <c r="GC489" s="257"/>
      <c r="GD489" s="257"/>
      <c r="GE489" s="257"/>
      <c r="GF489" s="257"/>
      <c r="GG489" s="257"/>
      <c r="GH489" s="257"/>
      <c r="GI489" s="257"/>
      <c r="GJ489" s="257"/>
      <c r="GK489" s="257"/>
      <c r="GL489" s="257"/>
      <c r="GM489" s="257"/>
      <c r="GN489" s="257"/>
      <c r="GO489" s="257"/>
      <c r="GP489" s="257"/>
      <c r="GQ489" s="257"/>
      <c r="GR489" s="257"/>
      <c r="GS489" s="257"/>
      <c r="GT489" s="257"/>
      <c r="GU489" s="257"/>
      <c r="GV489" s="257"/>
      <c r="GW489" s="257"/>
      <c r="GX489" s="257"/>
      <c r="GY489" s="257"/>
      <c r="GZ489" s="257"/>
      <c r="HA489" s="257"/>
      <c r="HB489" s="257"/>
      <c r="HC489" s="257"/>
      <c r="HD489" s="257"/>
      <c r="HE489" s="257"/>
      <c r="HF489" s="257"/>
      <c r="HG489" s="257"/>
      <c r="HH489" s="257"/>
      <c r="HI489" s="257"/>
      <c r="HJ489" s="257"/>
      <c r="HK489" s="257"/>
      <c r="HL489" s="257"/>
      <c r="HM489" s="257"/>
      <c r="HN489" s="257"/>
      <c r="HO489" s="257"/>
      <c r="HP489" s="257"/>
      <c r="HQ489" s="257"/>
      <c r="HR489" s="257"/>
      <c r="HS489" s="257"/>
      <c r="HT489" s="257"/>
      <c r="HU489" s="257"/>
      <c r="HV489" s="257"/>
      <c r="HW489" s="257"/>
      <c r="HX489" s="257"/>
      <c r="HY489" s="257"/>
      <c r="HZ489" s="257"/>
      <c r="IA489" s="257"/>
      <c r="IB489" s="257"/>
      <c r="IC489" s="257"/>
      <c r="ID489" s="257"/>
      <c r="IE489" s="257"/>
      <c r="IF489" s="257"/>
      <c r="IG489" s="257"/>
      <c r="IH489" s="257"/>
      <c r="II489" s="257"/>
      <c r="IJ489" s="257"/>
      <c r="IK489" s="257"/>
      <c r="IL489" s="257"/>
      <c r="IM489" s="257"/>
      <c r="IN489" s="257"/>
      <c r="IO489" s="257"/>
      <c r="IP489" s="257"/>
      <c r="IQ489" s="257"/>
      <c r="IR489" s="257"/>
      <c r="IS489" s="257"/>
      <c r="IT489" s="257"/>
      <c r="IU489" s="257"/>
      <c r="IV489" s="257"/>
      <c r="IW489" s="257"/>
      <c r="IX489" s="257"/>
      <c r="IY489" s="257"/>
      <c r="IZ489" s="257"/>
      <c r="JA489" s="257"/>
      <c r="JB489" s="257"/>
      <c r="JC489" s="257"/>
      <c r="JD489" s="257"/>
      <c r="JE489" s="257"/>
    </row>
    <row r="490" spans="1:265" x14ac:dyDescent="0.2">
      <c r="A490" s="257"/>
      <c r="B490" s="257"/>
      <c r="C490" s="257"/>
      <c r="D490" s="257"/>
      <c r="E490" s="257"/>
      <c r="F490" s="257"/>
      <c r="G490" s="257"/>
      <c r="H490" s="257"/>
      <c r="I490" s="257"/>
      <c r="J490" s="257"/>
      <c r="K490" s="257"/>
      <c r="L490" s="257"/>
      <c r="M490" s="257"/>
      <c r="N490" s="257"/>
      <c r="O490" s="257"/>
      <c r="P490" s="257"/>
      <c r="Q490" s="257"/>
      <c r="R490" s="257"/>
      <c r="S490" s="257"/>
      <c r="T490" s="257"/>
      <c r="U490" s="257"/>
      <c r="V490" s="257"/>
      <c r="W490" s="257"/>
      <c r="X490" s="257"/>
      <c r="Y490" s="257"/>
      <c r="Z490" s="257"/>
      <c r="AA490" s="257"/>
      <c r="AB490" s="257"/>
      <c r="AC490" s="257"/>
      <c r="AD490" s="257"/>
      <c r="AE490" s="862"/>
      <c r="AF490" s="895"/>
      <c r="AG490" s="946"/>
      <c r="AH490" s="972"/>
      <c r="CG490" s="257"/>
      <c r="CH490" s="257"/>
      <c r="CI490" s="257"/>
      <c r="CJ490" s="257"/>
      <c r="CK490" s="257"/>
      <c r="CL490" s="257"/>
      <c r="CM490" s="257"/>
      <c r="CN490" s="257"/>
      <c r="CO490" s="257"/>
      <c r="CP490" s="257"/>
      <c r="CQ490" s="257"/>
      <c r="CR490" s="257"/>
      <c r="CS490" s="257"/>
      <c r="CT490" s="257"/>
      <c r="CU490" s="257"/>
      <c r="CV490" s="257"/>
      <c r="CW490" s="257"/>
      <c r="CX490" s="257"/>
      <c r="CY490" s="257"/>
      <c r="CZ490" s="257"/>
      <c r="DA490" s="257"/>
      <c r="DB490" s="257"/>
      <c r="DC490" s="257"/>
      <c r="DD490" s="257"/>
      <c r="DE490" s="257"/>
      <c r="DF490" s="257"/>
      <c r="DG490" s="257"/>
      <c r="DH490" s="257"/>
      <c r="DI490" s="257"/>
      <c r="DJ490" s="257"/>
      <c r="DK490" s="257"/>
      <c r="DL490" s="257"/>
      <c r="DM490" s="257"/>
      <c r="DN490" s="257"/>
      <c r="DO490" s="257"/>
      <c r="DP490" s="257"/>
      <c r="DQ490" s="257"/>
      <c r="DR490" s="257"/>
      <c r="DS490" s="257"/>
      <c r="DT490" s="257"/>
      <c r="DU490" s="257"/>
      <c r="DV490" s="257"/>
      <c r="DW490" s="257"/>
      <c r="DX490" s="257"/>
      <c r="DY490" s="257"/>
      <c r="DZ490" s="257"/>
      <c r="EA490" s="257"/>
      <c r="EB490" s="257"/>
      <c r="EC490" s="257"/>
      <c r="ED490" s="257"/>
      <c r="EE490" s="257"/>
      <c r="EF490" s="257"/>
      <c r="EG490" s="257"/>
      <c r="EH490" s="257"/>
      <c r="EI490" s="257"/>
      <c r="EJ490" s="257"/>
      <c r="EK490" s="257"/>
      <c r="EL490" s="257"/>
      <c r="EM490" s="257"/>
      <c r="EN490" s="257"/>
      <c r="EO490" s="257"/>
      <c r="EP490" s="257"/>
      <c r="EQ490" s="257"/>
      <c r="ER490" s="257"/>
      <c r="ES490" s="257"/>
      <c r="ET490" s="257"/>
      <c r="EU490" s="257"/>
      <c r="EV490" s="257"/>
      <c r="EW490" s="257"/>
      <c r="EX490" s="257"/>
      <c r="EY490" s="257"/>
      <c r="EZ490" s="257"/>
      <c r="FA490" s="257"/>
      <c r="FB490" s="257"/>
      <c r="FC490" s="257"/>
      <c r="FD490" s="257"/>
      <c r="FE490" s="257"/>
      <c r="FF490" s="257"/>
      <c r="FG490" s="257"/>
      <c r="FH490" s="257"/>
      <c r="FI490" s="257"/>
      <c r="FJ490" s="257"/>
      <c r="FK490" s="257"/>
      <c r="FL490" s="257"/>
      <c r="FM490" s="257"/>
      <c r="FN490" s="257"/>
      <c r="FO490" s="257"/>
      <c r="FP490" s="257"/>
      <c r="FQ490" s="257"/>
      <c r="FR490" s="257"/>
      <c r="FS490" s="257"/>
      <c r="FT490" s="257"/>
      <c r="FU490" s="257"/>
      <c r="FV490" s="257"/>
      <c r="FW490" s="257"/>
      <c r="FX490" s="257"/>
      <c r="FY490" s="257"/>
      <c r="FZ490" s="257"/>
      <c r="GA490" s="257"/>
      <c r="GB490" s="257"/>
      <c r="GC490" s="257"/>
      <c r="GD490" s="257"/>
      <c r="GE490" s="257"/>
      <c r="GF490" s="257"/>
      <c r="GG490" s="257"/>
      <c r="GH490" s="257"/>
      <c r="GI490" s="257"/>
      <c r="GJ490" s="257"/>
      <c r="GK490" s="257"/>
      <c r="GL490" s="257"/>
      <c r="GM490" s="257"/>
      <c r="GN490" s="257"/>
      <c r="GO490" s="257"/>
      <c r="GP490" s="257"/>
      <c r="GQ490" s="257"/>
      <c r="GR490" s="257"/>
      <c r="GS490" s="257"/>
      <c r="GT490" s="257"/>
      <c r="GU490" s="257"/>
      <c r="GV490" s="257"/>
      <c r="GW490" s="257"/>
      <c r="GX490" s="257"/>
      <c r="GY490" s="257"/>
      <c r="GZ490" s="257"/>
      <c r="HA490" s="257"/>
      <c r="HB490" s="257"/>
      <c r="HC490" s="257"/>
      <c r="HD490" s="257"/>
      <c r="HE490" s="257"/>
      <c r="HF490" s="257"/>
      <c r="HG490" s="257"/>
      <c r="HH490" s="257"/>
      <c r="HI490" s="257"/>
      <c r="HJ490" s="257"/>
      <c r="HK490" s="257"/>
      <c r="HL490" s="257"/>
      <c r="HM490" s="257"/>
      <c r="HN490" s="257"/>
      <c r="HO490" s="257"/>
      <c r="HP490" s="257"/>
      <c r="HQ490" s="257"/>
      <c r="HR490" s="257"/>
      <c r="HS490" s="257"/>
      <c r="HT490" s="257"/>
      <c r="HU490" s="257"/>
      <c r="HV490" s="257"/>
      <c r="HW490" s="257"/>
      <c r="HX490" s="257"/>
      <c r="HY490" s="257"/>
      <c r="HZ490" s="257"/>
      <c r="IA490" s="257"/>
      <c r="IB490" s="257"/>
      <c r="IC490" s="257"/>
      <c r="ID490" s="257"/>
      <c r="IE490" s="257"/>
      <c r="IF490" s="257"/>
      <c r="IG490" s="257"/>
      <c r="IH490" s="257"/>
      <c r="II490" s="257"/>
      <c r="IJ490" s="257"/>
      <c r="IK490" s="257"/>
      <c r="IL490" s="257"/>
      <c r="IM490" s="257"/>
      <c r="IN490" s="257"/>
      <c r="IO490" s="257"/>
      <c r="IP490" s="257"/>
      <c r="IQ490" s="257"/>
      <c r="IR490" s="257"/>
      <c r="IS490" s="257"/>
      <c r="IT490" s="257"/>
      <c r="IU490" s="257"/>
      <c r="IV490" s="257"/>
      <c r="IW490" s="257"/>
      <c r="IX490" s="257"/>
      <c r="IY490" s="257"/>
      <c r="IZ490" s="257"/>
      <c r="JA490" s="257"/>
      <c r="JB490" s="257"/>
      <c r="JC490" s="257"/>
      <c r="JD490" s="257"/>
      <c r="JE490" s="257"/>
    </row>
    <row r="491" spans="1:265" x14ac:dyDescent="0.2">
      <c r="A491" s="257"/>
      <c r="B491" s="257"/>
      <c r="C491" s="257"/>
      <c r="D491" s="257"/>
      <c r="E491" s="257"/>
      <c r="F491" s="257"/>
      <c r="G491" s="257"/>
      <c r="H491" s="257"/>
      <c r="I491" s="257"/>
      <c r="J491" s="257"/>
      <c r="K491" s="257"/>
      <c r="L491" s="257"/>
      <c r="M491" s="257"/>
      <c r="N491" s="257"/>
      <c r="O491" s="257"/>
      <c r="P491" s="257"/>
      <c r="Q491" s="257"/>
      <c r="R491" s="257"/>
      <c r="S491" s="257"/>
      <c r="T491" s="257"/>
      <c r="U491" s="257"/>
      <c r="V491" s="257"/>
      <c r="W491" s="257"/>
      <c r="X491" s="257"/>
      <c r="Y491" s="257"/>
      <c r="Z491" s="257"/>
      <c r="AA491" s="257"/>
      <c r="AB491" s="257"/>
      <c r="AC491" s="257"/>
      <c r="AD491" s="257"/>
      <c r="AE491" s="862"/>
      <c r="AF491" s="895"/>
      <c r="AG491" s="946"/>
      <c r="AH491" s="972"/>
      <c r="CG491" s="257"/>
      <c r="CH491" s="257"/>
      <c r="CI491" s="257"/>
      <c r="CJ491" s="257"/>
      <c r="CK491" s="257"/>
      <c r="CL491" s="257"/>
      <c r="CM491" s="257"/>
      <c r="CN491" s="257"/>
      <c r="CO491" s="257"/>
      <c r="CP491" s="257"/>
      <c r="CQ491" s="257"/>
      <c r="CR491" s="257"/>
      <c r="CS491" s="257"/>
      <c r="CT491" s="257"/>
      <c r="CU491" s="257"/>
      <c r="CV491" s="257"/>
      <c r="CW491" s="257"/>
      <c r="CX491" s="257"/>
      <c r="CY491" s="257"/>
      <c r="CZ491" s="257"/>
      <c r="DA491" s="257"/>
      <c r="DB491" s="257"/>
      <c r="DC491" s="257"/>
      <c r="DD491" s="257"/>
      <c r="DE491" s="257"/>
      <c r="DF491" s="257"/>
      <c r="DG491" s="257"/>
      <c r="DH491" s="257"/>
      <c r="DI491" s="257"/>
      <c r="DJ491" s="257"/>
      <c r="DK491" s="257"/>
      <c r="DL491" s="257"/>
      <c r="DM491" s="257"/>
      <c r="DN491" s="257"/>
      <c r="DO491" s="257"/>
      <c r="DP491" s="257"/>
      <c r="DQ491" s="257"/>
      <c r="DR491" s="257"/>
      <c r="DS491" s="257"/>
      <c r="DT491" s="257"/>
      <c r="DU491" s="257"/>
      <c r="DV491" s="257"/>
      <c r="DW491" s="257"/>
      <c r="DX491" s="257"/>
      <c r="DY491" s="257"/>
      <c r="DZ491" s="257"/>
      <c r="EA491" s="257"/>
      <c r="EB491" s="257"/>
      <c r="EC491" s="257"/>
      <c r="ED491" s="257"/>
      <c r="EE491" s="257"/>
      <c r="EF491" s="257"/>
      <c r="EG491" s="257"/>
      <c r="EH491" s="257"/>
      <c r="EI491" s="257"/>
      <c r="EJ491" s="257"/>
      <c r="EK491" s="257"/>
      <c r="EL491" s="257"/>
      <c r="EM491" s="257"/>
      <c r="EN491" s="257"/>
      <c r="EO491" s="257"/>
      <c r="EP491" s="257"/>
      <c r="EQ491" s="257"/>
      <c r="ER491" s="257"/>
      <c r="ES491" s="257"/>
      <c r="ET491" s="257"/>
      <c r="EU491" s="257"/>
      <c r="EV491" s="257"/>
      <c r="EW491" s="257"/>
      <c r="EX491" s="257"/>
      <c r="EY491" s="257"/>
      <c r="EZ491" s="257"/>
      <c r="FA491" s="257"/>
      <c r="FB491" s="257"/>
      <c r="FC491" s="257"/>
      <c r="FD491" s="257"/>
      <c r="FE491" s="257"/>
      <c r="FF491" s="257"/>
      <c r="FG491" s="257"/>
      <c r="FH491" s="257"/>
      <c r="FI491" s="257"/>
      <c r="FJ491" s="257"/>
      <c r="FK491" s="257"/>
      <c r="FL491" s="257"/>
      <c r="FM491" s="257"/>
      <c r="FN491" s="257"/>
      <c r="FO491" s="257"/>
      <c r="FP491" s="257"/>
      <c r="FQ491" s="257"/>
      <c r="FR491" s="257"/>
      <c r="FS491" s="257"/>
      <c r="FT491" s="257"/>
      <c r="FU491" s="257"/>
      <c r="FV491" s="257"/>
      <c r="FW491" s="257"/>
      <c r="FX491" s="257"/>
      <c r="FY491" s="257"/>
      <c r="FZ491" s="257"/>
      <c r="GA491" s="257"/>
      <c r="GB491" s="257"/>
      <c r="GC491" s="257"/>
      <c r="GD491" s="257"/>
      <c r="GE491" s="257"/>
      <c r="GF491" s="257"/>
      <c r="GG491" s="257"/>
      <c r="GH491" s="257"/>
      <c r="GI491" s="257"/>
      <c r="GJ491" s="257"/>
      <c r="GK491" s="257"/>
      <c r="GL491" s="257"/>
      <c r="GM491" s="257"/>
      <c r="GN491" s="257"/>
      <c r="GO491" s="257"/>
      <c r="GP491" s="257"/>
      <c r="GQ491" s="257"/>
      <c r="GR491" s="257"/>
      <c r="GS491" s="257"/>
      <c r="GT491" s="257"/>
      <c r="GU491" s="257"/>
      <c r="GV491" s="257"/>
      <c r="GW491" s="257"/>
      <c r="GX491" s="257"/>
      <c r="GY491" s="257"/>
      <c r="GZ491" s="257"/>
      <c r="HA491" s="257"/>
      <c r="HB491" s="257"/>
      <c r="HC491" s="257"/>
      <c r="HD491" s="257"/>
      <c r="HE491" s="257"/>
      <c r="HF491" s="257"/>
      <c r="HG491" s="257"/>
      <c r="HH491" s="257"/>
      <c r="HI491" s="257"/>
      <c r="HJ491" s="257"/>
      <c r="HK491" s="257"/>
      <c r="HL491" s="257"/>
      <c r="HM491" s="257"/>
      <c r="HN491" s="257"/>
      <c r="HO491" s="257"/>
      <c r="HP491" s="257"/>
      <c r="HQ491" s="257"/>
      <c r="HR491" s="257"/>
      <c r="HS491" s="257"/>
      <c r="HT491" s="257"/>
      <c r="HU491" s="257"/>
      <c r="HV491" s="257"/>
      <c r="HW491" s="257"/>
      <c r="HX491" s="257"/>
      <c r="HY491" s="257"/>
      <c r="HZ491" s="257"/>
      <c r="IA491" s="257"/>
      <c r="IB491" s="257"/>
      <c r="IC491" s="257"/>
      <c r="ID491" s="257"/>
      <c r="IE491" s="257"/>
      <c r="IF491" s="257"/>
      <c r="IG491" s="257"/>
      <c r="IH491" s="257"/>
      <c r="II491" s="257"/>
      <c r="IJ491" s="257"/>
      <c r="IK491" s="257"/>
      <c r="IL491" s="257"/>
      <c r="IM491" s="257"/>
      <c r="IN491" s="257"/>
      <c r="IO491" s="257"/>
      <c r="IP491" s="257"/>
      <c r="IQ491" s="257"/>
      <c r="IR491" s="257"/>
      <c r="IS491" s="257"/>
      <c r="IT491" s="257"/>
      <c r="IU491" s="257"/>
      <c r="IV491" s="257"/>
      <c r="IW491" s="257"/>
      <c r="IX491" s="257"/>
      <c r="IY491" s="257"/>
      <c r="IZ491" s="257"/>
      <c r="JA491" s="257"/>
      <c r="JB491" s="257"/>
      <c r="JC491" s="257"/>
      <c r="JD491" s="257"/>
      <c r="JE491" s="257"/>
    </row>
    <row r="492" spans="1:265" x14ac:dyDescent="0.2">
      <c r="A492" s="257"/>
      <c r="B492" s="257"/>
      <c r="C492" s="257"/>
      <c r="D492" s="257"/>
      <c r="E492" s="257"/>
      <c r="F492" s="257"/>
      <c r="G492" s="257"/>
      <c r="H492" s="257"/>
      <c r="I492" s="257"/>
      <c r="J492" s="257"/>
      <c r="K492" s="257"/>
      <c r="L492" s="257"/>
      <c r="M492" s="257"/>
      <c r="N492" s="257"/>
      <c r="O492" s="257"/>
      <c r="P492" s="257"/>
      <c r="Q492" s="257"/>
      <c r="R492" s="257"/>
      <c r="S492" s="257"/>
      <c r="T492" s="257"/>
      <c r="U492" s="257"/>
      <c r="V492" s="257"/>
      <c r="W492" s="257"/>
      <c r="X492" s="257"/>
      <c r="Y492" s="257"/>
      <c r="Z492" s="257"/>
      <c r="AA492" s="257"/>
      <c r="AB492" s="257"/>
      <c r="AC492" s="257"/>
      <c r="AD492" s="257"/>
      <c r="AE492" s="862"/>
      <c r="AF492" s="895"/>
      <c r="AG492" s="946"/>
      <c r="AH492" s="972"/>
      <c r="CG492" s="257"/>
      <c r="CH492" s="257"/>
      <c r="CI492" s="257"/>
      <c r="CJ492" s="257"/>
      <c r="CK492" s="257"/>
      <c r="CL492" s="257"/>
      <c r="CM492" s="257"/>
      <c r="CN492" s="257"/>
      <c r="CO492" s="257"/>
      <c r="CP492" s="257"/>
      <c r="CQ492" s="257"/>
      <c r="CR492" s="257"/>
      <c r="CS492" s="257"/>
      <c r="CT492" s="257"/>
      <c r="CU492" s="257"/>
      <c r="CV492" s="257"/>
      <c r="CW492" s="257"/>
      <c r="CX492" s="257"/>
      <c r="CY492" s="257"/>
      <c r="CZ492" s="257"/>
      <c r="DA492" s="257"/>
      <c r="DB492" s="257"/>
      <c r="DC492" s="257"/>
      <c r="DD492" s="257"/>
      <c r="DE492" s="257"/>
      <c r="DF492" s="257"/>
      <c r="DG492" s="257"/>
      <c r="DH492" s="257"/>
      <c r="DI492" s="257"/>
      <c r="DJ492" s="257"/>
      <c r="DK492" s="257"/>
      <c r="DL492" s="257"/>
      <c r="DM492" s="257"/>
      <c r="DN492" s="257"/>
      <c r="DO492" s="257"/>
      <c r="DP492" s="257"/>
      <c r="DQ492" s="257"/>
      <c r="DR492" s="257"/>
      <c r="DS492" s="257"/>
      <c r="DT492" s="257"/>
      <c r="DU492" s="257"/>
      <c r="DV492" s="257"/>
      <c r="DW492" s="257"/>
      <c r="DX492" s="257"/>
      <c r="DY492" s="257"/>
      <c r="DZ492" s="257"/>
      <c r="EA492" s="257"/>
      <c r="EB492" s="257"/>
      <c r="EC492" s="257"/>
      <c r="ED492" s="257"/>
      <c r="EE492" s="257"/>
      <c r="EF492" s="257"/>
      <c r="EG492" s="257"/>
      <c r="EH492" s="257"/>
      <c r="EI492" s="257"/>
      <c r="EJ492" s="257"/>
      <c r="EK492" s="257"/>
      <c r="EL492" s="257"/>
      <c r="EM492" s="257"/>
      <c r="EN492" s="257"/>
      <c r="EO492" s="257"/>
      <c r="EP492" s="257"/>
      <c r="EQ492" s="257"/>
      <c r="ER492" s="257"/>
      <c r="ES492" s="257"/>
      <c r="ET492" s="257"/>
      <c r="EU492" s="257"/>
      <c r="EV492" s="257"/>
      <c r="EW492" s="257"/>
      <c r="EX492" s="257"/>
      <c r="EY492" s="257"/>
      <c r="EZ492" s="257"/>
      <c r="FA492" s="257"/>
      <c r="FB492" s="257"/>
      <c r="FC492" s="257"/>
      <c r="FD492" s="257"/>
      <c r="FE492" s="257"/>
      <c r="FF492" s="257"/>
      <c r="FG492" s="257"/>
      <c r="FH492" s="257"/>
      <c r="FI492" s="257"/>
      <c r="FJ492" s="257"/>
      <c r="FK492" s="257"/>
      <c r="FL492" s="257"/>
      <c r="FM492" s="257"/>
      <c r="FN492" s="257"/>
      <c r="FO492" s="257"/>
      <c r="FP492" s="257"/>
      <c r="FQ492" s="257"/>
      <c r="FR492" s="257"/>
      <c r="FS492" s="257"/>
      <c r="FT492" s="257"/>
      <c r="FU492" s="257"/>
      <c r="FV492" s="257"/>
      <c r="FW492" s="257"/>
      <c r="FX492" s="257"/>
      <c r="FY492" s="257"/>
      <c r="FZ492" s="257"/>
      <c r="GA492" s="257"/>
      <c r="GB492" s="257"/>
      <c r="GC492" s="257"/>
      <c r="GD492" s="257"/>
      <c r="GE492" s="257"/>
      <c r="GF492" s="257"/>
      <c r="GG492" s="257"/>
      <c r="GH492" s="257"/>
      <c r="GI492" s="257"/>
      <c r="GJ492" s="257"/>
      <c r="GK492" s="257"/>
      <c r="GL492" s="257"/>
      <c r="GM492" s="257"/>
      <c r="GN492" s="257"/>
      <c r="GO492" s="257"/>
      <c r="GP492" s="257"/>
      <c r="GQ492" s="257"/>
      <c r="GR492" s="257"/>
      <c r="GS492" s="257"/>
      <c r="GT492" s="257"/>
      <c r="GU492" s="257"/>
      <c r="GV492" s="257"/>
      <c r="GW492" s="257"/>
      <c r="GX492" s="257"/>
      <c r="GY492" s="257"/>
      <c r="GZ492" s="257"/>
      <c r="HA492" s="257"/>
      <c r="HB492" s="257"/>
      <c r="HC492" s="257"/>
      <c r="HD492" s="257"/>
      <c r="HE492" s="257"/>
      <c r="HF492" s="257"/>
      <c r="HG492" s="257"/>
      <c r="HH492" s="257"/>
      <c r="HI492" s="257"/>
      <c r="HJ492" s="257"/>
      <c r="HK492" s="257"/>
      <c r="HL492" s="257"/>
      <c r="HM492" s="257"/>
      <c r="HN492" s="257"/>
      <c r="HO492" s="257"/>
      <c r="HP492" s="257"/>
      <c r="HQ492" s="257"/>
      <c r="HR492" s="257"/>
      <c r="HS492" s="257"/>
      <c r="HT492" s="257"/>
      <c r="HU492" s="257"/>
      <c r="HV492" s="257"/>
      <c r="HW492" s="257"/>
      <c r="HX492" s="257"/>
      <c r="HY492" s="257"/>
      <c r="HZ492" s="257"/>
      <c r="IA492" s="257"/>
      <c r="IB492" s="257"/>
      <c r="IC492" s="257"/>
      <c r="ID492" s="257"/>
      <c r="IE492" s="257"/>
      <c r="IF492" s="257"/>
      <c r="IG492" s="257"/>
      <c r="IH492" s="257"/>
      <c r="II492" s="257"/>
      <c r="IJ492" s="257"/>
      <c r="IK492" s="257"/>
      <c r="IL492" s="257"/>
      <c r="IM492" s="257"/>
      <c r="IN492" s="257"/>
      <c r="IO492" s="257"/>
      <c r="IP492" s="257"/>
      <c r="IQ492" s="257"/>
      <c r="IR492" s="257"/>
      <c r="IS492" s="257"/>
      <c r="IT492" s="257"/>
      <c r="IU492" s="257"/>
      <c r="IV492" s="257"/>
      <c r="IW492" s="257"/>
      <c r="IX492" s="257"/>
      <c r="IY492" s="257"/>
      <c r="IZ492" s="257"/>
      <c r="JA492" s="257"/>
      <c r="JB492" s="257"/>
      <c r="JC492" s="257"/>
      <c r="JD492" s="257"/>
      <c r="JE492" s="257"/>
    </row>
    <row r="493" spans="1:265" x14ac:dyDescent="0.2">
      <c r="A493" s="257"/>
      <c r="B493" s="257"/>
      <c r="C493" s="257"/>
      <c r="D493" s="257"/>
      <c r="E493" s="257"/>
      <c r="F493" s="257"/>
      <c r="G493" s="257"/>
      <c r="H493" s="257"/>
      <c r="I493" s="257"/>
      <c r="J493" s="257"/>
      <c r="K493" s="257"/>
      <c r="L493" s="257"/>
      <c r="M493" s="257"/>
      <c r="N493" s="257"/>
      <c r="O493" s="257"/>
      <c r="P493" s="257"/>
      <c r="Q493" s="257"/>
      <c r="R493" s="257"/>
      <c r="S493" s="257"/>
      <c r="T493" s="257"/>
      <c r="U493" s="257"/>
      <c r="V493" s="257"/>
      <c r="W493" s="257"/>
      <c r="X493" s="257"/>
      <c r="Y493" s="257"/>
      <c r="Z493" s="257"/>
      <c r="AA493" s="257"/>
      <c r="AB493" s="257"/>
      <c r="AC493" s="257"/>
      <c r="AD493" s="257"/>
      <c r="AE493" s="862"/>
      <c r="AF493" s="895"/>
      <c r="AG493" s="946"/>
      <c r="AH493" s="972"/>
      <c r="CG493" s="257"/>
      <c r="CH493" s="257"/>
      <c r="CI493" s="257"/>
      <c r="CJ493" s="257"/>
      <c r="CK493" s="257"/>
      <c r="CL493" s="257"/>
      <c r="CM493" s="257"/>
      <c r="CN493" s="257"/>
      <c r="CO493" s="257"/>
      <c r="CP493" s="257"/>
      <c r="CQ493" s="257"/>
      <c r="CR493" s="257"/>
      <c r="CS493" s="257"/>
      <c r="CT493" s="257"/>
      <c r="CU493" s="257"/>
      <c r="CV493" s="257"/>
      <c r="CW493" s="257"/>
      <c r="CX493" s="257"/>
      <c r="CY493" s="257"/>
      <c r="CZ493" s="257"/>
      <c r="DA493" s="257"/>
      <c r="DB493" s="257"/>
      <c r="DC493" s="257"/>
      <c r="DD493" s="257"/>
      <c r="DE493" s="257"/>
      <c r="DF493" s="257"/>
      <c r="DG493" s="257"/>
      <c r="DH493" s="257"/>
      <c r="DI493" s="257"/>
      <c r="DJ493" s="257"/>
      <c r="DK493" s="257"/>
      <c r="DL493" s="257"/>
      <c r="DM493" s="257"/>
      <c r="DN493" s="257"/>
      <c r="DO493" s="257"/>
      <c r="DP493" s="257"/>
      <c r="DQ493" s="257"/>
      <c r="DR493" s="257"/>
      <c r="DS493" s="257"/>
      <c r="DT493" s="257"/>
      <c r="DU493" s="257"/>
      <c r="DV493" s="257"/>
      <c r="DW493" s="257"/>
      <c r="DX493" s="257"/>
      <c r="DY493" s="257"/>
      <c r="DZ493" s="257"/>
      <c r="EA493" s="257"/>
      <c r="EB493" s="257"/>
      <c r="EC493" s="257"/>
      <c r="ED493" s="257"/>
      <c r="EE493" s="257"/>
      <c r="EF493" s="257"/>
      <c r="EG493" s="257"/>
      <c r="EH493" s="257"/>
      <c r="EI493" s="257"/>
      <c r="EJ493" s="257"/>
      <c r="EK493" s="257"/>
      <c r="EL493" s="257"/>
      <c r="EM493" s="257"/>
      <c r="EN493" s="257"/>
      <c r="EO493" s="257"/>
      <c r="EP493" s="257"/>
      <c r="EQ493" s="257"/>
      <c r="ER493" s="257"/>
      <c r="ES493" s="257"/>
      <c r="ET493" s="257"/>
      <c r="EU493" s="257"/>
      <c r="EV493" s="257"/>
      <c r="EW493" s="257"/>
      <c r="EX493" s="257"/>
      <c r="EY493" s="257"/>
      <c r="EZ493" s="257"/>
      <c r="FA493" s="257"/>
      <c r="FB493" s="257"/>
      <c r="FC493" s="257"/>
      <c r="FD493" s="257"/>
      <c r="FE493" s="257"/>
      <c r="FF493" s="257"/>
      <c r="FG493" s="257"/>
      <c r="FH493" s="257"/>
      <c r="FI493" s="257"/>
      <c r="FJ493" s="257"/>
      <c r="FK493" s="257"/>
      <c r="FL493" s="257"/>
      <c r="FM493" s="257"/>
      <c r="FN493" s="257"/>
      <c r="FO493" s="257"/>
      <c r="FP493" s="257"/>
      <c r="FQ493" s="257"/>
      <c r="FR493" s="257"/>
      <c r="FS493" s="257"/>
      <c r="FT493" s="257"/>
      <c r="FU493" s="257"/>
      <c r="FV493" s="257"/>
      <c r="FW493" s="257"/>
      <c r="FX493" s="257"/>
      <c r="FY493" s="257"/>
      <c r="FZ493" s="257"/>
      <c r="GA493" s="257"/>
      <c r="GB493" s="257"/>
      <c r="GC493" s="257"/>
      <c r="GD493" s="257"/>
      <c r="GE493" s="257"/>
      <c r="GF493" s="257"/>
      <c r="GG493" s="257"/>
      <c r="GH493" s="257"/>
      <c r="GI493" s="257"/>
      <c r="GJ493" s="257"/>
      <c r="GK493" s="257"/>
      <c r="GL493" s="257"/>
      <c r="GM493" s="257"/>
      <c r="GN493" s="257"/>
      <c r="GO493" s="257"/>
      <c r="GP493" s="257"/>
      <c r="GQ493" s="257"/>
      <c r="GR493" s="257"/>
      <c r="GS493" s="257"/>
      <c r="GT493" s="257"/>
      <c r="GU493" s="257"/>
      <c r="GV493" s="257"/>
      <c r="GW493" s="257"/>
      <c r="GX493" s="257"/>
      <c r="GY493" s="257"/>
      <c r="GZ493" s="257"/>
      <c r="HA493" s="257"/>
      <c r="HB493" s="257"/>
      <c r="HC493" s="257"/>
      <c r="HD493" s="257"/>
      <c r="HE493" s="257"/>
      <c r="HF493" s="257"/>
      <c r="HG493" s="257"/>
      <c r="HH493" s="257"/>
      <c r="HI493" s="257"/>
      <c r="HJ493" s="257"/>
      <c r="HK493" s="257"/>
      <c r="HL493" s="257"/>
      <c r="HM493" s="257"/>
      <c r="HN493" s="257"/>
      <c r="HO493" s="257"/>
      <c r="HP493" s="257"/>
      <c r="HQ493" s="257"/>
      <c r="HR493" s="257"/>
      <c r="HS493" s="257"/>
      <c r="HT493" s="257"/>
      <c r="HU493" s="257"/>
      <c r="HV493" s="257"/>
      <c r="HW493" s="257"/>
      <c r="HX493" s="257"/>
      <c r="HY493" s="257"/>
      <c r="HZ493" s="257"/>
      <c r="IA493" s="257"/>
      <c r="IB493" s="257"/>
      <c r="IC493" s="257"/>
      <c r="ID493" s="257"/>
      <c r="IE493" s="257"/>
      <c r="IF493" s="257"/>
      <c r="IG493" s="257"/>
      <c r="IH493" s="257"/>
      <c r="II493" s="257"/>
      <c r="IJ493" s="257"/>
      <c r="IK493" s="257"/>
      <c r="IL493" s="257"/>
      <c r="IM493" s="257"/>
      <c r="IN493" s="257"/>
      <c r="IO493" s="257"/>
      <c r="IP493" s="257"/>
      <c r="IQ493" s="257"/>
      <c r="IR493" s="257"/>
      <c r="IS493" s="257"/>
      <c r="IT493" s="257"/>
      <c r="IU493" s="257"/>
      <c r="IV493" s="257"/>
      <c r="IW493" s="257"/>
      <c r="IX493" s="257"/>
      <c r="IY493" s="257"/>
      <c r="IZ493" s="257"/>
      <c r="JA493" s="257"/>
      <c r="JB493" s="257"/>
      <c r="JC493" s="257"/>
      <c r="JD493" s="257"/>
      <c r="JE493" s="257"/>
    </row>
    <row r="494" spans="1:265" x14ac:dyDescent="0.2">
      <c r="A494" s="257"/>
      <c r="B494" s="257"/>
      <c r="C494" s="257"/>
      <c r="D494" s="257"/>
      <c r="E494" s="257"/>
      <c r="F494" s="257"/>
      <c r="G494" s="257"/>
      <c r="H494" s="257"/>
      <c r="I494" s="257"/>
      <c r="J494" s="257"/>
      <c r="K494" s="257"/>
      <c r="L494" s="257"/>
      <c r="M494" s="257"/>
      <c r="N494" s="257"/>
      <c r="O494" s="257"/>
      <c r="P494" s="257"/>
      <c r="Q494" s="257"/>
      <c r="R494" s="257"/>
      <c r="S494" s="257"/>
      <c r="T494" s="257"/>
      <c r="U494" s="257"/>
      <c r="V494" s="257"/>
      <c r="W494" s="257"/>
      <c r="X494" s="257"/>
      <c r="Y494" s="257"/>
      <c r="Z494" s="257"/>
      <c r="AA494" s="257"/>
      <c r="AB494" s="257"/>
      <c r="AC494" s="257"/>
      <c r="AD494" s="257"/>
      <c r="AE494" s="862"/>
      <c r="AF494" s="895"/>
      <c r="AG494" s="946"/>
      <c r="AH494" s="972"/>
      <c r="CG494" s="257"/>
      <c r="CH494" s="257"/>
      <c r="CI494" s="257"/>
      <c r="CJ494" s="257"/>
      <c r="CK494" s="257"/>
      <c r="CL494" s="257"/>
      <c r="CM494" s="257"/>
      <c r="CN494" s="257"/>
      <c r="CO494" s="257"/>
      <c r="CP494" s="257"/>
      <c r="CQ494" s="257"/>
      <c r="CR494" s="257"/>
      <c r="CS494" s="257"/>
      <c r="CT494" s="257"/>
      <c r="CU494" s="257"/>
      <c r="CV494" s="257"/>
      <c r="CW494" s="257"/>
      <c r="CX494" s="257"/>
      <c r="CY494" s="257"/>
      <c r="CZ494" s="257"/>
      <c r="DA494" s="257"/>
      <c r="DB494" s="257"/>
      <c r="DC494" s="257"/>
      <c r="DD494" s="257"/>
      <c r="DE494" s="257"/>
      <c r="DF494" s="257"/>
      <c r="DG494" s="257"/>
      <c r="DH494" s="257"/>
      <c r="DI494" s="257"/>
      <c r="DJ494" s="257"/>
      <c r="DK494" s="257"/>
      <c r="DL494" s="257"/>
      <c r="DM494" s="257"/>
      <c r="DN494" s="257"/>
      <c r="DO494" s="257"/>
      <c r="DP494" s="257"/>
      <c r="DQ494" s="257"/>
      <c r="DR494" s="257"/>
      <c r="DS494" s="257"/>
      <c r="DT494" s="257"/>
      <c r="DU494" s="257"/>
      <c r="DV494" s="257"/>
      <c r="DW494" s="257"/>
      <c r="DX494" s="257"/>
      <c r="DY494" s="257"/>
      <c r="DZ494" s="257"/>
      <c r="EA494" s="257"/>
      <c r="EB494" s="257"/>
      <c r="EC494" s="257"/>
      <c r="ED494" s="257"/>
      <c r="EE494" s="257"/>
      <c r="EF494" s="257"/>
      <c r="EG494" s="257"/>
      <c r="EH494" s="257"/>
      <c r="EI494" s="257"/>
      <c r="EJ494" s="257"/>
      <c r="EK494" s="257"/>
      <c r="EL494" s="257"/>
      <c r="EM494" s="257"/>
      <c r="EN494" s="257"/>
      <c r="EO494" s="257"/>
      <c r="EP494" s="257"/>
      <c r="EQ494" s="257"/>
      <c r="ER494" s="257"/>
      <c r="ES494" s="257"/>
      <c r="ET494" s="257"/>
      <c r="EU494" s="257"/>
      <c r="EV494" s="257"/>
      <c r="EW494" s="257"/>
      <c r="EX494" s="257"/>
      <c r="EY494" s="257"/>
      <c r="EZ494" s="257"/>
      <c r="FA494" s="257"/>
      <c r="FB494" s="257"/>
      <c r="FC494" s="257"/>
      <c r="FD494" s="257"/>
      <c r="FE494" s="257"/>
      <c r="FF494" s="257"/>
      <c r="FG494" s="257"/>
      <c r="FH494" s="257"/>
      <c r="FI494" s="257"/>
      <c r="FJ494" s="257"/>
      <c r="FK494" s="257"/>
      <c r="FL494" s="257"/>
      <c r="FM494" s="257"/>
      <c r="FN494" s="257"/>
      <c r="FO494" s="257"/>
      <c r="FP494" s="257"/>
      <c r="FQ494" s="257"/>
      <c r="FR494" s="257"/>
      <c r="FS494" s="257"/>
      <c r="FT494" s="257"/>
      <c r="FU494" s="257"/>
      <c r="FV494" s="257"/>
      <c r="FW494" s="257"/>
      <c r="FX494" s="257"/>
      <c r="FY494" s="257"/>
      <c r="FZ494" s="257"/>
      <c r="GA494" s="257"/>
      <c r="GB494" s="257"/>
      <c r="GC494" s="257"/>
      <c r="GD494" s="257"/>
      <c r="GE494" s="257"/>
      <c r="GF494" s="257"/>
      <c r="GG494" s="257"/>
      <c r="GH494" s="257"/>
      <c r="GI494" s="257"/>
      <c r="GJ494" s="257"/>
      <c r="GK494" s="257"/>
      <c r="GL494" s="257"/>
      <c r="GM494" s="257"/>
      <c r="GN494" s="257"/>
      <c r="GO494" s="257"/>
      <c r="GP494" s="257"/>
      <c r="GQ494" s="257"/>
      <c r="GR494" s="257"/>
      <c r="GS494" s="257"/>
      <c r="GT494" s="257"/>
      <c r="GU494" s="257"/>
      <c r="GV494" s="257"/>
      <c r="GW494" s="257"/>
      <c r="GX494" s="257"/>
      <c r="GY494" s="257"/>
      <c r="GZ494" s="257"/>
      <c r="HA494" s="257"/>
      <c r="HB494" s="257"/>
      <c r="HC494" s="257"/>
      <c r="HD494" s="257"/>
      <c r="HE494" s="257"/>
      <c r="HF494" s="257"/>
      <c r="HG494" s="257"/>
      <c r="HH494" s="257"/>
      <c r="HI494" s="257"/>
      <c r="HJ494" s="257"/>
      <c r="HK494" s="257"/>
      <c r="HL494" s="257"/>
      <c r="HM494" s="257"/>
      <c r="HN494" s="257"/>
      <c r="HO494" s="257"/>
      <c r="HP494" s="257"/>
      <c r="HQ494" s="257"/>
      <c r="HR494" s="257"/>
      <c r="HS494" s="257"/>
      <c r="HT494" s="257"/>
      <c r="HU494" s="257"/>
      <c r="HV494" s="257"/>
      <c r="HW494" s="257"/>
      <c r="HX494" s="257"/>
      <c r="HY494" s="257"/>
      <c r="HZ494" s="257"/>
      <c r="IA494" s="257"/>
      <c r="IB494" s="257"/>
      <c r="IC494" s="257"/>
      <c r="ID494" s="257"/>
      <c r="IE494" s="257"/>
      <c r="IF494" s="257"/>
      <c r="IG494" s="257"/>
      <c r="IH494" s="257"/>
      <c r="II494" s="257"/>
      <c r="IJ494" s="257"/>
      <c r="IK494" s="257"/>
      <c r="IL494" s="257"/>
      <c r="IM494" s="257"/>
      <c r="IN494" s="257"/>
      <c r="IO494" s="257"/>
      <c r="IP494" s="257"/>
      <c r="IQ494" s="257"/>
      <c r="IR494" s="257"/>
      <c r="IS494" s="257"/>
      <c r="IT494" s="257"/>
      <c r="IU494" s="257"/>
      <c r="IV494" s="257"/>
      <c r="IW494" s="257"/>
      <c r="IX494" s="257"/>
      <c r="IY494" s="257"/>
      <c r="IZ494" s="257"/>
      <c r="JA494" s="257"/>
      <c r="JB494" s="257"/>
      <c r="JC494" s="257"/>
      <c r="JD494" s="257"/>
      <c r="JE494" s="257"/>
    </row>
    <row r="495" spans="1:265" x14ac:dyDescent="0.2">
      <c r="A495" s="257"/>
      <c r="B495" s="257"/>
      <c r="C495" s="257"/>
      <c r="D495" s="257"/>
      <c r="E495" s="257"/>
      <c r="F495" s="257"/>
      <c r="G495" s="257"/>
      <c r="H495" s="257"/>
      <c r="I495" s="257"/>
      <c r="J495" s="257"/>
      <c r="K495" s="257"/>
      <c r="L495" s="257"/>
      <c r="M495" s="257"/>
      <c r="N495" s="257"/>
      <c r="O495" s="257"/>
      <c r="P495" s="257"/>
      <c r="Q495" s="257"/>
      <c r="R495" s="257"/>
      <c r="S495" s="257"/>
      <c r="T495" s="257"/>
      <c r="U495" s="257"/>
      <c r="V495" s="257"/>
      <c r="W495" s="257"/>
      <c r="X495" s="257"/>
      <c r="Y495" s="257"/>
      <c r="Z495" s="257"/>
      <c r="AA495" s="257"/>
      <c r="AB495" s="257"/>
      <c r="AC495" s="257"/>
      <c r="AD495" s="257"/>
      <c r="AE495" s="862"/>
      <c r="AF495" s="895"/>
      <c r="AG495" s="946"/>
      <c r="AH495" s="972"/>
      <c r="CG495" s="257"/>
      <c r="CH495" s="257"/>
      <c r="CI495" s="257"/>
      <c r="CJ495" s="257"/>
      <c r="CK495" s="257"/>
      <c r="CL495" s="257"/>
      <c r="CM495" s="257"/>
      <c r="CN495" s="257"/>
      <c r="CO495" s="257"/>
      <c r="CP495" s="257"/>
      <c r="CQ495" s="257"/>
      <c r="CR495" s="257"/>
      <c r="CS495" s="257"/>
      <c r="CT495" s="257"/>
      <c r="CU495" s="257"/>
      <c r="CV495" s="257"/>
      <c r="CW495" s="257"/>
      <c r="CX495" s="257"/>
      <c r="CY495" s="257"/>
      <c r="CZ495" s="257"/>
      <c r="DA495" s="257"/>
      <c r="DB495" s="257"/>
      <c r="DC495" s="257"/>
      <c r="DD495" s="257"/>
      <c r="DE495" s="257"/>
      <c r="DF495" s="257"/>
      <c r="DG495" s="257"/>
      <c r="DH495" s="257"/>
      <c r="DI495" s="257"/>
      <c r="DJ495" s="257"/>
      <c r="DK495" s="257"/>
      <c r="DL495" s="257"/>
      <c r="DM495" s="257"/>
      <c r="DN495" s="257"/>
      <c r="DO495" s="257"/>
      <c r="DP495" s="257"/>
      <c r="DQ495" s="257"/>
      <c r="DR495" s="257"/>
      <c r="DS495" s="257"/>
      <c r="DT495" s="257"/>
      <c r="DU495" s="257"/>
      <c r="DV495" s="257"/>
      <c r="DW495" s="257"/>
      <c r="DX495" s="257"/>
      <c r="DY495" s="257"/>
      <c r="DZ495" s="257"/>
      <c r="EA495" s="257"/>
      <c r="EB495" s="257"/>
      <c r="EC495" s="257"/>
      <c r="ED495" s="257"/>
      <c r="EE495" s="257"/>
      <c r="EF495" s="257"/>
      <c r="EG495" s="257"/>
      <c r="EH495" s="257"/>
      <c r="EI495" s="257"/>
      <c r="EJ495" s="257"/>
      <c r="EK495" s="257"/>
      <c r="EL495" s="257"/>
      <c r="EM495" s="257"/>
      <c r="EN495" s="257"/>
      <c r="EO495" s="257"/>
      <c r="EP495" s="257"/>
      <c r="EQ495" s="257"/>
      <c r="ER495" s="257"/>
      <c r="ES495" s="257"/>
      <c r="ET495" s="257"/>
      <c r="EU495" s="257"/>
      <c r="EV495" s="257"/>
      <c r="EW495" s="257"/>
      <c r="EX495" s="257"/>
      <c r="EY495" s="257"/>
      <c r="EZ495" s="257"/>
      <c r="FA495" s="257"/>
      <c r="FB495" s="257"/>
      <c r="FC495" s="257"/>
      <c r="FD495" s="257"/>
      <c r="FE495" s="257"/>
      <c r="FF495" s="257"/>
      <c r="FG495" s="257"/>
      <c r="FH495" s="257"/>
      <c r="FI495" s="257"/>
      <c r="FJ495" s="257"/>
      <c r="FK495" s="257"/>
      <c r="FL495" s="257"/>
      <c r="FM495" s="257"/>
      <c r="FN495" s="257"/>
      <c r="FO495" s="257"/>
      <c r="FP495" s="257"/>
      <c r="FQ495" s="257"/>
      <c r="FR495" s="257"/>
      <c r="FS495" s="257"/>
      <c r="FT495" s="257"/>
      <c r="FU495" s="257"/>
      <c r="FV495" s="257"/>
      <c r="FW495" s="257"/>
      <c r="FX495" s="257"/>
      <c r="FY495" s="257"/>
      <c r="FZ495" s="257"/>
      <c r="GA495" s="257"/>
      <c r="GB495" s="257"/>
      <c r="GC495" s="257"/>
      <c r="GD495" s="257"/>
      <c r="GE495" s="257"/>
      <c r="GF495" s="257"/>
      <c r="GG495" s="257"/>
      <c r="GH495" s="257"/>
      <c r="GI495" s="257"/>
      <c r="GJ495" s="257"/>
      <c r="GK495" s="257"/>
      <c r="GL495" s="257"/>
      <c r="GM495" s="257"/>
      <c r="GN495" s="257"/>
      <c r="GO495" s="257"/>
      <c r="GP495" s="257"/>
      <c r="GQ495" s="257"/>
      <c r="GR495" s="257"/>
      <c r="GS495" s="257"/>
      <c r="GT495" s="257"/>
      <c r="GU495" s="257"/>
      <c r="GV495" s="257"/>
      <c r="GW495" s="257"/>
      <c r="GX495" s="257"/>
      <c r="GY495" s="257"/>
      <c r="GZ495" s="257"/>
      <c r="HA495" s="257"/>
      <c r="HB495" s="257"/>
      <c r="HC495" s="257"/>
      <c r="HD495" s="257"/>
      <c r="HE495" s="257"/>
      <c r="HF495" s="257"/>
      <c r="HG495" s="257"/>
      <c r="HH495" s="257"/>
      <c r="HI495" s="257"/>
      <c r="HJ495" s="257"/>
      <c r="HK495" s="257"/>
      <c r="HL495" s="257"/>
      <c r="HM495" s="257"/>
      <c r="HN495" s="257"/>
      <c r="HO495" s="257"/>
      <c r="HP495" s="257"/>
      <c r="HQ495" s="257"/>
      <c r="HR495" s="257"/>
      <c r="HS495" s="257"/>
      <c r="HT495" s="257"/>
      <c r="HU495" s="257"/>
      <c r="HV495" s="257"/>
      <c r="HW495" s="257"/>
      <c r="HX495" s="257"/>
      <c r="HY495" s="257"/>
      <c r="HZ495" s="257"/>
      <c r="IA495" s="257"/>
      <c r="IB495" s="257"/>
      <c r="IC495" s="257"/>
      <c r="ID495" s="257"/>
      <c r="IE495" s="257"/>
      <c r="IF495" s="257"/>
      <c r="IG495" s="257"/>
      <c r="IH495" s="257"/>
      <c r="II495" s="257"/>
      <c r="IJ495" s="257"/>
      <c r="IK495" s="257"/>
      <c r="IL495" s="257"/>
      <c r="IM495" s="257"/>
      <c r="IN495" s="257"/>
      <c r="IO495" s="257"/>
      <c r="IP495" s="257"/>
      <c r="IQ495" s="257"/>
      <c r="IR495" s="257"/>
      <c r="IS495" s="257"/>
      <c r="IT495" s="257"/>
      <c r="IU495" s="257"/>
      <c r="IV495" s="257"/>
      <c r="IW495" s="257"/>
      <c r="IX495" s="257"/>
      <c r="IY495" s="257"/>
      <c r="IZ495" s="257"/>
      <c r="JA495" s="257"/>
      <c r="JB495" s="257"/>
      <c r="JC495" s="257"/>
      <c r="JD495" s="257"/>
      <c r="JE495" s="257"/>
    </row>
    <row r="496" spans="1:265" x14ac:dyDescent="0.2">
      <c r="A496" s="257"/>
      <c r="B496" s="257"/>
      <c r="C496" s="257"/>
      <c r="D496" s="257"/>
      <c r="E496" s="257"/>
      <c r="F496" s="257"/>
      <c r="G496" s="257"/>
      <c r="H496" s="257"/>
      <c r="I496" s="257"/>
      <c r="J496" s="257"/>
      <c r="K496" s="257"/>
      <c r="L496" s="257"/>
      <c r="M496" s="257"/>
      <c r="N496" s="257"/>
      <c r="O496" s="257"/>
      <c r="P496" s="257"/>
      <c r="Q496" s="257"/>
      <c r="R496" s="257"/>
      <c r="S496" s="257"/>
      <c r="T496" s="257"/>
      <c r="U496" s="257"/>
      <c r="V496" s="257"/>
      <c r="W496" s="257"/>
      <c r="X496" s="257"/>
      <c r="Y496" s="257"/>
      <c r="Z496" s="257"/>
      <c r="AA496" s="257"/>
      <c r="AB496" s="257"/>
      <c r="AC496" s="257"/>
      <c r="AD496" s="257"/>
      <c r="AE496" s="862"/>
      <c r="AF496" s="895"/>
      <c r="AG496" s="946"/>
      <c r="AH496" s="972"/>
      <c r="CG496" s="257"/>
      <c r="CH496" s="257"/>
      <c r="CI496" s="257"/>
      <c r="CJ496" s="257"/>
      <c r="CK496" s="257"/>
      <c r="CL496" s="257"/>
      <c r="CM496" s="257"/>
      <c r="CN496" s="257"/>
      <c r="CO496" s="257"/>
      <c r="CP496" s="257"/>
      <c r="CQ496" s="257"/>
      <c r="CR496" s="257"/>
      <c r="CS496" s="257"/>
      <c r="CT496" s="257"/>
      <c r="CU496" s="257"/>
      <c r="CV496" s="257"/>
      <c r="CW496" s="257"/>
      <c r="CX496" s="257"/>
      <c r="CY496" s="257"/>
      <c r="CZ496" s="257"/>
      <c r="DA496" s="257"/>
      <c r="DB496" s="257"/>
      <c r="DC496" s="257"/>
      <c r="DD496" s="257"/>
      <c r="DE496" s="257"/>
      <c r="DF496" s="257"/>
      <c r="DG496" s="257"/>
      <c r="DH496" s="257"/>
      <c r="DI496" s="257"/>
      <c r="DJ496" s="257"/>
      <c r="DK496" s="257"/>
      <c r="DL496" s="257"/>
      <c r="DM496" s="257"/>
      <c r="DN496" s="257"/>
      <c r="DO496" s="257"/>
      <c r="DP496" s="257"/>
      <c r="DQ496" s="257"/>
      <c r="DR496" s="257"/>
      <c r="DS496" s="257"/>
      <c r="DT496" s="257"/>
      <c r="DU496" s="257"/>
      <c r="DV496" s="257"/>
      <c r="DW496" s="257"/>
      <c r="DX496" s="257"/>
      <c r="DY496" s="257"/>
      <c r="DZ496" s="257"/>
      <c r="EA496" s="257"/>
      <c r="EB496" s="257"/>
      <c r="EC496" s="257"/>
      <c r="ED496" s="257"/>
      <c r="EE496" s="257"/>
      <c r="EF496" s="257"/>
      <c r="EG496" s="257"/>
      <c r="EH496" s="257"/>
      <c r="EI496" s="257"/>
      <c r="EJ496" s="257"/>
      <c r="EK496" s="257"/>
      <c r="EL496" s="257"/>
      <c r="EM496" s="257"/>
      <c r="EN496" s="257"/>
      <c r="EO496" s="257"/>
      <c r="EP496" s="257"/>
      <c r="EQ496" s="257"/>
      <c r="ER496" s="257"/>
      <c r="ES496" s="257"/>
      <c r="ET496" s="257"/>
      <c r="EU496" s="257"/>
      <c r="EV496" s="257"/>
      <c r="EW496" s="257"/>
      <c r="EX496" s="257"/>
      <c r="EY496" s="257"/>
      <c r="EZ496" s="257"/>
      <c r="FA496" s="257"/>
      <c r="FB496" s="257"/>
      <c r="FC496" s="257"/>
      <c r="FD496" s="257"/>
      <c r="FE496" s="257"/>
      <c r="FF496" s="257"/>
      <c r="FG496" s="257"/>
      <c r="FH496" s="257"/>
      <c r="FI496" s="257"/>
      <c r="FJ496" s="257"/>
      <c r="FK496" s="257"/>
      <c r="FL496" s="257"/>
      <c r="FM496" s="257"/>
      <c r="FN496" s="257"/>
      <c r="FO496" s="257"/>
      <c r="FP496" s="257"/>
      <c r="FQ496" s="257"/>
      <c r="FR496" s="257"/>
      <c r="FS496" s="257"/>
      <c r="FT496" s="257"/>
      <c r="FU496" s="257"/>
      <c r="FV496" s="257"/>
      <c r="FW496" s="257"/>
      <c r="FX496" s="257"/>
      <c r="FY496" s="257"/>
      <c r="FZ496" s="257"/>
      <c r="GA496" s="257"/>
      <c r="GB496" s="257"/>
      <c r="GC496" s="257"/>
      <c r="GD496" s="257"/>
      <c r="GE496" s="257"/>
      <c r="GF496" s="257"/>
      <c r="GG496" s="257"/>
      <c r="GH496" s="257"/>
      <c r="GI496" s="257"/>
      <c r="GJ496" s="257"/>
      <c r="GK496" s="257"/>
      <c r="GL496" s="257"/>
      <c r="GM496" s="257"/>
      <c r="GN496" s="257"/>
      <c r="GO496" s="257"/>
      <c r="GP496" s="257"/>
      <c r="GQ496" s="257"/>
      <c r="GR496" s="257"/>
      <c r="GS496" s="257"/>
      <c r="GT496" s="257"/>
      <c r="GU496" s="257"/>
      <c r="GV496" s="257"/>
      <c r="GW496" s="257"/>
      <c r="GX496" s="257"/>
      <c r="GY496" s="257"/>
      <c r="GZ496" s="257"/>
      <c r="HA496" s="257"/>
      <c r="HB496" s="257"/>
      <c r="HC496" s="257"/>
      <c r="HD496" s="257"/>
      <c r="HE496" s="257"/>
      <c r="HF496" s="257"/>
      <c r="HG496" s="257"/>
      <c r="HH496" s="257"/>
      <c r="HI496" s="257"/>
      <c r="HJ496" s="257"/>
      <c r="HK496" s="257"/>
      <c r="HL496" s="257"/>
      <c r="HM496" s="257"/>
      <c r="HN496" s="257"/>
      <c r="HO496" s="257"/>
      <c r="HP496" s="257"/>
      <c r="HQ496" s="257"/>
      <c r="HR496" s="257"/>
      <c r="HS496" s="257"/>
      <c r="HT496" s="257"/>
      <c r="HU496" s="257"/>
      <c r="HV496" s="257"/>
      <c r="HW496" s="257"/>
      <c r="HX496" s="257"/>
      <c r="HY496" s="257"/>
      <c r="HZ496" s="257"/>
      <c r="IA496" s="257"/>
      <c r="IB496" s="257"/>
      <c r="IC496" s="257"/>
      <c r="ID496" s="257"/>
      <c r="IE496" s="257"/>
      <c r="IF496" s="257"/>
      <c r="IG496" s="257"/>
      <c r="IH496" s="257"/>
      <c r="II496" s="257"/>
      <c r="IJ496" s="257"/>
      <c r="IK496" s="257"/>
      <c r="IL496" s="257"/>
      <c r="IM496" s="257"/>
      <c r="IN496" s="257"/>
      <c r="IO496" s="257"/>
      <c r="IP496" s="257"/>
      <c r="IQ496" s="257"/>
      <c r="IR496" s="257"/>
      <c r="IS496" s="257"/>
      <c r="IT496" s="257"/>
      <c r="IU496" s="257"/>
      <c r="IV496" s="257"/>
      <c r="IW496" s="257"/>
      <c r="IX496" s="257"/>
      <c r="IY496" s="257"/>
      <c r="IZ496" s="257"/>
      <c r="JA496" s="257"/>
      <c r="JB496" s="257"/>
      <c r="JC496" s="257"/>
      <c r="JD496" s="257"/>
      <c r="JE496" s="257"/>
    </row>
    <row r="497" spans="1:265" x14ac:dyDescent="0.2">
      <c r="A497" s="257"/>
      <c r="B497" s="257"/>
      <c r="C497" s="257"/>
      <c r="D497" s="257"/>
      <c r="E497" s="257"/>
      <c r="F497" s="257"/>
      <c r="G497" s="257"/>
      <c r="H497" s="257"/>
      <c r="I497" s="257"/>
      <c r="J497" s="257"/>
      <c r="K497" s="257"/>
      <c r="L497" s="257"/>
      <c r="M497" s="257"/>
      <c r="N497" s="257"/>
      <c r="O497" s="257"/>
      <c r="P497" s="257"/>
      <c r="Q497" s="257"/>
      <c r="R497" s="257"/>
      <c r="S497" s="257"/>
      <c r="T497" s="257"/>
      <c r="U497" s="257"/>
      <c r="V497" s="257"/>
      <c r="W497" s="257"/>
      <c r="X497" s="257"/>
      <c r="Y497" s="257"/>
      <c r="Z497" s="257"/>
      <c r="AA497" s="257"/>
      <c r="AB497" s="257"/>
      <c r="AC497" s="257"/>
      <c r="AD497" s="257"/>
      <c r="AE497" s="862"/>
      <c r="AF497" s="895"/>
      <c r="AG497" s="946"/>
      <c r="AH497" s="972"/>
      <c r="CG497" s="257"/>
      <c r="CH497" s="257"/>
      <c r="CI497" s="257"/>
      <c r="CJ497" s="257"/>
      <c r="CK497" s="257"/>
      <c r="CL497" s="257"/>
      <c r="CM497" s="257"/>
      <c r="CN497" s="257"/>
      <c r="CO497" s="257"/>
      <c r="CP497" s="257"/>
      <c r="CQ497" s="257"/>
      <c r="CR497" s="257"/>
      <c r="CS497" s="257"/>
      <c r="CT497" s="257"/>
      <c r="CU497" s="257"/>
      <c r="CV497" s="257"/>
      <c r="CW497" s="257"/>
      <c r="CX497" s="257"/>
      <c r="CY497" s="257"/>
      <c r="CZ497" s="257"/>
      <c r="DA497" s="257"/>
      <c r="DB497" s="257"/>
      <c r="DC497" s="257"/>
      <c r="DD497" s="257"/>
      <c r="DE497" s="257"/>
      <c r="DF497" s="257"/>
      <c r="DG497" s="257"/>
      <c r="DH497" s="257"/>
      <c r="DI497" s="257"/>
      <c r="DJ497" s="257"/>
      <c r="DK497" s="257"/>
      <c r="DL497" s="257"/>
      <c r="DM497" s="257"/>
      <c r="DN497" s="257"/>
      <c r="DO497" s="257"/>
      <c r="DP497" s="257"/>
      <c r="DQ497" s="257"/>
      <c r="DR497" s="257"/>
      <c r="DS497" s="257"/>
      <c r="DT497" s="257"/>
      <c r="DU497" s="257"/>
      <c r="DV497" s="257"/>
      <c r="DW497" s="257"/>
      <c r="DX497" s="257"/>
      <c r="DY497" s="257"/>
      <c r="DZ497" s="257"/>
      <c r="EA497" s="257"/>
      <c r="EB497" s="257"/>
      <c r="EC497" s="257"/>
      <c r="ED497" s="257"/>
      <c r="EE497" s="257"/>
      <c r="EF497" s="257"/>
      <c r="EG497" s="257"/>
      <c r="EH497" s="257"/>
      <c r="EI497" s="257"/>
      <c r="EJ497" s="257"/>
      <c r="EK497" s="257"/>
      <c r="EL497" s="257"/>
      <c r="EM497" s="257"/>
      <c r="EN497" s="257"/>
      <c r="EO497" s="257"/>
      <c r="EP497" s="257"/>
      <c r="EQ497" s="257"/>
      <c r="ER497" s="257"/>
      <c r="ES497" s="257"/>
      <c r="ET497" s="257"/>
      <c r="EU497" s="257"/>
      <c r="EV497" s="257"/>
      <c r="EW497" s="257"/>
      <c r="EX497" s="257"/>
      <c r="EY497" s="257"/>
      <c r="EZ497" s="257"/>
      <c r="FA497" s="257"/>
      <c r="FB497" s="257"/>
      <c r="FC497" s="257"/>
      <c r="FD497" s="257"/>
      <c r="FE497" s="257"/>
      <c r="FF497" s="257"/>
      <c r="FG497" s="257"/>
      <c r="FH497" s="257"/>
      <c r="FI497" s="257"/>
      <c r="FJ497" s="257"/>
      <c r="FK497" s="257"/>
      <c r="FL497" s="257"/>
      <c r="FM497" s="257"/>
      <c r="FN497" s="257"/>
      <c r="FO497" s="257"/>
      <c r="FP497" s="257"/>
      <c r="FQ497" s="257"/>
      <c r="FR497" s="257"/>
      <c r="FS497" s="257"/>
      <c r="FT497" s="257"/>
      <c r="FU497" s="257"/>
      <c r="FV497" s="257"/>
      <c r="FW497" s="257"/>
      <c r="FX497" s="257"/>
      <c r="FY497" s="257"/>
      <c r="FZ497" s="257"/>
      <c r="GA497" s="257"/>
      <c r="GB497" s="257"/>
      <c r="GC497" s="257"/>
      <c r="GD497" s="257"/>
      <c r="GE497" s="257"/>
      <c r="GF497" s="257"/>
      <c r="GG497" s="257"/>
      <c r="GH497" s="257"/>
      <c r="GI497" s="257"/>
      <c r="GJ497" s="257"/>
      <c r="GK497" s="257"/>
      <c r="GL497" s="257"/>
      <c r="GM497" s="257"/>
      <c r="GN497" s="257"/>
      <c r="GO497" s="257"/>
      <c r="GP497" s="257"/>
      <c r="GQ497" s="257"/>
      <c r="GR497" s="257"/>
      <c r="GS497" s="257"/>
      <c r="GT497" s="257"/>
      <c r="GU497" s="257"/>
      <c r="GV497" s="257"/>
      <c r="GW497" s="257"/>
      <c r="GX497" s="257"/>
      <c r="GY497" s="257"/>
      <c r="GZ497" s="257"/>
      <c r="HA497" s="257"/>
      <c r="HB497" s="257"/>
      <c r="HC497" s="257"/>
      <c r="HD497" s="257"/>
      <c r="HE497" s="257"/>
      <c r="HF497" s="257"/>
      <c r="HG497" s="257"/>
      <c r="HH497" s="257"/>
      <c r="HI497" s="257"/>
      <c r="HJ497" s="257"/>
      <c r="HK497" s="257"/>
      <c r="HL497" s="257"/>
      <c r="HM497" s="257"/>
      <c r="HN497" s="257"/>
      <c r="HO497" s="257"/>
      <c r="HP497" s="257"/>
      <c r="HQ497" s="257"/>
      <c r="HR497" s="257"/>
      <c r="HS497" s="257"/>
      <c r="HT497" s="257"/>
      <c r="HU497" s="257"/>
      <c r="HV497" s="257"/>
      <c r="HW497" s="257"/>
      <c r="HX497" s="257"/>
      <c r="HY497" s="257"/>
      <c r="HZ497" s="257"/>
      <c r="IA497" s="257"/>
      <c r="IB497" s="257"/>
      <c r="IC497" s="257"/>
      <c r="ID497" s="257"/>
      <c r="IE497" s="257"/>
      <c r="IF497" s="257"/>
      <c r="IG497" s="257"/>
      <c r="IH497" s="257"/>
      <c r="II497" s="257"/>
      <c r="IJ497" s="257"/>
      <c r="IK497" s="257"/>
      <c r="IL497" s="257"/>
      <c r="IM497" s="257"/>
      <c r="IN497" s="257"/>
      <c r="IO497" s="257"/>
      <c r="IP497" s="257"/>
      <c r="IQ497" s="257"/>
      <c r="IR497" s="257"/>
      <c r="IS497" s="257"/>
      <c r="IT497" s="257"/>
      <c r="IU497" s="257"/>
      <c r="IV497" s="257"/>
      <c r="IW497" s="257"/>
      <c r="IX497" s="257"/>
      <c r="IY497" s="257"/>
      <c r="IZ497" s="257"/>
      <c r="JA497" s="257"/>
      <c r="JB497" s="257"/>
      <c r="JC497" s="257"/>
      <c r="JD497" s="257"/>
      <c r="JE497" s="257"/>
    </row>
    <row r="498" spans="1:265" x14ac:dyDescent="0.2">
      <c r="A498" s="257"/>
      <c r="B498" s="257"/>
      <c r="C498" s="257"/>
      <c r="D498" s="257"/>
      <c r="E498" s="257"/>
      <c r="F498" s="257"/>
      <c r="G498" s="257"/>
      <c r="H498" s="257"/>
      <c r="I498" s="257"/>
      <c r="J498" s="257"/>
      <c r="K498" s="257"/>
      <c r="L498" s="257"/>
      <c r="M498" s="257"/>
      <c r="N498" s="257"/>
      <c r="O498" s="257"/>
      <c r="P498" s="257"/>
      <c r="Q498" s="257"/>
      <c r="R498" s="257"/>
      <c r="S498" s="257"/>
      <c r="T498" s="257"/>
      <c r="U498" s="257"/>
      <c r="V498" s="257"/>
      <c r="W498" s="257"/>
      <c r="X498" s="257"/>
      <c r="Y498" s="257"/>
      <c r="Z498" s="257"/>
      <c r="AA498" s="257"/>
      <c r="AB498" s="257"/>
      <c r="AC498" s="257"/>
      <c r="AD498" s="257"/>
      <c r="AE498" s="862"/>
      <c r="AF498" s="895"/>
      <c r="AG498" s="946"/>
      <c r="AH498" s="972"/>
      <c r="CG498" s="257"/>
      <c r="CH498" s="257"/>
      <c r="CI498" s="257"/>
      <c r="CJ498" s="257"/>
      <c r="CK498" s="257"/>
      <c r="CL498" s="257"/>
      <c r="CM498" s="257"/>
      <c r="CN498" s="257"/>
      <c r="CO498" s="257"/>
      <c r="CP498" s="257"/>
      <c r="CQ498" s="257"/>
      <c r="CR498" s="257"/>
      <c r="CS498" s="257"/>
      <c r="CT498" s="257"/>
      <c r="CU498" s="257"/>
      <c r="CV498" s="257"/>
      <c r="CW498" s="257"/>
      <c r="CX498" s="257"/>
      <c r="CY498" s="257"/>
      <c r="CZ498" s="257"/>
      <c r="DA498" s="257"/>
      <c r="DB498" s="257"/>
      <c r="DC498" s="257"/>
      <c r="DD498" s="257"/>
      <c r="DE498" s="257"/>
      <c r="DF498" s="257"/>
      <c r="DG498" s="257"/>
      <c r="DH498" s="257"/>
      <c r="DI498" s="257"/>
      <c r="DJ498" s="257"/>
      <c r="DK498" s="257"/>
      <c r="DL498" s="257"/>
      <c r="DM498" s="257"/>
      <c r="DN498" s="257"/>
      <c r="DO498" s="257"/>
      <c r="DP498" s="257"/>
      <c r="DQ498" s="257"/>
      <c r="DR498" s="257"/>
      <c r="DS498" s="257"/>
      <c r="DT498" s="257"/>
      <c r="DU498" s="257"/>
      <c r="DV498" s="257"/>
      <c r="DW498" s="257"/>
      <c r="DX498" s="257"/>
      <c r="DY498" s="257"/>
      <c r="DZ498" s="257"/>
      <c r="EA498" s="257"/>
      <c r="EB498" s="257"/>
      <c r="EC498" s="257"/>
      <c r="ED498" s="257"/>
      <c r="EE498" s="257"/>
      <c r="EF498" s="257"/>
      <c r="EG498" s="257"/>
      <c r="EH498" s="257"/>
      <c r="EI498" s="257"/>
      <c r="EJ498" s="257"/>
      <c r="EK498" s="257"/>
      <c r="EL498" s="257"/>
      <c r="EM498" s="257"/>
      <c r="EN498" s="257"/>
      <c r="EO498" s="257"/>
      <c r="EP498" s="257"/>
      <c r="EQ498" s="257"/>
      <c r="ER498" s="257"/>
      <c r="ES498" s="257"/>
      <c r="ET498" s="257"/>
      <c r="EU498" s="257"/>
      <c r="EV498" s="257"/>
      <c r="EW498" s="257"/>
      <c r="EX498" s="257"/>
      <c r="EY498" s="257"/>
      <c r="EZ498" s="257"/>
      <c r="FA498" s="257"/>
      <c r="FB498" s="257"/>
      <c r="FC498" s="257"/>
      <c r="FD498" s="257"/>
      <c r="FE498" s="257"/>
      <c r="FF498" s="257"/>
      <c r="FG498" s="257"/>
      <c r="FH498" s="257"/>
      <c r="FI498" s="257"/>
      <c r="FJ498" s="257"/>
      <c r="FK498" s="257"/>
      <c r="FL498" s="257"/>
      <c r="FM498" s="257"/>
      <c r="FN498" s="257"/>
      <c r="FO498" s="257"/>
      <c r="FP498" s="257"/>
      <c r="FQ498" s="257"/>
      <c r="FR498" s="257"/>
      <c r="FS498" s="257"/>
      <c r="FT498" s="257"/>
      <c r="FU498" s="257"/>
      <c r="FV498" s="257"/>
      <c r="FW498" s="257"/>
      <c r="FX498" s="257"/>
      <c r="FY498" s="257"/>
      <c r="FZ498" s="257"/>
      <c r="GA498" s="257"/>
      <c r="GB498" s="257"/>
      <c r="GC498" s="257"/>
      <c r="GD498" s="257"/>
      <c r="GE498" s="257"/>
      <c r="GF498" s="257"/>
      <c r="GG498" s="257"/>
      <c r="GH498" s="257"/>
      <c r="GI498" s="257"/>
      <c r="GJ498" s="257"/>
      <c r="GK498" s="257"/>
      <c r="GL498" s="257"/>
      <c r="GM498" s="257"/>
      <c r="GN498" s="257"/>
      <c r="GO498" s="257"/>
      <c r="GP498" s="257"/>
      <c r="GQ498" s="257"/>
      <c r="GR498" s="257"/>
      <c r="GS498" s="257"/>
      <c r="GT498" s="257"/>
      <c r="GU498" s="257"/>
      <c r="GV498" s="257"/>
      <c r="GW498" s="257"/>
      <c r="GX498" s="257"/>
      <c r="GY498" s="257"/>
      <c r="GZ498" s="257"/>
      <c r="HA498" s="257"/>
      <c r="HB498" s="257"/>
      <c r="HC498" s="257"/>
      <c r="HD498" s="257"/>
      <c r="HE498" s="257"/>
      <c r="HF498" s="257"/>
      <c r="HG498" s="257"/>
      <c r="HH498" s="257"/>
      <c r="HI498" s="257"/>
      <c r="HJ498" s="257"/>
      <c r="HK498" s="257"/>
      <c r="HL498" s="257"/>
      <c r="HM498" s="257"/>
      <c r="HN498" s="257"/>
      <c r="HO498" s="257"/>
      <c r="HP498" s="257"/>
      <c r="HQ498" s="257"/>
      <c r="HR498" s="257"/>
      <c r="HS498" s="257"/>
      <c r="HT498" s="257"/>
      <c r="HU498" s="257"/>
      <c r="HV498" s="257"/>
      <c r="HW498" s="257"/>
      <c r="HX498" s="257"/>
      <c r="HY498" s="257"/>
      <c r="HZ498" s="257"/>
      <c r="IA498" s="257"/>
      <c r="IB498" s="257"/>
      <c r="IC498" s="257"/>
      <c r="ID498" s="257"/>
      <c r="IE498" s="257"/>
      <c r="IF498" s="257"/>
      <c r="IG498" s="257"/>
      <c r="IH498" s="257"/>
      <c r="II498" s="257"/>
      <c r="IJ498" s="257"/>
      <c r="IK498" s="257"/>
      <c r="IL498" s="257"/>
      <c r="IM498" s="257"/>
      <c r="IN498" s="257"/>
      <c r="IO498" s="257"/>
      <c r="IP498" s="257"/>
      <c r="IQ498" s="257"/>
      <c r="IR498" s="257"/>
      <c r="IS498" s="257"/>
      <c r="IT498" s="257"/>
      <c r="IU498" s="257"/>
      <c r="IV498" s="257"/>
      <c r="IW498" s="257"/>
      <c r="IX498" s="257"/>
      <c r="IY498" s="257"/>
      <c r="IZ498" s="257"/>
      <c r="JA498" s="257"/>
      <c r="JB498" s="257"/>
      <c r="JC498" s="257"/>
      <c r="JD498" s="257"/>
      <c r="JE498" s="257"/>
    </row>
    <row r="499" spans="1:265" x14ac:dyDescent="0.2">
      <c r="A499" s="257"/>
      <c r="B499" s="257"/>
      <c r="C499" s="257"/>
      <c r="D499" s="257"/>
      <c r="E499" s="257"/>
      <c r="F499" s="257"/>
      <c r="G499" s="257"/>
      <c r="H499" s="257"/>
      <c r="I499" s="257"/>
      <c r="J499" s="257"/>
      <c r="K499" s="257"/>
      <c r="L499" s="257"/>
      <c r="M499" s="257"/>
      <c r="N499" s="257"/>
      <c r="O499" s="257"/>
      <c r="P499" s="257"/>
      <c r="Q499" s="257"/>
      <c r="R499" s="257"/>
      <c r="S499" s="257"/>
      <c r="T499" s="257"/>
      <c r="U499" s="257"/>
      <c r="V499" s="257"/>
      <c r="W499" s="257"/>
      <c r="X499" s="257"/>
      <c r="Y499" s="257"/>
      <c r="Z499" s="257"/>
      <c r="AA499" s="257"/>
      <c r="AB499" s="257"/>
      <c r="AC499" s="257"/>
      <c r="AD499" s="257"/>
      <c r="AE499" s="862"/>
      <c r="AF499" s="895"/>
      <c r="AG499" s="946"/>
      <c r="AH499" s="972"/>
      <c r="CG499" s="257"/>
      <c r="CH499" s="257"/>
      <c r="CI499" s="257"/>
      <c r="CJ499" s="257"/>
      <c r="CK499" s="257"/>
      <c r="CL499" s="257"/>
      <c r="CM499" s="257"/>
      <c r="CN499" s="257"/>
      <c r="CO499" s="257"/>
      <c r="CP499" s="257"/>
      <c r="CQ499" s="257"/>
      <c r="CR499" s="257"/>
      <c r="CS499" s="257"/>
      <c r="CT499" s="257"/>
      <c r="CU499" s="257"/>
      <c r="CV499" s="257"/>
      <c r="CW499" s="257"/>
      <c r="CX499" s="257"/>
      <c r="CY499" s="257"/>
      <c r="CZ499" s="257"/>
      <c r="DA499" s="257"/>
      <c r="DB499" s="257"/>
      <c r="DC499" s="257"/>
      <c r="DD499" s="257"/>
      <c r="DE499" s="257"/>
      <c r="DF499" s="257"/>
      <c r="DG499" s="257"/>
      <c r="DH499" s="257"/>
      <c r="DI499" s="257"/>
      <c r="DJ499" s="257"/>
      <c r="DK499" s="257"/>
      <c r="DL499" s="257"/>
      <c r="DM499" s="257"/>
      <c r="DN499" s="257"/>
      <c r="DO499" s="257"/>
      <c r="DP499" s="257"/>
      <c r="DQ499" s="257"/>
      <c r="DR499" s="257"/>
      <c r="DS499" s="257"/>
      <c r="DT499" s="257"/>
      <c r="DU499" s="257"/>
      <c r="DV499" s="257"/>
      <c r="DW499" s="257"/>
      <c r="DX499" s="257"/>
      <c r="DY499" s="257"/>
      <c r="DZ499" s="257"/>
      <c r="EA499" s="257"/>
      <c r="EB499" s="257"/>
      <c r="EC499" s="257"/>
      <c r="ED499" s="257"/>
      <c r="EE499" s="257"/>
      <c r="EF499" s="257"/>
      <c r="EG499" s="257"/>
      <c r="EH499" s="257"/>
      <c r="EI499" s="257"/>
      <c r="EJ499" s="257"/>
      <c r="EK499" s="257"/>
      <c r="EL499" s="257"/>
      <c r="EM499" s="257"/>
      <c r="EN499" s="257"/>
      <c r="EO499" s="257"/>
      <c r="EP499" s="257"/>
      <c r="EQ499" s="257"/>
      <c r="ER499" s="257"/>
      <c r="ES499" s="257"/>
      <c r="ET499" s="257"/>
      <c r="EU499" s="257"/>
      <c r="EV499" s="257"/>
      <c r="EW499" s="257"/>
      <c r="EX499" s="257"/>
      <c r="EY499" s="257"/>
      <c r="EZ499" s="257"/>
      <c r="FA499" s="257"/>
      <c r="FB499" s="257"/>
      <c r="FC499" s="257"/>
      <c r="FD499" s="257"/>
      <c r="FE499" s="257"/>
      <c r="FF499" s="257"/>
      <c r="FG499" s="257"/>
      <c r="FH499" s="257"/>
      <c r="FI499" s="257"/>
      <c r="FJ499" s="257"/>
      <c r="FK499" s="257"/>
      <c r="FL499" s="257"/>
      <c r="FM499" s="257"/>
      <c r="FN499" s="257"/>
      <c r="FO499" s="257"/>
      <c r="FP499" s="257"/>
      <c r="FQ499" s="257"/>
      <c r="FR499" s="257"/>
      <c r="FS499" s="257"/>
      <c r="FT499" s="257"/>
      <c r="FU499" s="257"/>
      <c r="FV499" s="257"/>
      <c r="FW499" s="257"/>
      <c r="FX499" s="257"/>
      <c r="FY499" s="257"/>
      <c r="FZ499" s="257"/>
      <c r="GA499" s="257"/>
      <c r="GB499" s="257"/>
      <c r="GC499" s="257"/>
      <c r="GD499" s="257"/>
      <c r="GE499" s="257"/>
      <c r="GF499" s="257"/>
      <c r="GG499" s="257"/>
      <c r="GH499" s="257"/>
      <c r="GI499" s="257"/>
      <c r="GJ499" s="257"/>
      <c r="GK499" s="257"/>
      <c r="GL499" s="257"/>
      <c r="GM499" s="257"/>
      <c r="GN499" s="257"/>
      <c r="GO499" s="257"/>
      <c r="GP499" s="257"/>
      <c r="GQ499" s="257"/>
      <c r="GR499" s="257"/>
      <c r="GS499" s="257"/>
      <c r="GT499" s="257"/>
      <c r="GU499" s="257"/>
      <c r="GV499" s="257"/>
      <c r="GW499" s="257"/>
      <c r="GX499" s="257"/>
      <c r="GY499" s="257"/>
      <c r="GZ499" s="257"/>
      <c r="HA499" s="257"/>
      <c r="HB499" s="257"/>
      <c r="HC499" s="257"/>
      <c r="HD499" s="257"/>
      <c r="HE499" s="257"/>
      <c r="HF499" s="257"/>
      <c r="HG499" s="257"/>
      <c r="HH499" s="257"/>
      <c r="HI499" s="257"/>
      <c r="HJ499" s="257"/>
      <c r="HK499" s="257"/>
      <c r="HL499" s="257"/>
      <c r="HM499" s="257"/>
      <c r="HN499" s="257"/>
      <c r="HO499" s="257"/>
      <c r="HP499" s="257"/>
      <c r="HQ499" s="257"/>
      <c r="HR499" s="257"/>
      <c r="HS499" s="257"/>
      <c r="HT499" s="257"/>
      <c r="HU499" s="257"/>
      <c r="HV499" s="257"/>
      <c r="HW499" s="257"/>
      <c r="HX499" s="257"/>
      <c r="HY499" s="257"/>
      <c r="HZ499" s="257"/>
      <c r="IA499" s="257"/>
      <c r="IB499" s="257"/>
      <c r="IC499" s="257"/>
      <c r="ID499" s="257"/>
      <c r="IE499" s="257"/>
      <c r="IF499" s="257"/>
      <c r="IG499" s="257"/>
      <c r="IH499" s="257"/>
      <c r="II499" s="257"/>
      <c r="IJ499" s="257"/>
      <c r="IK499" s="257"/>
      <c r="IL499" s="257"/>
      <c r="IM499" s="257"/>
      <c r="IN499" s="257"/>
      <c r="IO499" s="257"/>
      <c r="IP499" s="257"/>
      <c r="IQ499" s="257"/>
      <c r="IR499" s="257"/>
      <c r="IS499" s="257"/>
      <c r="IT499" s="257"/>
      <c r="IU499" s="257"/>
      <c r="IV499" s="257"/>
      <c r="IW499" s="257"/>
      <c r="IX499" s="257"/>
      <c r="IY499" s="257"/>
      <c r="IZ499" s="257"/>
      <c r="JA499" s="257"/>
      <c r="JB499" s="257"/>
      <c r="JC499" s="257"/>
      <c r="JD499" s="257"/>
      <c r="JE499" s="257"/>
    </row>
    <row r="500" spans="1:265" x14ac:dyDescent="0.2">
      <c r="A500" s="257"/>
      <c r="B500" s="257"/>
      <c r="C500" s="257"/>
      <c r="D500" s="257"/>
      <c r="E500" s="257"/>
      <c r="F500" s="257"/>
      <c r="G500" s="257"/>
      <c r="H500" s="257"/>
      <c r="I500" s="257"/>
      <c r="J500" s="257"/>
      <c r="K500" s="257"/>
      <c r="L500" s="257"/>
      <c r="M500" s="257"/>
      <c r="N500" s="257"/>
      <c r="O500" s="257"/>
      <c r="P500" s="257"/>
      <c r="Q500" s="257"/>
      <c r="R500" s="257"/>
      <c r="S500" s="257"/>
      <c r="T500" s="257"/>
      <c r="U500" s="257"/>
      <c r="V500" s="257"/>
      <c r="W500" s="257"/>
      <c r="X500" s="257"/>
      <c r="Y500" s="257"/>
      <c r="Z500" s="257"/>
      <c r="AA500" s="257"/>
      <c r="AB500" s="257"/>
      <c r="AC500" s="257"/>
      <c r="AD500" s="257"/>
      <c r="AE500" s="862"/>
      <c r="AF500" s="895"/>
      <c r="AG500" s="946"/>
      <c r="AH500" s="972"/>
      <c r="CG500" s="257"/>
      <c r="CH500" s="257"/>
      <c r="CI500" s="257"/>
      <c r="CJ500" s="257"/>
      <c r="CK500" s="257"/>
      <c r="CL500" s="257"/>
      <c r="CM500" s="257"/>
      <c r="CN500" s="257"/>
      <c r="CO500" s="257"/>
      <c r="CP500" s="257"/>
      <c r="CQ500" s="257"/>
      <c r="CR500" s="257"/>
      <c r="CS500" s="257"/>
      <c r="CT500" s="257"/>
      <c r="CU500" s="257"/>
      <c r="CV500" s="257"/>
      <c r="CW500" s="257"/>
      <c r="CX500" s="257"/>
      <c r="CY500" s="257"/>
      <c r="CZ500" s="257"/>
      <c r="DA500" s="257"/>
      <c r="DB500" s="257"/>
      <c r="DC500" s="257"/>
      <c r="DD500" s="257"/>
      <c r="DE500" s="257"/>
      <c r="DF500" s="257"/>
      <c r="DG500" s="257"/>
      <c r="DH500" s="257"/>
      <c r="DI500" s="257"/>
      <c r="DJ500" s="257"/>
      <c r="DK500" s="257"/>
      <c r="DL500" s="257"/>
      <c r="DM500" s="257"/>
      <c r="DN500" s="257"/>
      <c r="DO500" s="257"/>
      <c r="DP500" s="257"/>
      <c r="DQ500" s="257"/>
      <c r="DR500" s="257"/>
      <c r="DS500" s="257"/>
      <c r="DT500" s="257"/>
      <c r="DU500" s="257"/>
      <c r="DV500" s="257"/>
      <c r="DW500" s="257"/>
      <c r="DX500" s="257"/>
      <c r="DY500" s="257"/>
      <c r="DZ500" s="257"/>
      <c r="EA500" s="257"/>
      <c r="EB500" s="257"/>
      <c r="EC500" s="257"/>
      <c r="ED500" s="257"/>
      <c r="EE500" s="257"/>
      <c r="EF500" s="257"/>
      <c r="EG500" s="257"/>
      <c r="EH500" s="257"/>
      <c r="EI500" s="257"/>
      <c r="EJ500" s="257"/>
      <c r="EK500" s="257"/>
      <c r="EL500" s="257"/>
      <c r="EM500" s="257"/>
      <c r="EN500" s="257"/>
      <c r="EO500" s="257"/>
      <c r="EP500" s="257"/>
      <c r="EQ500" s="257"/>
      <c r="ER500" s="257"/>
      <c r="ES500" s="257"/>
      <c r="ET500" s="257"/>
      <c r="EU500" s="257"/>
      <c r="EV500" s="257"/>
      <c r="EW500" s="257"/>
      <c r="EX500" s="257"/>
      <c r="EY500" s="257"/>
      <c r="EZ500" s="257"/>
      <c r="FA500" s="257"/>
      <c r="FB500" s="257"/>
      <c r="FC500" s="257"/>
      <c r="FD500" s="257"/>
      <c r="FE500" s="257"/>
      <c r="FF500" s="257"/>
      <c r="FG500" s="257"/>
      <c r="FH500" s="257"/>
      <c r="FI500" s="257"/>
      <c r="FJ500" s="257"/>
      <c r="FK500" s="257"/>
      <c r="FL500" s="257"/>
      <c r="FM500" s="257"/>
      <c r="FN500" s="257"/>
      <c r="FO500" s="257"/>
      <c r="FP500" s="257"/>
      <c r="FQ500" s="257"/>
      <c r="FR500" s="257"/>
      <c r="FS500" s="257"/>
      <c r="FT500" s="257"/>
      <c r="FU500" s="257"/>
      <c r="FV500" s="257"/>
      <c r="FW500" s="257"/>
      <c r="FX500" s="257"/>
      <c r="FY500" s="257"/>
      <c r="FZ500" s="257"/>
      <c r="GA500" s="257"/>
      <c r="GB500" s="257"/>
      <c r="GC500" s="257"/>
      <c r="GD500" s="257"/>
      <c r="GE500" s="257"/>
      <c r="GF500" s="257"/>
      <c r="GG500" s="257"/>
      <c r="GH500" s="257"/>
      <c r="GI500" s="257"/>
      <c r="GJ500" s="257"/>
      <c r="GK500" s="257"/>
      <c r="GL500" s="257"/>
      <c r="GM500" s="257"/>
      <c r="GN500" s="257"/>
      <c r="GO500" s="257"/>
      <c r="GP500" s="257"/>
      <c r="GQ500" s="257"/>
      <c r="GR500" s="257"/>
      <c r="GS500" s="257"/>
      <c r="GT500" s="257"/>
      <c r="GU500" s="257"/>
      <c r="GV500" s="257"/>
      <c r="GW500" s="257"/>
      <c r="GX500" s="257"/>
      <c r="GY500" s="257"/>
      <c r="GZ500" s="257"/>
      <c r="HA500" s="257"/>
      <c r="HB500" s="257"/>
      <c r="HC500" s="257"/>
      <c r="HD500" s="257"/>
      <c r="HE500" s="257"/>
      <c r="HF500" s="257"/>
      <c r="HG500" s="257"/>
      <c r="HH500" s="257"/>
      <c r="HI500" s="257"/>
      <c r="HJ500" s="257"/>
      <c r="HK500" s="257"/>
      <c r="HL500" s="257"/>
      <c r="HM500" s="257"/>
      <c r="HN500" s="257"/>
      <c r="HO500" s="257"/>
      <c r="HP500" s="257"/>
      <c r="HQ500" s="257"/>
      <c r="HR500" s="257"/>
      <c r="HS500" s="257"/>
      <c r="HT500" s="257"/>
      <c r="HU500" s="257"/>
      <c r="HV500" s="257"/>
      <c r="HW500" s="257"/>
      <c r="HX500" s="257"/>
      <c r="HY500" s="257"/>
      <c r="HZ500" s="257"/>
      <c r="IA500" s="257"/>
      <c r="IB500" s="257"/>
      <c r="IC500" s="257"/>
      <c r="ID500" s="257"/>
      <c r="IE500" s="257"/>
      <c r="IF500" s="257"/>
      <c r="IG500" s="257"/>
      <c r="IH500" s="257"/>
      <c r="II500" s="257"/>
      <c r="IJ500" s="257"/>
      <c r="IK500" s="257"/>
      <c r="IL500" s="257"/>
      <c r="IM500" s="257"/>
      <c r="IN500" s="257"/>
      <c r="IO500" s="257"/>
      <c r="IP500" s="257"/>
      <c r="IQ500" s="257"/>
      <c r="IR500" s="257"/>
      <c r="IS500" s="257"/>
      <c r="IT500" s="257"/>
      <c r="IU500" s="257"/>
      <c r="IV500" s="257"/>
      <c r="IW500" s="257"/>
      <c r="IX500" s="257"/>
      <c r="IY500" s="257"/>
      <c r="IZ500" s="257"/>
      <c r="JA500" s="257"/>
      <c r="JB500" s="257"/>
      <c r="JC500" s="257"/>
      <c r="JD500" s="257"/>
      <c r="JE500" s="257"/>
    </row>
    <row r="501" spans="1:265" x14ac:dyDescent="0.2">
      <c r="A501" s="257"/>
      <c r="B501" s="257"/>
      <c r="C501" s="257"/>
      <c r="D501" s="257"/>
      <c r="E501" s="257"/>
      <c r="F501" s="257"/>
      <c r="G501" s="257"/>
      <c r="H501" s="257"/>
      <c r="I501" s="257"/>
      <c r="J501" s="257"/>
      <c r="K501" s="257"/>
      <c r="L501" s="257"/>
      <c r="M501" s="257"/>
      <c r="N501" s="257"/>
      <c r="O501" s="257"/>
      <c r="P501" s="257"/>
      <c r="Q501" s="257"/>
      <c r="R501" s="257"/>
      <c r="S501" s="257"/>
      <c r="T501" s="257"/>
      <c r="U501" s="257"/>
      <c r="V501" s="257"/>
      <c r="W501" s="257"/>
      <c r="X501" s="257"/>
      <c r="Y501" s="257"/>
      <c r="Z501" s="257"/>
      <c r="AA501" s="257"/>
      <c r="AB501" s="257"/>
      <c r="AC501" s="257"/>
      <c r="AD501" s="257"/>
      <c r="AE501" s="862"/>
      <c r="AF501" s="895"/>
      <c r="AG501" s="946"/>
      <c r="AH501" s="972"/>
      <c r="CG501" s="257"/>
      <c r="CH501" s="257"/>
      <c r="CI501" s="257"/>
      <c r="CJ501" s="257"/>
      <c r="CK501" s="257"/>
      <c r="CL501" s="257"/>
      <c r="CM501" s="257"/>
      <c r="CN501" s="257"/>
      <c r="CO501" s="257"/>
      <c r="CP501" s="257"/>
      <c r="CQ501" s="257"/>
      <c r="CR501" s="257"/>
      <c r="CS501" s="257"/>
      <c r="CT501" s="257"/>
      <c r="CU501" s="257"/>
      <c r="CV501" s="257"/>
      <c r="CW501" s="257"/>
      <c r="CX501" s="257"/>
      <c r="CY501" s="257"/>
      <c r="CZ501" s="257"/>
      <c r="DA501" s="257"/>
      <c r="DB501" s="257"/>
      <c r="DC501" s="257"/>
      <c r="DD501" s="257"/>
      <c r="DE501" s="257"/>
      <c r="DF501" s="257"/>
      <c r="DG501" s="257"/>
      <c r="DH501" s="257"/>
      <c r="DI501" s="257"/>
      <c r="DJ501" s="257"/>
      <c r="DK501" s="257"/>
      <c r="DL501" s="257"/>
      <c r="DM501" s="257"/>
      <c r="DN501" s="257"/>
      <c r="DO501" s="257"/>
      <c r="DP501" s="257"/>
      <c r="DQ501" s="257"/>
      <c r="DR501" s="257"/>
      <c r="DS501" s="257"/>
      <c r="DT501" s="257"/>
      <c r="DU501" s="257"/>
      <c r="DV501" s="257"/>
      <c r="DW501" s="257"/>
      <c r="DX501" s="257"/>
      <c r="DY501" s="257"/>
      <c r="DZ501" s="257"/>
      <c r="EA501" s="257"/>
      <c r="EB501" s="257"/>
      <c r="EC501" s="257"/>
      <c r="ED501" s="257"/>
      <c r="EE501" s="257"/>
      <c r="EF501" s="257"/>
      <c r="EG501" s="257"/>
      <c r="EH501" s="257"/>
      <c r="EI501" s="257"/>
      <c r="EJ501" s="257"/>
      <c r="EK501" s="257"/>
      <c r="EL501" s="257"/>
      <c r="EM501" s="257"/>
      <c r="EN501" s="257"/>
      <c r="EO501" s="257"/>
      <c r="EP501" s="257"/>
      <c r="EQ501" s="257"/>
      <c r="ER501" s="257"/>
      <c r="ES501" s="257"/>
      <c r="ET501" s="257"/>
      <c r="EU501" s="257"/>
      <c r="EV501" s="257"/>
      <c r="EW501" s="257"/>
      <c r="EX501" s="257"/>
      <c r="EY501" s="257"/>
      <c r="EZ501" s="257"/>
      <c r="FA501" s="257"/>
      <c r="FB501" s="257"/>
      <c r="FC501" s="257"/>
      <c r="FD501" s="257"/>
      <c r="FE501" s="257"/>
      <c r="FF501" s="257"/>
      <c r="FG501" s="257"/>
      <c r="FH501" s="257"/>
      <c r="FI501" s="257"/>
      <c r="FJ501" s="257"/>
      <c r="FK501" s="257"/>
      <c r="FL501" s="257"/>
      <c r="FM501" s="257"/>
      <c r="FN501" s="257"/>
      <c r="FO501" s="257"/>
      <c r="FP501" s="257"/>
      <c r="FQ501" s="257"/>
      <c r="FR501" s="257"/>
      <c r="FS501" s="257"/>
      <c r="FT501" s="257"/>
      <c r="FU501" s="257"/>
      <c r="FV501" s="257"/>
      <c r="FW501" s="257"/>
      <c r="FX501" s="257"/>
      <c r="FY501" s="257"/>
      <c r="FZ501" s="257"/>
      <c r="GA501" s="257"/>
      <c r="GB501" s="257"/>
      <c r="GC501" s="257"/>
      <c r="GD501" s="257"/>
      <c r="GE501" s="257"/>
      <c r="GF501" s="257"/>
      <c r="GG501" s="257"/>
      <c r="GH501" s="257"/>
      <c r="GI501" s="257"/>
      <c r="GJ501" s="257"/>
      <c r="GK501" s="257"/>
      <c r="GL501" s="257"/>
      <c r="GM501" s="257"/>
      <c r="GN501" s="257"/>
      <c r="GO501" s="257"/>
      <c r="GP501" s="257"/>
      <c r="GQ501" s="257"/>
      <c r="GR501" s="257"/>
      <c r="GS501" s="257"/>
      <c r="GT501" s="257"/>
      <c r="GU501" s="257"/>
      <c r="GV501" s="257"/>
      <c r="GW501" s="257"/>
      <c r="GX501" s="257"/>
      <c r="GY501" s="257"/>
      <c r="GZ501" s="257"/>
      <c r="HA501" s="257"/>
      <c r="HB501" s="257"/>
      <c r="HC501" s="257"/>
      <c r="HD501" s="257"/>
      <c r="HE501" s="257"/>
      <c r="HF501" s="257"/>
      <c r="HG501" s="257"/>
      <c r="HH501" s="257"/>
      <c r="HI501" s="257"/>
      <c r="HJ501" s="257"/>
      <c r="HK501" s="257"/>
      <c r="HL501" s="257"/>
      <c r="HM501" s="257"/>
      <c r="HN501" s="257"/>
      <c r="HO501" s="257"/>
      <c r="HP501" s="257"/>
      <c r="HQ501" s="257"/>
      <c r="HR501" s="257"/>
      <c r="HS501" s="257"/>
      <c r="HT501" s="257"/>
      <c r="HU501" s="257"/>
      <c r="HV501" s="257"/>
      <c r="HW501" s="257"/>
      <c r="HX501" s="257"/>
      <c r="HY501" s="257"/>
      <c r="HZ501" s="257"/>
      <c r="IA501" s="257"/>
      <c r="IB501" s="257"/>
      <c r="IC501" s="257"/>
      <c r="ID501" s="257"/>
      <c r="IE501" s="257"/>
      <c r="IF501" s="257"/>
      <c r="IG501" s="257"/>
      <c r="IH501" s="257"/>
      <c r="II501" s="257"/>
      <c r="IJ501" s="257"/>
      <c r="IK501" s="257"/>
      <c r="IL501" s="257"/>
      <c r="IM501" s="257"/>
      <c r="IN501" s="257"/>
      <c r="IO501" s="257"/>
      <c r="IP501" s="257"/>
      <c r="IQ501" s="257"/>
      <c r="IR501" s="257"/>
      <c r="IS501" s="257"/>
      <c r="IT501" s="257"/>
      <c r="IU501" s="257"/>
      <c r="IV501" s="257"/>
      <c r="IW501" s="257"/>
      <c r="IX501" s="257"/>
      <c r="IY501" s="257"/>
      <c r="IZ501" s="257"/>
      <c r="JA501" s="257"/>
      <c r="JB501" s="257"/>
      <c r="JC501" s="257"/>
      <c r="JD501" s="257"/>
      <c r="JE501" s="257"/>
    </row>
    <row r="502" spans="1:265" x14ac:dyDescent="0.2">
      <c r="A502" s="257"/>
      <c r="B502" s="257"/>
      <c r="C502" s="257"/>
      <c r="D502" s="257"/>
      <c r="E502" s="257"/>
      <c r="F502" s="257"/>
      <c r="G502" s="257"/>
      <c r="H502" s="257"/>
      <c r="I502" s="257"/>
      <c r="J502" s="257"/>
      <c r="K502" s="257"/>
      <c r="L502" s="257"/>
      <c r="M502" s="257"/>
      <c r="N502" s="257"/>
      <c r="O502" s="257"/>
      <c r="P502" s="257"/>
      <c r="Q502" s="257"/>
      <c r="R502" s="257"/>
      <c r="S502" s="257"/>
      <c r="T502" s="257"/>
      <c r="U502" s="257"/>
      <c r="V502" s="257"/>
      <c r="W502" s="257"/>
      <c r="X502" s="257"/>
      <c r="Y502" s="257"/>
      <c r="Z502" s="257"/>
      <c r="AA502" s="257"/>
      <c r="AB502" s="257"/>
      <c r="AC502" s="257"/>
      <c r="AD502" s="257"/>
      <c r="AE502" s="862"/>
      <c r="AF502" s="895"/>
      <c r="AG502" s="946"/>
      <c r="AH502" s="972"/>
      <c r="CG502" s="257"/>
      <c r="CH502" s="257"/>
      <c r="CI502" s="257"/>
      <c r="CJ502" s="257"/>
      <c r="CK502" s="257"/>
      <c r="CL502" s="257"/>
      <c r="CM502" s="257"/>
      <c r="CN502" s="257"/>
      <c r="CO502" s="257"/>
      <c r="CP502" s="257"/>
      <c r="CQ502" s="257"/>
      <c r="CR502" s="257"/>
      <c r="CS502" s="257"/>
      <c r="CT502" s="257"/>
      <c r="CU502" s="257"/>
      <c r="CV502" s="257"/>
      <c r="CW502" s="257"/>
      <c r="CX502" s="257"/>
      <c r="CY502" s="257"/>
      <c r="CZ502" s="257"/>
      <c r="DA502" s="257"/>
      <c r="DB502" s="257"/>
      <c r="DC502" s="257"/>
      <c r="DD502" s="257"/>
      <c r="DE502" s="257"/>
      <c r="DF502" s="257"/>
      <c r="DG502" s="257"/>
      <c r="DH502" s="257"/>
      <c r="DI502" s="257"/>
      <c r="DJ502" s="257"/>
      <c r="DK502" s="257"/>
      <c r="DL502" s="257"/>
      <c r="DM502" s="257"/>
      <c r="DN502" s="257"/>
      <c r="DO502" s="257"/>
      <c r="DP502" s="257"/>
      <c r="DQ502" s="257"/>
      <c r="DR502" s="257"/>
      <c r="DS502" s="257"/>
      <c r="DT502" s="257"/>
      <c r="DU502" s="257"/>
      <c r="DV502" s="257"/>
      <c r="DW502" s="257"/>
      <c r="DX502" s="257"/>
      <c r="DY502" s="257"/>
      <c r="DZ502" s="257"/>
      <c r="EA502" s="257"/>
      <c r="EB502" s="257"/>
      <c r="EC502" s="257"/>
      <c r="ED502" s="257"/>
      <c r="EE502" s="257"/>
      <c r="EF502" s="257"/>
      <c r="EG502" s="257"/>
      <c r="EH502" s="257"/>
      <c r="EI502" s="257"/>
      <c r="EJ502" s="257"/>
      <c r="EK502" s="257"/>
      <c r="EL502" s="257"/>
      <c r="EM502" s="257"/>
      <c r="EN502" s="257"/>
      <c r="EO502" s="257"/>
      <c r="EP502" s="257"/>
      <c r="EQ502" s="257"/>
      <c r="ER502" s="257"/>
      <c r="ES502" s="257"/>
      <c r="ET502" s="257"/>
      <c r="EU502" s="257"/>
      <c r="EV502" s="257"/>
      <c r="EW502" s="257"/>
      <c r="EX502" s="257"/>
      <c r="EY502" s="257"/>
      <c r="EZ502" s="257"/>
      <c r="FA502" s="257"/>
      <c r="FB502" s="257"/>
      <c r="FC502" s="257"/>
      <c r="FD502" s="257"/>
      <c r="FE502" s="257"/>
      <c r="FF502" s="257"/>
      <c r="FG502" s="257"/>
      <c r="FH502" s="257"/>
      <c r="FI502" s="257"/>
      <c r="FJ502" s="257"/>
      <c r="FK502" s="257"/>
      <c r="FL502" s="257"/>
      <c r="FM502" s="257"/>
      <c r="FN502" s="257"/>
      <c r="FO502" s="257"/>
      <c r="FP502" s="257"/>
      <c r="FQ502" s="257"/>
      <c r="FR502" s="257"/>
      <c r="FS502" s="257"/>
      <c r="FT502" s="257"/>
      <c r="FU502" s="257"/>
      <c r="FV502" s="257"/>
      <c r="FW502" s="257"/>
      <c r="FX502" s="257"/>
      <c r="FY502" s="257"/>
      <c r="FZ502" s="257"/>
      <c r="GA502" s="257"/>
      <c r="GB502" s="257"/>
      <c r="GC502" s="257"/>
      <c r="GD502" s="257"/>
      <c r="GE502" s="257"/>
      <c r="GF502" s="257"/>
      <c r="GG502" s="257"/>
      <c r="GH502" s="257"/>
      <c r="GI502" s="257"/>
      <c r="GJ502" s="257"/>
      <c r="GK502" s="257"/>
      <c r="GL502" s="257"/>
      <c r="GM502" s="257"/>
      <c r="GN502" s="257"/>
      <c r="GO502" s="257"/>
      <c r="GP502" s="257"/>
      <c r="GQ502" s="257"/>
      <c r="GR502" s="257"/>
      <c r="GS502" s="257"/>
      <c r="GT502" s="257"/>
      <c r="GU502" s="257"/>
      <c r="GV502" s="257"/>
      <c r="GW502" s="257"/>
      <c r="GX502" s="257"/>
      <c r="GY502" s="257"/>
      <c r="GZ502" s="257"/>
      <c r="HA502" s="257"/>
      <c r="HB502" s="257"/>
      <c r="HC502" s="257"/>
      <c r="HD502" s="257"/>
      <c r="HE502" s="257"/>
      <c r="HF502" s="257"/>
      <c r="HG502" s="257"/>
      <c r="HH502" s="257"/>
      <c r="HI502" s="257"/>
      <c r="HJ502" s="257"/>
      <c r="HK502" s="257"/>
      <c r="HL502" s="257"/>
      <c r="HM502" s="257"/>
      <c r="HN502" s="257"/>
      <c r="HO502" s="257"/>
      <c r="HP502" s="257"/>
      <c r="HQ502" s="257"/>
      <c r="HR502" s="257"/>
      <c r="HS502" s="257"/>
      <c r="HT502" s="257"/>
      <c r="HU502" s="257"/>
      <c r="HV502" s="257"/>
      <c r="HW502" s="257"/>
      <c r="HX502" s="257"/>
      <c r="HY502" s="257"/>
      <c r="HZ502" s="257"/>
      <c r="IA502" s="257"/>
      <c r="IB502" s="257"/>
      <c r="IC502" s="257"/>
      <c r="ID502" s="257"/>
      <c r="IE502" s="257"/>
      <c r="IF502" s="257"/>
      <c r="IG502" s="257"/>
      <c r="IH502" s="257"/>
      <c r="II502" s="257"/>
      <c r="IJ502" s="257"/>
      <c r="IK502" s="257"/>
      <c r="IL502" s="257"/>
      <c r="IM502" s="257"/>
      <c r="IN502" s="257"/>
      <c r="IO502" s="257"/>
      <c r="IP502" s="257"/>
      <c r="IQ502" s="257"/>
      <c r="IR502" s="257"/>
      <c r="IS502" s="257"/>
      <c r="IT502" s="257"/>
      <c r="IU502" s="257"/>
      <c r="IV502" s="257"/>
      <c r="IW502" s="257"/>
      <c r="IX502" s="257"/>
      <c r="IY502" s="257"/>
      <c r="IZ502" s="257"/>
      <c r="JA502" s="257"/>
      <c r="JB502" s="257"/>
      <c r="JC502" s="257"/>
      <c r="JD502" s="257"/>
      <c r="JE502" s="257"/>
    </row>
    <row r="503" spans="1:265" x14ac:dyDescent="0.2">
      <c r="A503" s="257"/>
      <c r="B503" s="257"/>
      <c r="C503" s="257"/>
      <c r="D503" s="257"/>
      <c r="E503" s="257"/>
      <c r="F503" s="257"/>
      <c r="G503" s="257"/>
      <c r="H503" s="257"/>
      <c r="I503" s="257"/>
      <c r="J503" s="257"/>
      <c r="K503" s="257"/>
      <c r="L503" s="257"/>
      <c r="M503" s="257"/>
      <c r="N503" s="257"/>
      <c r="O503" s="257"/>
      <c r="P503" s="257"/>
      <c r="Q503" s="257"/>
      <c r="R503" s="257"/>
      <c r="S503" s="257"/>
      <c r="T503" s="257"/>
      <c r="U503" s="257"/>
      <c r="V503" s="257"/>
      <c r="W503" s="257"/>
      <c r="X503" s="257"/>
      <c r="Y503" s="257"/>
      <c r="Z503" s="257"/>
      <c r="AA503" s="257"/>
      <c r="AB503" s="257"/>
      <c r="AC503" s="257"/>
      <c r="AD503" s="257"/>
      <c r="AE503" s="862"/>
      <c r="AF503" s="895"/>
      <c r="AG503" s="946"/>
      <c r="AH503" s="972"/>
      <c r="CG503" s="257"/>
      <c r="CH503" s="257"/>
      <c r="CI503" s="257"/>
      <c r="CJ503" s="257"/>
      <c r="CK503" s="257"/>
      <c r="CL503" s="257"/>
      <c r="CM503" s="257"/>
      <c r="CN503" s="257"/>
      <c r="CO503" s="257"/>
      <c r="CP503" s="257"/>
      <c r="CQ503" s="257"/>
      <c r="CR503" s="257"/>
      <c r="CS503" s="257"/>
      <c r="CT503" s="257"/>
      <c r="CU503" s="257"/>
      <c r="CV503" s="257"/>
      <c r="CW503" s="257"/>
      <c r="CX503" s="257"/>
      <c r="CY503" s="257"/>
      <c r="CZ503" s="257"/>
      <c r="DA503" s="257"/>
      <c r="DB503" s="257"/>
      <c r="DC503" s="257"/>
      <c r="DD503" s="257"/>
      <c r="DE503" s="257"/>
      <c r="DF503" s="257"/>
      <c r="DG503" s="257"/>
      <c r="DH503" s="257"/>
      <c r="DI503" s="257"/>
      <c r="DJ503" s="257"/>
      <c r="DK503" s="257"/>
      <c r="DL503" s="257"/>
      <c r="DM503" s="257"/>
      <c r="DN503" s="257"/>
      <c r="DO503" s="257"/>
      <c r="DP503" s="257"/>
      <c r="DQ503" s="257"/>
      <c r="DR503" s="257"/>
      <c r="DS503" s="257"/>
      <c r="DT503" s="257"/>
      <c r="DU503" s="257"/>
      <c r="DV503" s="257"/>
      <c r="DW503" s="257"/>
      <c r="DX503" s="257"/>
      <c r="DY503" s="257"/>
      <c r="DZ503" s="257"/>
      <c r="EA503" s="257"/>
      <c r="EB503" s="257"/>
      <c r="EC503" s="257"/>
      <c r="ED503" s="257"/>
      <c r="EE503" s="257"/>
      <c r="EF503" s="257"/>
      <c r="EG503" s="257"/>
      <c r="EH503" s="257"/>
      <c r="EI503" s="257"/>
      <c r="EJ503" s="257"/>
      <c r="EK503" s="257"/>
      <c r="EL503" s="257"/>
      <c r="EM503" s="257"/>
      <c r="EN503" s="257"/>
      <c r="EO503" s="257"/>
      <c r="EP503" s="257"/>
      <c r="EQ503" s="257"/>
      <c r="ER503" s="257"/>
      <c r="ES503" s="257"/>
      <c r="ET503" s="257"/>
      <c r="EU503" s="257"/>
      <c r="EV503" s="257"/>
      <c r="EW503" s="257"/>
      <c r="EX503" s="257"/>
      <c r="EY503" s="257"/>
      <c r="EZ503" s="257"/>
      <c r="FA503" s="257"/>
      <c r="FB503" s="257"/>
      <c r="FC503" s="257"/>
      <c r="FD503" s="257"/>
      <c r="FE503" s="257"/>
      <c r="FF503" s="257"/>
      <c r="FG503" s="257"/>
      <c r="FH503" s="257"/>
      <c r="FI503" s="257"/>
      <c r="FJ503" s="257"/>
      <c r="FK503" s="257"/>
      <c r="FL503" s="257"/>
      <c r="FM503" s="257"/>
      <c r="FN503" s="257"/>
      <c r="FO503" s="257"/>
      <c r="FP503" s="257"/>
      <c r="FQ503" s="257"/>
      <c r="FR503" s="257"/>
      <c r="FS503" s="257"/>
      <c r="FT503" s="257"/>
      <c r="FU503" s="257"/>
      <c r="FV503" s="257"/>
      <c r="FW503" s="257"/>
      <c r="FX503" s="257"/>
      <c r="FY503" s="257"/>
      <c r="FZ503" s="257"/>
      <c r="GA503" s="257"/>
      <c r="GB503" s="257"/>
      <c r="GC503" s="257"/>
      <c r="GD503" s="257"/>
      <c r="GE503" s="257"/>
      <c r="GF503" s="257"/>
      <c r="GG503" s="257"/>
      <c r="GH503" s="257"/>
      <c r="GI503" s="257"/>
      <c r="GJ503" s="257"/>
      <c r="GK503" s="257"/>
      <c r="GL503" s="257"/>
      <c r="GM503" s="257"/>
      <c r="GN503" s="257"/>
      <c r="GO503" s="257"/>
      <c r="GP503" s="257"/>
      <c r="GQ503" s="257"/>
      <c r="GR503" s="257"/>
      <c r="GS503" s="257"/>
      <c r="GT503" s="257"/>
      <c r="GU503" s="257"/>
      <c r="GV503" s="257"/>
      <c r="GW503" s="257"/>
      <c r="GX503" s="257"/>
      <c r="GY503" s="257"/>
      <c r="GZ503" s="257"/>
      <c r="HA503" s="257"/>
      <c r="HB503" s="257"/>
      <c r="HC503" s="257"/>
      <c r="HD503" s="257"/>
      <c r="HE503" s="257"/>
      <c r="HF503" s="257"/>
      <c r="HG503" s="257"/>
      <c r="HH503" s="257"/>
      <c r="HI503" s="257"/>
      <c r="HJ503" s="257"/>
      <c r="HK503" s="257"/>
      <c r="HL503" s="257"/>
      <c r="HM503" s="257"/>
      <c r="HN503" s="257"/>
      <c r="HO503" s="257"/>
      <c r="HP503" s="257"/>
      <c r="HQ503" s="257"/>
      <c r="HR503" s="257"/>
      <c r="HS503" s="257"/>
      <c r="HT503" s="257"/>
      <c r="HU503" s="257"/>
      <c r="HV503" s="257"/>
      <c r="HW503" s="257"/>
      <c r="HX503" s="257"/>
      <c r="HY503" s="257"/>
      <c r="HZ503" s="257"/>
      <c r="IA503" s="257"/>
      <c r="IB503" s="257"/>
      <c r="IC503" s="257"/>
      <c r="ID503" s="257"/>
      <c r="IE503" s="257"/>
      <c r="IF503" s="257"/>
      <c r="IG503" s="257"/>
      <c r="IH503" s="257"/>
      <c r="II503" s="257"/>
      <c r="IJ503" s="257"/>
      <c r="IK503" s="257"/>
      <c r="IL503" s="257"/>
      <c r="IM503" s="257"/>
      <c r="IN503" s="257"/>
      <c r="IO503" s="257"/>
      <c r="IP503" s="257"/>
      <c r="IQ503" s="257"/>
      <c r="IR503" s="257"/>
      <c r="IS503" s="257"/>
      <c r="IT503" s="257"/>
      <c r="IU503" s="257"/>
      <c r="IV503" s="257"/>
      <c r="IW503" s="257"/>
      <c r="IX503" s="257"/>
      <c r="IY503" s="257"/>
      <c r="IZ503" s="257"/>
      <c r="JA503" s="257"/>
      <c r="JB503" s="257"/>
      <c r="JC503" s="257"/>
      <c r="JD503" s="257"/>
      <c r="JE503" s="257"/>
    </row>
    <row r="504" spans="1:265" x14ac:dyDescent="0.2">
      <c r="A504" s="257"/>
      <c r="B504" s="257"/>
      <c r="C504" s="257"/>
      <c r="D504" s="257"/>
      <c r="E504" s="257"/>
      <c r="F504" s="257"/>
      <c r="G504" s="257"/>
      <c r="H504" s="257"/>
      <c r="I504" s="257"/>
      <c r="J504" s="257"/>
      <c r="K504" s="257"/>
      <c r="L504" s="257"/>
      <c r="M504" s="257"/>
      <c r="N504" s="257"/>
      <c r="O504" s="257"/>
      <c r="P504" s="257"/>
      <c r="Q504" s="257"/>
      <c r="R504" s="257"/>
      <c r="S504" s="257"/>
      <c r="T504" s="257"/>
      <c r="U504" s="257"/>
      <c r="V504" s="257"/>
      <c r="W504" s="257"/>
      <c r="X504" s="257"/>
      <c r="Y504" s="257"/>
      <c r="Z504" s="257"/>
      <c r="AA504" s="257"/>
      <c r="AB504" s="257"/>
      <c r="AC504" s="257"/>
      <c r="AD504" s="257"/>
      <c r="AE504" s="862"/>
      <c r="AF504" s="895"/>
      <c r="AG504" s="946"/>
      <c r="AH504" s="972"/>
      <c r="CG504" s="257"/>
      <c r="CH504" s="257"/>
      <c r="CI504" s="257"/>
      <c r="CJ504" s="257"/>
      <c r="CK504" s="257"/>
      <c r="CL504" s="257"/>
      <c r="CM504" s="257"/>
      <c r="CN504" s="257"/>
      <c r="CO504" s="257"/>
      <c r="CP504" s="257"/>
      <c r="CQ504" s="257"/>
      <c r="CR504" s="257"/>
      <c r="CS504" s="257"/>
      <c r="CT504" s="257"/>
      <c r="CU504" s="257"/>
      <c r="CV504" s="257"/>
      <c r="CW504" s="257"/>
      <c r="CX504" s="257"/>
      <c r="CY504" s="257"/>
      <c r="CZ504" s="257"/>
      <c r="DA504" s="257"/>
      <c r="DB504" s="257"/>
      <c r="DC504" s="257"/>
      <c r="DD504" s="257"/>
      <c r="DE504" s="257"/>
      <c r="DF504" s="257"/>
      <c r="DG504" s="257"/>
      <c r="DH504" s="257"/>
      <c r="DI504" s="257"/>
      <c r="DJ504" s="257"/>
      <c r="DK504" s="257"/>
      <c r="DL504" s="257"/>
      <c r="DM504" s="257"/>
      <c r="DN504" s="257"/>
      <c r="DO504" s="257"/>
      <c r="DP504" s="257"/>
      <c r="DQ504" s="257"/>
      <c r="DR504" s="257"/>
      <c r="DS504" s="257"/>
      <c r="DT504" s="257"/>
      <c r="DU504" s="257"/>
      <c r="DV504" s="257"/>
      <c r="DW504" s="257"/>
      <c r="DX504" s="257"/>
      <c r="DY504" s="257"/>
      <c r="DZ504" s="257"/>
      <c r="EA504" s="257"/>
      <c r="EB504" s="257"/>
      <c r="EC504" s="257"/>
      <c r="ED504" s="257"/>
      <c r="EE504" s="257"/>
      <c r="EF504" s="257"/>
      <c r="EG504" s="257"/>
      <c r="EH504" s="257"/>
      <c r="EI504" s="257"/>
      <c r="EJ504" s="257"/>
      <c r="EK504" s="257"/>
      <c r="EL504" s="257"/>
      <c r="EM504" s="257"/>
      <c r="EN504" s="257"/>
      <c r="EO504" s="257"/>
      <c r="EP504" s="257"/>
      <c r="EQ504" s="257"/>
      <c r="ER504" s="257"/>
      <c r="ES504" s="257"/>
      <c r="ET504" s="257"/>
      <c r="EU504" s="257"/>
      <c r="EV504" s="257"/>
      <c r="EW504" s="257"/>
      <c r="EX504" s="257"/>
      <c r="EY504" s="257"/>
      <c r="EZ504" s="257"/>
      <c r="FA504" s="257"/>
      <c r="FB504" s="257"/>
      <c r="FC504" s="257"/>
      <c r="FD504" s="257"/>
      <c r="FE504" s="257"/>
      <c r="FF504" s="257"/>
      <c r="FG504" s="257"/>
      <c r="FH504" s="257"/>
      <c r="FI504" s="257"/>
      <c r="FJ504" s="257"/>
      <c r="FK504" s="257"/>
      <c r="FL504" s="257"/>
      <c r="FM504" s="257"/>
      <c r="FN504" s="257"/>
      <c r="FO504" s="257"/>
      <c r="FP504" s="257"/>
      <c r="FQ504" s="257"/>
      <c r="FR504" s="257"/>
      <c r="FS504" s="257"/>
      <c r="FT504" s="257"/>
      <c r="FU504" s="257"/>
      <c r="FV504" s="257"/>
      <c r="FW504" s="257"/>
      <c r="FX504" s="257"/>
      <c r="FY504" s="257"/>
      <c r="FZ504" s="257"/>
      <c r="GA504" s="257"/>
      <c r="GB504" s="257"/>
      <c r="GC504" s="257"/>
      <c r="GD504" s="257"/>
      <c r="GE504" s="257"/>
      <c r="GF504" s="257"/>
      <c r="GG504" s="257"/>
      <c r="GH504" s="257"/>
      <c r="GI504" s="257"/>
      <c r="GJ504" s="257"/>
      <c r="GK504" s="257"/>
      <c r="GL504" s="257"/>
      <c r="GM504" s="257"/>
      <c r="GN504" s="257"/>
      <c r="GO504" s="257"/>
      <c r="GP504" s="257"/>
      <c r="GQ504" s="257"/>
      <c r="GR504" s="257"/>
      <c r="GS504" s="257"/>
      <c r="GT504" s="257"/>
      <c r="GU504" s="257"/>
      <c r="GV504" s="257"/>
      <c r="GW504" s="257"/>
      <c r="GX504" s="257"/>
      <c r="GY504" s="257"/>
      <c r="GZ504" s="257"/>
      <c r="HA504" s="257"/>
      <c r="HB504" s="257"/>
      <c r="HC504" s="257"/>
      <c r="HD504" s="257"/>
      <c r="HE504" s="257"/>
      <c r="HF504" s="257"/>
      <c r="HG504" s="257"/>
      <c r="HH504" s="257"/>
      <c r="HI504" s="257"/>
      <c r="HJ504" s="257"/>
      <c r="HK504" s="257"/>
      <c r="HL504" s="257"/>
      <c r="HM504" s="257"/>
      <c r="HN504" s="257"/>
      <c r="HO504" s="257"/>
      <c r="HP504" s="257"/>
      <c r="HQ504" s="257"/>
      <c r="HR504" s="257"/>
      <c r="HS504" s="257"/>
      <c r="HT504" s="257"/>
      <c r="HU504" s="257"/>
      <c r="HV504" s="257"/>
      <c r="HW504" s="257"/>
      <c r="HX504" s="257"/>
      <c r="HY504" s="257"/>
      <c r="HZ504" s="257"/>
      <c r="IA504" s="257"/>
      <c r="IB504" s="257"/>
      <c r="IC504" s="257"/>
      <c r="ID504" s="257"/>
      <c r="IE504" s="257"/>
      <c r="IF504" s="257"/>
      <c r="IG504" s="257"/>
      <c r="IH504" s="257"/>
      <c r="II504" s="257"/>
      <c r="IJ504" s="257"/>
      <c r="IK504" s="257"/>
      <c r="IL504" s="257"/>
      <c r="IM504" s="257"/>
      <c r="IN504" s="257"/>
      <c r="IO504" s="257"/>
      <c r="IP504" s="257"/>
      <c r="IQ504" s="257"/>
      <c r="IR504" s="257"/>
      <c r="IS504" s="257"/>
      <c r="IT504" s="257"/>
      <c r="IU504" s="257"/>
      <c r="IV504" s="257"/>
      <c r="IW504" s="257"/>
      <c r="IX504" s="257"/>
      <c r="IY504" s="257"/>
      <c r="IZ504" s="257"/>
      <c r="JA504" s="257"/>
      <c r="JB504" s="257"/>
      <c r="JC504" s="257"/>
      <c r="JD504" s="257"/>
      <c r="JE504" s="257"/>
    </row>
    <row r="505" spans="1:265" x14ac:dyDescent="0.2">
      <c r="A505" s="257"/>
      <c r="B505" s="257"/>
      <c r="C505" s="257"/>
      <c r="D505" s="257"/>
      <c r="E505" s="257"/>
      <c r="F505" s="257"/>
      <c r="G505" s="257"/>
      <c r="H505" s="257"/>
      <c r="I505" s="257"/>
      <c r="J505" s="257"/>
      <c r="K505" s="257"/>
      <c r="L505" s="257"/>
      <c r="M505" s="257"/>
      <c r="N505" s="257"/>
      <c r="O505" s="257"/>
      <c r="P505" s="257"/>
      <c r="Q505" s="257"/>
      <c r="R505" s="257"/>
      <c r="S505" s="257"/>
      <c r="T505" s="257"/>
      <c r="U505" s="257"/>
      <c r="V505" s="257"/>
      <c r="W505" s="257"/>
      <c r="X505" s="257"/>
      <c r="Y505" s="257"/>
      <c r="Z505" s="257"/>
      <c r="AA505" s="257"/>
      <c r="AB505" s="257"/>
      <c r="AC505" s="257"/>
      <c r="AD505" s="257"/>
      <c r="AE505" s="862"/>
      <c r="AF505" s="895"/>
      <c r="AG505" s="946"/>
      <c r="AH505" s="972"/>
      <c r="CG505" s="257"/>
      <c r="CH505" s="257"/>
      <c r="CI505" s="257"/>
      <c r="CJ505" s="257"/>
      <c r="CK505" s="257"/>
      <c r="CL505" s="257"/>
      <c r="CM505" s="257"/>
      <c r="CN505" s="257"/>
      <c r="CO505" s="257"/>
      <c r="CP505" s="257"/>
      <c r="CQ505" s="257"/>
      <c r="CR505" s="257"/>
      <c r="CS505" s="257"/>
      <c r="CT505" s="257"/>
      <c r="CU505" s="257"/>
      <c r="CV505" s="257"/>
      <c r="CW505" s="257"/>
      <c r="CX505" s="257"/>
      <c r="CY505" s="257"/>
      <c r="CZ505" s="257"/>
      <c r="DA505" s="257"/>
      <c r="DB505" s="257"/>
      <c r="DC505" s="257"/>
      <c r="DD505" s="257"/>
      <c r="DE505" s="257"/>
      <c r="DF505" s="257"/>
      <c r="DG505" s="257"/>
      <c r="DH505" s="257"/>
      <c r="DI505" s="257"/>
      <c r="DJ505" s="257"/>
      <c r="DK505" s="257"/>
      <c r="DL505" s="257"/>
      <c r="DM505" s="257"/>
      <c r="DN505" s="257"/>
      <c r="DO505" s="257"/>
      <c r="DP505" s="257"/>
      <c r="DQ505" s="257"/>
      <c r="DR505" s="257"/>
      <c r="DS505" s="257"/>
      <c r="DT505" s="257"/>
      <c r="DU505" s="257"/>
      <c r="DV505" s="257"/>
      <c r="DW505" s="257"/>
      <c r="DX505" s="257"/>
      <c r="DY505" s="257"/>
      <c r="DZ505" s="257"/>
      <c r="EA505" s="257"/>
      <c r="EB505" s="257"/>
      <c r="EC505" s="257"/>
      <c r="ED505" s="257"/>
      <c r="EE505" s="257"/>
      <c r="EF505" s="257"/>
      <c r="EG505" s="257"/>
      <c r="EH505" s="257"/>
      <c r="EI505" s="257"/>
      <c r="EJ505" s="257"/>
      <c r="EK505" s="257"/>
      <c r="EL505" s="257"/>
      <c r="EM505" s="257"/>
      <c r="EN505" s="257"/>
      <c r="EO505" s="257"/>
      <c r="EP505" s="257"/>
      <c r="EQ505" s="257"/>
      <c r="ER505" s="257"/>
      <c r="ES505" s="257"/>
      <c r="ET505" s="257"/>
      <c r="EU505" s="257"/>
      <c r="EV505" s="257"/>
      <c r="EW505" s="257"/>
      <c r="EX505" s="257"/>
      <c r="EY505" s="257"/>
      <c r="EZ505" s="257"/>
      <c r="FA505" s="257"/>
      <c r="FB505" s="257"/>
      <c r="FC505" s="257"/>
      <c r="FD505" s="257"/>
      <c r="FE505" s="257"/>
      <c r="FF505" s="257"/>
      <c r="FG505" s="257"/>
      <c r="FH505" s="257"/>
      <c r="FI505" s="257"/>
      <c r="FJ505" s="257"/>
      <c r="FK505" s="257"/>
      <c r="FL505" s="257"/>
      <c r="FM505" s="257"/>
      <c r="FN505" s="257"/>
      <c r="FO505" s="257"/>
      <c r="FP505" s="257"/>
      <c r="FQ505" s="257"/>
      <c r="FR505" s="257"/>
      <c r="FS505" s="257"/>
      <c r="FT505" s="257"/>
      <c r="FU505" s="257"/>
      <c r="FV505" s="257"/>
      <c r="FW505" s="257"/>
      <c r="FX505" s="257"/>
      <c r="FY505" s="257"/>
      <c r="FZ505" s="257"/>
      <c r="GA505" s="257"/>
      <c r="GB505" s="257"/>
      <c r="GC505" s="257"/>
      <c r="GD505" s="257"/>
      <c r="GE505" s="257"/>
      <c r="GF505" s="257"/>
      <c r="GG505" s="257"/>
      <c r="GH505" s="257"/>
      <c r="GI505" s="257"/>
      <c r="GJ505" s="257"/>
      <c r="GK505" s="257"/>
      <c r="GL505" s="257"/>
      <c r="GM505" s="257"/>
      <c r="GN505" s="257"/>
      <c r="GO505" s="257"/>
      <c r="GP505" s="257"/>
      <c r="GQ505" s="257"/>
      <c r="GR505" s="257"/>
      <c r="GS505" s="257"/>
      <c r="GT505" s="257"/>
      <c r="GU505" s="257"/>
      <c r="GV505" s="257"/>
      <c r="GW505" s="257"/>
      <c r="GX505" s="257"/>
      <c r="GY505" s="257"/>
      <c r="GZ505" s="257"/>
      <c r="HA505" s="257"/>
      <c r="HB505" s="257"/>
      <c r="HC505" s="257"/>
      <c r="HD505" s="257"/>
      <c r="HE505" s="257"/>
      <c r="HF505" s="257"/>
      <c r="HG505" s="257"/>
      <c r="HH505" s="257"/>
      <c r="HI505" s="257"/>
      <c r="HJ505" s="257"/>
      <c r="HK505" s="257"/>
      <c r="HL505" s="257"/>
      <c r="HM505" s="257"/>
      <c r="HN505" s="257"/>
      <c r="HO505" s="257"/>
      <c r="HP505" s="257"/>
      <c r="HQ505" s="257"/>
      <c r="HR505" s="257"/>
      <c r="HS505" s="257"/>
      <c r="HT505" s="257"/>
      <c r="HU505" s="257"/>
      <c r="HV505" s="257"/>
      <c r="HW505" s="257"/>
      <c r="HX505" s="257"/>
      <c r="HY505" s="257"/>
      <c r="HZ505" s="257"/>
      <c r="IA505" s="257"/>
      <c r="IB505" s="257"/>
      <c r="IC505" s="257"/>
      <c r="ID505" s="257"/>
      <c r="IE505" s="257"/>
      <c r="IF505" s="257"/>
      <c r="IG505" s="257"/>
      <c r="IH505" s="257"/>
      <c r="II505" s="257"/>
      <c r="IJ505" s="257"/>
      <c r="IK505" s="257"/>
      <c r="IL505" s="257"/>
      <c r="IM505" s="257"/>
      <c r="IN505" s="257"/>
      <c r="IO505" s="257"/>
      <c r="IP505" s="257"/>
      <c r="IQ505" s="257"/>
      <c r="IR505" s="257"/>
      <c r="IS505" s="257"/>
      <c r="IT505" s="257"/>
      <c r="IU505" s="257"/>
      <c r="IV505" s="257"/>
      <c r="IW505" s="257"/>
      <c r="IX505" s="257"/>
      <c r="IY505" s="257"/>
      <c r="IZ505" s="257"/>
      <c r="JA505" s="257"/>
      <c r="JB505" s="257"/>
      <c r="JC505" s="257"/>
      <c r="JD505" s="257"/>
      <c r="JE505" s="257"/>
    </row>
    <row r="506" spans="1:265" x14ac:dyDescent="0.2">
      <c r="A506" s="257"/>
      <c r="B506" s="257"/>
      <c r="C506" s="257"/>
      <c r="CG506" s="257"/>
      <c r="CH506" s="257"/>
      <c r="CI506" s="257"/>
      <c r="CJ506" s="257"/>
      <c r="CK506" s="257"/>
      <c r="CL506" s="257"/>
      <c r="CM506" s="257"/>
      <c r="CN506" s="257"/>
      <c r="CO506" s="257"/>
      <c r="CP506" s="257"/>
      <c r="CQ506" s="257"/>
      <c r="CR506" s="257"/>
      <c r="CS506" s="257"/>
      <c r="CT506" s="257"/>
      <c r="CU506" s="257"/>
      <c r="CV506" s="257"/>
      <c r="CW506" s="257"/>
      <c r="CX506" s="257"/>
      <c r="CY506" s="257"/>
      <c r="CZ506" s="257"/>
      <c r="DA506" s="257"/>
      <c r="DB506" s="257"/>
      <c r="DC506" s="257"/>
      <c r="DD506" s="257"/>
      <c r="DE506" s="257"/>
      <c r="DF506" s="257"/>
      <c r="DG506" s="257"/>
      <c r="DH506" s="257"/>
      <c r="DI506" s="257"/>
      <c r="DJ506" s="257"/>
      <c r="DK506" s="257"/>
      <c r="DL506" s="257"/>
      <c r="DM506" s="257"/>
      <c r="DN506" s="257"/>
      <c r="DO506" s="257"/>
      <c r="DP506" s="257"/>
      <c r="DQ506" s="257"/>
      <c r="DR506" s="257"/>
      <c r="DS506" s="257"/>
      <c r="DT506" s="257"/>
      <c r="DU506" s="257"/>
      <c r="DV506" s="257"/>
      <c r="DW506" s="257"/>
      <c r="DX506" s="257"/>
      <c r="DY506" s="257"/>
      <c r="DZ506" s="257"/>
      <c r="EA506" s="257"/>
      <c r="EB506" s="257"/>
      <c r="EC506" s="257"/>
      <c r="ED506" s="257"/>
      <c r="EE506" s="257"/>
      <c r="EF506" s="257"/>
      <c r="EG506" s="257"/>
      <c r="EH506" s="257"/>
      <c r="EI506" s="257"/>
      <c r="EJ506" s="257"/>
      <c r="EK506" s="257"/>
      <c r="EL506" s="257"/>
      <c r="EM506" s="257"/>
      <c r="EN506" s="257"/>
      <c r="EO506" s="257"/>
      <c r="EP506" s="257"/>
      <c r="EQ506" s="257"/>
      <c r="ER506" s="257"/>
      <c r="ES506" s="257"/>
      <c r="ET506" s="257"/>
      <c r="EU506" s="257"/>
      <c r="EV506" s="257"/>
      <c r="EW506" s="257"/>
      <c r="EX506" s="257"/>
      <c r="EY506" s="257"/>
      <c r="EZ506" s="257"/>
      <c r="FA506" s="257"/>
      <c r="FB506" s="257"/>
      <c r="FC506" s="257"/>
      <c r="FD506" s="257"/>
      <c r="FE506" s="257"/>
      <c r="FF506" s="257"/>
      <c r="FG506" s="257"/>
      <c r="FH506" s="257"/>
      <c r="FI506" s="257"/>
      <c r="FJ506" s="257"/>
      <c r="FK506" s="257"/>
      <c r="FL506" s="257"/>
      <c r="FM506" s="257"/>
      <c r="FN506" s="257"/>
      <c r="FO506" s="257"/>
      <c r="FP506" s="257"/>
      <c r="FQ506" s="257"/>
      <c r="FR506" s="257"/>
      <c r="FS506" s="257"/>
      <c r="FT506" s="257"/>
      <c r="FU506" s="257"/>
      <c r="FV506" s="257"/>
      <c r="FW506" s="257"/>
      <c r="FX506" s="257"/>
      <c r="FY506" s="257"/>
      <c r="FZ506" s="257"/>
      <c r="GA506" s="257"/>
      <c r="GB506" s="257"/>
      <c r="GC506" s="257"/>
      <c r="GD506" s="257"/>
      <c r="GE506" s="257"/>
      <c r="GF506" s="257"/>
      <c r="GG506" s="257"/>
      <c r="GH506" s="257"/>
      <c r="GI506" s="257"/>
      <c r="GJ506" s="257"/>
      <c r="GK506" s="257"/>
      <c r="GL506" s="257"/>
      <c r="GM506" s="257"/>
      <c r="GN506" s="257"/>
      <c r="GO506" s="257"/>
      <c r="GP506" s="257"/>
      <c r="GQ506" s="257"/>
      <c r="GR506" s="257"/>
      <c r="GS506" s="257"/>
      <c r="GT506" s="257"/>
      <c r="GU506" s="257"/>
      <c r="GV506" s="257"/>
      <c r="GW506" s="257"/>
      <c r="GX506" s="257"/>
      <c r="GY506" s="257"/>
      <c r="GZ506" s="257"/>
      <c r="HA506" s="257"/>
      <c r="HB506" s="257"/>
      <c r="HC506" s="257"/>
      <c r="HD506" s="257"/>
      <c r="HE506" s="257"/>
      <c r="HF506" s="257"/>
      <c r="HG506" s="257"/>
      <c r="HH506" s="257"/>
      <c r="HI506" s="257"/>
      <c r="HJ506" s="257"/>
      <c r="HK506" s="257"/>
      <c r="HL506" s="257"/>
      <c r="HM506" s="257"/>
      <c r="HN506" s="257"/>
      <c r="HO506" s="257"/>
      <c r="HP506" s="257"/>
      <c r="HQ506" s="257"/>
      <c r="HR506" s="257"/>
      <c r="HS506" s="257"/>
      <c r="HT506" s="257"/>
      <c r="HU506" s="257"/>
      <c r="HV506" s="257"/>
      <c r="HW506" s="257"/>
      <c r="HX506" s="257"/>
      <c r="HY506" s="257"/>
      <c r="HZ506" s="257"/>
      <c r="IA506" s="257"/>
      <c r="IB506" s="257"/>
      <c r="IC506" s="257"/>
      <c r="ID506" s="257"/>
      <c r="IE506" s="257"/>
      <c r="IF506" s="257"/>
      <c r="IG506" s="257"/>
      <c r="IH506" s="257"/>
      <c r="II506" s="257"/>
      <c r="IJ506" s="257"/>
      <c r="IK506" s="257"/>
      <c r="IL506" s="257"/>
      <c r="IM506" s="257"/>
      <c r="IN506" s="257"/>
      <c r="IO506" s="257"/>
      <c r="IP506" s="257"/>
      <c r="IQ506" s="257"/>
      <c r="IR506" s="257"/>
      <c r="IS506" s="257"/>
      <c r="IT506" s="257"/>
      <c r="IU506" s="257"/>
      <c r="IV506" s="257"/>
      <c r="IW506" s="257"/>
      <c r="IX506" s="257"/>
      <c r="IY506" s="257"/>
      <c r="IZ506" s="257"/>
      <c r="JA506" s="257"/>
      <c r="JB506" s="257"/>
      <c r="JC506" s="257"/>
      <c r="JD506" s="257"/>
      <c r="JE506" s="257"/>
    </row>
    <row r="507" spans="1:265" x14ac:dyDescent="0.2">
      <c r="A507" s="257"/>
      <c r="B507" s="257"/>
      <c r="C507" s="257"/>
      <c r="CG507" s="257"/>
      <c r="CH507" s="257"/>
      <c r="CI507" s="257"/>
      <c r="CJ507" s="257"/>
      <c r="CK507" s="257"/>
      <c r="CL507" s="257"/>
      <c r="CM507" s="257"/>
      <c r="CN507" s="257"/>
      <c r="CO507" s="257"/>
      <c r="CP507" s="257"/>
      <c r="CQ507" s="257"/>
      <c r="CR507" s="257"/>
      <c r="CS507" s="257"/>
      <c r="CT507" s="257"/>
      <c r="CU507" s="257"/>
      <c r="CV507" s="257"/>
      <c r="CW507" s="257"/>
      <c r="CX507" s="257"/>
      <c r="CY507" s="257"/>
      <c r="CZ507" s="257"/>
      <c r="DA507" s="257"/>
      <c r="DB507" s="257"/>
      <c r="DC507" s="257"/>
      <c r="DD507" s="257"/>
      <c r="DE507" s="257"/>
      <c r="DF507" s="257"/>
      <c r="DG507" s="257"/>
      <c r="DH507" s="257"/>
      <c r="DI507" s="257"/>
      <c r="DJ507" s="257"/>
      <c r="DK507" s="257"/>
      <c r="DL507" s="257"/>
      <c r="DM507" s="257"/>
      <c r="DN507" s="257"/>
      <c r="DO507" s="257"/>
      <c r="DP507" s="257"/>
      <c r="DQ507" s="257"/>
      <c r="DR507" s="257"/>
      <c r="DS507" s="257"/>
      <c r="DT507" s="257"/>
      <c r="DU507" s="257"/>
      <c r="DV507" s="257"/>
      <c r="DW507" s="257"/>
      <c r="DX507" s="257"/>
      <c r="DY507" s="257"/>
      <c r="DZ507" s="257"/>
      <c r="EA507" s="257"/>
      <c r="EB507" s="257"/>
      <c r="EC507" s="257"/>
      <c r="ED507" s="257"/>
      <c r="EE507" s="257"/>
      <c r="EF507" s="257"/>
      <c r="EG507" s="257"/>
      <c r="EH507" s="257"/>
      <c r="EI507" s="257"/>
      <c r="EJ507" s="257"/>
      <c r="EK507" s="257"/>
      <c r="EL507" s="257"/>
      <c r="EM507" s="257"/>
      <c r="EN507" s="257"/>
      <c r="EO507" s="257"/>
      <c r="EP507" s="257"/>
      <c r="EQ507" s="257"/>
      <c r="ER507" s="257"/>
      <c r="ES507" s="257"/>
      <c r="ET507" s="257"/>
      <c r="EU507" s="257"/>
      <c r="EV507" s="257"/>
      <c r="EW507" s="257"/>
      <c r="EX507" s="257"/>
      <c r="EY507" s="257"/>
      <c r="EZ507" s="257"/>
      <c r="FA507" s="257"/>
      <c r="FB507" s="257"/>
      <c r="FC507" s="257"/>
      <c r="FD507" s="257"/>
      <c r="FE507" s="257"/>
      <c r="FF507" s="257"/>
      <c r="FG507" s="257"/>
      <c r="FH507" s="257"/>
      <c r="FI507" s="257"/>
      <c r="FJ507" s="257"/>
      <c r="FK507" s="257"/>
      <c r="FL507" s="257"/>
      <c r="FM507" s="257"/>
      <c r="FN507" s="257"/>
      <c r="FO507" s="257"/>
      <c r="FP507" s="257"/>
      <c r="FQ507" s="257"/>
      <c r="FR507" s="257"/>
      <c r="FS507" s="257"/>
      <c r="FT507" s="257"/>
      <c r="FU507" s="257"/>
      <c r="FV507" s="257"/>
      <c r="FW507" s="257"/>
      <c r="FX507" s="257"/>
      <c r="FY507" s="257"/>
      <c r="FZ507" s="257"/>
      <c r="GA507" s="257"/>
      <c r="GB507" s="257"/>
      <c r="GC507" s="257"/>
      <c r="GD507" s="257"/>
      <c r="GE507" s="257"/>
      <c r="GF507" s="257"/>
      <c r="GG507" s="257"/>
      <c r="GH507" s="257"/>
      <c r="GI507" s="257"/>
      <c r="GJ507" s="257"/>
      <c r="GK507" s="257"/>
      <c r="GL507" s="257"/>
      <c r="GM507" s="257"/>
      <c r="GN507" s="257"/>
      <c r="GO507" s="257"/>
      <c r="GP507" s="257"/>
      <c r="GQ507" s="257"/>
      <c r="GR507" s="257"/>
      <c r="GS507" s="257"/>
      <c r="GT507" s="257"/>
      <c r="GU507" s="257"/>
      <c r="GV507" s="257"/>
      <c r="GW507" s="257"/>
      <c r="GX507" s="257"/>
      <c r="GY507" s="257"/>
      <c r="GZ507" s="257"/>
      <c r="HA507" s="257"/>
      <c r="HB507" s="257"/>
      <c r="HC507" s="257"/>
      <c r="HD507" s="257"/>
      <c r="HE507" s="257"/>
      <c r="HF507" s="257"/>
      <c r="HG507" s="257"/>
      <c r="HH507" s="257"/>
      <c r="HI507" s="257"/>
      <c r="HJ507" s="257"/>
      <c r="HK507" s="257"/>
      <c r="HL507" s="257"/>
      <c r="HM507" s="257"/>
      <c r="HN507" s="257"/>
      <c r="HO507" s="257"/>
      <c r="HP507" s="257"/>
      <c r="HQ507" s="257"/>
      <c r="HR507" s="257"/>
      <c r="HS507" s="257"/>
      <c r="HT507" s="257"/>
      <c r="HU507" s="257"/>
      <c r="HV507" s="257"/>
      <c r="HW507" s="257"/>
      <c r="HX507" s="257"/>
      <c r="HY507" s="257"/>
      <c r="HZ507" s="257"/>
      <c r="IA507" s="257"/>
      <c r="IB507" s="257"/>
      <c r="IC507" s="257"/>
      <c r="ID507" s="257"/>
      <c r="IE507" s="257"/>
      <c r="IF507" s="257"/>
      <c r="IG507" s="257"/>
      <c r="IH507" s="257"/>
      <c r="II507" s="257"/>
      <c r="IJ507" s="257"/>
      <c r="IK507" s="257"/>
      <c r="IL507" s="257"/>
      <c r="IM507" s="257"/>
      <c r="IN507" s="257"/>
      <c r="IO507" s="257"/>
      <c r="IP507" s="257"/>
      <c r="IQ507" s="257"/>
      <c r="IR507" s="257"/>
      <c r="IS507" s="257"/>
      <c r="IT507" s="257"/>
      <c r="IU507" s="257"/>
      <c r="IV507" s="257"/>
      <c r="IW507" s="257"/>
      <c r="IX507" s="257"/>
      <c r="IY507" s="257"/>
      <c r="IZ507" s="257"/>
      <c r="JA507" s="257"/>
      <c r="JB507" s="257"/>
      <c r="JC507" s="257"/>
      <c r="JD507" s="257"/>
      <c r="JE507" s="257"/>
    </row>
  </sheetData>
  <mergeCells count="2">
    <mergeCell ref="N1:AJ1"/>
    <mergeCell ref="C62:AB62"/>
  </mergeCells>
  <pageMargins left="0.70866141732283472" right="0.70866141732283472" top="0.74803149606299213" bottom="0.74803149606299213" header="0.31496062992125984" footer="0.31496062992125984"/>
  <pageSetup scale="65"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T660"/>
  <sheetViews>
    <sheetView zoomScale="80" zoomScaleNormal="80" workbookViewId="0">
      <pane xSplit="2" ySplit="7" topLeftCell="C32" activePane="bottomRight" state="frozen"/>
      <selection activeCell="AM46" sqref="AM46"/>
      <selection pane="topRight" activeCell="AM46" sqref="AM46"/>
      <selection pane="bottomLeft" activeCell="AM46" sqref="AM46"/>
      <selection pane="bottomRight"/>
    </sheetView>
  </sheetViews>
  <sheetFormatPr defaultColWidth="8.85546875" defaultRowHeight="12.75" x14ac:dyDescent="0.2"/>
  <cols>
    <col min="1" max="1" width="1.85546875" style="256" customWidth="1"/>
    <col min="2" max="2" width="6.5703125" style="256" customWidth="1"/>
    <col min="3" max="3" width="8.5703125" style="256" customWidth="1"/>
    <col min="4" max="6" width="6.85546875" style="256" customWidth="1"/>
    <col min="7" max="7" width="7.5703125" style="256" customWidth="1"/>
    <col min="8" max="8" width="6.85546875" style="256" customWidth="1"/>
    <col min="9" max="9" width="7.42578125" style="256" customWidth="1"/>
    <col min="10" max="12" width="6.85546875" style="256" customWidth="1"/>
    <col min="13" max="13" width="6.7109375" style="256" customWidth="1"/>
    <col min="14" max="14" width="6.85546875" style="256" customWidth="1"/>
    <col min="15" max="15" width="1.28515625" style="256" customWidth="1"/>
    <col min="16" max="16" width="1.85546875" style="256" customWidth="1"/>
    <col min="17" max="17" width="8.85546875" style="257"/>
    <col min="18" max="18" width="12.28515625" style="257" bestFit="1" customWidth="1"/>
    <col min="19" max="19" width="8.85546875" style="257"/>
    <col min="20" max="98" width="8.85546875" style="229"/>
    <col min="99" max="16384" width="8.85546875" style="256"/>
  </cols>
  <sheetData>
    <row r="1" spans="1:29" s="229" customFormat="1" ht="15.75" x14ac:dyDescent="0.25">
      <c r="A1" s="476" t="s">
        <v>21</v>
      </c>
      <c r="B1" s="476"/>
      <c r="C1" s="476"/>
      <c r="D1" s="844"/>
      <c r="I1" s="477"/>
      <c r="J1" s="477"/>
      <c r="K1" s="477"/>
      <c r="L1" s="477"/>
      <c r="M1" s="477"/>
      <c r="N1" s="477"/>
      <c r="O1" s="477" t="str">
        <f>A1</f>
        <v>3.1.5</v>
      </c>
      <c r="P1" s="477"/>
    </row>
    <row r="2" spans="1:29" ht="5.0999999999999996" customHeight="1" x14ac:dyDescent="0.2">
      <c r="A2" s="257"/>
      <c r="B2" s="59"/>
      <c r="C2" s="59"/>
      <c r="D2" s="59"/>
      <c r="E2" s="257"/>
      <c r="F2" s="257"/>
      <c r="G2" s="257"/>
      <c r="H2" s="257"/>
      <c r="I2" s="257"/>
      <c r="J2" s="257"/>
      <c r="K2" s="257"/>
      <c r="L2" s="257"/>
      <c r="M2" s="257"/>
      <c r="N2" s="257"/>
      <c r="O2" s="59"/>
      <c r="P2" s="59"/>
    </row>
    <row r="3" spans="1:29" ht="15.75" x14ac:dyDescent="0.25">
      <c r="A3" s="257"/>
      <c r="B3" s="1090" t="s">
        <v>493</v>
      </c>
      <c r="C3" s="1090"/>
      <c r="D3" s="1090"/>
      <c r="E3" s="1090"/>
      <c r="F3" s="1090"/>
      <c r="G3" s="1090"/>
      <c r="H3" s="1090"/>
      <c r="I3" s="1090"/>
      <c r="J3" s="1090"/>
      <c r="K3" s="1090"/>
      <c r="L3" s="1090"/>
      <c r="M3" s="1090"/>
      <c r="N3" s="1090"/>
      <c r="O3" s="1090"/>
      <c r="P3" s="833"/>
    </row>
    <row r="4" spans="1:29" ht="15" x14ac:dyDescent="0.2">
      <c r="A4" s="257"/>
      <c r="B4" s="1091" t="s">
        <v>438</v>
      </c>
      <c r="C4" s="1091"/>
      <c r="D4" s="1091"/>
      <c r="E4" s="1091"/>
      <c r="F4" s="1091"/>
      <c r="G4" s="1091"/>
      <c r="H4" s="1091"/>
      <c r="I4" s="1091"/>
      <c r="J4" s="1091"/>
      <c r="K4" s="1091"/>
      <c r="L4" s="1091"/>
      <c r="M4" s="1091"/>
      <c r="N4" s="1091"/>
      <c r="O4" s="1091"/>
      <c r="P4" s="834"/>
    </row>
    <row r="5" spans="1:29" ht="5.0999999999999996" customHeight="1" x14ac:dyDescent="0.2">
      <c r="A5" s="257"/>
      <c r="B5" s="182"/>
      <c r="C5" s="183"/>
      <c r="D5" s="184"/>
      <c r="E5" s="184"/>
      <c r="F5" s="184"/>
      <c r="G5" s="184"/>
      <c r="H5" s="184"/>
      <c r="I5" s="184"/>
      <c r="J5" s="184"/>
      <c r="K5" s="184"/>
      <c r="L5" s="184"/>
      <c r="M5" s="184"/>
      <c r="N5" s="184"/>
      <c r="O5" s="184"/>
      <c r="P5" s="184"/>
    </row>
    <row r="6" spans="1:29" ht="90.6" customHeight="1" x14ac:dyDescent="0.2">
      <c r="A6" s="257"/>
      <c r="B6" s="185"/>
      <c r="C6" s="186" t="s">
        <v>146</v>
      </c>
      <c r="D6" s="187" t="s">
        <v>147</v>
      </c>
      <c r="E6" s="188" t="s">
        <v>148</v>
      </c>
      <c r="F6" s="189" t="s">
        <v>149</v>
      </c>
      <c r="G6" s="189" t="s">
        <v>150</v>
      </c>
      <c r="H6" s="705" t="s">
        <v>349</v>
      </c>
      <c r="I6" s="705" t="s">
        <v>276</v>
      </c>
      <c r="J6" s="206" t="s">
        <v>189</v>
      </c>
      <c r="K6" s="190" t="s">
        <v>151</v>
      </c>
      <c r="L6" s="191" t="s">
        <v>152</v>
      </c>
      <c r="M6" s="192" t="s">
        <v>153</v>
      </c>
      <c r="N6" s="192" t="s">
        <v>154</v>
      </c>
      <c r="O6" s="836"/>
      <c r="P6" s="836"/>
    </row>
    <row r="7" spans="1:29" ht="3" customHeight="1" x14ac:dyDescent="0.2">
      <c r="A7" s="257"/>
      <c r="B7" s="193"/>
      <c r="C7" s="194"/>
      <c r="D7" s="845"/>
      <c r="E7" s="195"/>
      <c r="F7" s="196"/>
      <c r="G7" s="196"/>
      <c r="H7" s="196"/>
      <c r="I7" s="196"/>
      <c r="J7" s="197"/>
      <c r="K7" s="198"/>
      <c r="L7" s="196"/>
      <c r="M7" s="196"/>
      <c r="N7" s="196"/>
      <c r="O7" s="846"/>
      <c r="P7" s="846"/>
      <c r="Q7" s="244"/>
      <c r="R7" s="244"/>
      <c r="S7" s="244"/>
      <c r="T7" s="244"/>
    </row>
    <row r="8" spans="1:29" ht="12" customHeight="1" x14ac:dyDescent="0.2">
      <c r="A8" s="257"/>
      <c r="B8" s="199" t="s">
        <v>352</v>
      </c>
      <c r="C8" s="485">
        <v>885.76444600000002</v>
      </c>
      <c r="D8" s="486">
        <v>231.21189000000001</v>
      </c>
      <c r="E8" s="487">
        <v>251.969943</v>
      </c>
      <c r="F8" s="486">
        <v>238.21825399999997</v>
      </c>
      <c r="G8" s="486">
        <v>4.7165230000000005</v>
      </c>
      <c r="H8" s="486">
        <v>3.081315</v>
      </c>
      <c r="I8" s="486">
        <v>3.6452100000000001</v>
      </c>
      <c r="J8" s="488">
        <v>2.3086419999999999</v>
      </c>
      <c r="K8" s="486">
        <v>402.58260600000006</v>
      </c>
      <c r="L8" s="486">
        <v>248.24338200000003</v>
      </c>
      <c r="M8" s="489">
        <v>29.335920999999999</v>
      </c>
      <c r="N8" s="489">
        <v>125.003309</v>
      </c>
      <c r="O8" s="847"/>
      <c r="P8" s="847"/>
      <c r="Q8" s="899"/>
      <c r="R8" s="964"/>
      <c r="S8" s="964"/>
      <c r="T8" s="964"/>
      <c r="U8" s="962"/>
      <c r="V8" s="962"/>
      <c r="W8" s="962"/>
      <c r="X8" s="962"/>
      <c r="Y8" s="962"/>
      <c r="Z8" s="962"/>
    </row>
    <row r="9" spans="1:29" ht="12" customHeight="1" x14ac:dyDescent="0.2">
      <c r="A9" s="257"/>
      <c r="B9" s="200" t="s">
        <v>155</v>
      </c>
      <c r="C9" s="848">
        <f>D9+E9+K9</f>
        <v>0.99999999209722179</v>
      </c>
      <c r="D9" s="859">
        <f>D8/$C8</f>
        <v>0.26103089940460311</v>
      </c>
      <c r="E9" s="860">
        <f>E8/$C8</f>
        <v>0.28446608366125364</v>
      </c>
      <c r="F9" s="859">
        <f t="shared" ref="F9:N9" si="0">F8/$C8</f>
        <v>0.26894086241072718</v>
      </c>
      <c r="G9" s="859">
        <f t="shared" si="0"/>
        <v>5.3248050554515038E-3</v>
      </c>
      <c r="H9" s="859">
        <f t="shared" si="0"/>
        <v>3.478707024101981E-3</v>
      </c>
      <c r="I9" s="859">
        <f t="shared" si="0"/>
        <v>4.1153266158529015E-3</v>
      </c>
      <c r="J9" s="898">
        <f t="shared" si="0"/>
        <v>2.6063836840883991E-3</v>
      </c>
      <c r="K9" s="859">
        <f t="shared" si="0"/>
        <v>0.45450300903136504</v>
      </c>
      <c r="L9" s="849">
        <f t="shared" si="0"/>
        <v>0.28025891434346417</v>
      </c>
      <c r="M9" s="850">
        <f t="shared" si="0"/>
        <v>3.311932549616018E-2</v>
      </c>
      <c r="N9" s="850">
        <f t="shared" si="0"/>
        <v>0.14112477596555056</v>
      </c>
      <c r="O9" s="847"/>
      <c r="P9" s="847"/>
      <c r="Q9" s="899"/>
      <c r="R9" s="964"/>
      <c r="S9" s="964"/>
      <c r="T9" s="964"/>
      <c r="U9" s="963"/>
      <c r="V9" s="963"/>
      <c r="W9" s="963"/>
      <c r="X9" s="963"/>
      <c r="Y9" s="963"/>
      <c r="Z9" s="963"/>
      <c r="AA9" s="963"/>
      <c r="AB9" s="963"/>
      <c r="AC9" s="963"/>
    </row>
    <row r="10" spans="1:29" ht="6" customHeight="1" x14ac:dyDescent="0.2">
      <c r="A10" s="257"/>
      <c r="B10" s="201"/>
      <c r="C10" s="490"/>
      <c r="D10" s="491"/>
      <c r="E10" s="492"/>
      <c r="F10" s="491"/>
      <c r="G10" s="491"/>
      <c r="H10" s="491"/>
      <c r="I10" s="491"/>
      <c r="J10" s="889"/>
      <c r="K10" s="491"/>
      <c r="L10" s="491"/>
      <c r="M10" s="491"/>
      <c r="N10" s="491"/>
      <c r="O10" s="846"/>
      <c r="P10" s="846"/>
      <c r="Q10" s="899"/>
      <c r="R10" s="964"/>
      <c r="S10" s="964"/>
      <c r="T10" s="964"/>
    </row>
    <row r="11" spans="1:29" ht="12" customHeight="1" x14ac:dyDescent="0.2">
      <c r="A11" s="257"/>
      <c r="B11" s="202" t="s">
        <v>156</v>
      </c>
      <c r="C11" s="493">
        <v>31.039168</v>
      </c>
      <c r="D11" s="494">
        <v>10.023236000000001</v>
      </c>
      <c r="E11" s="495">
        <v>7.7647560000000002</v>
      </c>
      <c r="F11" s="494">
        <v>7.4078149999999994</v>
      </c>
      <c r="G11" s="494">
        <v>0.14646299999999998</v>
      </c>
      <c r="H11" s="494">
        <v>1.7929999999999999E-3</v>
      </c>
      <c r="I11" s="494">
        <v>0.18320500000000001</v>
      </c>
      <c r="J11" s="890">
        <v>2.5478999999999998E-2</v>
      </c>
      <c r="K11" s="494">
        <v>13.251175999999999</v>
      </c>
      <c r="L11" s="494">
        <v>7.9345249999999998</v>
      </c>
      <c r="M11" s="497">
        <v>0.80643200000000004</v>
      </c>
      <c r="N11" s="497">
        <v>4.5102200000000003</v>
      </c>
      <c r="O11" s="846"/>
      <c r="P11" s="846"/>
      <c r="Q11" s="899"/>
      <c r="R11" s="964"/>
      <c r="S11" s="964"/>
      <c r="T11" s="964"/>
    </row>
    <row r="12" spans="1:29" ht="12" customHeight="1" x14ac:dyDescent="0.2">
      <c r="A12" s="257"/>
      <c r="B12" s="851" t="s">
        <v>157</v>
      </c>
      <c r="C12" s="498">
        <v>9.5127389999999998</v>
      </c>
      <c r="D12" s="499">
        <v>2.64635</v>
      </c>
      <c r="E12" s="500">
        <v>3.2153170000000002</v>
      </c>
      <c r="F12" s="499">
        <v>3.1278079999999999</v>
      </c>
      <c r="G12" s="499">
        <v>4.2784999999999997E-2</v>
      </c>
      <c r="H12" s="499">
        <v>8.4910000000000003E-3</v>
      </c>
      <c r="I12" s="499">
        <v>0</v>
      </c>
      <c r="J12" s="891">
        <v>3.6232999999999994E-2</v>
      </c>
      <c r="K12" s="499">
        <v>3.6510720000000001</v>
      </c>
      <c r="L12" s="499">
        <v>2.3822449999999997</v>
      </c>
      <c r="M12" s="502">
        <v>0.18889899999999998</v>
      </c>
      <c r="N12" s="502">
        <v>1.0799280000000002</v>
      </c>
      <c r="O12" s="846"/>
      <c r="P12" s="846"/>
      <c r="Q12" s="899"/>
      <c r="R12" s="964"/>
      <c r="S12" s="964"/>
      <c r="T12" s="964"/>
    </row>
    <row r="13" spans="1:29" ht="12" customHeight="1" x14ac:dyDescent="0.2">
      <c r="A13" s="257"/>
      <c r="B13" s="202" t="s">
        <v>158</v>
      </c>
      <c r="C13" s="493">
        <v>23.753374000000001</v>
      </c>
      <c r="D13" s="494">
        <v>6.5543519999999997</v>
      </c>
      <c r="E13" s="495">
        <v>6.378679</v>
      </c>
      <c r="F13" s="494">
        <v>6.0846780000000003</v>
      </c>
      <c r="G13" s="494">
        <v>0.20416999999999999</v>
      </c>
      <c r="H13" s="494">
        <v>4.1392000000000005E-2</v>
      </c>
      <c r="I13" s="494">
        <v>4.1120000000000002E-3</v>
      </c>
      <c r="J13" s="496">
        <v>4.4327999999999999E-2</v>
      </c>
      <c r="K13" s="494">
        <v>10.820343000000001</v>
      </c>
      <c r="L13" s="494">
        <v>7.1480519999999999</v>
      </c>
      <c r="M13" s="497">
        <v>0.63877099999999998</v>
      </c>
      <c r="N13" s="497">
        <v>3.0335200000000002</v>
      </c>
      <c r="O13" s="846"/>
      <c r="P13" s="846"/>
      <c r="Q13" s="899"/>
      <c r="R13" s="964"/>
      <c r="S13" s="964"/>
      <c r="T13" s="964"/>
    </row>
    <row r="14" spans="1:29" ht="12" customHeight="1" x14ac:dyDescent="0.2">
      <c r="A14" s="257"/>
      <c r="B14" s="851" t="s">
        <v>159</v>
      </c>
      <c r="C14" s="498">
        <v>13.130771000000001</v>
      </c>
      <c r="D14" s="499">
        <v>2.3042539999999998</v>
      </c>
      <c r="E14" s="500">
        <v>3.9370889999999998</v>
      </c>
      <c r="F14" s="499">
        <v>3.6881029999999999</v>
      </c>
      <c r="G14" s="499">
        <v>9.9846999999999991E-2</v>
      </c>
      <c r="H14" s="499">
        <v>1.7063999999999999E-2</v>
      </c>
      <c r="I14" s="499">
        <v>0.11732200000000001</v>
      </c>
      <c r="J14" s="501">
        <v>1.4754E-2</v>
      </c>
      <c r="K14" s="499">
        <v>6.8894279999999997</v>
      </c>
      <c r="L14" s="499">
        <v>4.3234830000000004</v>
      </c>
      <c r="M14" s="502">
        <v>0.67703699999999989</v>
      </c>
      <c r="N14" s="502">
        <v>1.8889089999999999</v>
      </c>
      <c r="O14" s="846"/>
      <c r="P14" s="846"/>
      <c r="Q14" s="899"/>
      <c r="R14" s="964"/>
      <c r="S14" s="964"/>
      <c r="T14" s="964"/>
    </row>
    <row r="15" spans="1:29" ht="12" customHeight="1" x14ac:dyDescent="0.2">
      <c r="A15" s="257"/>
      <c r="B15" s="202" t="s">
        <v>160</v>
      </c>
      <c r="C15" s="493">
        <v>193.61695699999999</v>
      </c>
      <c r="D15" s="494">
        <v>54.188966000000001</v>
      </c>
      <c r="E15" s="495">
        <v>50.965832999999996</v>
      </c>
      <c r="F15" s="494">
        <v>48.779505</v>
      </c>
      <c r="G15" s="494">
        <v>1.1723119999999998</v>
      </c>
      <c r="H15" s="494">
        <v>0.296541</v>
      </c>
      <c r="I15" s="494">
        <v>0.27068999999999999</v>
      </c>
      <c r="J15" s="496">
        <v>0.44678499999999999</v>
      </c>
      <c r="K15" s="494">
        <v>88.462158000000002</v>
      </c>
      <c r="L15" s="494">
        <v>57.989235999999998</v>
      </c>
      <c r="M15" s="497">
        <v>3.6488120000000004</v>
      </c>
      <c r="N15" s="497">
        <v>26.824110000000001</v>
      </c>
      <c r="O15" s="846"/>
      <c r="P15" s="846"/>
      <c r="Q15" s="899"/>
      <c r="R15" s="964"/>
      <c r="S15" s="964"/>
      <c r="T15" s="964"/>
    </row>
    <row r="16" spans="1:29" ht="12" customHeight="1" x14ac:dyDescent="0.2">
      <c r="A16" s="257"/>
      <c r="B16" s="851" t="s">
        <v>161</v>
      </c>
      <c r="C16" s="498">
        <v>2.7268180000000002</v>
      </c>
      <c r="D16" s="499">
        <v>0.40797000000000005</v>
      </c>
      <c r="E16" s="500">
        <v>0.79276499999999994</v>
      </c>
      <c r="F16" s="499">
        <v>0.77033499999999999</v>
      </c>
      <c r="G16" s="499">
        <v>1.1143E-2</v>
      </c>
      <c r="H16" s="499">
        <v>1.201E-3</v>
      </c>
      <c r="I16" s="499">
        <v>6.476E-3</v>
      </c>
      <c r="J16" s="501">
        <v>3.6110000000000001E-3</v>
      </c>
      <c r="K16" s="499">
        <v>1.5260830000000001</v>
      </c>
      <c r="L16" s="499">
        <v>0.94466399999999995</v>
      </c>
      <c r="M16" s="502">
        <v>0.109708</v>
      </c>
      <c r="N16" s="502">
        <v>0.47171200000000002</v>
      </c>
      <c r="O16" s="846"/>
      <c r="P16" s="846"/>
      <c r="Q16" s="899"/>
      <c r="R16" s="964"/>
      <c r="S16" s="964"/>
      <c r="T16" s="964"/>
    </row>
    <row r="17" spans="1:20" ht="12" customHeight="1" x14ac:dyDescent="0.2">
      <c r="A17" s="257"/>
      <c r="B17" s="202" t="s">
        <v>162</v>
      </c>
      <c r="C17" s="493">
        <v>10.840191000000001</v>
      </c>
      <c r="D17" s="494">
        <v>2.1669319999999996</v>
      </c>
      <c r="E17" s="495">
        <v>3.4787489999999996</v>
      </c>
      <c r="F17" s="494">
        <v>3.3212899999999999</v>
      </c>
      <c r="G17" s="494">
        <v>3.5862999999999999E-2</v>
      </c>
      <c r="H17" s="494">
        <v>2.4140000000000003E-3</v>
      </c>
      <c r="I17" s="494">
        <v>0.10404000000000001</v>
      </c>
      <c r="J17" s="496">
        <v>1.5141999999999999E-2</v>
      </c>
      <c r="K17" s="494">
        <v>5.194509</v>
      </c>
      <c r="L17" s="494">
        <v>3.1248829999999996</v>
      </c>
      <c r="M17" s="497">
        <v>0.240506</v>
      </c>
      <c r="N17" s="497">
        <v>1.8291199999999999</v>
      </c>
      <c r="O17" s="846"/>
      <c r="P17" s="846"/>
      <c r="Q17" s="899"/>
      <c r="R17" s="964"/>
      <c r="S17" s="964"/>
      <c r="T17" s="964"/>
    </row>
    <row r="18" spans="1:20" ht="12" customHeight="1" x14ac:dyDescent="0.2">
      <c r="A18" s="257"/>
      <c r="B18" s="851" t="s">
        <v>163</v>
      </c>
      <c r="C18" s="498">
        <v>14.482854999999999</v>
      </c>
      <c r="D18" s="499">
        <v>2.523498</v>
      </c>
      <c r="E18" s="500">
        <v>5.1418569999999999</v>
      </c>
      <c r="F18" s="499">
        <v>4.5151949999999994</v>
      </c>
      <c r="G18" s="499">
        <v>2.0742E-2</v>
      </c>
      <c r="H18" s="499">
        <v>9.0574000000000002E-2</v>
      </c>
      <c r="I18" s="499">
        <v>0.51479700000000006</v>
      </c>
      <c r="J18" s="501">
        <v>5.4900000000000001E-4</v>
      </c>
      <c r="K18" s="499">
        <v>6.8174999999999999</v>
      </c>
      <c r="L18" s="499">
        <v>4.2904170000000006</v>
      </c>
      <c r="M18" s="502">
        <v>0.28937299999999999</v>
      </c>
      <c r="N18" s="502">
        <v>2.2377099999999999</v>
      </c>
      <c r="O18" s="846"/>
      <c r="P18" s="846"/>
      <c r="Q18" s="899"/>
      <c r="R18" s="964"/>
      <c r="S18" s="964"/>
      <c r="T18" s="964"/>
    </row>
    <row r="19" spans="1:20" ht="12" customHeight="1" x14ac:dyDescent="0.2">
      <c r="A19" s="257"/>
      <c r="B19" s="202" t="s">
        <v>164</v>
      </c>
      <c r="C19" s="493">
        <v>72.323256000000001</v>
      </c>
      <c r="D19" s="494">
        <v>18.84056</v>
      </c>
      <c r="E19" s="495">
        <v>26.162033000000001</v>
      </c>
      <c r="F19" s="494">
        <v>23.972362</v>
      </c>
      <c r="G19" s="494">
        <v>0.31184200000000001</v>
      </c>
      <c r="H19" s="494">
        <v>0.95958500000000002</v>
      </c>
      <c r="I19" s="494">
        <v>0.80345</v>
      </c>
      <c r="J19" s="496">
        <v>0.11479400000000001</v>
      </c>
      <c r="K19" s="494">
        <v>27.320661999999999</v>
      </c>
      <c r="L19" s="494">
        <v>14.558174999999999</v>
      </c>
      <c r="M19" s="497">
        <v>2.9991399999999997</v>
      </c>
      <c r="N19" s="497">
        <v>9.7633480000000006</v>
      </c>
      <c r="O19" s="846"/>
      <c r="P19" s="846"/>
      <c r="Q19" s="899"/>
      <c r="R19" s="964"/>
      <c r="S19" s="964"/>
      <c r="T19" s="964"/>
    </row>
    <row r="20" spans="1:20" ht="12" customHeight="1" x14ac:dyDescent="0.2">
      <c r="A20" s="257"/>
      <c r="B20" s="851" t="s">
        <v>165</v>
      </c>
      <c r="C20" s="498">
        <v>128.16895500000001</v>
      </c>
      <c r="D20" s="499">
        <v>25.798379000000001</v>
      </c>
      <c r="E20" s="500">
        <v>38.218652999999996</v>
      </c>
      <c r="F20" s="499">
        <v>35.965718000000003</v>
      </c>
      <c r="G20" s="499">
        <v>0.70082200000000006</v>
      </c>
      <c r="H20" s="499">
        <v>1.0341549999999999</v>
      </c>
      <c r="I20" s="499">
        <v>0.43380599999999997</v>
      </c>
      <c r="J20" s="501">
        <v>8.4153000000000006E-2</v>
      </c>
      <c r="K20" s="499">
        <v>64.151921999999999</v>
      </c>
      <c r="L20" s="499">
        <v>38.710694000000004</v>
      </c>
      <c r="M20" s="502">
        <v>4.5031999999999996</v>
      </c>
      <c r="N20" s="502">
        <v>20.938026999999998</v>
      </c>
      <c r="O20" s="846"/>
      <c r="P20" s="846"/>
      <c r="Q20" s="899"/>
      <c r="R20" s="964"/>
      <c r="S20" s="964"/>
      <c r="T20" s="964"/>
    </row>
    <row r="21" spans="1:20" ht="12" customHeight="1" x14ac:dyDescent="0.2">
      <c r="A21" s="257"/>
      <c r="B21" s="202" t="s">
        <v>183</v>
      </c>
      <c r="C21" s="493">
        <v>6.4319870000000003</v>
      </c>
      <c r="D21" s="494">
        <v>1.1712090000000002</v>
      </c>
      <c r="E21" s="495">
        <v>1.9686020000000002</v>
      </c>
      <c r="F21" s="494">
        <v>1.8861679999999998</v>
      </c>
      <c r="G21" s="494">
        <v>3.2801999999999998E-2</v>
      </c>
      <c r="H21" s="494">
        <v>5.5709999999999996E-3</v>
      </c>
      <c r="I21" s="494">
        <v>4.1008000000000003E-2</v>
      </c>
      <c r="J21" s="496">
        <v>3.052E-3</v>
      </c>
      <c r="K21" s="494">
        <v>3.2921750000000003</v>
      </c>
      <c r="L21" s="494">
        <v>2.2771430000000001</v>
      </c>
      <c r="M21" s="497">
        <v>0.25765500000000002</v>
      </c>
      <c r="N21" s="497">
        <v>0.757378</v>
      </c>
      <c r="O21" s="846"/>
      <c r="P21" s="846"/>
      <c r="Q21" s="899"/>
      <c r="R21" s="964"/>
      <c r="S21" s="964"/>
      <c r="T21" s="964"/>
    </row>
    <row r="22" spans="1:20" ht="12" customHeight="1" x14ac:dyDescent="0.2">
      <c r="A22" s="257"/>
      <c r="B22" s="851" t="s">
        <v>166</v>
      </c>
      <c r="C22" s="498">
        <v>103.057147</v>
      </c>
      <c r="D22" s="499">
        <v>23.861103</v>
      </c>
      <c r="E22" s="500">
        <v>28.976457999999997</v>
      </c>
      <c r="F22" s="499">
        <v>26.982899</v>
      </c>
      <c r="G22" s="499">
        <v>0.443359</v>
      </c>
      <c r="H22" s="499">
        <v>0.344194</v>
      </c>
      <c r="I22" s="499">
        <v>0.55716700000000008</v>
      </c>
      <c r="J22" s="501">
        <v>0.64883999999999997</v>
      </c>
      <c r="K22" s="499">
        <v>50.219586</v>
      </c>
      <c r="L22" s="499">
        <v>30.655991999999998</v>
      </c>
      <c r="M22" s="502">
        <v>2.9611580000000002</v>
      </c>
      <c r="N22" s="502">
        <v>16.602436999999998</v>
      </c>
      <c r="O22" s="846"/>
      <c r="P22" s="846"/>
      <c r="Q22" s="899"/>
      <c r="R22" s="964"/>
      <c r="S22" s="964"/>
      <c r="T22" s="964"/>
    </row>
    <row r="23" spans="1:20" ht="12" customHeight="1" x14ac:dyDescent="0.2">
      <c r="A23" s="257"/>
      <c r="B23" s="202" t="s">
        <v>167</v>
      </c>
      <c r="C23" s="493">
        <v>1.5285580000000001</v>
      </c>
      <c r="D23" s="494">
        <v>0.24464599999999997</v>
      </c>
      <c r="E23" s="495">
        <v>0.61727900000000002</v>
      </c>
      <c r="F23" s="494">
        <v>0.61559299999999995</v>
      </c>
      <c r="G23" s="494">
        <v>0</v>
      </c>
      <c r="H23" s="494">
        <v>1.271E-3</v>
      </c>
      <c r="I23" s="494">
        <v>4.1399999999999998E-4</v>
      </c>
      <c r="J23" s="496">
        <v>0</v>
      </c>
      <c r="K23" s="494">
        <v>0.66663300000000003</v>
      </c>
      <c r="L23" s="494">
        <v>0.36449300000000001</v>
      </c>
      <c r="M23" s="497">
        <v>4.7116000000000005E-2</v>
      </c>
      <c r="N23" s="497">
        <v>0.255025</v>
      </c>
      <c r="O23" s="846"/>
      <c r="P23" s="846"/>
      <c r="Q23" s="899"/>
      <c r="R23" s="964"/>
      <c r="S23" s="964"/>
      <c r="T23" s="964"/>
    </row>
    <row r="24" spans="1:20" ht="12" customHeight="1" x14ac:dyDescent="0.2">
      <c r="A24" s="257"/>
      <c r="B24" s="851" t="s">
        <v>168</v>
      </c>
      <c r="C24" s="498">
        <v>3.7981850000000001</v>
      </c>
      <c r="D24" s="499">
        <v>0.870923</v>
      </c>
      <c r="E24" s="500">
        <v>1.0455000000000001</v>
      </c>
      <c r="F24" s="499">
        <v>1.0100640000000001</v>
      </c>
      <c r="G24" s="499">
        <v>3.2284999999999994E-2</v>
      </c>
      <c r="H24" s="499">
        <v>4.1599999999999997E-4</v>
      </c>
      <c r="I24" s="715">
        <v>2.3670000000000002E-3</v>
      </c>
      <c r="J24" s="501">
        <v>3.6899999999999997E-4</v>
      </c>
      <c r="K24" s="499">
        <v>1.8817619999999999</v>
      </c>
      <c r="L24" s="499">
        <v>1.1153660000000001</v>
      </c>
      <c r="M24" s="502">
        <v>0.211121</v>
      </c>
      <c r="N24" s="502">
        <v>0.5552760000000001</v>
      </c>
      <c r="O24" s="846"/>
      <c r="P24" s="846"/>
      <c r="Q24" s="899"/>
      <c r="R24" s="964"/>
      <c r="S24" s="964"/>
      <c r="T24" s="964"/>
    </row>
    <row r="25" spans="1:20" ht="12" customHeight="1" x14ac:dyDescent="0.2">
      <c r="A25" s="257"/>
      <c r="B25" s="202" t="s">
        <v>169</v>
      </c>
      <c r="C25" s="493">
        <v>5.2842120000000001</v>
      </c>
      <c r="D25" s="494">
        <v>1.02434</v>
      </c>
      <c r="E25" s="495">
        <v>2.1264560000000001</v>
      </c>
      <c r="F25" s="494">
        <v>2.0385360000000001</v>
      </c>
      <c r="G25" s="494">
        <v>5.6524999999999999E-2</v>
      </c>
      <c r="H25" s="494">
        <v>6.3500000000000004E-4</v>
      </c>
      <c r="I25" s="494">
        <v>3.7919999999999998E-3</v>
      </c>
      <c r="J25" s="496">
        <v>2.6968000000000002E-2</v>
      </c>
      <c r="K25" s="494">
        <v>2.1334149999999998</v>
      </c>
      <c r="L25" s="494">
        <v>1.4333610000000001</v>
      </c>
      <c r="M25" s="497">
        <v>0.114602</v>
      </c>
      <c r="N25" s="497">
        <v>0.58545300000000011</v>
      </c>
      <c r="O25" s="846"/>
      <c r="P25" s="846"/>
      <c r="Q25" s="899"/>
      <c r="R25" s="964"/>
      <c r="S25" s="964"/>
      <c r="T25" s="964"/>
    </row>
    <row r="26" spans="1:20" ht="12" customHeight="1" x14ac:dyDescent="0.2">
      <c r="A26" s="257"/>
      <c r="B26" s="851" t="s">
        <v>170</v>
      </c>
      <c r="C26" s="498">
        <v>3.2654749999999999</v>
      </c>
      <c r="D26" s="499">
        <v>0.58469799999999994</v>
      </c>
      <c r="E26" s="500">
        <v>1.6684400000000001</v>
      </c>
      <c r="F26" s="499">
        <v>1.6536310000000001</v>
      </c>
      <c r="G26" s="499">
        <v>1.4522E-2</v>
      </c>
      <c r="H26" s="499">
        <v>1.93E-4</v>
      </c>
      <c r="I26" s="499">
        <v>9.3999999999999994E-5</v>
      </c>
      <c r="J26" s="501">
        <v>0</v>
      </c>
      <c r="K26" s="499">
        <v>1.012337</v>
      </c>
      <c r="L26" s="499">
        <v>0.49570700000000001</v>
      </c>
      <c r="M26" s="502">
        <v>2.3601E-2</v>
      </c>
      <c r="N26" s="502">
        <v>0.493029</v>
      </c>
      <c r="O26" s="846"/>
      <c r="P26" s="846"/>
      <c r="Q26" s="899"/>
      <c r="R26" s="964"/>
      <c r="S26" s="964"/>
      <c r="T26" s="964"/>
    </row>
    <row r="27" spans="1:20" ht="12" customHeight="1" x14ac:dyDescent="0.2">
      <c r="A27" s="257"/>
      <c r="B27" s="202" t="s">
        <v>171</v>
      </c>
      <c r="C27" s="493">
        <v>17.601520000000001</v>
      </c>
      <c r="D27" s="494">
        <v>4.4313459999999996</v>
      </c>
      <c r="E27" s="495">
        <v>4.4593400000000001</v>
      </c>
      <c r="F27" s="494">
        <v>4.2686899999999994</v>
      </c>
      <c r="G27" s="494">
        <v>0.13200800000000001</v>
      </c>
      <c r="H27" s="494">
        <v>1.0760000000000001E-3</v>
      </c>
      <c r="I27" s="725">
        <v>3.0739999999999999E-3</v>
      </c>
      <c r="J27" s="496">
        <v>5.4493E-2</v>
      </c>
      <c r="K27" s="494">
        <v>8.7108330000000009</v>
      </c>
      <c r="L27" s="494">
        <v>5.9664520000000003</v>
      </c>
      <c r="M27" s="497">
        <v>0.70657499999999995</v>
      </c>
      <c r="N27" s="497">
        <v>2.0378050000000001</v>
      </c>
      <c r="O27" s="846"/>
      <c r="P27" s="846"/>
      <c r="Q27" s="899"/>
      <c r="R27" s="964"/>
      <c r="S27" s="964"/>
      <c r="T27" s="964"/>
    </row>
    <row r="28" spans="1:20" ht="12" customHeight="1" x14ac:dyDescent="0.2">
      <c r="A28" s="257"/>
      <c r="B28" s="851" t="s">
        <v>172</v>
      </c>
      <c r="C28" s="498">
        <v>0.49987500000000001</v>
      </c>
      <c r="D28" s="499">
        <v>5.8423000000000003E-2</v>
      </c>
      <c r="E28" s="500">
        <v>0.202598</v>
      </c>
      <c r="F28" s="499">
        <v>0.18882099999999999</v>
      </c>
      <c r="G28" s="499">
        <v>0</v>
      </c>
      <c r="H28" s="499">
        <v>6.730000000000001E-4</v>
      </c>
      <c r="I28" s="499">
        <v>1.3103999999999999E-2</v>
      </c>
      <c r="J28" s="501">
        <v>0</v>
      </c>
      <c r="K28" s="499">
        <v>0.23885400000000001</v>
      </c>
      <c r="L28" s="499">
        <v>0.10491299999999999</v>
      </c>
      <c r="M28" s="502">
        <v>9.2710000000000015E-3</v>
      </c>
      <c r="N28" s="502">
        <v>0.12467</v>
      </c>
      <c r="O28" s="846"/>
      <c r="P28" s="846"/>
      <c r="Q28" s="899"/>
      <c r="R28" s="964"/>
      <c r="S28" s="964"/>
      <c r="T28" s="964"/>
    </row>
    <row r="29" spans="1:20" ht="12" customHeight="1" x14ac:dyDescent="0.2">
      <c r="A29" s="257"/>
      <c r="B29" s="202" t="s">
        <v>173</v>
      </c>
      <c r="C29" s="493">
        <v>42.261788000000003</v>
      </c>
      <c r="D29" s="494">
        <v>13.118370000000001</v>
      </c>
      <c r="E29" s="495">
        <v>9.2994199999999996</v>
      </c>
      <c r="F29" s="494">
        <v>8.9305759999999985</v>
      </c>
      <c r="G29" s="494">
        <v>0.14947200000000002</v>
      </c>
      <c r="H29" s="494">
        <v>7.9989999999999992E-3</v>
      </c>
      <c r="I29" s="494">
        <v>0.21137299999999998</v>
      </c>
      <c r="J29" s="496">
        <v>0</v>
      </c>
      <c r="K29" s="494">
        <v>19.843997999999999</v>
      </c>
      <c r="L29" s="494">
        <v>9.312144</v>
      </c>
      <c r="M29" s="497">
        <v>3.9839629999999997</v>
      </c>
      <c r="N29" s="497">
        <v>6.5478900000000007</v>
      </c>
      <c r="O29" s="846"/>
      <c r="P29" s="846"/>
      <c r="Q29" s="899"/>
      <c r="R29" s="964"/>
      <c r="S29" s="964"/>
      <c r="T29" s="964"/>
    </row>
    <row r="30" spans="1:20" ht="12" customHeight="1" x14ac:dyDescent="0.2">
      <c r="A30" s="257"/>
      <c r="B30" s="851" t="s">
        <v>174</v>
      </c>
      <c r="C30" s="498">
        <v>24.817271999999999</v>
      </c>
      <c r="D30" s="499">
        <v>7.322451</v>
      </c>
      <c r="E30" s="500">
        <v>7.7280240000000004</v>
      </c>
      <c r="F30" s="499">
        <v>7.1703590000000004</v>
      </c>
      <c r="G30" s="499">
        <v>0.18812000000000001</v>
      </c>
      <c r="H30" s="499">
        <v>3.0994000000000001E-2</v>
      </c>
      <c r="I30" s="499">
        <v>2.9460999999999998E-2</v>
      </c>
      <c r="J30" s="501">
        <v>0.309089</v>
      </c>
      <c r="K30" s="499">
        <v>9.7667960000000011</v>
      </c>
      <c r="L30" s="499">
        <v>6.6830749999999997</v>
      </c>
      <c r="M30" s="502">
        <v>0.51133099999999998</v>
      </c>
      <c r="N30" s="502">
        <v>2.57239</v>
      </c>
      <c r="O30" s="846"/>
      <c r="P30" s="846"/>
      <c r="Q30" s="899"/>
      <c r="R30" s="964"/>
      <c r="S30" s="964"/>
      <c r="T30" s="964"/>
    </row>
    <row r="31" spans="1:20" ht="12" customHeight="1" x14ac:dyDescent="0.2">
      <c r="A31" s="257"/>
      <c r="B31" s="202" t="s">
        <v>175</v>
      </c>
      <c r="C31" s="493">
        <v>70.250647000000001</v>
      </c>
      <c r="D31" s="494">
        <v>15.921165</v>
      </c>
      <c r="E31" s="495">
        <v>21.778635999999999</v>
      </c>
      <c r="F31" s="494">
        <v>21.079322999999999</v>
      </c>
      <c r="G31" s="494">
        <v>0.33196800000000004</v>
      </c>
      <c r="H31" s="494">
        <v>1.8236000000000002E-2</v>
      </c>
      <c r="I31" s="494">
        <v>1.034E-3</v>
      </c>
      <c r="J31" s="496">
        <v>0.34807499999999997</v>
      </c>
      <c r="K31" s="494">
        <v>32.550846</v>
      </c>
      <c r="L31" s="494">
        <v>21.101347000000001</v>
      </c>
      <c r="M31" s="497">
        <v>3.8691020000000003</v>
      </c>
      <c r="N31" s="497">
        <v>7.5803969999999996</v>
      </c>
      <c r="O31" s="846"/>
      <c r="P31" s="846"/>
      <c r="Q31" s="899"/>
      <c r="R31" s="964"/>
      <c r="S31" s="964"/>
      <c r="T31" s="964"/>
    </row>
    <row r="32" spans="1:20" ht="12" customHeight="1" x14ac:dyDescent="0.2">
      <c r="A32" s="257"/>
      <c r="B32" s="851" t="s">
        <v>176</v>
      </c>
      <c r="C32" s="498">
        <v>15.215170000000001</v>
      </c>
      <c r="D32" s="499">
        <v>4.5030270000000003</v>
      </c>
      <c r="E32" s="500">
        <v>5.0093180000000004</v>
      </c>
      <c r="F32" s="499">
        <v>4.8034949999999998</v>
      </c>
      <c r="G32" s="499">
        <v>4.4454E-2</v>
      </c>
      <c r="H32" s="499">
        <v>8.6994000000000002E-2</v>
      </c>
      <c r="I32" s="499">
        <v>7.3888000000000009E-2</v>
      </c>
      <c r="J32" s="501">
        <v>4.8699999999999997E-4</v>
      </c>
      <c r="K32" s="499">
        <v>5.7028249999999998</v>
      </c>
      <c r="L32" s="499">
        <v>3.0130030000000003</v>
      </c>
      <c r="M32" s="502">
        <v>0.50453300000000001</v>
      </c>
      <c r="N32" s="502">
        <v>2.1852880000000003</v>
      </c>
      <c r="O32" s="846"/>
      <c r="P32" s="846"/>
      <c r="Q32" s="899"/>
      <c r="R32" s="964"/>
      <c r="S32" s="964"/>
      <c r="T32" s="964"/>
    </row>
    <row r="33" spans="1:20" ht="12" customHeight="1" x14ac:dyDescent="0.2">
      <c r="A33" s="257"/>
      <c r="B33" s="202" t="s">
        <v>177</v>
      </c>
      <c r="C33" s="493">
        <v>23.472380000000001</v>
      </c>
      <c r="D33" s="494">
        <v>6.4370310000000002</v>
      </c>
      <c r="E33" s="495">
        <v>6.4607999999999999</v>
      </c>
      <c r="F33" s="494">
        <v>6.1783770000000002</v>
      </c>
      <c r="G33" s="494">
        <v>0.19801400000000002</v>
      </c>
      <c r="H33" s="494">
        <v>3.8653E-2</v>
      </c>
      <c r="I33" s="494">
        <v>4.1860000000000001E-2</v>
      </c>
      <c r="J33" s="496">
        <v>3.895E-3</v>
      </c>
      <c r="K33" s="494">
        <v>10.574549000000001</v>
      </c>
      <c r="L33" s="494">
        <v>8.0074260000000006</v>
      </c>
      <c r="M33" s="497">
        <v>0.53084600000000004</v>
      </c>
      <c r="N33" s="497">
        <v>2.036276</v>
      </c>
      <c r="O33" s="846"/>
      <c r="P33" s="846"/>
      <c r="Q33" s="899"/>
      <c r="R33" s="964"/>
      <c r="S33" s="964"/>
      <c r="T33" s="964"/>
    </row>
    <row r="34" spans="1:20" ht="12" customHeight="1" x14ac:dyDescent="0.2">
      <c r="A34" s="257"/>
      <c r="B34" s="851" t="s">
        <v>178</v>
      </c>
      <c r="C34" s="498">
        <v>4.428839</v>
      </c>
      <c r="D34" s="499">
        <v>1.259997</v>
      </c>
      <c r="E34" s="500">
        <v>1.5832460000000002</v>
      </c>
      <c r="F34" s="499">
        <v>1.5594300000000001</v>
      </c>
      <c r="G34" s="499">
        <v>2.2787999999999999E-2</v>
      </c>
      <c r="H34" s="499">
        <v>4.4799999999999999E-4</v>
      </c>
      <c r="I34" s="499">
        <v>0</v>
      </c>
      <c r="J34" s="501">
        <v>5.7899999999999998E-4</v>
      </c>
      <c r="K34" s="499">
        <v>1.585596</v>
      </c>
      <c r="L34" s="499">
        <v>1.072435</v>
      </c>
      <c r="M34" s="502">
        <v>7.1937000000000001E-2</v>
      </c>
      <c r="N34" s="502">
        <v>0.44122499999999998</v>
      </c>
      <c r="O34" s="846"/>
      <c r="P34" s="846"/>
      <c r="Q34" s="899"/>
      <c r="R34" s="964"/>
      <c r="S34" s="964"/>
      <c r="T34" s="964"/>
    </row>
    <row r="35" spans="1:20" ht="12" customHeight="1" x14ac:dyDescent="0.2">
      <c r="A35" s="257"/>
      <c r="B35" s="202" t="s">
        <v>179</v>
      </c>
      <c r="C35" s="493">
        <v>9.6109159999999996</v>
      </c>
      <c r="D35" s="494">
        <v>3.1381770000000002</v>
      </c>
      <c r="E35" s="495">
        <v>2.487886</v>
      </c>
      <c r="F35" s="494">
        <v>2.3296209999999999</v>
      </c>
      <c r="G35" s="494">
        <v>3.5942000000000002E-2</v>
      </c>
      <c r="H35" s="494">
        <v>0</v>
      </c>
      <c r="I35" s="494">
        <v>0</v>
      </c>
      <c r="J35" s="496">
        <v>0.12232299999999999</v>
      </c>
      <c r="K35" s="494">
        <v>3.9848530000000002</v>
      </c>
      <c r="L35" s="494">
        <v>2.7445710000000001</v>
      </c>
      <c r="M35" s="497">
        <v>0.1318</v>
      </c>
      <c r="N35" s="497">
        <v>1.1084829999999999</v>
      </c>
      <c r="O35" s="846"/>
      <c r="P35" s="846"/>
      <c r="Q35" s="899"/>
      <c r="R35" s="964"/>
      <c r="S35" s="964"/>
      <c r="T35" s="964"/>
    </row>
    <row r="36" spans="1:20" ht="12" customHeight="1" x14ac:dyDescent="0.2">
      <c r="A36" s="972"/>
      <c r="B36" s="851" t="s">
        <v>180</v>
      </c>
      <c r="C36" s="498">
        <v>23.191074</v>
      </c>
      <c r="D36" s="499">
        <v>10.248233000000001</v>
      </c>
      <c r="E36" s="500">
        <v>3.8824929999999997</v>
      </c>
      <c r="F36" s="499">
        <v>3.6564350000000001</v>
      </c>
      <c r="G36" s="499">
        <v>7.9861000000000001E-2</v>
      </c>
      <c r="H36" s="499">
        <v>2.8967E-2</v>
      </c>
      <c r="I36" s="499">
        <v>0.11258599999999999</v>
      </c>
      <c r="J36" s="501">
        <v>4.6440000000000006E-3</v>
      </c>
      <c r="K36" s="499">
        <v>9.0603479999999994</v>
      </c>
      <c r="L36" s="499">
        <v>5.289256</v>
      </c>
      <c r="M36" s="502">
        <v>0.69744200000000001</v>
      </c>
      <c r="N36" s="502">
        <v>3.0736500000000002</v>
      </c>
      <c r="O36" s="846"/>
      <c r="P36" s="846"/>
      <c r="Q36" s="899"/>
      <c r="R36" s="964"/>
      <c r="S36" s="964"/>
      <c r="T36" s="964"/>
    </row>
    <row r="37" spans="1:20" ht="12" customHeight="1" x14ac:dyDescent="0.2">
      <c r="A37" s="972"/>
      <c r="B37" s="1041" t="s">
        <v>181</v>
      </c>
      <c r="C37" s="1042">
        <v>31.454317</v>
      </c>
      <c r="D37" s="903">
        <v>11.562254000000001</v>
      </c>
      <c r="E37" s="1043">
        <v>6.6197160000000004</v>
      </c>
      <c r="F37" s="903">
        <v>6.2334269999999998</v>
      </c>
      <c r="G37" s="903">
        <v>0.20841399999999999</v>
      </c>
      <c r="H37" s="903">
        <v>6.1785E-2</v>
      </c>
      <c r="I37" s="903">
        <v>0.11609</v>
      </c>
      <c r="J37" s="908">
        <v>0</v>
      </c>
      <c r="K37" s="903">
        <v>13.272347</v>
      </c>
      <c r="L37" s="903">
        <v>7.2003239999999993</v>
      </c>
      <c r="M37" s="904">
        <v>0.60199000000000003</v>
      </c>
      <c r="N37" s="904">
        <v>5.4700329999999999</v>
      </c>
      <c r="O37" s="846"/>
      <c r="P37" s="846"/>
      <c r="Q37" s="899"/>
      <c r="R37" s="964"/>
      <c r="S37" s="964"/>
      <c r="T37" s="964"/>
    </row>
    <row r="38" spans="1:20" ht="12" customHeight="1" x14ac:dyDescent="0.2">
      <c r="A38" s="972"/>
      <c r="B38" s="1035" t="s">
        <v>186</v>
      </c>
      <c r="C38" s="1036">
        <v>2.8697399999999997</v>
      </c>
      <c r="D38" s="1037">
        <v>1.2984310000000001</v>
      </c>
      <c r="E38" s="1038">
        <v>0.30536399999999997</v>
      </c>
      <c r="F38" s="1037">
        <v>0.29258200000000001</v>
      </c>
      <c r="G38" s="1037">
        <v>0</v>
      </c>
      <c r="H38" s="1037">
        <v>4.4269999999999995E-3</v>
      </c>
      <c r="I38" s="1037">
        <v>8.0169999999999998E-3</v>
      </c>
      <c r="J38" s="1039">
        <v>3.3800000000000003E-4</v>
      </c>
      <c r="K38" s="1037">
        <v>1.265944</v>
      </c>
      <c r="L38" s="1037">
        <v>0.482238</v>
      </c>
      <c r="M38" s="1040">
        <v>0.256523</v>
      </c>
      <c r="N38" s="1040">
        <v>0.52718299999999996</v>
      </c>
      <c r="O38" s="846"/>
      <c r="P38" s="846"/>
      <c r="Q38" s="899"/>
      <c r="R38" s="964"/>
      <c r="S38" s="964"/>
      <c r="T38" s="964"/>
    </row>
    <row r="39" spans="1:20" ht="12" customHeight="1" x14ac:dyDescent="0.2">
      <c r="A39" s="1044"/>
      <c r="B39" s="202" t="s">
        <v>187</v>
      </c>
      <c r="C39" s="493">
        <v>18.928580999999998</v>
      </c>
      <c r="D39" s="494">
        <v>6.3214899999999998</v>
      </c>
      <c r="E39" s="495">
        <v>4.5160299999999998</v>
      </c>
      <c r="F39" s="494">
        <v>3.2212930000000002</v>
      </c>
      <c r="G39" s="494">
        <v>6.1475999999999996E-2</v>
      </c>
      <c r="H39" s="494">
        <v>0.233206</v>
      </c>
      <c r="I39" s="494">
        <v>0.92508199999999996</v>
      </c>
      <c r="J39" s="496">
        <v>7.4972999999999998E-2</v>
      </c>
      <c r="K39" s="494">
        <v>8.0910619999999991</v>
      </c>
      <c r="L39" s="494">
        <v>4.4344899999999994</v>
      </c>
      <c r="M39" s="497">
        <v>0.60702699999999998</v>
      </c>
      <c r="N39" s="497">
        <v>3.0495449999999997</v>
      </c>
      <c r="O39" s="846"/>
      <c r="P39" s="846"/>
      <c r="Q39" s="899"/>
      <c r="R39" s="964"/>
      <c r="S39" s="964"/>
      <c r="T39" s="964"/>
    </row>
    <row r="40" spans="1:20" ht="12" customHeight="1" x14ac:dyDescent="0.2">
      <c r="A40" s="1044"/>
      <c r="B40" s="1062" t="s">
        <v>188</v>
      </c>
      <c r="C40" s="1063"/>
      <c r="D40" s="1049"/>
      <c r="E40" s="1064"/>
      <c r="F40" s="1049"/>
      <c r="G40" s="1049"/>
      <c r="H40" s="1049"/>
      <c r="I40" s="1049"/>
      <c r="J40" s="1050"/>
      <c r="K40" s="1049"/>
      <c r="L40" s="1049"/>
      <c r="M40" s="1053"/>
      <c r="N40" s="1053"/>
      <c r="O40" s="846"/>
      <c r="P40" s="846"/>
      <c r="Q40" s="899"/>
      <c r="R40" s="964"/>
      <c r="S40" s="964"/>
      <c r="T40" s="964"/>
    </row>
    <row r="41" spans="1:20" ht="12" customHeight="1" x14ac:dyDescent="0.2">
      <c r="A41" s="1044"/>
      <c r="B41" s="1059" t="s">
        <v>184</v>
      </c>
      <c r="C41" s="1060">
        <v>1.823925</v>
      </c>
      <c r="D41" s="503">
        <v>0.46332200000000001</v>
      </c>
      <c r="E41" s="1061">
        <v>0.64686699999999997</v>
      </c>
      <c r="F41" s="503">
        <v>0.64454100000000003</v>
      </c>
      <c r="G41" s="503">
        <v>2.3259999999999999E-3</v>
      </c>
      <c r="H41" s="503">
        <v>0</v>
      </c>
      <c r="I41" s="503">
        <v>0</v>
      </c>
      <c r="J41" s="504">
        <v>0</v>
      </c>
      <c r="K41" s="503">
        <v>0.71373699999999995</v>
      </c>
      <c r="L41" s="503">
        <v>0.51338199999999989</v>
      </c>
      <c r="M41" s="505">
        <v>2.0636999999999999E-2</v>
      </c>
      <c r="N41" s="505">
        <v>0.17971700000000002</v>
      </c>
      <c r="O41" s="846"/>
      <c r="P41" s="846"/>
      <c r="Q41" s="899"/>
      <c r="R41" s="964"/>
      <c r="S41" s="964"/>
      <c r="T41" s="964"/>
    </row>
    <row r="42" spans="1:20" ht="12" customHeight="1" x14ac:dyDescent="0.2">
      <c r="A42" s="1044"/>
      <c r="B42" s="1062" t="s">
        <v>185</v>
      </c>
      <c r="C42" s="1063">
        <v>101.14300799999999</v>
      </c>
      <c r="D42" s="1049">
        <v>32.577259999999995</v>
      </c>
      <c r="E42" s="1064">
        <v>26.664835</v>
      </c>
      <c r="F42" s="1049">
        <v>25.178214000000001</v>
      </c>
      <c r="G42" s="1049">
        <v>0.19367500000000001</v>
      </c>
      <c r="H42" s="1049">
        <v>0.71444000000000007</v>
      </c>
      <c r="I42" s="1049">
        <v>0.408165</v>
      </c>
      <c r="J42" s="1050">
        <v>0.17034099999999999</v>
      </c>
      <c r="K42" s="1049">
        <v>41.900913000000003</v>
      </c>
      <c r="L42" s="1049">
        <v>23.029022000000001</v>
      </c>
      <c r="M42" s="1053">
        <v>4.9883259999999998</v>
      </c>
      <c r="N42" s="1053">
        <v>13.883565000000001</v>
      </c>
      <c r="O42" s="846"/>
      <c r="P42" s="846"/>
      <c r="Q42" s="899"/>
      <c r="R42" s="964"/>
      <c r="S42" s="964"/>
      <c r="T42" s="964"/>
    </row>
    <row r="43" spans="1:20" ht="12" customHeight="1" x14ac:dyDescent="0.2">
      <c r="A43" s="1044"/>
      <c r="B43" s="1065" t="s">
        <v>182</v>
      </c>
      <c r="C43" s="1066"/>
      <c r="D43" s="1067"/>
      <c r="E43" s="1068"/>
      <c r="F43" s="1067"/>
      <c r="G43" s="1067"/>
      <c r="H43" s="1067"/>
      <c r="I43" s="1067"/>
      <c r="J43" s="1069"/>
      <c r="K43" s="1067"/>
      <c r="L43" s="1067"/>
      <c r="M43" s="1070"/>
      <c r="N43" s="1070"/>
      <c r="O43" s="846"/>
      <c r="P43" s="846"/>
      <c r="Q43" s="899"/>
      <c r="R43" s="964"/>
      <c r="S43" s="964"/>
      <c r="T43" s="964"/>
    </row>
    <row r="44" spans="1:20" ht="8.25" customHeight="1" x14ac:dyDescent="0.2">
      <c r="A44" s="257"/>
      <c r="B44" s="257"/>
      <c r="C44" s="205"/>
      <c r="D44" s="257"/>
      <c r="E44" s="257"/>
      <c r="F44" s="257"/>
      <c r="G44" s="257"/>
      <c r="H44" s="257"/>
      <c r="I44" s="257"/>
      <c r="J44" s="257"/>
      <c r="K44" s="257"/>
      <c r="L44" s="257"/>
      <c r="M44" s="257"/>
      <c r="N44" s="257"/>
      <c r="O44" s="257"/>
      <c r="P44" s="257"/>
      <c r="R44" s="964"/>
      <c r="S44" s="229"/>
    </row>
    <row r="45" spans="1:20" ht="12" customHeight="1" x14ac:dyDescent="0.2">
      <c r="A45" s="257"/>
      <c r="B45" s="260" t="s">
        <v>492</v>
      </c>
      <c r="C45" s="257"/>
      <c r="D45" s="257"/>
      <c r="E45" s="257"/>
      <c r="F45" s="257"/>
      <c r="G45" s="257"/>
      <c r="H45" s="257"/>
      <c r="I45" s="257"/>
      <c r="J45" s="257"/>
      <c r="K45" s="257"/>
      <c r="L45" s="257"/>
      <c r="M45" s="257"/>
      <c r="N45" s="257"/>
      <c r="O45" s="257"/>
      <c r="P45" s="257"/>
      <c r="R45" s="229"/>
      <c r="S45" s="229"/>
    </row>
    <row r="46" spans="1:20" s="229" customFormat="1" ht="12" customHeight="1" x14ac:dyDescent="0.2"/>
    <row r="47" spans="1:20" s="229" customFormat="1" ht="12" customHeight="1" x14ac:dyDescent="0.2">
      <c r="C47" s="475"/>
      <c r="D47" s="716"/>
      <c r="E47" s="716"/>
      <c r="F47" s="716"/>
      <c r="G47" s="716"/>
      <c r="H47" s="716"/>
      <c r="I47" s="716"/>
      <c r="J47" s="716"/>
      <c r="K47" s="716"/>
      <c r="L47" s="716"/>
      <c r="M47" s="716"/>
      <c r="N47" s="716"/>
      <c r="O47" s="716"/>
    </row>
    <row r="48" spans="1:20" s="229" customFormat="1" ht="12" customHeight="1" x14ac:dyDescent="0.2">
      <c r="C48" s="852"/>
      <c r="D48" s="852"/>
      <c r="E48" s="852"/>
      <c r="F48" s="852"/>
      <c r="G48" s="852"/>
      <c r="H48" s="852"/>
      <c r="I48" s="852"/>
      <c r="J48" s="852"/>
      <c r="K48" s="852"/>
      <c r="L48" s="852"/>
      <c r="M48" s="852"/>
      <c r="N48" s="852"/>
      <c r="O48" s="852"/>
    </row>
    <row r="49" spans="3:16" s="229" customFormat="1" ht="12" customHeight="1" x14ac:dyDescent="0.2">
      <c r="C49" s="724"/>
      <c r="D49" s="724"/>
      <c r="E49" s="724"/>
      <c r="F49" s="724"/>
      <c r="G49" s="724"/>
      <c r="H49" s="724"/>
      <c r="I49" s="724"/>
      <c r="J49" s="724"/>
      <c r="K49" s="724"/>
      <c r="L49" s="724"/>
      <c r="M49" s="724"/>
      <c r="N49" s="724"/>
      <c r="O49" s="724"/>
      <c r="P49" s="724"/>
    </row>
    <row r="50" spans="3:16" s="229" customFormat="1" ht="12" customHeight="1" x14ac:dyDescent="0.2">
      <c r="C50" s="724"/>
      <c r="D50" s="724"/>
      <c r="E50" s="724"/>
      <c r="F50" s="724"/>
      <c r="G50" s="724"/>
      <c r="H50" s="724"/>
      <c r="I50" s="724"/>
      <c r="J50" s="724"/>
      <c r="K50" s="724"/>
      <c r="L50" s="724"/>
      <c r="M50" s="724"/>
      <c r="N50" s="724"/>
    </row>
    <row r="51" spans="3:16" s="229" customFormat="1" ht="12" customHeight="1" x14ac:dyDescent="0.2"/>
    <row r="52" spans="3:16" s="229" customFormat="1" ht="12" customHeight="1" x14ac:dyDescent="0.2">
      <c r="C52" s="724"/>
      <c r="D52" s="724"/>
      <c r="E52" s="724"/>
      <c r="F52" s="724"/>
      <c r="G52" s="724"/>
      <c r="H52" s="724"/>
      <c r="I52" s="724"/>
      <c r="J52" s="724"/>
      <c r="K52" s="724"/>
      <c r="L52" s="724"/>
      <c r="M52" s="724"/>
      <c r="N52" s="724"/>
    </row>
    <row r="53" spans="3:16" s="229" customFormat="1" ht="12" customHeight="1" x14ac:dyDescent="0.2"/>
    <row r="54" spans="3:16" s="229" customFormat="1" ht="12" customHeight="1" x14ac:dyDescent="0.2"/>
    <row r="55" spans="3:16" s="229" customFormat="1" ht="12" customHeight="1" x14ac:dyDescent="0.2"/>
    <row r="56" spans="3:16" s="229" customFormat="1" x14ac:dyDescent="0.2">
      <c r="C56" s="812"/>
      <c r="D56" s="812"/>
      <c r="E56" s="812"/>
      <c r="F56" s="812"/>
      <c r="G56" s="812"/>
      <c r="H56" s="812"/>
      <c r="I56" s="812"/>
      <c r="J56" s="812"/>
      <c r="K56" s="812"/>
      <c r="L56" s="812"/>
      <c r="M56" s="812"/>
      <c r="N56" s="812"/>
    </row>
    <row r="57" spans="3:16" s="229" customFormat="1" x14ac:dyDescent="0.2"/>
    <row r="58" spans="3:16" s="229" customFormat="1" x14ac:dyDescent="0.2"/>
    <row r="59" spans="3:16" s="229" customFormat="1" x14ac:dyDescent="0.2"/>
    <row r="60" spans="3:16" s="229" customFormat="1" x14ac:dyDescent="0.2"/>
    <row r="61" spans="3:16" s="229" customFormat="1" x14ac:dyDescent="0.2"/>
    <row r="62" spans="3:16" s="229" customFormat="1" x14ac:dyDescent="0.2"/>
    <row r="63" spans="3:16" s="229" customFormat="1" x14ac:dyDescent="0.2"/>
    <row r="64" spans="3:16" s="229" customFormat="1" x14ac:dyDescent="0.2"/>
    <row r="65" s="229" customFormat="1" x14ac:dyDescent="0.2"/>
    <row r="66" s="229" customFormat="1" x14ac:dyDescent="0.2"/>
    <row r="67" s="229" customFormat="1" x14ac:dyDescent="0.2"/>
    <row r="68" s="229" customFormat="1" x14ac:dyDescent="0.2"/>
    <row r="69" s="229" customFormat="1" x14ac:dyDescent="0.2"/>
    <row r="70" s="229" customFormat="1" x14ac:dyDescent="0.2"/>
    <row r="71" s="229" customFormat="1" x14ac:dyDescent="0.2"/>
    <row r="72" s="229" customFormat="1" x14ac:dyDescent="0.2"/>
    <row r="73" s="229" customFormat="1" x14ac:dyDescent="0.2"/>
    <row r="74" s="229" customFormat="1" x14ac:dyDescent="0.2"/>
    <row r="75" s="229" customFormat="1" x14ac:dyDescent="0.2"/>
    <row r="76" s="229" customFormat="1" x14ac:dyDescent="0.2"/>
    <row r="77" s="229" customFormat="1" x14ac:dyDescent="0.2"/>
    <row r="78" s="229" customFormat="1" x14ac:dyDescent="0.2"/>
    <row r="79" s="229" customFormat="1" x14ac:dyDescent="0.2"/>
    <row r="80" s="229" customFormat="1" x14ac:dyDescent="0.2"/>
    <row r="81" s="229" customFormat="1" x14ac:dyDescent="0.2"/>
    <row r="82" s="229" customFormat="1" x14ac:dyDescent="0.2"/>
    <row r="83" s="229" customFormat="1" x14ac:dyDescent="0.2"/>
    <row r="84" s="229" customFormat="1" x14ac:dyDescent="0.2"/>
    <row r="85" s="229" customFormat="1" x14ac:dyDescent="0.2"/>
    <row r="86" s="229" customFormat="1" x14ac:dyDescent="0.2"/>
    <row r="87" s="229" customFormat="1" x14ac:dyDescent="0.2"/>
    <row r="88" s="229" customFormat="1" x14ac:dyDescent="0.2"/>
    <row r="89" s="229" customFormat="1" x14ac:dyDescent="0.2"/>
    <row r="90" s="229" customFormat="1" x14ac:dyDescent="0.2"/>
    <row r="91" s="229" customFormat="1" x14ac:dyDescent="0.2"/>
    <row r="92" s="229" customFormat="1" x14ac:dyDescent="0.2"/>
    <row r="93" s="229" customFormat="1" x14ac:dyDescent="0.2"/>
    <row r="94" s="229" customFormat="1" x14ac:dyDescent="0.2"/>
    <row r="95" s="229" customFormat="1" x14ac:dyDescent="0.2"/>
    <row r="96" s="229" customFormat="1" x14ac:dyDescent="0.2"/>
    <row r="97" s="229" customFormat="1" x14ac:dyDescent="0.2"/>
    <row r="98" s="229" customFormat="1" x14ac:dyDescent="0.2"/>
    <row r="99" s="229" customFormat="1" x14ac:dyDescent="0.2"/>
    <row r="100" s="229" customFormat="1" x14ac:dyDescent="0.2"/>
    <row r="101" s="229" customFormat="1" x14ac:dyDescent="0.2"/>
    <row r="102" s="229" customFormat="1" x14ac:dyDescent="0.2"/>
    <row r="103" s="229" customFormat="1" x14ac:dyDescent="0.2"/>
    <row r="104" s="229" customFormat="1" x14ac:dyDescent="0.2"/>
    <row r="105" s="229" customFormat="1" x14ac:dyDescent="0.2"/>
    <row r="106" s="229" customFormat="1" x14ac:dyDescent="0.2"/>
    <row r="107" s="229" customFormat="1" x14ac:dyDescent="0.2"/>
    <row r="108" s="229" customFormat="1" x14ac:dyDescent="0.2"/>
    <row r="109" s="229" customFormat="1" x14ac:dyDescent="0.2"/>
    <row r="110" s="229" customFormat="1" x14ac:dyDescent="0.2"/>
    <row r="111" s="229" customFormat="1" x14ac:dyDescent="0.2"/>
    <row r="112" s="229" customFormat="1" x14ac:dyDescent="0.2"/>
    <row r="113" s="229" customFormat="1" x14ac:dyDescent="0.2"/>
    <row r="114" s="229" customFormat="1" x14ac:dyDescent="0.2"/>
    <row r="115" s="229" customFormat="1" x14ac:dyDescent="0.2"/>
    <row r="116" s="229" customFormat="1" x14ac:dyDescent="0.2"/>
    <row r="117" s="229" customFormat="1" x14ac:dyDescent="0.2"/>
    <row r="118" s="229" customFormat="1" x14ac:dyDescent="0.2"/>
    <row r="119" s="229" customFormat="1" x14ac:dyDescent="0.2"/>
    <row r="120" s="229" customFormat="1" x14ac:dyDescent="0.2"/>
    <row r="121" s="229" customFormat="1" x14ac:dyDescent="0.2"/>
    <row r="122" s="229" customFormat="1" x14ac:dyDescent="0.2"/>
    <row r="123" s="229" customFormat="1" x14ac:dyDescent="0.2"/>
    <row r="124" s="229" customFormat="1" x14ac:dyDescent="0.2"/>
    <row r="125" s="229" customFormat="1" x14ac:dyDescent="0.2"/>
    <row r="126" s="229" customFormat="1" x14ac:dyDescent="0.2"/>
    <row r="127" s="229" customFormat="1" x14ac:dyDescent="0.2"/>
    <row r="128" s="229" customFormat="1" x14ac:dyDescent="0.2"/>
    <row r="129" s="229" customFormat="1" x14ac:dyDescent="0.2"/>
    <row r="130" s="229" customFormat="1" x14ac:dyDescent="0.2"/>
    <row r="131" s="229" customFormat="1" x14ac:dyDescent="0.2"/>
    <row r="132" s="229" customFormat="1" x14ac:dyDescent="0.2"/>
    <row r="133" s="229" customFormat="1" x14ac:dyDescent="0.2"/>
    <row r="134" s="229" customFormat="1" x14ac:dyDescent="0.2"/>
    <row r="135" s="229" customFormat="1" x14ac:dyDescent="0.2"/>
    <row r="136" s="229" customFormat="1" x14ac:dyDescent="0.2"/>
    <row r="137" s="229" customFormat="1" x14ac:dyDescent="0.2"/>
    <row r="138" s="229" customFormat="1" x14ac:dyDescent="0.2"/>
    <row r="139" s="229" customFormat="1" x14ac:dyDescent="0.2"/>
    <row r="140" s="229" customFormat="1" x14ac:dyDescent="0.2"/>
    <row r="141" s="229" customFormat="1" x14ac:dyDescent="0.2"/>
    <row r="142" s="229" customFormat="1" x14ac:dyDescent="0.2"/>
    <row r="143" s="229" customFormat="1" x14ac:dyDescent="0.2"/>
    <row r="144" s="229" customFormat="1" x14ac:dyDescent="0.2"/>
    <row r="145" s="229" customFormat="1" x14ac:dyDescent="0.2"/>
    <row r="146" s="229" customFormat="1" x14ac:dyDescent="0.2"/>
    <row r="147" s="229" customFormat="1" x14ac:dyDescent="0.2"/>
    <row r="148" s="229" customFormat="1" x14ac:dyDescent="0.2"/>
    <row r="149" s="229" customFormat="1" x14ac:dyDescent="0.2"/>
    <row r="150" s="229" customFormat="1" x14ac:dyDescent="0.2"/>
    <row r="151" s="229" customFormat="1" x14ac:dyDescent="0.2"/>
    <row r="152" s="229" customFormat="1" x14ac:dyDescent="0.2"/>
    <row r="153" s="229" customFormat="1" x14ac:dyDescent="0.2"/>
    <row r="154" s="229" customFormat="1" x14ac:dyDescent="0.2"/>
    <row r="155" s="229" customFormat="1" x14ac:dyDescent="0.2"/>
    <row r="156" s="229" customFormat="1" x14ac:dyDescent="0.2"/>
    <row r="157" s="229" customFormat="1" x14ac:dyDescent="0.2"/>
    <row r="158" s="229" customFormat="1" x14ac:dyDescent="0.2"/>
    <row r="159" s="229" customFormat="1" x14ac:dyDescent="0.2"/>
    <row r="160" s="229" customFormat="1" x14ac:dyDescent="0.2"/>
    <row r="161" s="229" customFormat="1" x14ac:dyDescent="0.2"/>
    <row r="162" s="229" customFormat="1" x14ac:dyDescent="0.2"/>
    <row r="163" s="229" customFormat="1" x14ac:dyDescent="0.2"/>
    <row r="164" s="229" customFormat="1" x14ac:dyDescent="0.2"/>
    <row r="165" s="229" customFormat="1" x14ac:dyDescent="0.2"/>
    <row r="166" s="229" customFormat="1" x14ac:dyDescent="0.2"/>
    <row r="167" s="229" customFormat="1" x14ac:dyDescent="0.2"/>
    <row r="168" s="229" customFormat="1" x14ac:dyDescent="0.2"/>
    <row r="169" s="229" customFormat="1" x14ac:dyDescent="0.2"/>
    <row r="170" s="229" customFormat="1" x14ac:dyDescent="0.2"/>
    <row r="171" s="229" customFormat="1" x14ac:dyDescent="0.2"/>
    <row r="172" s="229" customFormat="1" x14ac:dyDescent="0.2"/>
    <row r="173" s="229" customFormat="1" x14ac:dyDescent="0.2"/>
    <row r="174" s="229" customFormat="1" x14ac:dyDescent="0.2"/>
    <row r="175" s="229" customFormat="1" x14ac:dyDescent="0.2"/>
    <row r="176" s="229" customFormat="1" x14ac:dyDescent="0.2"/>
    <row r="177" s="229" customFormat="1" x14ac:dyDescent="0.2"/>
    <row r="178" s="229" customFormat="1" x14ac:dyDescent="0.2"/>
    <row r="179" s="229" customFormat="1" x14ac:dyDescent="0.2"/>
    <row r="180" s="229" customFormat="1" x14ac:dyDescent="0.2"/>
    <row r="181" s="229" customFormat="1" x14ac:dyDescent="0.2"/>
    <row r="182" s="229" customFormat="1" x14ac:dyDescent="0.2"/>
    <row r="183" s="229" customFormat="1" x14ac:dyDescent="0.2"/>
    <row r="184" s="229" customFormat="1" x14ac:dyDescent="0.2"/>
    <row r="185" s="229" customFormat="1" x14ac:dyDescent="0.2"/>
    <row r="186" s="229" customFormat="1" x14ac:dyDescent="0.2"/>
    <row r="187" s="229" customFormat="1" x14ac:dyDescent="0.2"/>
    <row r="188" s="229" customFormat="1" x14ac:dyDescent="0.2"/>
    <row r="189" s="229" customFormat="1" x14ac:dyDescent="0.2"/>
    <row r="190" s="229" customFormat="1" x14ac:dyDescent="0.2"/>
    <row r="191" s="229" customFormat="1" x14ac:dyDescent="0.2"/>
    <row r="192" s="229" customFormat="1" x14ac:dyDescent="0.2"/>
    <row r="193" s="229" customFormat="1" x14ac:dyDescent="0.2"/>
    <row r="194" s="229" customFormat="1" x14ac:dyDescent="0.2"/>
    <row r="195" s="229" customFormat="1" x14ac:dyDescent="0.2"/>
    <row r="196" s="229" customFormat="1" x14ac:dyDescent="0.2"/>
    <row r="197" s="229" customFormat="1" x14ac:dyDescent="0.2"/>
    <row r="198" s="229" customFormat="1" x14ac:dyDescent="0.2"/>
    <row r="199" s="229" customFormat="1" x14ac:dyDescent="0.2"/>
    <row r="200" s="229" customFormat="1" x14ac:dyDescent="0.2"/>
    <row r="201" s="229" customFormat="1" x14ac:dyDescent="0.2"/>
    <row r="202" s="229" customFormat="1" x14ac:dyDescent="0.2"/>
    <row r="203" s="229" customFormat="1" x14ac:dyDescent="0.2"/>
    <row r="204" s="229" customFormat="1" x14ac:dyDescent="0.2"/>
    <row r="205" s="229" customFormat="1" x14ac:dyDescent="0.2"/>
    <row r="206" s="229" customFormat="1" x14ac:dyDescent="0.2"/>
    <row r="207" s="229" customFormat="1" x14ac:dyDescent="0.2"/>
    <row r="208" s="229" customFormat="1" x14ac:dyDescent="0.2"/>
    <row r="209" s="229" customFormat="1" x14ac:dyDescent="0.2"/>
    <row r="210" s="229" customFormat="1" x14ac:dyDescent="0.2"/>
    <row r="211" s="229" customFormat="1" x14ac:dyDescent="0.2"/>
    <row r="212" s="229" customFormat="1" x14ac:dyDescent="0.2"/>
    <row r="213" s="229" customFormat="1" x14ac:dyDescent="0.2"/>
    <row r="214" s="229" customFormat="1" x14ac:dyDescent="0.2"/>
    <row r="215" s="229" customFormat="1" x14ac:dyDescent="0.2"/>
    <row r="216" s="229" customFormat="1" x14ac:dyDescent="0.2"/>
    <row r="217" s="229" customFormat="1" x14ac:dyDescent="0.2"/>
    <row r="218" s="229" customFormat="1" x14ac:dyDescent="0.2"/>
    <row r="219" s="229" customFormat="1" x14ac:dyDescent="0.2"/>
    <row r="220" s="229" customFormat="1" x14ac:dyDescent="0.2"/>
    <row r="221" s="229" customFormat="1" x14ac:dyDescent="0.2"/>
    <row r="222" s="229" customFormat="1" x14ac:dyDescent="0.2"/>
    <row r="223" s="229" customFormat="1" x14ac:dyDescent="0.2"/>
    <row r="224" s="229" customFormat="1" x14ac:dyDescent="0.2"/>
    <row r="225" s="229" customFormat="1" x14ac:dyDescent="0.2"/>
    <row r="226" s="229" customFormat="1" x14ac:dyDescent="0.2"/>
    <row r="227" s="229" customFormat="1" x14ac:dyDescent="0.2"/>
    <row r="228" s="229" customFormat="1" x14ac:dyDescent="0.2"/>
    <row r="229" s="229" customFormat="1" x14ac:dyDescent="0.2"/>
    <row r="230" s="229" customFormat="1" x14ac:dyDescent="0.2"/>
    <row r="231" s="229" customFormat="1" x14ac:dyDescent="0.2"/>
    <row r="232" s="229" customFormat="1" x14ac:dyDescent="0.2"/>
    <row r="233" s="229" customFormat="1" x14ac:dyDescent="0.2"/>
    <row r="234" s="229" customFormat="1" x14ac:dyDescent="0.2"/>
    <row r="235" s="229" customFormat="1" x14ac:dyDescent="0.2"/>
    <row r="236" s="229" customFormat="1" x14ac:dyDescent="0.2"/>
    <row r="237" s="229" customFormat="1" x14ac:dyDescent="0.2"/>
    <row r="238" s="229" customFormat="1" x14ac:dyDescent="0.2"/>
    <row r="239" s="229" customFormat="1" x14ac:dyDescent="0.2"/>
    <row r="240" s="229" customFormat="1" x14ac:dyDescent="0.2"/>
    <row r="241" s="229" customFormat="1" x14ac:dyDescent="0.2"/>
    <row r="242" s="229" customFormat="1" x14ac:dyDescent="0.2"/>
    <row r="243" s="229" customFormat="1" x14ac:dyDescent="0.2"/>
    <row r="244" s="229" customFormat="1" x14ac:dyDescent="0.2"/>
    <row r="245" s="229" customFormat="1" x14ac:dyDescent="0.2"/>
    <row r="246" s="229" customFormat="1" x14ac:dyDescent="0.2"/>
    <row r="247" s="229" customFormat="1" x14ac:dyDescent="0.2"/>
    <row r="248" s="229" customFormat="1" x14ac:dyDescent="0.2"/>
    <row r="249" s="229" customFormat="1" x14ac:dyDescent="0.2"/>
    <row r="250" s="229" customFormat="1" x14ac:dyDescent="0.2"/>
    <row r="251" s="229" customFormat="1" x14ac:dyDescent="0.2"/>
    <row r="252" s="229" customFormat="1" x14ac:dyDescent="0.2"/>
    <row r="253" s="229" customFormat="1" x14ac:dyDescent="0.2"/>
    <row r="254" s="229" customFormat="1" x14ac:dyDescent="0.2"/>
    <row r="255" s="229" customFormat="1" x14ac:dyDescent="0.2"/>
    <row r="256" s="229" customFormat="1" x14ac:dyDescent="0.2"/>
    <row r="257" s="229" customFormat="1" x14ac:dyDescent="0.2"/>
    <row r="258" s="229" customFormat="1" x14ac:dyDescent="0.2"/>
    <row r="259" s="229" customFormat="1" x14ac:dyDescent="0.2"/>
    <row r="260" s="229" customFormat="1" x14ac:dyDescent="0.2"/>
    <row r="261" s="229" customFormat="1" x14ac:dyDescent="0.2"/>
    <row r="262" s="229" customFormat="1" x14ac:dyDescent="0.2"/>
    <row r="263" s="229" customFormat="1" x14ac:dyDescent="0.2"/>
    <row r="264" s="229" customFormat="1" x14ac:dyDescent="0.2"/>
    <row r="265" s="229" customFormat="1" x14ac:dyDescent="0.2"/>
    <row r="266" s="229" customFormat="1" x14ac:dyDescent="0.2"/>
    <row r="267" s="229" customFormat="1" x14ac:dyDescent="0.2"/>
    <row r="268" s="229" customFormat="1" x14ac:dyDescent="0.2"/>
    <row r="269" s="229" customFormat="1" x14ac:dyDescent="0.2"/>
    <row r="270" s="229" customFormat="1" x14ac:dyDescent="0.2"/>
    <row r="271" s="229" customFormat="1" x14ac:dyDescent="0.2"/>
    <row r="272" s="229" customFormat="1" x14ac:dyDescent="0.2"/>
    <row r="273" s="229" customFormat="1" x14ac:dyDescent="0.2"/>
    <row r="274" s="229" customFormat="1" x14ac:dyDescent="0.2"/>
    <row r="275" s="229" customFormat="1" x14ac:dyDescent="0.2"/>
    <row r="276" s="229" customFormat="1" x14ac:dyDescent="0.2"/>
    <row r="277" s="229" customFormat="1" x14ac:dyDescent="0.2"/>
    <row r="278" s="229" customFormat="1" x14ac:dyDescent="0.2"/>
    <row r="279" s="229" customFormat="1" x14ac:dyDescent="0.2"/>
    <row r="280" s="229" customFormat="1" x14ac:dyDescent="0.2"/>
    <row r="281" s="229" customFormat="1" x14ac:dyDescent="0.2"/>
    <row r="282" s="229" customFormat="1" x14ac:dyDescent="0.2"/>
    <row r="283" s="229" customFormat="1" x14ac:dyDescent="0.2"/>
    <row r="284" s="229" customFormat="1" x14ac:dyDescent="0.2"/>
    <row r="285" s="229" customFormat="1" x14ac:dyDescent="0.2"/>
    <row r="286" s="229" customFormat="1" x14ac:dyDescent="0.2"/>
    <row r="287" s="229" customFormat="1" x14ac:dyDescent="0.2"/>
    <row r="288" s="229" customFormat="1" x14ac:dyDescent="0.2"/>
    <row r="289" spans="20:98" s="229" customFormat="1" x14ac:dyDescent="0.2"/>
    <row r="290" spans="20:98" s="229" customFormat="1" x14ac:dyDescent="0.2"/>
    <row r="291" spans="20:98" s="229" customFormat="1" x14ac:dyDescent="0.2"/>
    <row r="292" spans="20:98" s="257" customFormat="1" x14ac:dyDescent="0.2">
      <c r="T292" s="229"/>
      <c r="U292" s="229"/>
      <c r="V292" s="229"/>
      <c r="W292" s="229"/>
      <c r="X292" s="229"/>
      <c r="Y292" s="229"/>
      <c r="Z292" s="229"/>
      <c r="AA292" s="229"/>
      <c r="AB292" s="229"/>
      <c r="AC292" s="229"/>
      <c r="AD292" s="229"/>
      <c r="AE292" s="229"/>
      <c r="AF292" s="229"/>
      <c r="AG292" s="229"/>
      <c r="AH292" s="229"/>
      <c r="AI292" s="229"/>
      <c r="AJ292" s="229"/>
      <c r="AK292" s="229"/>
      <c r="AL292" s="229"/>
      <c r="AM292" s="229"/>
      <c r="AN292" s="229"/>
      <c r="AO292" s="229"/>
      <c r="AP292" s="229"/>
      <c r="AQ292" s="229"/>
      <c r="AR292" s="229"/>
      <c r="AS292" s="229"/>
      <c r="AT292" s="229"/>
      <c r="AU292" s="229"/>
      <c r="AV292" s="229"/>
      <c r="AW292" s="229"/>
      <c r="AX292" s="229"/>
      <c r="AY292" s="229"/>
      <c r="AZ292" s="229"/>
      <c r="BA292" s="229"/>
      <c r="BB292" s="229"/>
      <c r="BC292" s="229"/>
      <c r="BD292" s="229"/>
      <c r="BE292" s="229"/>
      <c r="BF292" s="229"/>
      <c r="BG292" s="229"/>
      <c r="BH292" s="229"/>
      <c r="BI292" s="229"/>
      <c r="BJ292" s="229"/>
      <c r="BK292" s="229"/>
      <c r="BL292" s="229"/>
      <c r="BM292" s="229"/>
      <c r="BN292" s="229"/>
      <c r="BO292" s="229"/>
      <c r="BP292" s="229"/>
      <c r="BQ292" s="229"/>
      <c r="BR292" s="229"/>
      <c r="BS292" s="229"/>
      <c r="BT292" s="229"/>
      <c r="BU292" s="229"/>
      <c r="BV292" s="229"/>
      <c r="BW292" s="229"/>
      <c r="BX292" s="229"/>
      <c r="BY292" s="229"/>
      <c r="BZ292" s="229"/>
      <c r="CA292" s="229"/>
      <c r="CB292" s="229"/>
      <c r="CC292" s="229"/>
      <c r="CD292" s="229"/>
      <c r="CE292" s="229"/>
      <c r="CF292" s="229"/>
      <c r="CG292" s="229"/>
      <c r="CH292" s="229"/>
      <c r="CI292" s="229"/>
      <c r="CJ292" s="229"/>
      <c r="CK292" s="229"/>
      <c r="CL292" s="229"/>
      <c r="CM292" s="229"/>
      <c r="CN292" s="229"/>
      <c r="CO292" s="229"/>
      <c r="CP292" s="229"/>
      <c r="CQ292" s="229"/>
      <c r="CR292" s="229"/>
      <c r="CS292" s="229"/>
      <c r="CT292" s="229"/>
    </row>
    <row r="293" spans="20:98" s="257" customFormat="1" x14ac:dyDescent="0.2">
      <c r="T293" s="229"/>
      <c r="U293" s="229"/>
      <c r="V293" s="229"/>
      <c r="W293" s="229"/>
      <c r="X293" s="229"/>
      <c r="Y293" s="229"/>
      <c r="Z293" s="229"/>
      <c r="AA293" s="229"/>
      <c r="AB293" s="229"/>
      <c r="AC293" s="229"/>
      <c r="AD293" s="229"/>
      <c r="AE293" s="229"/>
      <c r="AF293" s="229"/>
      <c r="AG293" s="229"/>
      <c r="AH293" s="229"/>
      <c r="AI293" s="229"/>
      <c r="AJ293" s="229"/>
      <c r="AK293" s="229"/>
      <c r="AL293" s="229"/>
      <c r="AM293" s="229"/>
      <c r="AN293" s="229"/>
      <c r="AO293" s="229"/>
      <c r="AP293" s="229"/>
      <c r="AQ293" s="229"/>
      <c r="AR293" s="229"/>
      <c r="AS293" s="229"/>
      <c r="AT293" s="229"/>
      <c r="AU293" s="229"/>
      <c r="AV293" s="229"/>
      <c r="AW293" s="229"/>
      <c r="AX293" s="229"/>
      <c r="AY293" s="229"/>
      <c r="AZ293" s="229"/>
      <c r="BA293" s="229"/>
      <c r="BB293" s="229"/>
      <c r="BC293" s="229"/>
      <c r="BD293" s="229"/>
      <c r="BE293" s="229"/>
      <c r="BF293" s="229"/>
      <c r="BG293" s="229"/>
      <c r="BH293" s="229"/>
      <c r="BI293" s="229"/>
      <c r="BJ293" s="229"/>
      <c r="BK293" s="229"/>
      <c r="BL293" s="229"/>
      <c r="BM293" s="229"/>
      <c r="BN293" s="229"/>
      <c r="BO293" s="229"/>
      <c r="BP293" s="229"/>
      <c r="BQ293" s="229"/>
      <c r="BR293" s="229"/>
      <c r="BS293" s="229"/>
      <c r="BT293" s="229"/>
      <c r="BU293" s="229"/>
      <c r="BV293" s="229"/>
      <c r="BW293" s="229"/>
      <c r="BX293" s="229"/>
      <c r="BY293" s="229"/>
      <c r="BZ293" s="229"/>
      <c r="CA293" s="229"/>
      <c r="CB293" s="229"/>
      <c r="CC293" s="229"/>
      <c r="CD293" s="229"/>
      <c r="CE293" s="229"/>
      <c r="CF293" s="229"/>
      <c r="CG293" s="229"/>
      <c r="CH293" s="229"/>
      <c r="CI293" s="229"/>
      <c r="CJ293" s="229"/>
      <c r="CK293" s="229"/>
      <c r="CL293" s="229"/>
      <c r="CM293" s="229"/>
      <c r="CN293" s="229"/>
      <c r="CO293" s="229"/>
      <c r="CP293" s="229"/>
      <c r="CQ293" s="229"/>
      <c r="CR293" s="229"/>
      <c r="CS293" s="229"/>
      <c r="CT293" s="229"/>
    </row>
    <row r="294" spans="20:98" s="257" customFormat="1" x14ac:dyDescent="0.2">
      <c r="T294" s="229"/>
      <c r="U294" s="229"/>
      <c r="V294" s="229"/>
      <c r="W294" s="229"/>
      <c r="X294" s="229"/>
      <c r="Y294" s="229"/>
      <c r="Z294" s="229"/>
      <c r="AA294" s="229"/>
      <c r="AB294" s="229"/>
      <c r="AC294" s="229"/>
      <c r="AD294" s="229"/>
      <c r="AE294" s="229"/>
      <c r="AF294" s="229"/>
      <c r="AG294" s="229"/>
      <c r="AH294" s="229"/>
      <c r="AI294" s="229"/>
      <c r="AJ294" s="229"/>
      <c r="AK294" s="229"/>
      <c r="AL294" s="229"/>
      <c r="AM294" s="229"/>
      <c r="AN294" s="229"/>
      <c r="AO294" s="229"/>
      <c r="AP294" s="229"/>
      <c r="AQ294" s="229"/>
      <c r="AR294" s="229"/>
      <c r="AS294" s="229"/>
      <c r="AT294" s="229"/>
      <c r="AU294" s="229"/>
      <c r="AV294" s="229"/>
      <c r="AW294" s="229"/>
      <c r="AX294" s="229"/>
      <c r="AY294" s="229"/>
      <c r="AZ294" s="229"/>
      <c r="BA294" s="229"/>
      <c r="BB294" s="229"/>
      <c r="BC294" s="229"/>
      <c r="BD294" s="229"/>
      <c r="BE294" s="229"/>
      <c r="BF294" s="229"/>
      <c r="BG294" s="229"/>
      <c r="BH294" s="229"/>
      <c r="BI294" s="229"/>
      <c r="BJ294" s="229"/>
      <c r="BK294" s="229"/>
      <c r="BL294" s="229"/>
      <c r="BM294" s="229"/>
      <c r="BN294" s="229"/>
      <c r="BO294" s="229"/>
      <c r="BP294" s="229"/>
      <c r="BQ294" s="229"/>
      <c r="BR294" s="229"/>
      <c r="BS294" s="229"/>
      <c r="BT294" s="229"/>
      <c r="BU294" s="229"/>
      <c r="BV294" s="229"/>
      <c r="BW294" s="229"/>
      <c r="BX294" s="229"/>
      <c r="BY294" s="229"/>
      <c r="BZ294" s="229"/>
      <c r="CA294" s="229"/>
      <c r="CB294" s="229"/>
      <c r="CC294" s="229"/>
      <c r="CD294" s="229"/>
      <c r="CE294" s="229"/>
      <c r="CF294" s="229"/>
      <c r="CG294" s="229"/>
      <c r="CH294" s="229"/>
      <c r="CI294" s="229"/>
      <c r="CJ294" s="229"/>
      <c r="CK294" s="229"/>
      <c r="CL294" s="229"/>
      <c r="CM294" s="229"/>
      <c r="CN294" s="229"/>
      <c r="CO294" s="229"/>
      <c r="CP294" s="229"/>
      <c r="CQ294" s="229"/>
      <c r="CR294" s="229"/>
      <c r="CS294" s="229"/>
      <c r="CT294" s="229"/>
    </row>
    <row r="295" spans="20:98" s="257" customFormat="1" x14ac:dyDescent="0.2">
      <c r="T295" s="229"/>
      <c r="U295" s="229"/>
      <c r="V295" s="229"/>
      <c r="W295" s="229"/>
      <c r="X295" s="229"/>
      <c r="Y295" s="229"/>
      <c r="Z295" s="229"/>
      <c r="AA295" s="229"/>
      <c r="AB295" s="229"/>
      <c r="AC295" s="229"/>
      <c r="AD295" s="229"/>
      <c r="AE295" s="229"/>
      <c r="AF295" s="229"/>
      <c r="AG295" s="229"/>
      <c r="AH295" s="229"/>
      <c r="AI295" s="229"/>
      <c r="AJ295" s="229"/>
      <c r="AK295" s="229"/>
      <c r="AL295" s="229"/>
      <c r="AM295" s="229"/>
      <c r="AN295" s="229"/>
      <c r="AO295" s="229"/>
      <c r="AP295" s="229"/>
      <c r="AQ295" s="229"/>
      <c r="AR295" s="229"/>
      <c r="AS295" s="229"/>
      <c r="AT295" s="229"/>
      <c r="AU295" s="229"/>
      <c r="AV295" s="229"/>
      <c r="AW295" s="229"/>
      <c r="AX295" s="229"/>
      <c r="AY295" s="229"/>
      <c r="AZ295" s="229"/>
      <c r="BA295" s="229"/>
      <c r="BB295" s="229"/>
      <c r="BC295" s="229"/>
      <c r="BD295" s="229"/>
      <c r="BE295" s="229"/>
      <c r="BF295" s="229"/>
      <c r="BG295" s="229"/>
      <c r="BH295" s="229"/>
      <c r="BI295" s="229"/>
      <c r="BJ295" s="229"/>
      <c r="BK295" s="229"/>
      <c r="BL295" s="229"/>
      <c r="BM295" s="229"/>
      <c r="BN295" s="229"/>
      <c r="BO295" s="229"/>
      <c r="BP295" s="229"/>
      <c r="BQ295" s="229"/>
      <c r="BR295" s="229"/>
      <c r="BS295" s="229"/>
      <c r="BT295" s="229"/>
      <c r="BU295" s="229"/>
      <c r="BV295" s="229"/>
      <c r="BW295" s="229"/>
      <c r="BX295" s="229"/>
      <c r="BY295" s="229"/>
      <c r="BZ295" s="229"/>
      <c r="CA295" s="229"/>
      <c r="CB295" s="229"/>
      <c r="CC295" s="229"/>
      <c r="CD295" s="229"/>
      <c r="CE295" s="229"/>
      <c r="CF295" s="229"/>
      <c r="CG295" s="229"/>
      <c r="CH295" s="229"/>
      <c r="CI295" s="229"/>
      <c r="CJ295" s="229"/>
      <c r="CK295" s="229"/>
      <c r="CL295" s="229"/>
      <c r="CM295" s="229"/>
      <c r="CN295" s="229"/>
      <c r="CO295" s="229"/>
      <c r="CP295" s="229"/>
      <c r="CQ295" s="229"/>
      <c r="CR295" s="229"/>
      <c r="CS295" s="229"/>
      <c r="CT295" s="229"/>
    </row>
    <row r="296" spans="20:98" s="257" customFormat="1" x14ac:dyDescent="0.2">
      <c r="T296" s="229"/>
      <c r="U296" s="229"/>
      <c r="V296" s="229"/>
      <c r="W296" s="229"/>
      <c r="X296" s="229"/>
      <c r="Y296" s="229"/>
      <c r="Z296" s="229"/>
      <c r="AA296" s="229"/>
      <c r="AB296" s="229"/>
      <c r="AC296" s="229"/>
      <c r="AD296" s="229"/>
      <c r="AE296" s="229"/>
      <c r="AF296" s="229"/>
      <c r="AG296" s="229"/>
      <c r="AH296" s="229"/>
      <c r="AI296" s="229"/>
      <c r="AJ296" s="229"/>
      <c r="AK296" s="229"/>
      <c r="AL296" s="229"/>
      <c r="AM296" s="229"/>
      <c r="AN296" s="229"/>
      <c r="AO296" s="229"/>
      <c r="AP296" s="229"/>
      <c r="AQ296" s="229"/>
      <c r="AR296" s="229"/>
      <c r="AS296" s="229"/>
      <c r="AT296" s="229"/>
      <c r="AU296" s="229"/>
      <c r="AV296" s="229"/>
      <c r="AW296" s="229"/>
      <c r="AX296" s="229"/>
      <c r="AY296" s="229"/>
      <c r="AZ296" s="229"/>
      <c r="BA296" s="229"/>
      <c r="BB296" s="229"/>
      <c r="BC296" s="229"/>
      <c r="BD296" s="229"/>
      <c r="BE296" s="229"/>
      <c r="BF296" s="229"/>
      <c r="BG296" s="229"/>
      <c r="BH296" s="229"/>
      <c r="BI296" s="229"/>
      <c r="BJ296" s="229"/>
      <c r="BK296" s="229"/>
      <c r="BL296" s="229"/>
      <c r="BM296" s="229"/>
      <c r="BN296" s="229"/>
      <c r="BO296" s="229"/>
      <c r="BP296" s="229"/>
      <c r="BQ296" s="229"/>
      <c r="BR296" s="229"/>
      <c r="BS296" s="229"/>
      <c r="BT296" s="229"/>
      <c r="BU296" s="229"/>
      <c r="BV296" s="229"/>
      <c r="BW296" s="229"/>
      <c r="BX296" s="229"/>
      <c r="BY296" s="229"/>
      <c r="BZ296" s="229"/>
      <c r="CA296" s="229"/>
      <c r="CB296" s="229"/>
      <c r="CC296" s="229"/>
      <c r="CD296" s="229"/>
      <c r="CE296" s="229"/>
      <c r="CF296" s="229"/>
      <c r="CG296" s="229"/>
      <c r="CH296" s="229"/>
      <c r="CI296" s="229"/>
      <c r="CJ296" s="229"/>
      <c r="CK296" s="229"/>
      <c r="CL296" s="229"/>
      <c r="CM296" s="229"/>
      <c r="CN296" s="229"/>
      <c r="CO296" s="229"/>
      <c r="CP296" s="229"/>
      <c r="CQ296" s="229"/>
      <c r="CR296" s="229"/>
      <c r="CS296" s="229"/>
      <c r="CT296" s="229"/>
    </row>
    <row r="297" spans="20:98" s="257" customFormat="1" x14ac:dyDescent="0.2">
      <c r="T297" s="229"/>
      <c r="U297" s="229"/>
      <c r="V297" s="229"/>
      <c r="W297" s="229"/>
      <c r="X297" s="229"/>
      <c r="Y297" s="229"/>
      <c r="Z297" s="229"/>
      <c r="AA297" s="229"/>
      <c r="AB297" s="229"/>
      <c r="AC297" s="229"/>
      <c r="AD297" s="229"/>
      <c r="AE297" s="229"/>
      <c r="AF297" s="229"/>
      <c r="AG297" s="229"/>
      <c r="AH297" s="229"/>
      <c r="AI297" s="229"/>
      <c r="AJ297" s="229"/>
      <c r="AK297" s="229"/>
      <c r="AL297" s="229"/>
      <c r="AM297" s="229"/>
      <c r="AN297" s="229"/>
      <c r="AO297" s="229"/>
      <c r="AP297" s="229"/>
      <c r="AQ297" s="229"/>
      <c r="AR297" s="229"/>
      <c r="AS297" s="229"/>
      <c r="AT297" s="229"/>
      <c r="AU297" s="229"/>
      <c r="AV297" s="229"/>
      <c r="AW297" s="229"/>
      <c r="AX297" s="229"/>
      <c r="AY297" s="229"/>
      <c r="AZ297" s="229"/>
      <c r="BA297" s="229"/>
      <c r="BB297" s="229"/>
      <c r="BC297" s="229"/>
      <c r="BD297" s="229"/>
      <c r="BE297" s="229"/>
      <c r="BF297" s="229"/>
      <c r="BG297" s="229"/>
      <c r="BH297" s="229"/>
      <c r="BI297" s="229"/>
      <c r="BJ297" s="229"/>
      <c r="BK297" s="229"/>
      <c r="BL297" s="229"/>
      <c r="BM297" s="229"/>
      <c r="BN297" s="229"/>
      <c r="BO297" s="229"/>
      <c r="BP297" s="229"/>
      <c r="BQ297" s="229"/>
      <c r="BR297" s="229"/>
      <c r="BS297" s="229"/>
      <c r="BT297" s="229"/>
      <c r="BU297" s="229"/>
      <c r="BV297" s="229"/>
      <c r="BW297" s="229"/>
      <c r="BX297" s="229"/>
      <c r="BY297" s="229"/>
      <c r="BZ297" s="229"/>
      <c r="CA297" s="229"/>
      <c r="CB297" s="229"/>
      <c r="CC297" s="229"/>
      <c r="CD297" s="229"/>
      <c r="CE297" s="229"/>
      <c r="CF297" s="229"/>
      <c r="CG297" s="229"/>
      <c r="CH297" s="229"/>
      <c r="CI297" s="229"/>
      <c r="CJ297" s="229"/>
      <c r="CK297" s="229"/>
      <c r="CL297" s="229"/>
      <c r="CM297" s="229"/>
      <c r="CN297" s="229"/>
      <c r="CO297" s="229"/>
      <c r="CP297" s="229"/>
      <c r="CQ297" s="229"/>
      <c r="CR297" s="229"/>
      <c r="CS297" s="229"/>
      <c r="CT297" s="229"/>
    </row>
    <row r="298" spans="20:98" s="257" customFormat="1" x14ac:dyDescent="0.2">
      <c r="T298" s="229"/>
      <c r="U298" s="229"/>
      <c r="V298" s="229"/>
      <c r="W298" s="229"/>
      <c r="X298" s="229"/>
      <c r="Y298" s="229"/>
      <c r="Z298" s="229"/>
      <c r="AA298" s="229"/>
      <c r="AB298" s="229"/>
      <c r="AC298" s="229"/>
      <c r="AD298" s="229"/>
      <c r="AE298" s="229"/>
      <c r="AF298" s="229"/>
      <c r="AG298" s="229"/>
      <c r="AH298" s="229"/>
      <c r="AI298" s="229"/>
      <c r="AJ298" s="229"/>
      <c r="AK298" s="229"/>
      <c r="AL298" s="229"/>
      <c r="AM298" s="229"/>
      <c r="AN298" s="229"/>
      <c r="AO298" s="229"/>
      <c r="AP298" s="229"/>
      <c r="AQ298" s="229"/>
      <c r="AR298" s="229"/>
      <c r="AS298" s="229"/>
      <c r="AT298" s="229"/>
      <c r="AU298" s="229"/>
      <c r="AV298" s="229"/>
      <c r="AW298" s="229"/>
      <c r="AX298" s="229"/>
      <c r="AY298" s="229"/>
      <c r="AZ298" s="229"/>
      <c r="BA298" s="229"/>
      <c r="BB298" s="229"/>
      <c r="BC298" s="229"/>
      <c r="BD298" s="229"/>
      <c r="BE298" s="229"/>
      <c r="BF298" s="229"/>
      <c r="BG298" s="229"/>
      <c r="BH298" s="229"/>
      <c r="BI298" s="229"/>
      <c r="BJ298" s="229"/>
      <c r="BK298" s="229"/>
      <c r="BL298" s="229"/>
      <c r="BM298" s="229"/>
      <c r="BN298" s="229"/>
      <c r="BO298" s="229"/>
      <c r="BP298" s="229"/>
      <c r="BQ298" s="229"/>
      <c r="BR298" s="229"/>
      <c r="BS298" s="229"/>
      <c r="BT298" s="229"/>
      <c r="BU298" s="229"/>
      <c r="BV298" s="229"/>
      <c r="BW298" s="229"/>
      <c r="BX298" s="229"/>
      <c r="BY298" s="229"/>
      <c r="BZ298" s="229"/>
      <c r="CA298" s="229"/>
      <c r="CB298" s="229"/>
      <c r="CC298" s="229"/>
      <c r="CD298" s="229"/>
      <c r="CE298" s="229"/>
      <c r="CF298" s="229"/>
      <c r="CG298" s="229"/>
      <c r="CH298" s="229"/>
      <c r="CI298" s="229"/>
      <c r="CJ298" s="229"/>
      <c r="CK298" s="229"/>
      <c r="CL298" s="229"/>
      <c r="CM298" s="229"/>
      <c r="CN298" s="229"/>
      <c r="CO298" s="229"/>
      <c r="CP298" s="229"/>
      <c r="CQ298" s="229"/>
      <c r="CR298" s="229"/>
      <c r="CS298" s="229"/>
      <c r="CT298" s="229"/>
    </row>
    <row r="299" spans="20:98" s="257" customFormat="1" x14ac:dyDescent="0.2">
      <c r="T299" s="229"/>
      <c r="U299" s="229"/>
      <c r="V299" s="229"/>
      <c r="W299" s="229"/>
      <c r="X299" s="229"/>
      <c r="Y299" s="229"/>
      <c r="Z299" s="229"/>
      <c r="AA299" s="229"/>
      <c r="AB299" s="229"/>
      <c r="AC299" s="229"/>
      <c r="AD299" s="229"/>
      <c r="AE299" s="229"/>
      <c r="AF299" s="229"/>
      <c r="AG299" s="229"/>
      <c r="AH299" s="229"/>
      <c r="AI299" s="229"/>
      <c r="AJ299" s="229"/>
      <c r="AK299" s="229"/>
      <c r="AL299" s="229"/>
      <c r="AM299" s="229"/>
      <c r="AN299" s="229"/>
      <c r="AO299" s="229"/>
      <c r="AP299" s="229"/>
      <c r="AQ299" s="229"/>
      <c r="AR299" s="229"/>
      <c r="AS299" s="229"/>
      <c r="AT299" s="229"/>
      <c r="AU299" s="229"/>
      <c r="AV299" s="229"/>
      <c r="AW299" s="229"/>
      <c r="AX299" s="229"/>
      <c r="AY299" s="229"/>
      <c r="AZ299" s="229"/>
      <c r="BA299" s="229"/>
      <c r="BB299" s="229"/>
      <c r="BC299" s="229"/>
      <c r="BD299" s="229"/>
      <c r="BE299" s="229"/>
      <c r="BF299" s="229"/>
      <c r="BG299" s="229"/>
      <c r="BH299" s="229"/>
      <c r="BI299" s="229"/>
      <c r="BJ299" s="229"/>
      <c r="BK299" s="229"/>
      <c r="BL299" s="229"/>
      <c r="BM299" s="229"/>
      <c r="BN299" s="229"/>
      <c r="BO299" s="229"/>
      <c r="BP299" s="229"/>
      <c r="BQ299" s="229"/>
      <c r="BR299" s="229"/>
      <c r="BS299" s="229"/>
      <c r="BT299" s="229"/>
      <c r="BU299" s="229"/>
      <c r="BV299" s="229"/>
      <c r="BW299" s="229"/>
      <c r="BX299" s="229"/>
      <c r="BY299" s="229"/>
      <c r="BZ299" s="229"/>
      <c r="CA299" s="229"/>
      <c r="CB299" s="229"/>
      <c r="CC299" s="229"/>
      <c r="CD299" s="229"/>
      <c r="CE299" s="229"/>
      <c r="CF299" s="229"/>
      <c r="CG299" s="229"/>
      <c r="CH299" s="229"/>
      <c r="CI299" s="229"/>
      <c r="CJ299" s="229"/>
      <c r="CK299" s="229"/>
      <c r="CL299" s="229"/>
      <c r="CM299" s="229"/>
      <c r="CN299" s="229"/>
      <c r="CO299" s="229"/>
      <c r="CP299" s="229"/>
      <c r="CQ299" s="229"/>
      <c r="CR299" s="229"/>
      <c r="CS299" s="229"/>
      <c r="CT299" s="229"/>
    </row>
    <row r="300" spans="20:98" s="257" customFormat="1" x14ac:dyDescent="0.2">
      <c r="T300" s="229"/>
      <c r="U300" s="229"/>
      <c r="V300" s="229"/>
      <c r="W300" s="229"/>
      <c r="X300" s="229"/>
      <c r="Y300" s="229"/>
      <c r="Z300" s="229"/>
      <c r="AA300" s="229"/>
      <c r="AB300" s="229"/>
      <c r="AC300" s="229"/>
      <c r="AD300" s="229"/>
      <c r="AE300" s="229"/>
      <c r="AF300" s="229"/>
      <c r="AG300" s="229"/>
      <c r="AH300" s="229"/>
      <c r="AI300" s="229"/>
      <c r="AJ300" s="229"/>
      <c r="AK300" s="229"/>
      <c r="AL300" s="229"/>
      <c r="AM300" s="229"/>
      <c r="AN300" s="229"/>
      <c r="AO300" s="229"/>
      <c r="AP300" s="229"/>
      <c r="AQ300" s="229"/>
      <c r="AR300" s="229"/>
      <c r="AS300" s="229"/>
      <c r="AT300" s="229"/>
      <c r="AU300" s="229"/>
      <c r="AV300" s="229"/>
      <c r="AW300" s="229"/>
      <c r="AX300" s="229"/>
      <c r="AY300" s="229"/>
      <c r="AZ300" s="229"/>
      <c r="BA300" s="229"/>
      <c r="BB300" s="229"/>
      <c r="BC300" s="229"/>
      <c r="BD300" s="229"/>
      <c r="BE300" s="229"/>
      <c r="BF300" s="229"/>
      <c r="BG300" s="229"/>
      <c r="BH300" s="229"/>
      <c r="BI300" s="229"/>
      <c r="BJ300" s="229"/>
      <c r="BK300" s="229"/>
      <c r="BL300" s="229"/>
      <c r="BM300" s="229"/>
      <c r="BN300" s="229"/>
      <c r="BO300" s="229"/>
      <c r="BP300" s="229"/>
      <c r="BQ300" s="229"/>
      <c r="BR300" s="229"/>
      <c r="BS300" s="229"/>
      <c r="BT300" s="229"/>
      <c r="BU300" s="229"/>
      <c r="BV300" s="229"/>
      <c r="BW300" s="229"/>
      <c r="BX300" s="229"/>
      <c r="BY300" s="229"/>
      <c r="BZ300" s="229"/>
      <c r="CA300" s="229"/>
      <c r="CB300" s="229"/>
      <c r="CC300" s="229"/>
      <c r="CD300" s="229"/>
      <c r="CE300" s="229"/>
      <c r="CF300" s="229"/>
      <c r="CG300" s="229"/>
      <c r="CH300" s="229"/>
      <c r="CI300" s="229"/>
      <c r="CJ300" s="229"/>
      <c r="CK300" s="229"/>
      <c r="CL300" s="229"/>
      <c r="CM300" s="229"/>
      <c r="CN300" s="229"/>
      <c r="CO300" s="229"/>
      <c r="CP300" s="229"/>
      <c r="CQ300" s="229"/>
      <c r="CR300" s="229"/>
      <c r="CS300" s="229"/>
      <c r="CT300" s="229"/>
    </row>
    <row r="301" spans="20:98" s="257" customFormat="1" x14ac:dyDescent="0.2">
      <c r="T301" s="229"/>
      <c r="U301" s="229"/>
      <c r="V301" s="229"/>
      <c r="W301" s="229"/>
      <c r="X301" s="229"/>
      <c r="Y301" s="229"/>
      <c r="Z301" s="229"/>
      <c r="AA301" s="229"/>
      <c r="AB301" s="229"/>
      <c r="AC301" s="229"/>
      <c r="AD301" s="229"/>
      <c r="AE301" s="229"/>
      <c r="AF301" s="229"/>
      <c r="AG301" s="229"/>
      <c r="AH301" s="229"/>
      <c r="AI301" s="229"/>
      <c r="AJ301" s="229"/>
      <c r="AK301" s="229"/>
      <c r="AL301" s="229"/>
      <c r="AM301" s="229"/>
      <c r="AN301" s="229"/>
      <c r="AO301" s="229"/>
      <c r="AP301" s="229"/>
      <c r="AQ301" s="229"/>
      <c r="AR301" s="229"/>
      <c r="AS301" s="229"/>
      <c r="AT301" s="229"/>
      <c r="AU301" s="229"/>
      <c r="AV301" s="229"/>
      <c r="AW301" s="229"/>
      <c r="AX301" s="229"/>
      <c r="AY301" s="229"/>
      <c r="AZ301" s="229"/>
      <c r="BA301" s="229"/>
      <c r="BB301" s="229"/>
      <c r="BC301" s="229"/>
      <c r="BD301" s="229"/>
      <c r="BE301" s="229"/>
      <c r="BF301" s="229"/>
      <c r="BG301" s="229"/>
      <c r="BH301" s="229"/>
      <c r="BI301" s="229"/>
      <c r="BJ301" s="229"/>
      <c r="BK301" s="229"/>
      <c r="BL301" s="229"/>
      <c r="BM301" s="229"/>
      <c r="BN301" s="229"/>
      <c r="BO301" s="229"/>
      <c r="BP301" s="229"/>
      <c r="BQ301" s="229"/>
      <c r="BR301" s="229"/>
      <c r="BS301" s="229"/>
      <c r="BT301" s="229"/>
      <c r="BU301" s="229"/>
      <c r="BV301" s="229"/>
      <c r="BW301" s="229"/>
      <c r="BX301" s="229"/>
      <c r="BY301" s="229"/>
      <c r="BZ301" s="229"/>
      <c r="CA301" s="229"/>
      <c r="CB301" s="229"/>
      <c r="CC301" s="229"/>
      <c r="CD301" s="229"/>
      <c r="CE301" s="229"/>
      <c r="CF301" s="229"/>
      <c r="CG301" s="229"/>
      <c r="CH301" s="229"/>
      <c r="CI301" s="229"/>
      <c r="CJ301" s="229"/>
      <c r="CK301" s="229"/>
      <c r="CL301" s="229"/>
      <c r="CM301" s="229"/>
      <c r="CN301" s="229"/>
      <c r="CO301" s="229"/>
      <c r="CP301" s="229"/>
      <c r="CQ301" s="229"/>
      <c r="CR301" s="229"/>
      <c r="CS301" s="229"/>
      <c r="CT301" s="229"/>
    </row>
    <row r="302" spans="20:98" s="257" customFormat="1" x14ac:dyDescent="0.2">
      <c r="T302" s="229"/>
      <c r="U302" s="229"/>
      <c r="V302" s="229"/>
      <c r="W302" s="229"/>
      <c r="X302" s="229"/>
      <c r="Y302" s="229"/>
      <c r="Z302" s="229"/>
      <c r="AA302" s="229"/>
      <c r="AB302" s="229"/>
      <c r="AC302" s="229"/>
      <c r="AD302" s="229"/>
      <c r="AE302" s="229"/>
      <c r="AF302" s="229"/>
      <c r="AG302" s="229"/>
      <c r="AH302" s="229"/>
      <c r="AI302" s="229"/>
      <c r="AJ302" s="229"/>
      <c r="AK302" s="229"/>
      <c r="AL302" s="229"/>
      <c r="AM302" s="229"/>
      <c r="AN302" s="229"/>
      <c r="AO302" s="229"/>
      <c r="AP302" s="229"/>
      <c r="AQ302" s="229"/>
      <c r="AR302" s="229"/>
      <c r="AS302" s="229"/>
      <c r="AT302" s="229"/>
      <c r="AU302" s="229"/>
      <c r="AV302" s="229"/>
      <c r="AW302" s="229"/>
      <c r="AX302" s="229"/>
      <c r="AY302" s="229"/>
      <c r="AZ302" s="229"/>
      <c r="BA302" s="229"/>
      <c r="BB302" s="229"/>
      <c r="BC302" s="229"/>
      <c r="BD302" s="229"/>
      <c r="BE302" s="229"/>
      <c r="BF302" s="229"/>
      <c r="BG302" s="229"/>
      <c r="BH302" s="229"/>
      <c r="BI302" s="229"/>
      <c r="BJ302" s="229"/>
      <c r="BK302" s="229"/>
      <c r="BL302" s="229"/>
      <c r="BM302" s="229"/>
      <c r="BN302" s="229"/>
      <c r="BO302" s="229"/>
      <c r="BP302" s="229"/>
      <c r="BQ302" s="229"/>
      <c r="BR302" s="229"/>
      <c r="BS302" s="229"/>
      <c r="BT302" s="229"/>
      <c r="BU302" s="229"/>
      <c r="BV302" s="229"/>
      <c r="BW302" s="229"/>
      <c r="BX302" s="229"/>
      <c r="BY302" s="229"/>
      <c r="BZ302" s="229"/>
      <c r="CA302" s="229"/>
      <c r="CB302" s="229"/>
      <c r="CC302" s="229"/>
      <c r="CD302" s="229"/>
      <c r="CE302" s="229"/>
      <c r="CF302" s="229"/>
      <c r="CG302" s="229"/>
      <c r="CH302" s="229"/>
      <c r="CI302" s="229"/>
      <c r="CJ302" s="229"/>
      <c r="CK302" s="229"/>
      <c r="CL302" s="229"/>
      <c r="CM302" s="229"/>
      <c r="CN302" s="229"/>
      <c r="CO302" s="229"/>
      <c r="CP302" s="229"/>
      <c r="CQ302" s="229"/>
      <c r="CR302" s="229"/>
      <c r="CS302" s="229"/>
      <c r="CT302" s="229"/>
    </row>
    <row r="303" spans="20:98" s="257" customFormat="1" x14ac:dyDescent="0.2">
      <c r="T303" s="229"/>
      <c r="U303" s="229"/>
      <c r="V303" s="229"/>
      <c r="W303" s="229"/>
      <c r="X303" s="229"/>
      <c r="Y303" s="229"/>
      <c r="Z303" s="229"/>
      <c r="AA303" s="229"/>
      <c r="AB303" s="229"/>
      <c r="AC303" s="229"/>
      <c r="AD303" s="229"/>
      <c r="AE303" s="229"/>
      <c r="AF303" s="229"/>
      <c r="AG303" s="229"/>
      <c r="AH303" s="229"/>
      <c r="AI303" s="229"/>
      <c r="AJ303" s="229"/>
      <c r="AK303" s="229"/>
      <c r="AL303" s="229"/>
      <c r="AM303" s="229"/>
      <c r="AN303" s="229"/>
      <c r="AO303" s="229"/>
      <c r="AP303" s="229"/>
      <c r="AQ303" s="229"/>
      <c r="AR303" s="229"/>
      <c r="AS303" s="229"/>
      <c r="AT303" s="229"/>
      <c r="AU303" s="229"/>
      <c r="AV303" s="229"/>
      <c r="AW303" s="229"/>
      <c r="AX303" s="229"/>
      <c r="AY303" s="229"/>
      <c r="AZ303" s="229"/>
      <c r="BA303" s="229"/>
      <c r="BB303" s="229"/>
      <c r="BC303" s="229"/>
      <c r="BD303" s="229"/>
      <c r="BE303" s="229"/>
      <c r="BF303" s="229"/>
      <c r="BG303" s="229"/>
      <c r="BH303" s="229"/>
      <c r="BI303" s="229"/>
      <c r="BJ303" s="229"/>
      <c r="BK303" s="229"/>
      <c r="BL303" s="229"/>
      <c r="BM303" s="229"/>
      <c r="BN303" s="229"/>
      <c r="BO303" s="229"/>
      <c r="BP303" s="229"/>
      <c r="BQ303" s="229"/>
      <c r="BR303" s="229"/>
      <c r="BS303" s="229"/>
      <c r="BT303" s="229"/>
      <c r="BU303" s="229"/>
      <c r="BV303" s="229"/>
      <c r="BW303" s="229"/>
      <c r="BX303" s="229"/>
      <c r="BY303" s="229"/>
      <c r="BZ303" s="229"/>
      <c r="CA303" s="229"/>
      <c r="CB303" s="229"/>
      <c r="CC303" s="229"/>
      <c r="CD303" s="229"/>
      <c r="CE303" s="229"/>
      <c r="CF303" s="229"/>
      <c r="CG303" s="229"/>
      <c r="CH303" s="229"/>
      <c r="CI303" s="229"/>
      <c r="CJ303" s="229"/>
      <c r="CK303" s="229"/>
      <c r="CL303" s="229"/>
      <c r="CM303" s="229"/>
      <c r="CN303" s="229"/>
      <c r="CO303" s="229"/>
      <c r="CP303" s="229"/>
      <c r="CQ303" s="229"/>
      <c r="CR303" s="229"/>
      <c r="CS303" s="229"/>
      <c r="CT303" s="229"/>
    </row>
    <row r="304" spans="20:98" s="257" customFormat="1" x14ac:dyDescent="0.2">
      <c r="T304" s="229"/>
      <c r="U304" s="229"/>
      <c r="V304" s="229"/>
      <c r="W304" s="229"/>
      <c r="X304" s="229"/>
      <c r="Y304" s="229"/>
      <c r="Z304" s="229"/>
      <c r="AA304" s="229"/>
      <c r="AB304" s="229"/>
      <c r="AC304" s="229"/>
      <c r="AD304" s="229"/>
      <c r="AE304" s="229"/>
      <c r="AF304" s="229"/>
      <c r="AG304" s="229"/>
      <c r="AH304" s="229"/>
      <c r="AI304" s="229"/>
      <c r="AJ304" s="229"/>
      <c r="AK304" s="229"/>
      <c r="AL304" s="229"/>
      <c r="AM304" s="229"/>
      <c r="AN304" s="229"/>
      <c r="AO304" s="229"/>
      <c r="AP304" s="229"/>
      <c r="AQ304" s="229"/>
      <c r="AR304" s="229"/>
      <c r="AS304" s="229"/>
      <c r="AT304" s="229"/>
      <c r="AU304" s="229"/>
      <c r="AV304" s="229"/>
      <c r="AW304" s="229"/>
      <c r="AX304" s="229"/>
      <c r="AY304" s="229"/>
      <c r="AZ304" s="229"/>
      <c r="BA304" s="229"/>
      <c r="BB304" s="229"/>
      <c r="BC304" s="229"/>
      <c r="BD304" s="229"/>
      <c r="BE304" s="229"/>
      <c r="BF304" s="229"/>
      <c r="BG304" s="229"/>
      <c r="BH304" s="229"/>
      <c r="BI304" s="229"/>
      <c r="BJ304" s="229"/>
      <c r="BK304" s="229"/>
      <c r="BL304" s="229"/>
      <c r="BM304" s="229"/>
      <c r="BN304" s="229"/>
      <c r="BO304" s="229"/>
      <c r="BP304" s="229"/>
      <c r="BQ304" s="229"/>
      <c r="BR304" s="229"/>
      <c r="BS304" s="229"/>
      <c r="BT304" s="229"/>
      <c r="BU304" s="229"/>
      <c r="BV304" s="229"/>
      <c r="BW304" s="229"/>
      <c r="BX304" s="229"/>
      <c r="BY304" s="229"/>
      <c r="BZ304" s="229"/>
      <c r="CA304" s="229"/>
      <c r="CB304" s="229"/>
      <c r="CC304" s="229"/>
      <c r="CD304" s="229"/>
      <c r="CE304" s="229"/>
      <c r="CF304" s="229"/>
      <c r="CG304" s="229"/>
      <c r="CH304" s="229"/>
      <c r="CI304" s="229"/>
      <c r="CJ304" s="229"/>
      <c r="CK304" s="229"/>
      <c r="CL304" s="229"/>
      <c r="CM304" s="229"/>
      <c r="CN304" s="229"/>
      <c r="CO304" s="229"/>
      <c r="CP304" s="229"/>
      <c r="CQ304" s="229"/>
      <c r="CR304" s="229"/>
      <c r="CS304" s="229"/>
      <c r="CT304" s="229"/>
    </row>
    <row r="305" spans="20:98" s="257" customFormat="1" x14ac:dyDescent="0.2">
      <c r="T305" s="229"/>
      <c r="U305" s="229"/>
      <c r="V305" s="229"/>
      <c r="W305" s="229"/>
      <c r="X305" s="229"/>
      <c r="Y305" s="229"/>
      <c r="Z305" s="229"/>
      <c r="AA305" s="229"/>
      <c r="AB305" s="229"/>
      <c r="AC305" s="229"/>
      <c r="AD305" s="229"/>
      <c r="AE305" s="229"/>
      <c r="AF305" s="229"/>
      <c r="AG305" s="229"/>
      <c r="AH305" s="229"/>
      <c r="AI305" s="229"/>
      <c r="AJ305" s="229"/>
      <c r="AK305" s="229"/>
      <c r="AL305" s="229"/>
      <c r="AM305" s="229"/>
      <c r="AN305" s="229"/>
      <c r="AO305" s="229"/>
      <c r="AP305" s="229"/>
      <c r="AQ305" s="229"/>
      <c r="AR305" s="229"/>
      <c r="AS305" s="229"/>
      <c r="AT305" s="229"/>
      <c r="AU305" s="229"/>
      <c r="AV305" s="229"/>
      <c r="AW305" s="229"/>
      <c r="AX305" s="229"/>
      <c r="AY305" s="229"/>
      <c r="AZ305" s="229"/>
      <c r="BA305" s="229"/>
      <c r="BB305" s="229"/>
      <c r="BC305" s="229"/>
      <c r="BD305" s="229"/>
      <c r="BE305" s="229"/>
      <c r="BF305" s="229"/>
      <c r="BG305" s="229"/>
      <c r="BH305" s="229"/>
      <c r="BI305" s="229"/>
      <c r="BJ305" s="229"/>
      <c r="BK305" s="229"/>
      <c r="BL305" s="229"/>
      <c r="BM305" s="229"/>
      <c r="BN305" s="229"/>
      <c r="BO305" s="229"/>
      <c r="BP305" s="229"/>
      <c r="BQ305" s="229"/>
      <c r="BR305" s="229"/>
      <c r="BS305" s="229"/>
      <c r="BT305" s="229"/>
      <c r="BU305" s="229"/>
      <c r="BV305" s="229"/>
      <c r="BW305" s="229"/>
      <c r="BX305" s="229"/>
      <c r="BY305" s="229"/>
      <c r="BZ305" s="229"/>
      <c r="CA305" s="229"/>
      <c r="CB305" s="229"/>
      <c r="CC305" s="229"/>
      <c r="CD305" s="229"/>
      <c r="CE305" s="229"/>
      <c r="CF305" s="229"/>
      <c r="CG305" s="229"/>
      <c r="CH305" s="229"/>
      <c r="CI305" s="229"/>
      <c r="CJ305" s="229"/>
      <c r="CK305" s="229"/>
      <c r="CL305" s="229"/>
      <c r="CM305" s="229"/>
      <c r="CN305" s="229"/>
      <c r="CO305" s="229"/>
      <c r="CP305" s="229"/>
      <c r="CQ305" s="229"/>
      <c r="CR305" s="229"/>
      <c r="CS305" s="229"/>
      <c r="CT305" s="229"/>
    </row>
    <row r="306" spans="20:98" s="257" customFormat="1" x14ac:dyDescent="0.2">
      <c r="T306" s="229"/>
      <c r="U306" s="229"/>
      <c r="V306" s="229"/>
      <c r="W306" s="229"/>
      <c r="X306" s="229"/>
      <c r="Y306" s="229"/>
      <c r="Z306" s="229"/>
      <c r="AA306" s="229"/>
      <c r="AB306" s="229"/>
      <c r="AC306" s="229"/>
      <c r="AD306" s="229"/>
      <c r="AE306" s="229"/>
      <c r="AF306" s="229"/>
      <c r="AG306" s="229"/>
      <c r="AH306" s="229"/>
      <c r="AI306" s="229"/>
      <c r="AJ306" s="229"/>
      <c r="AK306" s="229"/>
      <c r="AL306" s="229"/>
      <c r="AM306" s="229"/>
      <c r="AN306" s="229"/>
      <c r="AO306" s="229"/>
      <c r="AP306" s="229"/>
      <c r="AQ306" s="229"/>
      <c r="AR306" s="229"/>
      <c r="AS306" s="229"/>
      <c r="AT306" s="229"/>
      <c r="AU306" s="229"/>
      <c r="AV306" s="229"/>
      <c r="AW306" s="229"/>
      <c r="AX306" s="229"/>
      <c r="AY306" s="229"/>
      <c r="AZ306" s="229"/>
      <c r="BA306" s="229"/>
      <c r="BB306" s="229"/>
      <c r="BC306" s="229"/>
      <c r="BD306" s="229"/>
      <c r="BE306" s="229"/>
      <c r="BF306" s="229"/>
      <c r="BG306" s="229"/>
      <c r="BH306" s="229"/>
      <c r="BI306" s="229"/>
      <c r="BJ306" s="229"/>
      <c r="BK306" s="229"/>
      <c r="BL306" s="229"/>
      <c r="BM306" s="229"/>
      <c r="BN306" s="229"/>
      <c r="BO306" s="229"/>
      <c r="BP306" s="229"/>
      <c r="BQ306" s="229"/>
      <c r="BR306" s="229"/>
      <c r="BS306" s="229"/>
      <c r="BT306" s="229"/>
      <c r="BU306" s="229"/>
      <c r="BV306" s="229"/>
      <c r="BW306" s="229"/>
      <c r="BX306" s="229"/>
      <c r="BY306" s="229"/>
      <c r="BZ306" s="229"/>
      <c r="CA306" s="229"/>
      <c r="CB306" s="229"/>
      <c r="CC306" s="229"/>
      <c r="CD306" s="229"/>
      <c r="CE306" s="229"/>
      <c r="CF306" s="229"/>
      <c r="CG306" s="229"/>
      <c r="CH306" s="229"/>
      <c r="CI306" s="229"/>
      <c r="CJ306" s="229"/>
      <c r="CK306" s="229"/>
      <c r="CL306" s="229"/>
      <c r="CM306" s="229"/>
      <c r="CN306" s="229"/>
      <c r="CO306" s="229"/>
      <c r="CP306" s="229"/>
      <c r="CQ306" s="229"/>
      <c r="CR306" s="229"/>
      <c r="CS306" s="229"/>
      <c r="CT306" s="229"/>
    </row>
    <row r="307" spans="20:98" s="257" customFormat="1" x14ac:dyDescent="0.2">
      <c r="T307" s="229"/>
      <c r="U307" s="229"/>
      <c r="V307" s="229"/>
      <c r="W307" s="229"/>
      <c r="X307" s="229"/>
      <c r="Y307" s="229"/>
      <c r="Z307" s="229"/>
      <c r="AA307" s="229"/>
      <c r="AB307" s="229"/>
      <c r="AC307" s="229"/>
      <c r="AD307" s="229"/>
      <c r="AE307" s="229"/>
      <c r="AF307" s="229"/>
      <c r="AG307" s="229"/>
      <c r="AH307" s="229"/>
      <c r="AI307" s="229"/>
      <c r="AJ307" s="229"/>
      <c r="AK307" s="229"/>
      <c r="AL307" s="229"/>
      <c r="AM307" s="229"/>
      <c r="AN307" s="229"/>
      <c r="AO307" s="229"/>
      <c r="AP307" s="229"/>
      <c r="AQ307" s="229"/>
      <c r="AR307" s="229"/>
      <c r="AS307" s="229"/>
      <c r="AT307" s="229"/>
      <c r="AU307" s="229"/>
      <c r="AV307" s="229"/>
      <c r="AW307" s="229"/>
      <c r="AX307" s="229"/>
      <c r="AY307" s="229"/>
      <c r="AZ307" s="229"/>
      <c r="BA307" s="229"/>
      <c r="BB307" s="229"/>
      <c r="BC307" s="229"/>
      <c r="BD307" s="229"/>
      <c r="BE307" s="229"/>
      <c r="BF307" s="229"/>
      <c r="BG307" s="229"/>
      <c r="BH307" s="229"/>
      <c r="BI307" s="229"/>
      <c r="BJ307" s="229"/>
      <c r="BK307" s="229"/>
      <c r="BL307" s="229"/>
      <c r="BM307" s="229"/>
      <c r="BN307" s="229"/>
      <c r="BO307" s="229"/>
      <c r="BP307" s="229"/>
      <c r="BQ307" s="229"/>
      <c r="BR307" s="229"/>
      <c r="BS307" s="229"/>
      <c r="BT307" s="229"/>
      <c r="BU307" s="229"/>
      <c r="BV307" s="229"/>
      <c r="BW307" s="229"/>
      <c r="BX307" s="229"/>
      <c r="BY307" s="229"/>
      <c r="BZ307" s="229"/>
      <c r="CA307" s="229"/>
      <c r="CB307" s="229"/>
      <c r="CC307" s="229"/>
      <c r="CD307" s="229"/>
      <c r="CE307" s="229"/>
      <c r="CF307" s="229"/>
      <c r="CG307" s="229"/>
      <c r="CH307" s="229"/>
      <c r="CI307" s="229"/>
      <c r="CJ307" s="229"/>
      <c r="CK307" s="229"/>
      <c r="CL307" s="229"/>
      <c r="CM307" s="229"/>
      <c r="CN307" s="229"/>
      <c r="CO307" s="229"/>
      <c r="CP307" s="229"/>
      <c r="CQ307" s="229"/>
      <c r="CR307" s="229"/>
      <c r="CS307" s="229"/>
      <c r="CT307" s="229"/>
    </row>
    <row r="308" spans="20:98" s="257" customFormat="1" x14ac:dyDescent="0.2">
      <c r="T308" s="229"/>
      <c r="U308" s="229"/>
      <c r="V308" s="229"/>
      <c r="W308" s="229"/>
      <c r="X308" s="229"/>
      <c r="Y308" s="229"/>
      <c r="Z308" s="229"/>
      <c r="AA308" s="229"/>
      <c r="AB308" s="229"/>
      <c r="AC308" s="229"/>
      <c r="AD308" s="229"/>
      <c r="AE308" s="229"/>
      <c r="AF308" s="229"/>
      <c r="AG308" s="229"/>
      <c r="AH308" s="229"/>
      <c r="AI308" s="229"/>
      <c r="AJ308" s="229"/>
      <c r="AK308" s="229"/>
      <c r="AL308" s="229"/>
      <c r="AM308" s="229"/>
      <c r="AN308" s="229"/>
      <c r="AO308" s="229"/>
      <c r="AP308" s="229"/>
      <c r="AQ308" s="229"/>
      <c r="AR308" s="229"/>
      <c r="AS308" s="229"/>
      <c r="AT308" s="229"/>
      <c r="AU308" s="229"/>
      <c r="AV308" s="229"/>
      <c r="AW308" s="229"/>
      <c r="AX308" s="229"/>
      <c r="AY308" s="229"/>
      <c r="AZ308" s="229"/>
      <c r="BA308" s="229"/>
      <c r="BB308" s="229"/>
      <c r="BC308" s="229"/>
      <c r="BD308" s="229"/>
      <c r="BE308" s="229"/>
      <c r="BF308" s="229"/>
      <c r="BG308" s="229"/>
      <c r="BH308" s="229"/>
      <c r="BI308" s="229"/>
      <c r="BJ308" s="229"/>
      <c r="BK308" s="229"/>
      <c r="BL308" s="229"/>
      <c r="BM308" s="229"/>
      <c r="BN308" s="229"/>
      <c r="BO308" s="229"/>
      <c r="BP308" s="229"/>
      <c r="BQ308" s="229"/>
      <c r="BR308" s="229"/>
      <c r="BS308" s="229"/>
      <c r="BT308" s="229"/>
      <c r="BU308" s="229"/>
      <c r="BV308" s="229"/>
      <c r="BW308" s="229"/>
      <c r="BX308" s="229"/>
      <c r="BY308" s="229"/>
      <c r="BZ308" s="229"/>
      <c r="CA308" s="229"/>
      <c r="CB308" s="229"/>
      <c r="CC308" s="229"/>
      <c r="CD308" s="229"/>
      <c r="CE308" s="229"/>
      <c r="CF308" s="229"/>
      <c r="CG308" s="229"/>
      <c r="CH308" s="229"/>
      <c r="CI308" s="229"/>
      <c r="CJ308" s="229"/>
      <c r="CK308" s="229"/>
      <c r="CL308" s="229"/>
      <c r="CM308" s="229"/>
      <c r="CN308" s="229"/>
      <c r="CO308" s="229"/>
      <c r="CP308" s="229"/>
      <c r="CQ308" s="229"/>
      <c r="CR308" s="229"/>
      <c r="CS308" s="229"/>
      <c r="CT308" s="229"/>
    </row>
    <row r="309" spans="20:98" s="257" customFormat="1" x14ac:dyDescent="0.2">
      <c r="T309" s="229"/>
      <c r="U309" s="229"/>
      <c r="V309" s="229"/>
      <c r="W309" s="229"/>
      <c r="X309" s="229"/>
      <c r="Y309" s="229"/>
      <c r="Z309" s="229"/>
      <c r="AA309" s="229"/>
      <c r="AB309" s="229"/>
      <c r="AC309" s="229"/>
      <c r="AD309" s="229"/>
      <c r="AE309" s="229"/>
      <c r="AF309" s="229"/>
      <c r="AG309" s="229"/>
      <c r="AH309" s="229"/>
      <c r="AI309" s="229"/>
      <c r="AJ309" s="229"/>
      <c r="AK309" s="229"/>
      <c r="AL309" s="229"/>
      <c r="AM309" s="229"/>
      <c r="AN309" s="229"/>
      <c r="AO309" s="229"/>
      <c r="AP309" s="229"/>
      <c r="AQ309" s="229"/>
      <c r="AR309" s="229"/>
      <c r="AS309" s="229"/>
      <c r="AT309" s="229"/>
      <c r="AU309" s="229"/>
      <c r="AV309" s="229"/>
      <c r="AW309" s="229"/>
      <c r="AX309" s="229"/>
      <c r="AY309" s="229"/>
      <c r="AZ309" s="229"/>
      <c r="BA309" s="229"/>
      <c r="BB309" s="229"/>
      <c r="BC309" s="229"/>
      <c r="BD309" s="229"/>
      <c r="BE309" s="229"/>
      <c r="BF309" s="229"/>
      <c r="BG309" s="229"/>
      <c r="BH309" s="229"/>
      <c r="BI309" s="229"/>
      <c r="BJ309" s="229"/>
      <c r="BK309" s="229"/>
      <c r="BL309" s="229"/>
      <c r="BM309" s="229"/>
      <c r="BN309" s="229"/>
      <c r="BO309" s="229"/>
      <c r="BP309" s="229"/>
      <c r="BQ309" s="229"/>
      <c r="BR309" s="229"/>
      <c r="BS309" s="229"/>
      <c r="BT309" s="229"/>
      <c r="BU309" s="229"/>
      <c r="BV309" s="229"/>
      <c r="BW309" s="229"/>
      <c r="BX309" s="229"/>
      <c r="BY309" s="229"/>
      <c r="BZ309" s="229"/>
      <c r="CA309" s="229"/>
      <c r="CB309" s="229"/>
      <c r="CC309" s="229"/>
      <c r="CD309" s="229"/>
      <c r="CE309" s="229"/>
      <c r="CF309" s="229"/>
      <c r="CG309" s="229"/>
      <c r="CH309" s="229"/>
      <c r="CI309" s="229"/>
      <c r="CJ309" s="229"/>
      <c r="CK309" s="229"/>
      <c r="CL309" s="229"/>
      <c r="CM309" s="229"/>
      <c r="CN309" s="229"/>
      <c r="CO309" s="229"/>
      <c r="CP309" s="229"/>
      <c r="CQ309" s="229"/>
      <c r="CR309" s="229"/>
      <c r="CS309" s="229"/>
      <c r="CT309" s="229"/>
    </row>
    <row r="310" spans="20:98" s="257" customFormat="1" x14ac:dyDescent="0.2">
      <c r="T310" s="229"/>
      <c r="U310" s="229"/>
      <c r="V310" s="229"/>
      <c r="W310" s="229"/>
      <c r="X310" s="229"/>
      <c r="Y310" s="229"/>
      <c r="Z310" s="229"/>
      <c r="AA310" s="229"/>
      <c r="AB310" s="229"/>
      <c r="AC310" s="229"/>
      <c r="AD310" s="229"/>
      <c r="AE310" s="229"/>
      <c r="AF310" s="229"/>
      <c r="AG310" s="229"/>
      <c r="AH310" s="229"/>
      <c r="AI310" s="229"/>
      <c r="AJ310" s="229"/>
      <c r="AK310" s="229"/>
      <c r="AL310" s="229"/>
      <c r="AM310" s="229"/>
      <c r="AN310" s="229"/>
      <c r="AO310" s="229"/>
      <c r="AP310" s="229"/>
      <c r="AQ310" s="229"/>
      <c r="AR310" s="229"/>
      <c r="AS310" s="229"/>
      <c r="AT310" s="229"/>
      <c r="AU310" s="229"/>
      <c r="AV310" s="229"/>
      <c r="AW310" s="229"/>
      <c r="AX310" s="229"/>
      <c r="AY310" s="229"/>
      <c r="AZ310" s="229"/>
      <c r="BA310" s="229"/>
      <c r="BB310" s="229"/>
      <c r="BC310" s="229"/>
      <c r="BD310" s="229"/>
      <c r="BE310" s="229"/>
      <c r="BF310" s="229"/>
      <c r="BG310" s="229"/>
      <c r="BH310" s="229"/>
      <c r="BI310" s="229"/>
      <c r="BJ310" s="229"/>
      <c r="BK310" s="229"/>
      <c r="BL310" s="229"/>
      <c r="BM310" s="229"/>
      <c r="BN310" s="229"/>
      <c r="BO310" s="229"/>
      <c r="BP310" s="229"/>
      <c r="BQ310" s="229"/>
      <c r="BR310" s="229"/>
      <c r="BS310" s="229"/>
      <c r="BT310" s="229"/>
      <c r="BU310" s="229"/>
      <c r="BV310" s="229"/>
      <c r="BW310" s="229"/>
      <c r="BX310" s="229"/>
      <c r="BY310" s="229"/>
      <c r="BZ310" s="229"/>
      <c r="CA310" s="229"/>
      <c r="CB310" s="229"/>
      <c r="CC310" s="229"/>
      <c r="CD310" s="229"/>
      <c r="CE310" s="229"/>
      <c r="CF310" s="229"/>
      <c r="CG310" s="229"/>
      <c r="CH310" s="229"/>
      <c r="CI310" s="229"/>
      <c r="CJ310" s="229"/>
      <c r="CK310" s="229"/>
      <c r="CL310" s="229"/>
      <c r="CM310" s="229"/>
      <c r="CN310" s="229"/>
      <c r="CO310" s="229"/>
      <c r="CP310" s="229"/>
      <c r="CQ310" s="229"/>
      <c r="CR310" s="229"/>
      <c r="CS310" s="229"/>
      <c r="CT310" s="229"/>
    </row>
    <row r="311" spans="20:98" s="257" customFormat="1" x14ac:dyDescent="0.2">
      <c r="T311" s="229"/>
      <c r="U311" s="229"/>
      <c r="V311" s="229"/>
      <c r="W311" s="229"/>
      <c r="X311" s="229"/>
      <c r="Y311" s="229"/>
      <c r="Z311" s="229"/>
      <c r="AA311" s="229"/>
      <c r="AB311" s="229"/>
      <c r="AC311" s="229"/>
      <c r="AD311" s="229"/>
      <c r="AE311" s="229"/>
      <c r="AF311" s="229"/>
      <c r="AG311" s="229"/>
      <c r="AH311" s="229"/>
      <c r="AI311" s="229"/>
      <c r="AJ311" s="229"/>
      <c r="AK311" s="229"/>
      <c r="AL311" s="229"/>
      <c r="AM311" s="229"/>
      <c r="AN311" s="229"/>
      <c r="AO311" s="229"/>
      <c r="AP311" s="229"/>
      <c r="AQ311" s="229"/>
      <c r="AR311" s="229"/>
      <c r="AS311" s="229"/>
      <c r="AT311" s="229"/>
      <c r="AU311" s="229"/>
      <c r="AV311" s="229"/>
      <c r="AW311" s="229"/>
      <c r="AX311" s="229"/>
      <c r="AY311" s="229"/>
      <c r="AZ311" s="229"/>
      <c r="BA311" s="229"/>
      <c r="BB311" s="229"/>
      <c r="BC311" s="229"/>
      <c r="BD311" s="229"/>
      <c r="BE311" s="229"/>
      <c r="BF311" s="229"/>
      <c r="BG311" s="229"/>
      <c r="BH311" s="229"/>
      <c r="BI311" s="229"/>
      <c r="BJ311" s="229"/>
      <c r="BK311" s="229"/>
      <c r="BL311" s="229"/>
      <c r="BM311" s="229"/>
      <c r="BN311" s="229"/>
      <c r="BO311" s="229"/>
      <c r="BP311" s="229"/>
      <c r="BQ311" s="229"/>
      <c r="BR311" s="229"/>
      <c r="BS311" s="229"/>
      <c r="BT311" s="229"/>
      <c r="BU311" s="229"/>
      <c r="BV311" s="229"/>
      <c r="BW311" s="229"/>
      <c r="BX311" s="229"/>
      <c r="BY311" s="229"/>
      <c r="BZ311" s="229"/>
      <c r="CA311" s="229"/>
      <c r="CB311" s="229"/>
      <c r="CC311" s="229"/>
      <c r="CD311" s="229"/>
      <c r="CE311" s="229"/>
      <c r="CF311" s="229"/>
      <c r="CG311" s="229"/>
      <c r="CH311" s="229"/>
      <c r="CI311" s="229"/>
      <c r="CJ311" s="229"/>
      <c r="CK311" s="229"/>
      <c r="CL311" s="229"/>
      <c r="CM311" s="229"/>
      <c r="CN311" s="229"/>
      <c r="CO311" s="229"/>
      <c r="CP311" s="229"/>
      <c r="CQ311" s="229"/>
      <c r="CR311" s="229"/>
      <c r="CS311" s="229"/>
      <c r="CT311" s="229"/>
    </row>
    <row r="312" spans="20:98" s="257" customFormat="1" x14ac:dyDescent="0.2">
      <c r="T312" s="229"/>
      <c r="U312" s="229"/>
      <c r="V312" s="229"/>
      <c r="W312" s="229"/>
      <c r="X312" s="229"/>
      <c r="Y312" s="229"/>
      <c r="Z312" s="229"/>
      <c r="AA312" s="229"/>
      <c r="AB312" s="229"/>
      <c r="AC312" s="229"/>
      <c r="AD312" s="229"/>
      <c r="AE312" s="229"/>
      <c r="AF312" s="229"/>
      <c r="AG312" s="229"/>
      <c r="AH312" s="229"/>
      <c r="AI312" s="229"/>
      <c r="AJ312" s="229"/>
      <c r="AK312" s="229"/>
      <c r="AL312" s="229"/>
      <c r="AM312" s="229"/>
      <c r="AN312" s="229"/>
      <c r="AO312" s="229"/>
      <c r="AP312" s="229"/>
      <c r="AQ312" s="229"/>
      <c r="AR312" s="229"/>
      <c r="AS312" s="229"/>
      <c r="AT312" s="229"/>
      <c r="AU312" s="229"/>
      <c r="AV312" s="229"/>
      <c r="AW312" s="229"/>
      <c r="AX312" s="229"/>
      <c r="AY312" s="229"/>
      <c r="AZ312" s="229"/>
      <c r="BA312" s="229"/>
      <c r="BB312" s="229"/>
      <c r="BC312" s="229"/>
      <c r="BD312" s="229"/>
      <c r="BE312" s="229"/>
      <c r="BF312" s="229"/>
      <c r="BG312" s="229"/>
      <c r="BH312" s="229"/>
      <c r="BI312" s="229"/>
      <c r="BJ312" s="229"/>
      <c r="BK312" s="229"/>
      <c r="BL312" s="229"/>
      <c r="BM312" s="229"/>
      <c r="BN312" s="229"/>
      <c r="BO312" s="229"/>
      <c r="BP312" s="229"/>
      <c r="BQ312" s="229"/>
      <c r="BR312" s="229"/>
      <c r="BS312" s="229"/>
      <c r="BT312" s="229"/>
      <c r="BU312" s="229"/>
      <c r="BV312" s="229"/>
      <c r="BW312" s="229"/>
      <c r="BX312" s="229"/>
      <c r="BY312" s="229"/>
      <c r="BZ312" s="229"/>
      <c r="CA312" s="229"/>
      <c r="CB312" s="229"/>
      <c r="CC312" s="229"/>
      <c r="CD312" s="229"/>
      <c r="CE312" s="229"/>
      <c r="CF312" s="229"/>
      <c r="CG312" s="229"/>
      <c r="CH312" s="229"/>
      <c r="CI312" s="229"/>
      <c r="CJ312" s="229"/>
      <c r="CK312" s="229"/>
      <c r="CL312" s="229"/>
      <c r="CM312" s="229"/>
      <c r="CN312" s="229"/>
      <c r="CO312" s="229"/>
      <c r="CP312" s="229"/>
      <c r="CQ312" s="229"/>
      <c r="CR312" s="229"/>
      <c r="CS312" s="229"/>
      <c r="CT312" s="229"/>
    </row>
    <row r="313" spans="20:98" s="257" customFormat="1" x14ac:dyDescent="0.2">
      <c r="T313" s="229"/>
      <c r="U313" s="229"/>
      <c r="V313" s="229"/>
      <c r="W313" s="229"/>
      <c r="X313" s="229"/>
      <c r="Y313" s="229"/>
      <c r="Z313" s="229"/>
      <c r="AA313" s="229"/>
      <c r="AB313" s="229"/>
      <c r="AC313" s="229"/>
      <c r="AD313" s="229"/>
      <c r="AE313" s="229"/>
      <c r="AF313" s="229"/>
      <c r="AG313" s="229"/>
      <c r="AH313" s="229"/>
      <c r="AI313" s="229"/>
      <c r="AJ313" s="229"/>
      <c r="AK313" s="229"/>
      <c r="AL313" s="229"/>
      <c r="AM313" s="229"/>
      <c r="AN313" s="229"/>
      <c r="AO313" s="229"/>
      <c r="AP313" s="229"/>
      <c r="AQ313" s="229"/>
      <c r="AR313" s="229"/>
      <c r="AS313" s="229"/>
      <c r="AT313" s="229"/>
      <c r="AU313" s="229"/>
      <c r="AV313" s="229"/>
      <c r="AW313" s="229"/>
      <c r="AX313" s="229"/>
      <c r="AY313" s="229"/>
      <c r="AZ313" s="229"/>
      <c r="BA313" s="229"/>
      <c r="BB313" s="229"/>
      <c r="BC313" s="229"/>
      <c r="BD313" s="229"/>
      <c r="BE313" s="229"/>
      <c r="BF313" s="229"/>
      <c r="BG313" s="229"/>
      <c r="BH313" s="229"/>
      <c r="BI313" s="229"/>
      <c r="BJ313" s="229"/>
      <c r="BK313" s="229"/>
      <c r="BL313" s="229"/>
      <c r="BM313" s="229"/>
      <c r="BN313" s="229"/>
      <c r="BO313" s="229"/>
      <c r="BP313" s="229"/>
      <c r="BQ313" s="229"/>
      <c r="BR313" s="229"/>
      <c r="BS313" s="229"/>
      <c r="BT313" s="229"/>
      <c r="BU313" s="229"/>
      <c r="BV313" s="229"/>
      <c r="BW313" s="229"/>
      <c r="BX313" s="229"/>
      <c r="BY313" s="229"/>
      <c r="BZ313" s="229"/>
      <c r="CA313" s="229"/>
      <c r="CB313" s="229"/>
      <c r="CC313" s="229"/>
      <c r="CD313" s="229"/>
      <c r="CE313" s="229"/>
      <c r="CF313" s="229"/>
      <c r="CG313" s="229"/>
      <c r="CH313" s="229"/>
      <c r="CI313" s="229"/>
      <c r="CJ313" s="229"/>
      <c r="CK313" s="229"/>
      <c r="CL313" s="229"/>
      <c r="CM313" s="229"/>
      <c r="CN313" s="229"/>
      <c r="CO313" s="229"/>
      <c r="CP313" s="229"/>
      <c r="CQ313" s="229"/>
      <c r="CR313" s="229"/>
      <c r="CS313" s="229"/>
      <c r="CT313" s="229"/>
    </row>
    <row r="314" spans="20:98" s="257" customFormat="1" x14ac:dyDescent="0.2">
      <c r="T314" s="229"/>
      <c r="U314" s="229"/>
      <c r="V314" s="229"/>
      <c r="W314" s="229"/>
      <c r="X314" s="229"/>
      <c r="Y314" s="229"/>
      <c r="Z314" s="229"/>
      <c r="AA314" s="229"/>
      <c r="AB314" s="229"/>
      <c r="AC314" s="229"/>
      <c r="AD314" s="229"/>
      <c r="AE314" s="229"/>
      <c r="AF314" s="229"/>
      <c r="AG314" s="229"/>
      <c r="AH314" s="229"/>
      <c r="AI314" s="229"/>
      <c r="AJ314" s="229"/>
      <c r="AK314" s="229"/>
      <c r="AL314" s="229"/>
      <c r="AM314" s="229"/>
      <c r="AN314" s="229"/>
      <c r="AO314" s="229"/>
      <c r="AP314" s="229"/>
      <c r="AQ314" s="229"/>
      <c r="AR314" s="229"/>
      <c r="AS314" s="229"/>
      <c r="AT314" s="229"/>
      <c r="AU314" s="229"/>
      <c r="AV314" s="229"/>
      <c r="AW314" s="229"/>
      <c r="AX314" s="229"/>
      <c r="AY314" s="229"/>
      <c r="AZ314" s="229"/>
      <c r="BA314" s="229"/>
      <c r="BB314" s="229"/>
      <c r="BC314" s="229"/>
      <c r="BD314" s="229"/>
      <c r="BE314" s="229"/>
      <c r="BF314" s="229"/>
      <c r="BG314" s="229"/>
      <c r="BH314" s="229"/>
      <c r="BI314" s="229"/>
      <c r="BJ314" s="229"/>
      <c r="BK314" s="229"/>
      <c r="BL314" s="229"/>
      <c r="BM314" s="229"/>
      <c r="BN314" s="229"/>
      <c r="BO314" s="229"/>
      <c r="BP314" s="229"/>
      <c r="BQ314" s="229"/>
      <c r="BR314" s="229"/>
      <c r="BS314" s="229"/>
      <c r="BT314" s="229"/>
      <c r="BU314" s="229"/>
      <c r="BV314" s="229"/>
      <c r="BW314" s="229"/>
      <c r="BX314" s="229"/>
      <c r="BY314" s="229"/>
      <c r="BZ314" s="229"/>
      <c r="CA314" s="229"/>
      <c r="CB314" s="229"/>
      <c r="CC314" s="229"/>
      <c r="CD314" s="229"/>
      <c r="CE314" s="229"/>
      <c r="CF314" s="229"/>
      <c r="CG314" s="229"/>
      <c r="CH314" s="229"/>
      <c r="CI314" s="229"/>
      <c r="CJ314" s="229"/>
      <c r="CK314" s="229"/>
      <c r="CL314" s="229"/>
      <c r="CM314" s="229"/>
      <c r="CN314" s="229"/>
      <c r="CO314" s="229"/>
      <c r="CP314" s="229"/>
      <c r="CQ314" s="229"/>
      <c r="CR314" s="229"/>
      <c r="CS314" s="229"/>
      <c r="CT314" s="229"/>
    </row>
    <row r="315" spans="20:98" s="257" customFormat="1" x14ac:dyDescent="0.2">
      <c r="T315" s="229"/>
      <c r="U315" s="229"/>
      <c r="V315" s="229"/>
      <c r="W315" s="229"/>
      <c r="X315" s="229"/>
      <c r="Y315" s="229"/>
      <c r="Z315" s="229"/>
      <c r="AA315" s="229"/>
      <c r="AB315" s="229"/>
      <c r="AC315" s="229"/>
      <c r="AD315" s="229"/>
      <c r="AE315" s="229"/>
      <c r="AF315" s="229"/>
      <c r="AG315" s="229"/>
      <c r="AH315" s="229"/>
      <c r="AI315" s="229"/>
      <c r="AJ315" s="229"/>
      <c r="AK315" s="229"/>
      <c r="AL315" s="229"/>
      <c r="AM315" s="229"/>
      <c r="AN315" s="229"/>
      <c r="AO315" s="229"/>
      <c r="AP315" s="229"/>
      <c r="AQ315" s="229"/>
      <c r="AR315" s="229"/>
      <c r="AS315" s="229"/>
      <c r="AT315" s="229"/>
      <c r="AU315" s="229"/>
      <c r="AV315" s="229"/>
      <c r="AW315" s="229"/>
      <c r="AX315" s="229"/>
      <c r="AY315" s="229"/>
      <c r="AZ315" s="229"/>
      <c r="BA315" s="229"/>
      <c r="BB315" s="229"/>
      <c r="BC315" s="229"/>
      <c r="BD315" s="229"/>
      <c r="BE315" s="229"/>
      <c r="BF315" s="229"/>
      <c r="BG315" s="229"/>
      <c r="BH315" s="229"/>
      <c r="BI315" s="229"/>
      <c r="BJ315" s="229"/>
      <c r="BK315" s="229"/>
      <c r="BL315" s="229"/>
      <c r="BM315" s="229"/>
      <c r="BN315" s="229"/>
      <c r="BO315" s="229"/>
      <c r="BP315" s="229"/>
      <c r="BQ315" s="229"/>
      <c r="BR315" s="229"/>
      <c r="BS315" s="229"/>
      <c r="BT315" s="229"/>
      <c r="BU315" s="229"/>
      <c r="BV315" s="229"/>
      <c r="BW315" s="229"/>
      <c r="BX315" s="229"/>
      <c r="BY315" s="229"/>
      <c r="BZ315" s="229"/>
      <c r="CA315" s="229"/>
      <c r="CB315" s="229"/>
      <c r="CC315" s="229"/>
      <c r="CD315" s="229"/>
      <c r="CE315" s="229"/>
      <c r="CF315" s="229"/>
      <c r="CG315" s="229"/>
      <c r="CH315" s="229"/>
      <c r="CI315" s="229"/>
      <c r="CJ315" s="229"/>
      <c r="CK315" s="229"/>
      <c r="CL315" s="229"/>
      <c r="CM315" s="229"/>
      <c r="CN315" s="229"/>
      <c r="CO315" s="229"/>
      <c r="CP315" s="229"/>
      <c r="CQ315" s="229"/>
      <c r="CR315" s="229"/>
      <c r="CS315" s="229"/>
      <c r="CT315" s="229"/>
    </row>
    <row r="316" spans="20:98" s="257" customFormat="1" x14ac:dyDescent="0.2">
      <c r="T316" s="229"/>
      <c r="U316" s="229"/>
      <c r="V316" s="229"/>
      <c r="W316" s="229"/>
      <c r="X316" s="229"/>
      <c r="Y316" s="229"/>
      <c r="Z316" s="229"/>
      <c r="AA316" s="229"/>
      <c r="AB316" s="229"/>
      <c r="AC316" s="229"/>
      <c r="AD316" s="229"/>
      <c r="AE316" s="229"/>
      <c r="AF316" s="229"/>
      <c r="AG316" s="229"/>
      <c r="AH316" s="229"/>
      <c r="AI316" s="229"/>
      <c r="AJ316" s="229"/>
      <c r="AK316" s="229"/>
      <c r="AL316" s="229"/>
      <c r="AM316" s="229"/>
      <c r="AN316" s="229"/>
      <c r="AO316" s="229"/>
      <c r="AP316" s="229"/>
      <c r="AQ316" s="229"/>
      <c r="AR316" s="229"/>
      <c r="AS316" s="229"/>
      <c r="AT316" s="229"/>
      <c r="AU316" s="229"/>
      <c r="AV316" s="229"/>
      <c r="AW316" s="229"/>
      <c r="AX316" s="229"/>
      <c r="AY316" s="229"/>
      <c r="AZ316" s="229"/>
      <c r="BA316" s="229"/>
      <c r="BB316" s="229"/>
      <c r="BC316" s="229"/>
      <c r="BD316" s="229"/>
      <c r="BE316" s="229"/>
      <c r="BF316" s="229"/>
      <c r="BG316" s="229"/>
      <c r="BH316" s="229"/>
      <c r="BI316" s="229"/>
      <c r="BJ316" s="229"/>
      <c r="BK316" s="229"/>
      <c r="BL316" s="229"/>
      <c r="BM316" s="229"/>
      <c r="BN316" s="229"/>
      <c r="BO316" s="229"/>
      <c r="BP316" s="229"/>
      <c r="BQ316" s="229"/>
      <c r="BR316" s="229"/>
      <c r="BS316" s="229"/>
      <c r="BT316" s="229"/>
      <c r="BU316" s="229"/>
      <c r="BV316" s="229"/>
      <c r="BW316" s="229"/>
      <c r="BX316" s="229"/>
      <c r="BY316" s="229"/>
      <c r="BZ316" s="229"/>
      <c r="CA316" s="229"/>
      <c r="CB316" s="229"/>
      <c r="CC316" s="229"/>
      <c r="CD316" s="229"/>
      <c r="CE316" s="229"/>
      <c r="CF316" s="229"/>
      <c r="CG316" s="229"/>
      <c r="CH316" s="229"/>
      <c r="CI316" s="229"/>
      <c r="CJ316" s="229"/>
      <c r="CK316" s="229"/>
      <c r="CL316" s="229"/>
      <c r="CM316" s="229"/>
      <c r="CN316" s="229"/>
      <c r="CO316" s="229"/>
      <c r="CP316" s="229"/>
      <c r="CQ316" s="229"/>
      <c r="CR316" s="229"/>
      <c r="CS316" s="229"/>
      <c r="CT316" s="229"/>
    </row>
    <row r="317" spans="20:98" s="257" customFormat="1" x14ac:dyDescent="0.2">
      <c r="T317" s="229"/>
      <c r="U317" s="229"/>
      <c r="V317" s="229"/>
      <c r="W317" s="229"/>
      <c r="X317" s="229"/>
      <c r="Y317" s="229"/>
      <c r="Z317" s="229"/>
      <c r="AA317" s="229"/>
      <c r="AB317" s="229"/>
      <c r="AC317" s="229"/>
      <c r="AD317" s="229"/>
      <c r="AE317" s="229"/>
      <c r="AF317" s="229"/>
      <c r="AG317" s="229"/>
      <c r="AH317" s="229"/>
      <c r="AI317" s="229"/>
      <c r="AJ317" s="229"/>
      <c r="AK317" s="229"/>
      <c r="AL317" s="229"/>
      <c r="AM317" s="229"/>
      <c r="AN317" s="229"/>
      <c r="AO317" s="229"/>
      <c r="AP317" s="229"/>
      <c r="AQ317" s="229"/>
      <c r="AR317" s="229"/>
      <c r="AS317" s="229"/>
      <c r="AT317" s="229"/>
      <c r="AU317" s="229"/>
      <c r="AV317" s="229"/>
      <c r="AW317" s="229"/>
      <c r="AX317" s="229"/>
      <c r="AY317" s="229"/>
      <c r="AZ317" s="229"/>
      <c r="BA317" s="229"/>
      <c r="BB317" s="229"/>
      <c r="BC317" s="229"/>
      <c r="BD317" s="229"/>
      <c r="BE317" s="229"/>
      <c r="BF317" s="229"/>
      <c r="BG317" s="229"/>
      <c r="BH317" s="229"/>
      <c r="BI317" s="229"/>
      <c r="BJ317" s="229"/>
      <c r="BK317" s="229"/>
      <c r="BL317" s="229"/>
      <c r="BM317" s="229"/>
      <c r="BN317" s="229"/>
      <c r="BO317" s="229"/>
      <c r="BP317" s="229"/>
      <c r="BQ317" s="229"/>
      <c r="BR317" s="229"/>
      <c r="BS317" s="229"/>
      <c r="BT317" s="229"/>
      <c r="BU317" s="229"/>
      <c r="BV317" s="229"/>
      <c r="BW317" s="229"/>
      <c r="BX317" s="229"/>
      <c r="BY317" s="229"/>
      <c r="BZ317" s="229"/>
      <c r="CA317" s="229"/>
      <c r="CB317" s="229"/>
      <c r="CC317" s="229"/>
      <c r="CD317" s="229"/>
      <c r="CE317" s="229"/>
      <c r="CF317" s="229"/>
      <c r="CG317" s="229"/>
      <c r="CH317" s="229"/>
      <c r="CI317" s="229"/>
      <c r="CJ317" s="229"/>
      <c r="CK317" s="229"/>
      <c r="CL317" s="229"/>
      <c r="CM317" s="229"/>
      <c r="CN317" s="229"/>
      <c r="CO317" s="229"/>
      <c r="CP317" s="229"/>
      <c r="CQ317" s="229"/>
      <c r="CR317" s="229"/>
      <c r="CS317" s="229"/>
      <c r="CT317" s="229"/>
    </row>
    <row r="318" spans="20:98" s="257" customFormat="1" x14ac:dyDescent="0.2">
      <c r="T318" s="229"/>
      <c r="U318" s="229"/>
      <c r="V318" s="229"/>
      <c r="W318" s="229"/>
      <c r="X318" s="229"/>
      <c r="Y318" s="229"/>
      <c r="Z318" s="229"/>
      <c r="AA318" s="229"/>
      <c r="AB318" s="229"/>
      <c r="AC318" s="229"/>
      <c r="AD318" s="229"/>
      <c r="AE318" s="229"/>
      <c r="AF318" s="229"/>
      <c r="AG318" s="229"/>
      <c r="AH318" s="229"/>
      <c r="AI318" s="229"/>
      <c r="AJ318" s="229"/>
      <c r="AK318" s="229"/>
      <c r="AL318" s="229"/>
      <c r="AM318" s="229"/>
      <c r="AN318" s="229"/>
      <c r="AO318" s="229"/>
      <c r="AP318" s="229"/>
      <c r="AQ318" s="229"/>
      <c r="AR318" s="229"/>
      <c r="AS318" s="229"/>
      <c r="AT318" s="229"/>
      <c r="AU318" s="229"/>
      <c r="AV318" s="229"/>
      <c r="AW318" s="229"/>
      <c r="AX318" s="229"/>
      <c r="AY318" s="229"/>
      <c r="AZ318" s="229"/>
      <c r="BA318" s="229"/>
      <c r="BB318" s="229"/>
      <c r="BC318" s="229"/>
      <c r="BD318" s="229"/>
      <c r="BE318" s="229"/>
      <c r="BF318" s="229"/>
      <c r="BG318" s="229"/>
      <c r="BH318" s="229"/>
      <c r="BI318" s="229"/>
      <c r="BJ318" s="229"/>
      <c r="BK318" s="229"/>
      <c r="BL318" s="229"/>
      <c r="BM318" s="229"/>
      <c r="BN318" s="229"/>
      <c r="BO318" s="229"/>
      <c r="BP318" s="229"/>
      <c r="BQ318" s="229"/>
      <c r="BR318" s="229"/>
      <c r="BS318" s="229"/>
      <c r="BT318" s="229"/>
      <c r="BU318" s="229"/>
      <c r="BV318" s="229"/>
      <c r="BW318" s="229"/>
      <c r="BX318" s="229"/>
      <c r="BY318" s="229"/>
      <c r="BZ318" s="229"/>
      <c r="CA318" s="229"/>
      <c r="CB318" s="229"/>
      <c r="CC318" s="229"/>
      <c r="CD318" s="229"/>
      <c r="CE318" s="229"/>
      <c r="CF318" s="229"/>
      <c r="CG318" s="229"/>
      <c r="CH318" s="229"/>
      <c r="CI318" s="229"/>
      <c r="CJ318" s="229"/>
      <c r="CK318" s="229"/>
      <c r="CL318" s="229"/>
      <c r="CM318" s="229"/>
      <c r="CN318" s="229"/>
      <c r="CO318" s="229"/>
      <c r="CP318" s="229"/>
      <c r="CQ318" s="229"/>
      <c r="CR318" s="229"/>
      <c r="CS318" s="229"/>
      <c r="CT318" s="229"/>
    </row>
    <row r="319" spans="20:98" s="257" customFormat="1" x14ac:dyDescent="0.2">
      <c r="T319" s="229"/>
      <c r="U319" s="229"/>
      <c r="V319" s="229"/>
      <c r="W319" s="229"/>
      <c r="X319" s="229"/>
      <c r="Y319" s="229"/>
      <c r="Z319" s="229"/>
      <c r="AA319" s="229"/>
      <c r="AB319" s="229"/>
      <c r="AC319" s="229"/>
      <c r="AD319" s="229"/>
      <c r="AE319" s="229"/>
      <c r="AF319" s="229"/>
      <c r="AG319" s="229"/>
      <c r="AH319" s="229"/>
      <c r="AI319" s="229"/>
      <c r="AJ319" s="229"/>
      <c r="AK319" s="229"/>
      <c r="AL319" s="229"/>
      <c r="AM319" s="229"/>
      <c r="AN319" s="229"/>
      <c r="AO319" s="229"/>
      <c r="AP319" s="229"/>
      <c r="AQ319" s="229"/>
      <c r="AR319" s="229"/>
      <c r="AS319" s="229"/>
      <c r="AT319" s="229"/>
      <c r="AU319" s="229"/>
      <c r="AV319" s="229"/>
      <c r="AW319" s="229"/>
      <c r="AX319" s="229"/>
      <c r="AY319" s="229"/>
      <c r="AZ319" s="229"/>
      <c r="BA319" s="229"/>
      <c r="BB319" s="229"/>
      <c r="BC319" s="229"/>
      <c r="BD319" s="229"/>
      <c r="BE319" s="229"/>
      <c r="BF319" s="229"/>
      <c r="BG319" s="229"/>
      <c r="BH319" s="229"/>
      <c r="BI319" s="229"/>
      <c r="BJ319" s="229"/>
      <c r="BK319" s="229"/>
      <c r="BL319" s="229"/>
      <c r="BM319" s="229"/>
      <c r="BN319" s="229"/>
      <c r="BO319" s="229"/>
      <c r="BP319" s="229"/>
      <c r="BQ319" s="229"/>
      <c r="BR319" s="229"/>
      <c r="BS319" s="229"/>
      <c r="BT319" s="229"/>
      <c r="BU319" s="229"/>
      <c r="BV319" s="229"/>
      <c r="BW319" s="229"/>
      <c r="BX319" s="229"/>
      <c r="BY319" s="229"/>
      <c r="BZ319" s="229"/>
      <c r="CA319" s="229"/>
      <c r="CB319" s="229"/>
      <c r="CC319" s="229"/>
      <c r="CD319" s="229"/>
      <c r="CE319" s="229"/>
      <c r="CF319" s="229"/>
      <c r="CG319" s="229"/>
      <c r="CH319" s="229"/>
      <c r="CI319" s="229"/>
      <c r="CJ319" s="229"/>
      <c r="CK319" s="229"/>
      <c r="CL319" s="229"/>
      <c r="CM319" s="229"/>
      <c r="CN319" s="229"/>
      <c r="CO319" s="229"/>
      <c r="CP319" s="229"/>
      <c r="CQ319" s="229"/>
      <c r="CR319" s="229"/>
      <c r="CS319" s="229"/>
      <c r="CT319" s="229"/>
    </row>
    <row r="320" spans="20:98" s="257" customFormat="1" x14ac:dyDescent="0.2">
      <c r="T320" s="229"/>
      <c r="U320" s="229"/>
      <c r="V320" s="229"/>
      <c r="W320" s="229"/>
      <c r="X320" s="229"/>
      <c r="Y320" s="229"/>
      <c r="Z320" s="229"/>
      <c r="AA320" s="229"/>
      <c r="AB320" s="229"/>
      <c r="AC320" s="229"/>
      <c r="AD320" s="229"/>
      <c r="AE320" s="229"/>
      <c r="AF320" s="229"/>
      <c r="AG320" s="229"/>
      <c r="AH320" s="229"/>
      <c r="AI320" s="229"/>
      <c r="AJ320" s="229"/>
      <c r="AK320" s="229"/>
      <c r="AL320" s="229"/>
      <c r="AM320" s="229"/>
      <c r="AN320" s="229"/>
      <c r="AO320" s="229"/>
      <c r="AP320" s="229"/>
      <c r="AQ320" s="229"/>
      <c r="AR320" s="229"/>
      <c r="AS320" s="229"/>
      <c r="AT320" s="229"/>
      <c r="AU320" s="229"/>
      <c r="AV320" s="229"/>
      <c r="AW320" s="229"/>
      <c r="AX320" s="229"/>
      <c r="AY320" s="229"/>
      <c r="AZ320" s="229"/>
      <c r="BA320" s="229"/>
      <c r="BB320" s="229"/>
      <c r="BC320" s="229"/>
      <c r="BD320" s="229"/>
      <c r="BE320" s="229"/>
      <c r="BF320" s="229"/>
      <c r="BG320" s="229"/>
      <c r="BH320" s="229"/>
      <c r="BI320" s="229"/>
      <c r="BJ320" s="229"/>
      <c r="BK320" s="229"/>
      <c r="BL320" s="229"/>
      <c r="BM320" s="229"/>
      <c r="BN320" s="229"/>
      <c r="BO320" s="229"/>
      <c r="BP320" s="229"/>
      <c r="BQ320" s="229"/>
      <c r="BR320" s="229"/>
      <c r="BS320" s="229"/>
      <c r="BT320" s="229"/>
      <c r="BU320" s="229"/>
      <c r="BV320" s="229"/>
      <c r="BW320" s="229"/>
      <c r="BX320" s="229"/>
      <c r="BY320" s="229"/>
      <c r="BZ320" s="229"/>
      <c r="CA320" s="229"/>
      <c r="CB320" s="229"/>
      <c r="CC320" s="229"/>
      <c r="CD320" s="229"/>
      <c r="CE320" s="229"/>
      <c r="CF320" s="229"/>
      <c r="CG320" s="229"/>
      <c r="CH320" s="229"/>
      <c r="CI320" s="229"/>
      <c r="CJ320" s="229"/>
      <c r="CK320" s="229"/>
      <c r="CL320" s="229"/>
      <c r="CM320" s="229"/>
      <c r="CN320" s="229"/>
      <c r="CO320" s="229"/>
      <c r="CP320" s="229"/>
      <c r="CQ320" s="229"/>
      <c r="CR320" s="229"/>
      <c r="CS320" s="229"/>
      <c r="CT320" s="229"/>
    </row>
    <row r="321" spans="20:98" s="257" customFormat="1" x14ac:dyDescent="0.2">
      <c r="T321" s="229"/>
      <c r="U321" s="229"/>
      <c r="V321" s="229"/>
      <c r="W321" s="229"/>
      <c r="X321" s="229"/>
      <c r="Y321" s="229"/>
      <c r="Z321" s="229"/>
      <c r="AA321" s="229"/>
      <c r="AB321" s="229"/>
      <c r="AC321" s="229"/>
      <c r="AD321" s="229"/>
      <c r="AE321" s="229"/>
      <c r="AF321" s="229"/>
      <c r="AG321" s="229"/>
      <c r="AH321" s="229"/>
      <c r="AI321" s="229"/>
      <c r="AJ321" s="229"/>
      <c r="AK321" s="229"/>
      <c r="AL321" s="229"/>
      <c r="AM321" s="229"/>
      <c r="AN321" s="229"/>
      <c r="AO321" s="229"/>
      <c r="AP321" s="229"/>
      <c r="AQ321" s="229"/>
      <c r="AR321" s="229"/>
      <c r="AS321" s="229"/>
      <c r="AT321" s="229"/>
      <c r="AU321" s="229"/>
      <c r="AV321" s="229"/>
      <c r="AW321" s="229"/>
      <c r="AX321" s="229"/>
      <c r="AY321" s="229"/>
      <c r="AZ321" s="229"/>
      <c r="BA321" s="229"/>
      <c r="BB321" s="229"/>
      <c r="BC321" s="229"/>
      <c r="BD321" s="229"/>
      <c r="BE321" s="229"/>
      <c r="BF321" s="229"/>
      <c r="BG321" s="229"/>
      <c r="BH321" s="229"/>
      <c r="BI321" s="229"/>
      <c r="BJ321" s="229"/>
      <c r="BK321" s="229"/>
      <c r="BL321" s="229"/>
      <c r="BM321" s="229"/>
      <c r="BN321" s="229"/>
      <c r="BO321" s="229"/>
      <c r="BP321" s="229"/>
      <c r="BQ321" s="229"/>
      <c r="BR321" s="229"/>
      <c r="BS321" s="229"/>
      <c r="BT321" s="229"/>
      <c r="BU321" s="229"/>
      <c r="BV321" s="229"/>
      <c r="BW321" s="229"/>
      <c r="BX321" s="229"/>
      <c r="BY321" s="229"/>
      <c r="BZ321" s="229"/>
      <c r="CA321" s="229"/>
      <c r="CB321" s="229"/>
      <c r="CC321" s="229"/>
      <c r="CD321" s="229"/>
      <c r="CE321" s="229"/>
      <c r="CF321" s="229"/>
      <c r="CG321" s="229"/>
      <c r="CH321" s="229"/>
      <c r="CI321" s="229"/>
      <c r="CJ321" s="229"/>
      <c r="CK321" s="229"/>
      <c r="CL321" s="229"/>
      <c r="CM321" s="229"/>
      <c r="CN321" s="229"/>
      <c r="CO321" s="229"/>
      <c r="CP321" s="229"/>
      <c r="CQ321" s="229"/>
      <c r="CR321" s="229"/>
      <c r="CS321" s="229"/>
      <c r="CT321" s="229"/>
    </row>
    <row r="322" spans="20:98" s="257" customFormat="1" x14ac:dyDescent="0.2">
      <c r="T322" s="229"/>
      <c r="U322" s="229"/>
      <c r="V322" s="229"/>
      <c r="W322" s="229"/>
      <c r="X322" s="229"/>
      <c r="Y322" s="229"/>
      <c r="Z322" s="229"/>
      <c r="AA322" s="229"/>
      <c r="AB322" s="229"/>
      <c r="AC322" s="229"/>
      <c r="AD322" s="229"/>
      <c r="AE322" s="229"/>
      <c r="AF322" s="229"/>
      <c r="AG322" s="229"/>
      <c r="AH322" s="229"/>
      <c r="AI322" s="229"/>
      <c r="AJ322" s="229"/>
      <c r="AK322" s="229"/>
      <c r="AL322" s="229"/>
      <c r="AM322" s="229"/>
      <c r="AN322" s="229"/>
      <c r="AO322" s="229"/>
      <c r="AP322" s="229"/>
      <c r="AQ322" s="229"/>
      <c r="AR322" s="229"/>
      <c r="AS322" s="229"/>
      <c r="AT322" s="229"/>
      <c r="AU322" s="229"/>
      <c r="AV322" s="229"/>
      <c r="AW322" s="229"/>
      <c r="AX322" s="229"/>
      <c r="AY322" s="229"/>
      <c r="AZ322" s="229"/>
      <c r="BA322" s="229"/>
      <c r="BB322" s="229"/>
      <c r="BC322" s="229"/>
      <c r="BD322" s="229"/>
      <c r="BE322" s="229"/>
      <c r="BF322" s="229"/>
      <c r="BG322" s="229"/>
      <c r="BH322" s="229"/>
      <c r="BI322" s="229"/>
      <c r="BJ322" s="229"/>
      <c r="BK322" s="229"/>
      <c r="BL322" s="229"/>
      <c r="BM322" s="229"/>
      <c r="BN322" s="229"/>
      <c r="BO322" s="229"/>
      <c r="BP322" s="229"/>
      <c r="BQ322" s="229"/>
      <c r="BR322" s="229"/>
      <c r="BS322" s="229"/>
      <c r="BT322" s="229"/>
      <c r="BU322" s="229"/>
      <c r="BV322" s="229"/>
      <c r="BW322" s="229"/>
      <c r="BX322" s="229"/>
      <c r="BY322" s="229"/>
      <c r="BZ322" s="229"/>
      <c r="CA322" s="229"/>
      <c r="CB322" s="229"/>
      <c r="CC322" s="229"/>
      <c r="CD322" s="229"/>
      <c r="CE322" s="229"/>
      <c r="CF322" s="229"/>
      <c r="CG322" s="229"/>
      <c r="CH322" s="229"/>
      <c r="CI322" s="229"/>
      <c r="CJ322" s="229"/>
      <c r="CK322" s="229"/>
      <c r="CL322" s="229"/>
      <c r="CM322" s="229"/>
      <c r="CN322" s="229"/>
      <c r="CO322" s="229"/>
      <c r="CP322" s="229"/>
      <c r="CQ322" s="229"/>
      <c r="CR322" s="229"/>
      <c r="CS322" s="229"/>
      <c r="CT322" s="229"/>
    </row>
    <row r="323" spans="20:98" s="257" customFormat="1" x14ac:dyDescent="0.2">
      <c r="T323" s="229"/>
      <c r="U323" s="229"/>
      <c r="V323" s="229"/>
      <c r="W323" s="229"/>
      <c r="X323" s="229"/>
      <c r="Y323" s="229"/>
      <c r="Z323" s="229"/>
      <c r="AA323" s="229"/>
      <c r="AB323" s="229"/>
      <c r="AC323" s="229"/>
      <c r="AD323" s="229"/>
      <c r="AE323" s="229"/>
      <c r="AF323" s="229"/>
      <c r="AG323" s="229"/>
      <c r="AH323" s="229"/>
      <c r="AI323" s="229"/>
      <c r="AJ323" s="229"/>
      <c r="AK323" s="229"/>
      <c r="AL323" s="229"/>
      <c r="AM323" s="229"/>
      <c r="AN323" s="229"/>
      <c r="AO323" s="229"/>
      <c r="AP323" s="229"/>
      <c r="AQ323" s="229"/>
      <c r="AR323" s="229"/>
      <c r="AS323" s="229"/>
      <c r="AT323" s="229"/>
      <c r="AU323" s="229"/>
      <c r="AV323" s="229"/>
      <c r="AW323" s="229"/>
      <c r="AX323" s="229"/>
      <c r="AY323" s="229"/>
      <c r="AZ323" s="229"/>
      <c r="BA323" s="229"/>
      <c r="BB323" s="229"/>
      <c r="BC323" s="229"/>
      <c r="BD323" s="229"/>
      <c r="BE323" s="229"/>
      <c r="BF323" s="229"/>
      <c r="BG323" s="229"/>
      <c r="BH323" s="229"/>
      <c r="BI323" s="229"/>
      <c r="BJ323" s="229"/>
      <c r="BK323" s="229"/>
      <c r="BL323" s="229"/>
      <c r="BM323" s="229"/>
      <c r="BN323" s="229"/>
      <c r="BO323" s="229"/>
      <c r="BP323" s="229"/>
      <c r="BQ323" s="229"/>
      <c r="BR323" s="229"/>
      <c r="BS323" s="229"/>
      <c r="BT323" s="229"/>
      <c r="BU323" s="229"/>
      <c r="BV323" s="229"/>
      <c r="BW323" s="229"/>
      <c r="BX323" s="229"/>
      <c r="BY323" s="229"/>
      <c r="BZ323" s="229"/>
      <c r="CA323" s="229"/>
      <c r="CB323" s="229"/>
      <c r="CC323" s="229"/>
      <c r="CD323" s="229"/>
      <c r="CE323" s="229"/>
      <c r="CF323" s="229"/>
      <c r="CG323" s="229"/>
      <c r="CH323" s="229"/>
      <c r="CI323" s="229"/>
      <c r="CJ323" s="229"/>
      <c r="CK323" s="229"/>
      <c r="CL323" s="229"/>
      <c r="CM323" s="229"/>
      <c r="CN323" s="229"/>
      <c r="CO323" s="229"/>
      <c r="CP323" s="229"/>
      <c r="CQ323" s="229"/>
      <c r="CR323" s="229"/>
      <c r="CS323" s="229"/>
      <c r="CT323" s="229"/>
    </row>
    <row r="324" spans="20:98" s="257" customFormat="1" x14ac:dyDescent="0.2">
      <c r="T324" s="229"/>
      <c r="U324" s="229"/>
      <c r="V324" s="229"/>
      <c r="W324" s="229"/>
      <c r="X324" s="229"/>
      <c r="Y324" s="229"/>
      <c r="Z324" s="229"/>
      <c r="AA324" s="229"/>
      <c r="AB324" s="229"/>
      <c r="AC324" s="229"/>
      <c r="AD324" s="229"/>
      <c r="AE324" s="229"/>
      <c r="AF324" s="229"/>
      <c r="AG324" s="229"/>
      <c r="AH324" s="229"/>
      <c r="AI324" s="229"/>
      <c r="AJ324" s="229"/>
      <c r="AK324" s="229"/>
      <c r="AL324" s="229"/>
      <c r="AM324" s="229"/>
      <c r="AN324" s="229"/>
      <c r="AO324" s="229"/>
      <c r="AP324" s="229"/>
      <c r="AQ324" s="229"/>
      <c r="AR324" s="229"/>
      <c r="AS324" s="229"/>
      <c r="AT324" s="229"/>
      <c r="AU324" s="229"/>
      <c r="AV324" s="229"/>
      <c r="AW324" s="229"/>
      <c r="AX324" s="229"/>
      <c r="AY324" s="229"/>
      <c r="AZ324" s="229"/>
      <c r="BA324" s="229"/>
      <c r="BB324" s="229"/>
      <c r="BC324" s="229"/>
      <c r="BD324" s="229"/>
      <c r="BE324" s="229"/>
      <c r="BF324" s="229"/>
      <c r="BG324" s="229"/>
      <c r="BH324" s="229"/>
      <c r="BI324" s="229"/>
      <c r="BJ324" s="229"/>
      <c r="BK324" s="229"/>
      <c r="BL324" s="229"/>
      <c r="BM324" s="229"/>
      <c r="BN324" s="229"/>
      <c r="BO324" s="229"/>
      <c r="BP324" s="229"/>
      <c r="BQ324" s="229"/>
      <c r="BR324" s="229"/>
      <c r="BS324" s="229"/>
      <c r="BT324" s="229"/>
      <c r="BU324" s="229"/>
      <c r="BV324" s="229"/>
      <c r="BW324" s="229"/>
      <c r="BX324" s="229"/>
      <c r="BY324" s="229"/>
      <c r="BZ324" s="229"/>
      <c r="CA324" s="229"/>
      <c r="CB324" s="229"/>
      <c r="CC324" s="229"/>
      <c r="CD324" s="229"/>
      <c r="CE324" s="229"/>
      <c r="CF324" s="229"/>
      <c r="CG324" s="229"/>
      <c r="CH324" s="229"/>
      <c r="CI324" s="229"/>
      <c r="CJ324" s="229"/>
      <c r="CK324" s="229"/>
      <c r="CL324" s="229"/>
      <c r="CM324" s="229"/>
      <c r="CN324" s="229"/>
      <c r="CO324" s="229"/>
      <c r="CP324" s="229"/>
      <c r="CQ324" s="229"/>
      <c r="CR324" s="229"/>
      <c r="CS324" s="229"/>
      <c r="CT324" s="229"/>
    </row>
    <row r="325" spans="20:98" s="257" customFormat="1" x14ac:dyDescent="0.2">
      <c r="T325" s="229"/>
      <c r="U325" s="229"/>
      <c r="V325" s="229"/>
      <c r="W325" s="229"/>
      <c r="X325" s="229"/>
      <c r="Y325" s="229"/>
      <c r="Z325" s="229"/>
      <c r="AA325" s="229"/>
      <c r="AB325" s="229"/>
      <c r="AC325" s="229"/>
      <c r="AD325" s="229"/>
      <c r="AE325" s="229"/>
      <c r="AF325" s="229"/>
      <c r="AG325" s="229"/>
      <c r="AH325" s="229"/>
      <c r="AI325" s="229"/>
      <c r="AJ325" s="229"/>
      <c r="AK325" s="229"/>
      <c r="AL325" s="229"/>
      <c r="AM325" s="229"/>
      <c r="AN325" s="229"/>
      <c r="AO325" s="229"/>
      <c r="AP325" s="229"/>
      <c r="AQ325" s="229"/>
      <c r="AR325" s="229"/>
      <c r="AS325" s="229"/>
      <c r="AT325" s="229"/>
      <c r="AU325" s="229"/>
      <c r="AV325" s="229"/>
      <c r="AW325" s="229"/>
      <c r="AX325" s="229"/>
      <c r="AY325" s="229"/>
      <c r="AZ325" s="229"/>
      <c r="BA325" s="229"/>
      <c r="BB325" s="229"/>
      <c r="BC325" s="229"/>
      <c r="BD325" s="229"/>
      <c r="BE325" s="229"/>
      <c r="BF325" s="229"/>
      <c r="BG325" s="229"/>
      <c r="BH325" s="229"/>
      <c r="BI325" s="229"/>
      <c r="BJ325" s="229"/>
      <c r="BK325" s="229"/>
      <c r="BL325" s="229"/>
      <c r="BM325" s="229"/>
      <c r="BN325" s="229"/>
      <c r="BO325" s="229"/>
      <c r="BP325" s="229"/>
      <c r="BQ325" s="229"/>
      <c r="BR325" s="229"/>
      <c r="BS325" s="229"/>
      <c r="BT325" s="229"/>
      <c r="BU325" s="229"/>
      <c r="BV325" s="229"/>
      <c r="BW325" s="229"/>
      <c r="BX325" s="229"/>
      <c r="BY325" s="229"/>
      <c r="BZ325" s="229"/>
      <c r="CA325" s="229"/>
      <c r="CB325" s="229"/>
      <c r="CC325" s="229"/>
      <c r="CD325" s="229"/>
      <c r="CE325" s="229"/>
      <c r="CF325" s="229"/>
      <c r="CG325" s="229"/>
      <c r="CH325" s="229"/>
      <c r="CI325" s="229"/>
      <c r="CJ325" s="229"/>
      <c r="CK325" s="229"/>
      <c r="CL325" s="229"/>
      <c r="CM325" s="229"/>
      <c r="CN325" s="229"/>
      <c r="CO325" s="229"/>
      <c r="CP325" s="229"/>
      <c r="CQ325" s="229"/>
      <c r="CR325" s="229"/>
      <c r="CS325" s="229"/>
      <c r="CT325" s="229"/>
    </row>
    <row r="326" spans="20:98" s="257" customFormat="1" x14ac:dyDescent="0.2">
      <c r="T326" s="229"/>
      <c r="U326" s="229"/>
      <c r="V326" s="229"/>
      <c r="W326" s="229"/>
      <c r="X326" s="229"/>
      <c r="Y326" s="229"/>
      <c r="Z326" s="229"/>
      <c r="AA326" s="229"/>
      <c r="AB326" s="229"/>
      <c r="AC326" s="229"/>
      <c r="AD326" s="229"/>
      <c r="AE326" s="229"/>
      <c r="AF326" s="229"/>
      <c r="AG326" s="229"/>
      <c r="AH326" s="229"/>
      <c r="AI326" s="229"/>
      <c r="AJ326" s="229"/>
      <c r="AK326" s="229"/>
      <c r="AL326" s="229"/>
      <c r="AM326" s="229"/>
      <c r="AN326" s="229"/>
      <c r="AO326" s="229"/>
      <c r="AP326" s="229"/>
      <c r="AQ326" s="229"/>
      <c r="AR326" s="229"/>
      <c r="AS326" s="229"/>
      <c r="AT326" s="229"/>
      <c r="AU326" s="229"/>
      <c r="AV326" s="229"/>
      <c r="AW326" s="229"/>
      <c r="AX326" s="229"/>
      <c r="AY326" s="229"/>
      <c r="AZ326" s="229"/>
      <c r="BA326" s="229"/>
      <c r="BB326" s="229"/>
      <c r="BC326" s="229"/>
      <c r="BD326" s="229"/>
      <c r="BE326" s="229"/>
      <c r="BF326" s="229"/>
      <c r="BG326" s="229"/>
      <c r="BH326" s="229"/>
      <c r="BI326" s="229"/>
      <c r="BJ326" s="229"/>
      <c r="BK326" s="229"/>
      <c r="BL326" s="229"/>
      <c r="BM326" s="229"/>
      <c r="BN326" s="229"/>
      <c r="BO326" s="229"/>
      <c r="BP326" s="229"/>
      <c r="BQ326" s="229"/>
      <c r="BR326" s="229"/>
      <c r="BS326" s="229"/>
      <c r="BT326" s="229"/>
      <c r="BU326" s="229"/>
      <c r="BV326" s="229"/>
      <c r="BW326" s="229"/>
      <c r="BX326" s="229"/>
      <c r="BY326" s="229"/>
      <c r="BZ326" s="229"/>
      <c r="CA326" s="229"/>
      <c r="CB326" s="229"/>
      <c r="CC326" s="229"/>
      <c r="CD326" s="229"/>
      <c r="CE326" s="229"/>
      <c r="CF326" s="229"/>
      <c r="CG326" s="229"/>
      <c r="CH326" s="229"/>
      <c r="CI326" s="229"/>
      <c r="CJ326" s="229"/>
      <c r="CK326" s="229"/>
      <c r="CL326" s="229"/>
      <c r="CM326" s="229"/>
      <c r="CN326" s="229"/>
      <c r="CO326" s="229"/>
      <c r="CP326" s="229"/>
      <c r="CQ326" s="229"/>
      <c r="CR326" s="229"/>
      <c r="CS326" s="229"/>
      <c r="CT326" s="229"/>
    </row>
    <row r="327" spans="20:98" s="257" customFormat="1" x14ac:dyDescent="0.2">
      <c r="T327" s="229"/>
      <c r="U327" s="229"/>
      <c r="V327" s="229"/>
      <c r="W327" s="229"/>
      <c r="X327" s="229"/>
      <c r="Y327" s="229"/>
      <c r="Z327" s="229"/>
      <c r="AA327" s="229"/>
      <c r="AB327" s="229"/>
      <c r="AC327" s="229"/>
      <c r="AD327" s="229"/>
      <c r="AE327" s="229"/>
      <c r="AF327" s="229"/>
      <c r="AG327" s="229"/>
      <c r="AH327" s="229"/>
      <c r="AI327" s="229"/>
      <c r="AJ327" s="229"/>
      <c r="AK327" s="229"/>
      <c r="AL327" s="229"/>
      <c r="AM327" s="229"/>
      <c r="AN327" s="229"/>
      <c r="AO327" s="229"/>
      <c r="AP327" s="229"/>
      <c r="AQ327" s="229"/>
      <c r="AR327" s="229"/>
      <c r="AS327" s="229"/>
      <c r="AT327" s="229"/>
      <c r="AU327" s="229"/>
      <c r="AV327" s="229"/>
      <c r="AW327" s="229"/>
      <c r="AX327" s="229"/>
      <c r="AY327" s="229"/>
      <c r="AZ327" s="229"/>
      <c r="BA327" s="229"/>
      <c r="BB327" s="229"/>
      <c r="BC327" s="229"/>
      <c r="BD327" s="229"/>
      <c r="BE327" s="229"/>
      <c r="BF327" s="229"/>
      <c r="BG327" s="229"/>
      <c r="BH327" s="229"/>
      <c r="BI327" s="229"/>
      <c r="BJ327" s="229"/>
      <c r="BK327" s="229"/>
      <c r="BL327" s="229"/>
      <c r="BM327" s="229"/>
      <c r="BN327" s="229"/>
      <c r="BO327" s="229"/>
      <c r="BP327" s="229"/>
      <c r="BQ327" s="229"/>
      <c r="BR327" s="229"/>
      <c r="BS327" s="229"/>
      <c r="BT327" s="229"/>
      <c r="BU327" s="229"/>
      <c r="BV327" s="229"/>
      <c r="BW327" s="229"/>
      <c r="BX327" s="229"/>
      <c r="BY327" s="229"/>
      <c r="BZ327" s="229"/>
      <c r="CA327" s="229"/>
      <c r="CB327" s="229"/>
      <c r="CC327" s="229"/>
      <c r="CD327" s="229"/>
      <c r="CE327" s="229"/>
      <c r="CF327" s="229"/>
      <c r="CG327" s="229"/>
      <c r="CH327" s="229"/>
      <c r="CI327" s="229"/>
      <c r="CJ327" s="229"/>
      <c r="CK327" s="229"/>
      <c r="CL327" s="229"/>
      <c r="CM327" s="229"/>
      <c r="CN327" s="229"/>
      <c r="CO327" s="229"/>
      <c r="CP327" s="229"/>
      <c r="CQ327" s="229"/>
      <c r="CR327" s="229"/>
      <c r="CS327" s="229"/>
      <c r="CT327" s="229"/>
    </row>
    <row r="328" spans="20:98" s="257" customFormat="1" x14ac:dyDescent="0.2">
      <c r="T328" s="229"/>
      <c r="U328" s="229"/>
      <c r="V328" s="229"/>
      <c r="W328" s="229"/>
      <c r="X328" s="229"/>
      <c r="Y328" s="229"/>
      <c r="Z328" s="229"/>
      <c r="AA328" s="229"/>
      <c r="AB328" s="229"/>
      <c r="AC328" s="229"/>
      <c r="AD328" s="229"/>
      <c r="AE328" s="229"/>
      <c r="AF328" s="229"/>
      <c r="AG328" s="229"/>
      <c r="AH328" s="229"/>
      <c r="AI328" s="229"/>
      <c r="AJ328" s="229"/>
      <c r="AK328" s="229"/>
      <c r="AL328" s="229"/>
      <c r="AM328" s="229"/>
      <c r="AN328" s="229"/>
      <c r="AO328" s="229"/>
      <c r="AP328" s="229"/>
      <c r="AQ328" s="229"/>
      <c r="AR328" s="229"/>
      <c r="AS328" s="229"/>
      <c r="AT328" s="229"/>
      <c r="AU328" s="229"/>
      <c r="AV328" s="229"/>
      <c r="AW328" s="229"/>
      <c r="AX328" s="229"/>
      <c r="AY328" s="229"/>
      <c r="AZ328" s="229"/>
      <c r="BA328" s="229"/>
      <c r="BB328" s="229"/>
      <c r="BC328" s="229"/>
      <c r="BD328" s="229"/>
      <c r="BE328" s="229"/>
      <c r="BF328" s="229"/>
      <c r="BG328" s="229"/>
      <c r="BH328" s="229"/>
      <c r="BI328" s="229"/>
      <c r="BJ328" s="229"/>
      <c r="BK328" s="229"/>
      <c r="BL328" s="229"/>
      <c r="BM328" s="229"/>
      <c r="BN328" s="229"/>
      <c r="BO328" s="229"/>
      <c r="BP328" s="229"/>
      <c r="BQ328" s="229"/>
      <c r="BR328" s="229"/>
      <c r="BS328" s="229"/>
      <c r="BT328" s="229"/>
      <c r="BU328" s="229"/>
      <c r="BV328" s="229"/>
      <c r="BW328" s="229"/>
      <c r="BX328" s="229"/>
      <c r="BY328" s="229"/>
      <c r="BZ328" s="229"/>
      <c r="CA328" s="229"/>
      <c r="CB328" s="229"/>
      <c r="CC328" s="229"/>
      <c r="CD328" s="229"/>
      <c r="CE328" s="229"/>
      <c r="CF328" s="229"/>
      <c r="CG328" s="229"/>
      <c r="CH328" s="229"/>
      <c r="CI328" s="229"/>
      <c r="CJ328" s="229"/>
      <c r="CK328" s="229"/>
      <c r="CL328" s="229"/>
      <c r="CM328" s="229"/>
      <c r="CN328" s="229"/>
      <c r="CO328" s="229"/>
      <c r="CP328" s="229"/>
      <c r="CQ328" s="229"/>
      <c r="CR328" s="229"/>
      <c r="CS328" s="229"/>
      <c r="CT328" s="229"/>
    </row>
    <row r="329" spans="20:98" s="257" customFormat="1" x14ac:dyDescent="0.2">
      <c r="T329" s="229"/>
      <c r="U329" s="229"/>
      <c r="V329" s="229"/>
      <c r="W329" s="229"/>
      <c r="X329" s="229"/>
      <c r="Y329" s="229"/>
      <c r="Z329" s="229"/>
      <c r="AA329" s="229"/>
      <c r="AB329" s="229"/>
      <c r="AC329" s="229"/>
      <c r="AD329" s="229"/>
      <c r="AE329" s="229"/>
      <c r="AF329" s="229"/>
      <c r="AG329" s="229"/>
      <c r="AH329" s="229"/>
      <c r="AI329" s="229"/>
      <c r="AJ329" s="229"/>
      <c r="AK329" s="229"/>
      <c r="AL329" s="229"/>
      <c r="AM329" s="229"/>
      <c r="AN329" s="229"/>
      <c r="AO329" s="229"/>
      <c r="AP329" s="229"/>
      <c r="AQ329" s="229"/>
      <c r="AR329" s="229"/>
      <c r="AS329" s="229"/>
      <c r="AT329" s="229"/>
      <c r="AU329" s="229"/>
      <c r="AV329" s="229"/>
      <c r="AW329" s="229"/>
      <c r="AX329" s="229"/>
      <c r="AY329" s="229"/>
      <c r="AZ329" s="229"/>
      <c r="BA329" s="229"/>
      <c r="BB329" s="229"/>
      <c r="BC329" s="229"/>
      <c r="BD329" s="229"/>
      <c r="BE329" s="229"/>
      <c r="BF329" s="229"/>
      <c r="BG329" s="229"/>
      <c r="BH329" s="229"/>
      <c r="BI329" s="229"/>
      <c r="BJ329" s="229"/>
      <c r="BK329" s="229"/>
      <c r="BL329" s="229"/>
      <c r="BM329" s="229"/>
      <c r="BN329" s="229"/>
      <c r="BO329" s="229"/>
      <c r="BP329" s="229"/>
      <c r="BQ329" s="229"/>
      <c r="BR329" s="229"/>
      <c r="BS329" s="229"/>
      <c r="BT329" s="229"/>
      <c r="BU329" s="229"/>
      <c r="BV329" s="229"/>
      <c r="BW329" s="229"/>
      <c r="BX329" s="229"/>
      <c r="BY329" s="229"/>
      <c r="BZ329" s="229"/>
      <c r="CA329" s="229"/>
      <c r="CB329" s="229"/>
      <c r="CC329" s="229"/>
      <c r="CD329" s="229"/>
      <c r="CE329" s="229"/>
      <c r="CF329" s="229"/>
      <c r="CG329" s="229"/>
      <c r="CH329" s="229"/>
      <c r="CI329" s="229"/>
      <c r="CJ329" s="229"/>
      <c r="CK329" s="229"/>
      <c r="CL329" s="229"/>
      <c r="CM329" s="229"/>
      <c r="CN329" s="229"/>
      <c r="CO329" s="229"/>
      <c r="CP329" s="229"/>
      <c r="CQ329" s="229"/>
      <c r="CR329" s="229"/>
      <c r="CS329" s="229"/>
      <c r="CT329" s="229"/>
    </row>
    <row r="330" spans="20:98" s="257" customFormat="1" x14ac:dyDescent="0.2">
      <c r="T330" s="229"/>
      <c r="U330" s="229"/>
      <c r="V330" s="229"/>
      <c r="W330" s="229"/>
      <c r="X330" s="229"/>
      <c r="Y330" s="229"/>
      <c r="Z330" s="229"/>
      <c r="AA330" s="229"/>
      <c r="AB330" s="229"/>
      <c r="AC330" s="229"/>
      <c r="AD330" s="229"/>
      <c r="AE330" s="229"/>
      <c r="AF330" s="229"/>
      <c r="AG330" s="229"/>
      <c r="AH330" s="229"/>
      <c r="AI330" s="229"/>
      <c r="AJ330" s="229"/>
      <c r="AK330" s="229"/>
      <c r="AL330" s="229"/>
      <c r="AM330" s="229"/>
      <c r="AN330" s="229"/>
      <c r="AO330" s="229"/>
      <c r="AP330" s="229"/>
      <c r="AQ330" s="229"/>
      <c r="AR330" s="229"/>
      <c r="AS330" s="229"/>
      <c r="AT330" s="229"/>
      <c r="AU330" s="229"/>
      <c r="AV330" s="229"/>
      <c r="AW330" s="229"/>
      <c r="AX330" s="229"/>
      <c r="AY330" s="229"/>
      <c r="AZ330" s="229"/>
      <c r="BA330" s="229"/>
      <c r="BB330" s="229"/>
      <c r="BC330" s="229"/>
      <c r="BD330" s="229"/>
      <c r="BE330" s="229"/>
      <c r="BF330" s="229"/>
      <c r="BG330" s="229"/>
      <c r="BH330" s="229"/>
      <c r="BI330" s="229"/>
      <c r="BJ330" s="229"/>
      <c r="BK330" s="229"/>
      <c r="BL330" s="229"/>
      <c r="BM330" s="229"/>
      <c r="BN330" s="229"/>
      <c r="BO330" s="229"/>
      <c r="BP330" s="229"/>
      <c r="BQ330" s="229"/>
      <c r="BR330" s="229"/>
      <c r="BS330" s="229"/>
      <c r="BT330" s="229"/>
      <c r="BU330" s="229"/>
      <c r="BV330" s="229"/>
      <c r="BW330" s="229"/>
      <c r="BX330" s="229"/>
      <c r="BY330" s="229"/>
      <c r="BZ330" s="229"/>
      <c r="CA330" s="229"/>
      <c r="CB330" s="229"/>
      <c r="CC330" s="229"/>
      <c r="CD330" s="229"/>
      <c r="CE330" s="229"/>
      <c r="CF330" s="229"/>
      <c r="CG330" s="229"/>
      <c r="CH330" s="229"/>
      <c r="CI330" s="229"/>
      <c r="CJ330" s="229"/>
      <c r="CK330" s="229"/>
      <c r="CL330" s="229"/>
      <c r="CM330" s="229"/>
      <c r="CN330" s="229"/>
      <c r="CO330" s="229"/>
      <c r="CP330" s="229"/>
      <c r="CQ330" s="229"/>
      <c r="CR330" s="229"/>
      <c r="CS330" s="229"/>
      <c r="CT330" s="229"/>
    </row>
    <row r="331" spans="20:98" s="257" customFormat="1" x14ac:dyDescent="0.2">
      <c r="T331" s="229"/>
      <c r="U331" s="229"/>
      <c r="V331" s="229"/>
      <c r="W331" s="229"/>
      <c r="X331" s="229"/>
      <c r="Y331" s="229"/>
      <c r="Z331" s="229"/>
      <c r="AA331" s="229"/>
      <c r="AB331" s="229"/>
      <c r="AC331" s="229"/>
      <c r="AD331" s="229"/>
      <c r="AE331" s="229"/>
      <c r="AF331" s="229"/>
      <c r="AG331" s="229"/>
      <c r="AH331" s="229"/>
      <c r="AI331" s="229"/>
      <c r="AJ331" s="229"/>
      <c r="AK331" s="229"/>
      <c r="AL331" s="229"/>
      <c r="AM331" s="229"/>
      <c r="AN331" s="229"/>
      <c r="AO331" s="229"/>
      <c r="AP331" s="229"/>
      <c r="AQ331" s="229"/>
      <c r="AR331" s="229"/>
      <c r="AS331" s="229"/>
      <c r="AT331" s="229"/>
      <c r="AU331" s="229"/>
      <c r="AV331" s="229"/>
      <c r="AW331" s="229"/>
      <c r="AX331" s="229"/>
      <c r="AY331" s="229"/>
      <c r="AZ331" s="229"/>
      <c r="BA331" s="229"/>
      <c r="BB331" s="229"/>
      <c r="BC331" s="229"/>
      <c r="BD331" s="229"/>
      <c r="BE331" s="229"/>
      <c r="BF331" s="229"/>
      <c r="BG331" s="229"/>
      <c r="BH331" s="229"/>
      <c r="BI331" s="229"/>
      <c r="BJ331" s="229"/>
      <c r="BK331" s="229"/>
      <c r="BL331" s="229"/>
      <c r="BM331" s="229"/>
      <c r="BN331" s="229"/>
      <c r="BO331" s="229"/>
      <c r="BP331" s="229"/>
      <c r="BQ331" s="229"/>
      <c r="BR331" s="229"/>
      <c r="BS331" s="229"/>
      <c r="BT331" s="229"/>
      <c r="BU331" s="229"/>
      <c r="BV331" s="229"/>
      <c r="BW331" s="229"/>
      <c r="BX331" s="229"/>
      <c r="BY331" s="229"/>
      <c r="BZ331" s="229"/>
      <c r="CA331" s="229"/>
      <c r="CB331" s="229"/>
      <c r="CC331" s="229"/>
      <c r="CD331" s="229"/>
      <c r="CE331" s="229"/>
      <c r="CF331" s="229"/>
      <c r="CG331" s="229"/>
      <c r="CH331" s="229"/>
      <c r="CI331" s="229"/>
      <c r="CJ331" s="229"/>
      <c r="CK331" s="229"/>
      <c r="CL331" s="229"/>
      <c r="CM331" s="229"/>
      <c r="CN331" s="229"/>
      <c r="CO331" s="229"/>
      <c r="CP331" s="229"/>
      <c r="CQ331" s="229"/>
      <c r="CR331" s="229"/>
      <c r="CS331" s="229"/>
      <c r="CT331" s="229"/>
    </row>
    <row r="332" spans="20:98" s="257" customFormat="1" x14ac:dyDescent="0.2">
      <c r="T332" s="229"/>
      <c r="U332" s="229"/>
      <c r="V332" s="229"/>
      <c r="W332" s="229"/>
      <c r="X332" s="229"/>
      <c r="Y332" s="229"/>
      <c r="Z332" s="229"/>
      <c r="AA332" s="229"/>
      <c r="AB332" s="229"/>
      <c r="AC332" s="229"/>
      <c r="AD332" s="229"/>
      <c r="AE332" s="229"/>
      <c r="AF332" s="229"/>
      <c r="AG332" s="229"/>
      <c r="AH332" s="229"/>
      <c r="AI332" s="229"/>
      <c r="AJ332" s="229"/>
      <c r="AK332" s="229"/>
      <c r="AL332" s="229"/>
      <c r="AM332" s="229"/>
      <c r="AN332" s="229"/>
      <c r="AO332" s="229"/>
      <c r="AP332" s="229"/>
      <c r="AQ332" s="229"/>
      <c r="AR332" s="229"/>
      <c r="AS332" s="229"/>
      <c r="AT332" s="229"/>
      <c r="AU332" s="229"/>
      <c r="AV332" s="229"/>
      <c r="AW332" s="229"/>
      <c r="AX332" s="229"/>
      <c r="AY332" s="229"/>
      <c r="AZ332" s="229"/>
      <c r="BA332" s="229"/>
      <c r="BB332" s="229"/>
      <c r="BC332" s="229"/>
      <c r="BD332" s="229"/>
      <c r="BE332" s="229"/>
      <c r="BF332" s="229"/>
      <c r="BG332" s="229"/>
      <c r="BH332" s="229"/>
      <c r="BI332" s="229"/>
      <c r="BJ332" s="229"/>
      <c r="BK332" s="229"/>
      <c r="BL332" s="229"/>
      <c r="BM332" s="229"/>
      <c r="BN332" s="229"/>
      <c r="BO332" s="229"/>
      <c r="BP332" s="229"/>
      <c r="BQ332" s="229"/>
      <c r="BR332" s="229"/>
      <c r="BS332" s="229"/>
      <c r="BT332" s="229"/>
      <c r="BU332" s="229"/>
      <c r="BV332" s="229"/>
      <c r="BW332" s="229"/>
      <c r="BX332" s="229"/>
      <c r="BY332" s="229"/>
      <c r="BZ332" s="229"/>
      <c r="CA332" s="229"/>
      <c r="CB332" s="229"/>
      <c r="CC332" s="229"/>
      <c r="CD332" s="229"/>
      <c r="CE332" s="229"/>
      <c r="CF332" s="229"/>
      <c r="CG332" s="229"/>
      <c r="CH332" s="229"/>
      <c r="CI332" s="229"/>
      <c r="CJ332" s="229"/>
      <c r="CK332" s="229"/>
      <c r="CL332" s="229"/>
      <c r="CM332" s="229"/>
      <c r="CN332" s="229"/>
      <c r="CO332" s="229"/>
      <c r="CP332" s="229"/>
      <c r="CQ332" s="229"/>
      <c r="CR332" s="229"/>
      <c r="CS332" s="229"/>
      <c r="CT332" s="229"/>
    </row>
    <row r="333" spans="20:98" s="257" customFormat="1" x14ac:dyDescent="0.2">
      <c r="T333" s="229"/>
      <c r="U333" s="229"/>
      <c r="V333" s="229"/>
      <c r="W333" s="229"/>
      <c r="X333" s="229"/>
      <c r="Y333" s="229"/>
      <c r="Z333" s="229"/>
      <c r="AA333" s="229"/>
      <c r="AB333" s="229"/>
      <c r="AC333" s="229"/>
      <c r="AD333" s="229"/>
      <c r="AE333" s="229"/>
      <c r="AF333" s="229"/>
      <c r="AG333" s="229"/>
      <c r="AH333" s="229"/>
      <c r="AI333" s="229"/>
      <c r="AJ333" s="229"/>
      <c r="AK333" s="229"/>
      <c r="AL333" s="229"/>
      <c r="AM333" s="229"/>
      <c r="AN333" s="229"/>
      <c r="AO333" s="229"/>
      <c r="AP333" s="229"/>
      <c r="AQ333" s="229"/>
      <c r="AR333" s="229"/>
      <c r="AS333" s="229"/>
      <c r="AT333" s="229"/>
      <c r="AU333" s="229"/>
      <c r="AV333" s="229"/>
      <c r="AW333" s="229"/>
      <c r="AX333" s="229"/>
      <c r="AY333" s="229"/>
      <c r="AZ333" s="229"/>
      <c r="BA333" s="229"/>
      <c r="BB333" s="229"/>
      <c r="BC333" s="229"/>
      <c r="BD333" s="229"/>
      <c r="BE333" s="229"/>
      <c r="BF333" s="229"/>
      <c r="BG333" s="229"/>
      <c r="BH333" s="229"/>
      <c r="BI333" s="229"/>
      <c r="BJ333" s="229"/>
      <c r="BK333" s="229"/>
      <c r="BL333" s="229"/>
      <c r="BM333" s="229"/>
      <c r="BN333" s="229"/>
      <c r="BO333" s="229"/>
      <c r="BP333" s="229"/>
      <c r="BQ333" s="229"/>
      <c r="BR333" s="229"/>
      <c r="BS333" s="229"/>
      <c r="BT333" s="229"/>
      <c r="BU333" s="229"/>
      <c r="BV333" s="229"/>
      <c r="BW333" s="229"/>
      <c r="BX333" s="229"/>
      <c r="BY333" s="229"/>
      <c r="BZ333" s="229"/>
      <c r="CA333" s="229"/>
      <c r="CB333" s="229"/>
      <c r="CC333" s="229"/>
      <c r="CD333" s="229"/>
      <c r="CE333" s="229"/>
      <c r="CF333" s="229"/>
      <c r="CG333" s="229"/>
      <c r="CH333" s="229"/>
      <c r="CI333" s="229"/>
      <c r="CJ333" s="229"/>
      <c r="CK333" s="229"/>
      <c r="CL333" s="229"/>
      <c r="CM333" s="229"/>
      <c r="CN333" s="229"/>
      <c r="CO333" s="229"/>
      <c r="CP333" s="229"/>
      <c r="CQ333" s="229"/>
      <c r="CR333" s="229"/>
      <c r="CS333" s="229"/>
      <c r="CT333" s="229"/>
    </row>
    <row r="334" spans="20:98" s="257" customFormat="1" x14ac:dyDescent="0.2">
      <c r="T334" s="229"/>
      <c r="U334" s="229"/>
      <c r="V334" s="229"/>
      <c r="W334" s="229"/>
      <c r="X334" s="229"/>
      <c r="Y334" s="229"/>
      <c r="Z334" s="229"/>
      <c r="AA334" s="229"/>
      <c r="AB334" s="229"/>
      <c r="AC334" s="229"/>
      <c r="AD334" s="229"/>
      <c r="AE334" s="229"/>
      <c r="AF334" s="229"/>
      <c r="AG334" s="229"/>
      <c r="AH334" s="229"/>
      <c r="AI334" s="229"/>
      <c r="AJ334" s="229"/>
      <c r="AK334" s="229"/>
      <c r="AL334" s="229"/>
      <c r="AM334" s="229"/>
      <c r="AN334" s="229"/>
      <c r="AO334" s="229"/>
      <c r="AP334" s="229"/>
      <c r="AQ334" s="229"/>
      <c r="AR334" s="229"/>
      <c r="AS334" s="229"/>
      <c r="AT334" s="229"/>
      <c r="AU334" s="229"/>
      <c r="AV334" s="229"/>
      <c r="AW334" s="229"/>
      <c r="AX334" s="229"/>
      <c r="AY334" s="229"/>
      <c r="AZ334" s="229"/>
      <c r="BA334" s="229"/>
      <c r="BB334" s="229"/>
      <c r="BC334" s="229"/>
      <c r="BD334" s="229"/>
      <c r="BE334" s="229"/>
      <c r="BF334" s="229"/>
      <c r="BG334" s="229"/>
      <c r="BH334" s="229"/>
      <c r="BI334" s="229"/>
      <c r="BJ334" s="229"/>
      <c r="BK334" s="229"/>
      <c r="BL334" s="229"/>
      <c r="BM334" s="229"/>
      <c r="BN334" s="229"/>
      <c r="BO334" s="229"/>
      <c r="BP334" s="229"/>
      <c r="BQ334" s="229"/>
      <c r="BR334" s="229"/>
      <c r="BS334" s="229"/>
      <c r="BT334" s="229"/>
      <c r="BU334" s="229"/>
      <c r="BV334" s="229"/>
      <c r="BW334" s="229"/>
      <c r="BX334" s="229"/>
      <c r="BY334" s="229"/>
      <c r="BZ334" s="229"/>
      <c r="CA334" s="229"/>
      <c r="CB334" s="229"/>
      <c r="CC334" s="229"/>
      <c r="CD334" s="229"/>
      <c r="CE334" s="229"/>
      <c r="CF334" s="229"/>
      <c r="CG334" s="229"/>
      <c r="CH334" s="229"/>
      <c r="CI334" s="229"/>
      <c r="CJ334" s="229"/>
      <c r="CK334" s="229"/>
      <c r="CL334" s="229"/>
      <c r="CM334" s="229"/>
      <c r="CN334" s="229"/>
      <c r="CO334" s="229"/>
      <c r="CP334" s="229"/>
      <c r="CQ334" s="229"/>
      <c r="CR334" s="229"/>
      <c r="CS334" s="229"/>
      <c r="CT334" s="229"/>
    </row>
    <row r="335" spans="20:98" s="257" customFormat="1" x14ac:dyDescent="0.2">
      <c r="T335" s="229"/>
      <c r="U335" s="229"/>
      <c r="V335" s="229"/>
      <c r="W335" s="229"/>
      <c r="X335" s="229"/>
      <c r="Y335" s="229"/>
      <c r="Z335" s="229"/>
      <c r="AA335" s="229"/>
      <c r="AB335" s="229"/>
      <c r="AC335" s="229"/>
      <c r="AD335" s="229"/>
      <c r="AE335" s="229"/>
      <c r="AF335" s="229"/>
      <c r="AG335" s="229"/>
      <c r="AH335" s="229"/>
      <c r="AI335" s="229"/>
      <c r="AJ335" s="229"/>
      <c r="AK335" s="229"/>
      <c r="AL335" s="229"/>
      <c r="AM335" s="229"/>
      <c r="AN335" s="229"/>
      <c r="AO335" s="229"/>
      <c r="AP335" s="229"/>
      <c r="AQ335" s="229"/>
      <c r="AR335" s="229"/>
      <c r="AS335" s="229"/>
      <c r="AT335" s="229"/>
      <c r="AU335" s="229"/>
      <c r="AV335" s="229"/>
      <c r="AW335" s="229"/>
      <c r="AX335" s="229"/>
      <c r="AY335" s="229"/>
      <c r="AZ335" s="229"/>
      <c r="BA335" s="229"/>
      <c r="BB335" s="229"/>
      <c r="BC335" s="229"/>
      <c r="BD335" s="229"/>
      <c r="BE335" s="229"/>
      <c r="BF335" s="229"/>
      <c r="BG335" s="229"/>
      <c r="BH335" s="229"/>
      <c r="BI335" s="229"/>
      <c r="BJ335" s="229"/>
      <c r="BK335" s="229"/>
      <c r="BL335" s="229"/>
      <c r="BM335" s="229"/>
      <c r="BN335" s="229"/>
      <c r="BO335" s="229"/>
      <c r="BP335" s="229"/>
      <c r="BQ335" s="229"/>
      <c r="BR335" s="229"/>
      <c r="BS335" s="229"/>
      <c r="BT335" s="229"/>
      <c r="BU335" s="229"/>
      <c r="BV335" s="229"/>
      <c r="BW335" s="229"/>
      <c r="BX335" s="229"/>
      <c r="BY335" s="229"/>
      <c r="BZ335" s="229"/>
      <c r="CA335" s="229"/>
      <c r="CB335" s="229"/>
      <c r="CC335" s="229"/>
      <c r="CD335" s="229"/>
      <c r="CE335" s="229"/>
      <c r="CF335" s="229"/>
      <c r="CG335" s="229"/>
      <c r="CH335" s="229"/>
      <c r="CI335" s="229"/>
      <c r="CJ335" s="229"/>
      <c r="CK335" s="229"/>
      <c r="CL335" s="229"/>
      <c r="CM335" s="229"/>
      <c r="CN335" s="229"/>
      <c r="CO335" s="229"/>
      <c r="CP335" s="229"/>
      <c r="CQ335" s="229"/>
      <c r="CR335" s="229"/>
      <c r="CS335" s="229"/>
      <c r="CT335" s="229"/>
    </row>
    <row r="336" spans="20:98" s="257" customFormat="1" x14ac:dyDescent="0.2">
      <c r="T336" s="229"/>
      <c r="U336" s="229"/>
      <c r="V336" s="229"/>
      <c r="W336" s="229"/>
      <c r="X336" s="229"/>
      <c r="Y336" s="229"/>
      <c r="Z336" s="229"/>
      <c r="AA336" s="229"/>
      <c r="AB336" s="229"/>
      <c r="AC336" s="229"/>
      <c r="AD336" s="229"/>
      <c r="AE336" s="229"/>
      <c r="AF336" s="229"/>
      <c r="AG336" s="229"/>
      <c r="AH336" s="229"/>
      <c r="AI336" s="229"/>
      <c r="AJ336" s="229"/>
      <c r="AK336" s="229"/>
      <c r="AL336" s="229"/>
      <c r="AM336" s="229"/>
      <c r="AN336" s="229"/>
      <c r="AO336" s="229"/>
      <c r="AP336" s="229"/>
      <c r="AQ336" s="229"/>
      <c r="AR336" s="229"/>
      <c r="AS336" s="229"/>
      <c r="AT336" s="229"/>
      <c r="AU336" s="229"/>
      <c r="AV336" s="229"/>
      <c r="AW336" s="229"/>
      <c r="AX336" s="229"/>
      <c r="AY336" s="229"/>
      <c r="AZ336" s="229"/>
      <c r="BA336" s="229"/>
      <c r="BB336" s="229"/>
      <c r="BC336" s="229"/>
      <c r="BD336" s="229"/>
      <c r="BE336" s="229"/>
      <c r="BF336" s="229"/>
      <c r="BG336" s="229"/>
      <c r="BH336" s="229"/>
      <c r="BI336" s="229"/>
      <c r="BJ336" s="229"/>
      <c r="BK336" s="229"/>
      <c r="BL336" s="229"/>
      <c r="BM336" s="229"/>
      <c r="BN336" s="229"/>
      <c r="BO336" s="229"/>
      <c r="BP336" s="229"/>
      <c r="BQ336" s="229"/>
      <c r="BR336" s="229"/>
      <c r="BS336" s="229"/>
      <c r="BT336" s="229"/>
      <c r="BU336" s="229"/>
      <c r="BV336" s="229"/>
      <c r="BW336" s="229"/>
      <c r="BX336" s="229"/>
      <c r="BY336" s="229"/>
      <c r="BZ336" s="229"/>
      <c r="CA336" s="229"/>
      <c r="CB336" s="229"/>
      <c r="CC336" s="229"/>
      <c r="CD336" s="229"/>
      <c r="CE336" s="229"/>
      <c r="CF336" s="229"/>
      <c r="CG336" s="229"/>
      <c r="CH336" s="229"/>
      <c r="CI336" s="229"/>
      <c r="CJ336" s="229"/>
      <c r="CK336" s="229"/>
      <c r="CL336" s="229"/>
      <c r="CM336" s="229"/>
      <c r="CN336" s="229"/>
      <c r="CO336" s="229"/>
      <c r="CP336" s="229"/>
      <c r="CQ336" s="229"/>
      <c r="CR336" s="229"/>
      <c r="CS336" s="229"/>
      <c r="CT336" s="229"/>
    </row>
    <row r="337" spans="20:98" s="257" customFormat="1" x14ac:dyDescent="0.2">
      <c r="T337" s="229"/>
      <c r="U337" s="229"/>
      <c r="V337" s="229"/>
      <c r="W337" s="229"/>
      <c r="X337" s="229"/>
      <c r="Y337" s="229"/>
      <c r="Z337" s="229"/>
      <c r="AA337" s="229"/>
      <c r="AB337" s="229"/>
      <c r="AC337" s="229"/>
      <c r="AD337" s="229"/>
      <c r="AE337" s="229"/>
      <c r="AF337" s="229"/>
      <c r="AG337" s="229"/>
      <c r="AH337" s="229"/>
      <c r="AI337" s="229"/>
      <c r="AJ337" s="229"/>
      <c r="AK337" s="229"/>
      <c r="AL337" s="229"/>
      <c r="AM337" s="229"/>
      <c r="AN337" s="229"/>
      <c r="AO337" s="229"/>
      <c r="AP337" s="229"/>
      <c r="AQ337" s="229"/>
      <c r="AR337" s="229"/>
      <c r="AS337" s="229"/>
      <c r="AT337" s="229"/>
      <c r="AU337" s="229"/>
      <c r="AV337" s="229"/>
      <c r="AW337" s="229"/>
      <c r="AX337" s="229"/>
      <c r="AY337" s="229"/>
      <c r="AZ337" s="229"/>
      <c r="BA337" s="229"/>
      <c r="BB337" s="229"/>
      <c r="BC337" s="229"/>
      <c r="BD337" s="229"/>
      <c r="BE337" s="229"/>
      <c r="BF337" s="229"/>
      <c r="BG337" s="229"/>
      <c r="BH337" s="229"/>
      <c r="BI337" s="229"/>
      <c r="BJ337" s="229"/>
      <c r="BK337" s="229"/>
      <c r="BL337" s="229"/>
      <c r="BM337" s="229"/>
      <c r="BN337" s="229"/>
      <c r="BO337" s="229"/>
      <c r="BP337" s="229"/>
      <c r="BQ337" s="229"/>
      <c r="BR337" s="229"/>
      <c r="BS337" s="229"/>
      <c r="BT337" s="229"/>
      <c r="BU337" s="229"/>
      <c r="BV337" s="229"/>
      <c r="BW337" s="229"/>
      <c r="BX337" s="229"/>
      <c r="BY337" s="229"/>
      <c r="BZ337" s="229"/>
      <c r="CA337" s="229"/>
      <c r="CB337" s="229"/>
      <c r="CC337" s="229"/>
      <c r="CD337" s="229"/>
      <c r="CE337" s="229"/>
      <c r="CF337" s="229"/>
      <c r="CG337" s="229"/>
      <c r="CH337" s="229"/>
      <c r="CI337" s="229"/>
      <c r="CJ337" s="229"/>
      <c r="CK337" s="229"/>
      <c r="CL337" s="229"/>
      <c r="CM337" s="229"/>
      <c r="CN337" s="229"/>
      <c r="CO337" s="229"/>
      <c r="CP337" s="229"/>
      <c r="CQ337" s="229"/>
      <c r="CR337" s="229"/>
      <c r="CS337" s="229"/>
      <c r="CT337" s="229"/>
    </row>
    <row r="338" spans="20:98" s="257" customFormat="1" x14ac:dyDescent="0.2">
      <c r="T338" s="229"/>
      <c r="U338" s="229"/>
      <c r="V338" s="229"/>
      <c r="W338" s="229"/>
      <c r="X338" s="229"/>
      <c r="Y338" s="229"/>
      <c r="Z338" s="229"/>
      <c r="AA338" s="229"/>
      <c r="AB338" s="229"/>
      <c r="AC338" s="229"/>
      <c r="AD338" s="229"/>
      <c r="AE338" s="229"/>
      <c r="AF338" s="229"/>
      <c r="AG338" s="229"/>
      <c r="AH338" s="229"/>
      <c r="AI338" s="229"/>
      <c r="AJ338" s="229"/>
      <c r="AK338" s="229"/>
      <c r="AL338" s="229"/>
      <c r="AM338" s="229"/>
      <c r="AN338" s="229"/>
      <c r="AO338" s="229"/>
      <c r="AP338" s="229"/>
      <c r="AQ338" s="229"/>
      <c r="AR338" s="229"/>
      <c r="AS338" s="229"/>
      <c r="AT338" s="229"/>
      <c r="AU338" s="229"/>
      <c r="AV338" s="229"/>
      <c r="AW338" s="229"/>
      <c r="AX338" s="229"/>
      <c r="AY338" s="229"/>
      <c r="AZ338" s="229"/>
      <c r="BA338" s="229"/>
      <c r="BB338" s="229"/>
      <c r="BC338" s="229"/>
      <c r="BD338" s="229"/>
      <c r="BE338" s="229"/>
      <c r="BF338" s="229"/>
      <c r="BG338" s="229"/>
      <c r="BH338" s="229"/>
      <c r="BI338" s="229"/>
      <c r="BJ338" s="229"/>
      <c r="BK338" s="229"/>
      <c r="BL338" s="229"/>
      <c r="BM338" s="229"/>
      <c r="BN338" s="229"/>
      <c r="BO338" s="229"/>
      <c r="BP338" s="229"/>
      <c r="BQ338" s="229"/>
      <c r="BR338" s="229"/>
      <c r="BS338" s="229"/>
      <c r="BT338" s="229"/>
      <c r="BU338" s="229"/>
      <c r="BV338" s="229"/>
      <c r="BW338" s="229"/>
      <c r="BX338" s="229"/>
      <c r="BY338" s="229"/>
      <c r="BZ338" s="229"/>
      <c r="CA338" s="229"/>
      <c r="CB338" s="229"/>
      <c r="CC338" s="229"/>
      <c r="CD338" s="229"/>
      <c r="CE338" s="229"/>
      <c r="CF338" s="229"/>
      <c r="CG338" s="229"/>
      <c r="CH338" s="229"/>
      <c r="CI338" s="229"/>
      <c r="CJ338" s="229"/>
      <c r="CK338" s="229"/>
      <c r="CL338" s="229"/>
      <c r="CM338" s="229"/>
      <c r="CN338" s="229"/>
      <c r="CO338" s="229"/>
      <c r="CP338" s="229"/>
      <c r="CQ338" s="229"/>
      <c r="CR338" s="229"/>
      <c r="CS338" s="229"/>
      <c r="CT338" s="229"/>
    </row>
    <row r="339" spans="20:98" s="257" customFormat="1" x14ac:dyDescent="0.2">
      <c r="T339" s="229"/>
      <c r="U339" s="229"/>
      <c r="V339" s="229"/>
      <c r="W339" s="229"/>
      <c r="X339" s="229"/>
      <c r="Y339" s="229"/>
      <c r="Z339" s="229"/>
      <c r="AA339" s="229"/>
      <c r="AB339" s="229"/>
      <c r="AC339" s="229"/>
      <c r="AD339" s="229"/>
      <c r="AE339" s="229"/>
      <c r="AF339" s="229"/>
      <c r="AG339" s="229"/>
      <c r="AH339" s="229"/>
      <c r="AI339" s="229"/>
      <c r="AJ339" s="229"/>
      <c r="AK339" s="229"/>
      <c r="AL339" s="229"/>
      <c r="AM339" s="229"/>
      <c r="AN339" s="229"/>
      <c r="AO339" s="229"/>
      <c r="AP339" s="229"/>
      <c r="AQ339" s="229"/>
      <c r="AR339" s="229"/>
      <c r="AS339" s="229"/>
      <c r="AT339" s="229"/>
      <c r="AU339" s="229"/>
      <c r="AV339" s="229"/>
      <c r="AW339" s="229"/>
      <c r="AX339" s="229"/>
      <c r="AY339" s="229"/>
      <c r="AZ339" s="229"/>
      <c r="BA339" s="229"/>
      <c r="BB339" s="229"/>
      <c r="BC339" s="229"/>
      <c r="BD339" s="229"/>
      <c r="BE339" s="229"/>
      <c r="BF339" s="229"/>
      <c r="BG339" s="229"/>
      <c r="BH339" s="229"/>
      <c r="BI339" s="229"/>
      <c r="BJ339" s="229"/>
      <c r="BK339" s="229"/>
      <c r="BL339" s="229"/>
      <c r="BM339" s="229"/>
      <c r="BN339" s="229"/>
      <c r="BO339" s="229"/>
      <c r="BP339" s="229"/>
      <c r="BQ339" s="229"/>
      <c r="BR339" s="229"/>
      <c r="BS339" s="229"/>
      <c r="BT339" s="229"/>
      <c r="BU339" s="229"/>
      <c r="BV339" s="229"/>
      <c r="BW339" s="229"/>
      <c r="BX339" s="229"/>
      <c r="BY339" s="229"/>
      <c r="BZ339" s="229"/>
      <c r="CA339" s="229"/>
      <c r="CB339" s="229"/>
      <c r="CC339" s="229"/>
      <c r="CD339" s="229"/>
      <c r="CE339" s="229"/>
      <c r="CF339" s="229"/>
      <c r="CG339" s="229"/>
      <c r="CH339" s="229"/>
      <c r="CI339" s="229"/>
      <c r="CJ339" s="229"/>
      <c r="CK339" s="229"/>
      <c r="CL339" s="229"/>
      <c r="CM339" s="229"/>
      <c r="CN339" s="229"/>
      <c r="CO339" s="229"/>
      <c r="CP339" s="229"/>
      <c r="CQ339" s="229"/>
      <c r="CR339" s="229"/>
      <c r="CS339" s="229"/>
      <c r="CT339" s="229"/>
    </row>
    <row r="340" spans="20:98" s="257" customFormat="1" x14ac:dyDescent="0.2">
      <c r="T340" s="229"/>
      <c r="U340" s="229"/>
      <c r="V340" s="229"/>
      <c r="W340" s="229"/>
      <c r="X340" s="229"/>
      <c r="Y340" s="229"/>
      <c r="Z340" s="229"/>
      <c r="AA340" s="229"/>
      <c r="AB340" s="229"/>
      <c r="AC340" s="229"/>
      <c r="AD340" s="229"/>
      <c r="AE340" s="229"/>
      <c r="AF340" s="229"/>
      <c r="AG340" s="229"/>
      <c r="AH340" s="229"/>
      <c r="AI340" s="229"/>
      <c r="AJ340" s="229"/>
      <c r="AK340" s="229"/>
      <c r="AL340" s="229"/>
      <c r="AM340" s="229"/>
      <c r="AN340" s="229"/>
      <c r="AO340" s="229"/>
      <c r="AP340" s="229"/>
      <c r="AQ340" s="229"/>
      <c r="AR340" s="229"/>
      <c r="AS340" s="229"/>
      <c r="AT340" s="229"/>
      <c r="AU340" s="229"/>
      <c r="AV340" s="229"/>
      <c r="AW340" s="229"/>
      <c r="AX340" s="229"/>
      <c r="AY340" s="229"/>
      <c r="AZ340" s="229"/>
      <c r="BA340" s="229"/>
      <c r="BB340" s="229"/>
      <c r="BC340" s="229"/>
      <c r="BD340" s="229"/>
      <c r="BE340" s="229"/>
      <c r="BF340" s="229"/>
      <c r="BG340" s="229"/>
      <c r="BH340" s="229"/>
      <c r="BI340" s="229"/>
      <c r="BJ340" s="229"/>
      <c r="BK340" s="229"/>
      <c r="BL340" s="229"/>
      <c r="BM340" s="229"/>
      <c r="BN340" s="229"/>
      <c r="BO340" s="229"/>
      <c r="BP340" s="229"/>
      <c r="BQ340" s="229"/>
      <c r="BR340" s="229"/>
      <c r="BS340" s="229"/>
      <c r="BT340" s="229"/>
      <c r="BU340" s="229"/>
      <c r="BV340" s="229"/>
      <c r="BW340" s="229"/>
      <c r="BX340" s="229"/>
      <c r="BY340" s="229"/>
      <c r="BZ340" s="229"/>
      <c r="CA340" s="229"/>
      <c r="CB340" s="229"/>
      <c r="CC340" s="229"/>
      <c r="CD340" s="229"/>
      <c r="CE340" s="229"/>
      <c r="CF340" s="229"/>
      <c r="CG340" s="229"/>
      <c r="CH340" s="229"/>
      <c r="CI340" s="229"/>
      <c r="CJ340" s="229"/>
      <c r="CK340" s="229"/>
      <c r="CL340" s="229"/>
      <c r="CM340" s="229"/>
      <c r="CN340" s="229"/>
      <c r="CO340" s="229"/>
      <c r="CP340" s="229"/>
      <c r="CQ340" s="229"/>
      <c r="CR340" s="229"/>
      <c r="CS340" s="229"/>
      <c r="CT340" s="229"/>
    </row>
    <row r="341" spans="20:98" s="257" customFormat="1" x14ac:dyDescent="0.2">
      <c r="T341" s="229"/>
      <c r="U341" s="229"/>
      <c r="V341" s="229"/>
      <c r="W341" s="229"/>
      <c r="X341" s="229"/>
      <c r="Y341" s="229"/>
      <c r="Z341" s="229"/>
      <c r="AA341" s="229"/>
      <c r="AB341" s="229"/>
      <c r="AC341" s="229"/>
      <c r="AD341" s="229"/>
      <c r="AE341" s="229"/>
      <c r="AF341" s="229"/>
      <c r="AG341" s="229"/>
      <c r="AH341" s="229"/>
      <c r="AI341" s="229"/>
      <c r="AJ341" s="229"/>
      <c r="AK341" s="229"/>
      <c r="AL341" s="229"/>
      <c r="AM341" s="229"/>
      <c r="AN341" s="229"/>
      <c r="AO341" s="229"/>
      <c r="AP341" s="229"/>
      <c r="AQ341" s="229"/>
      <c r="AR341" s="229"/>
      <c r="AS341" s="229"/>
      <c r="AT341" s="229"/>
      <c r="AU341" s="229"/>
      <c r="AV341" s="229"/>
      <c r="AW341" s="229"/>
      <c r="AX341" s="229"/>
      <c r="AY341" s="229"/>
      <c r="AZ341" s="229"/>
      <c r="BA341" s="229"/>
      <c r="BB341" s="229"/>
      <c r="BC341" s="229"/>
      <c r="BD341" s="229"/>
      <c r="BE341" s="229"/>
      <c r="BF341" s="229"/>
      <c r="BG341" s="229"/>
      <c r="BH341" s="229"/>
      <c r="BI341" s="229"/>
      <c r="BJ341" s="229"/>
      <c r="BK341" s="229"/>
      <c r="BL341" s="229"/>
      <c r="BM341" s="229"/>
      <c r="BN341" s="229"/>
      <c r="BO341" s="229"/>
      <c r="BP341" s="229"/>
      <c r="BQ341" s="229"/>
      <c r="BR341" s="229"/>
      <c r="BS341" s="229"/>
      <c r="BT341" s="229"/>
      <c r="BU341" s="229"/>
      <c r="BV341" s="229"/>
      <c r="BW341" s="229"/>
      <c r="BX341" s="229"/>
      <c r="BY341" s="229"/>
      <c r="BZ341" s="229"/>
      <c r="CA341" s="229"/>
      <c r="CB341" s="229"/>
      <c r="CC341" s="229"/>
      <c r="CD341" s="229"/>
      <c r="CE341" s="229"/>
      <c r="CF341" s="229"/>
      <c r="CG341" s="229"/>
      <c r="CH341" s="229"/>
      <c r="CI341" s="229"/>
      <c r="CJ341" s="229"/>
      <c r="CK341" s="229"/>
      <c r="CL341" s="229"/>
      <c r="CM341" s="229"/>
      <c r="CN341" s="229"/>
      <c r="CO341" s="229"/>
      <c r="CP341" s="229"/>
      <c r="CQ341" s="229"/>
      <c r="CR341" s="229"/>
      <c r="CS341" s="229"/>
      <c r="CT341" s="229"/>
    </row>
    <row r="342" spans="20:98" s="257" customFormat="1" x14ac:dyDescent="0.2">
      <c r="T342" s="229"/>
      <c r="U342" s="229"/>
      <c r="V342" s="229"/>
      <c r="W342" s="229"/>
      <c r="X342" s="229"/>
      <c r="Y342" s="229"/>
      <c r="Z342" s="229"/>
      <c r="AA342" s="229"/>
      <c r="AB342" s="229"/>
      <c r="AC342" s="229"/>
      <c r="AD342" s="229"/>
      <c r="AE342" s="229"/>
      <c r="AF342" s="229"/>
      <c r="AG342" s="229"/>
      <c r="AH342" s="229"/>
      <c r="AI342" s="229"/>
      <c r="AJ342" s="229"/>
      <c r="AK342" s="229"/>
      <c r="AL342" s="229"/>
      <c r="AM342" s="229"/>
      <c r="AN342" s="229"/>
      <c r="AO342" s="229"/>
      <c r="AP342" s="229"/>
      <c r="AQ342" s="229"/>
      <c r="AR342" s="229"/>
      <c r="AS342" s="229"/>
      <c r="AT342" s="229"/>
      <c r="AU342" s="229"/>
      <c r="AV342" s="229"/>
      <c r="AW342" s="229"/>
      <c r="AX342" s="229"/>
      <c r="AY342" s="229"/>
      <c r="AZ342" s="229"/>
      <c r="BA342" s="229"/>
      <c r="BB342" s="229"/>
      <c r="BC342" s="229"/>
      <c r="BD342" s="229"/>
      <c r="BE342" s="229"/>
      <c r="BF342" s="229"/>
      <c r="BG342" s="229"/>
      <c r="BH342" s="229"/>
      <c r="BI342" s="229"/>
      <c r="BJ342" s="229"/>
      <c r="BK342" s="229"/>
      <c r="BL342" s="229"/>
      <c r="BM342" s="229"/>
      <c r="BN342" s="229"/>
      <c r="BO342" s="229"/>
      <c r="BP342" s="229"/>
      <c r="BQ342" s="229"/>
      <c r="BR342" s="229"/>
      <c r="BS342" s="229"/>
      <c r="BT342" s="229"/>
      <c r="BU342" s="229"/>
      <c r="BV342" s="229"/>
      <c r="BW342" s="229"/>
      <c r="BX342" s="229"/>
      <c r="BY342" s="229"/>
      <c r="BZ342" s="229"/>
      <c r="CA342" s="229"/>
      <c r="CB342" s="229"/>
      <c r="CC342" s="229"/>
      <c r="CD342" s="229"/>
      <c r="CE342" s="229"/>
      <c r="CF342" s="229"/>
      <c r="CG342" s="229"/>
      <c r="CH342" s="229"/>
      <c r="CI342" s="229"/>
      <c r="CJ342" s="229"/>
      <c r="CK342" s="229"/>
      <c r="CL342" s="229"/>
      <c r="CM342" s="229"/>
      <c r="CN342" s="229"/>
      <c r="CO342" s="229"/>
      <c r="CP342" s="229"/>
      <c r="CQ342" s="229"/>
      <c r="CR342" s="229"/>
      <c r="CS342" s="229"/>
      <c r="CT342" s="229"/>
    </row>
    <row r="343" spans="20:98" s="257" customFormat="1" x14ac:dyDescent="0.2">
      <c r="T343" s="229"/>
      <c r="U343" s="229"/>
      <c r="V343" s="229"/>
      <c r="W343" s="229"/>
      <c r="X343" s="229"/>
      <c r="Y343" s="229"/>
      <c r="Z343" s="229"/>
      <c r="AA343" s="229"/>
      <c r="AB343" s="229"/>
      <c r="AC343" s="229"/>
      <c r="AD343" s="229"/>
      <c r="AE343" s="229"/>
      <c r="AF343" s="229"/>
      <c r="AG343" s="229"/>
      <c r="AH343" s="229"/>
      <c r="AI343" s="229"/>
      <c r="AJ343" s="229"/>
      <c r="AK343" s="229"/>
      <c r="AL343" s="229"/>
      <c r="AM343" s="229"/>
      <c r="AN343" s="229"/>
      <c r="AO343" s="229"/>
      <c r="AP343" s="229"/>
      <c r="AQ343" s="229"/>
      <c r="AR343" s="229"/>
      <c r="AS343" s="229"/>
      <c r="AT343" s="229"/>
      <c r="AU343" s="229"/>
      <c r="AV343" s="229"/>
      <c r="AW343" s="229"/>
      <c r="AX343" s="229"/>
      <c r="AY343" s="229"/>
      <c r="AZ343" s="229"/>
      <c r="BA343" s="229"/>
      <c r="BB343" s="229"/>
      <c r="BC343" s="229"/>
      <c r="BD343" s="229"/>
      <c r="BE343" s="229"/>
      <c r="BF343" s="229"/>
      <c r="BG343" s="229"/>
      <c r="BH343" s="229"/>
      <c r="BI343" s="229"/>
      <c r="BJ343" s="229"/>
      <c r="BK343" s="229"/>
      <c r="BL343" s="229"/>
      <c r="BM343" s="229"/>
      <c r="BN343" s="229"/>
      <c r="BO343" s="229"/>
      <c r="BP343" s="229"/>
      <c r="BQ343" s="229"/>
      <c r="BR343" s="229"/>
      <c r="BS343" s="229"/>
      <c r="BT343" s="229"/>
      <c r="BU343" s="229"/>
      <c r="BV343" s="229"/>
      <c r="BW343" s="229"/>
      <c r="BX343" s="229"/>
      <c r="BY343" s="229"/>
      <c r="BZ343" s="229"/>
      <c r="CA343" s="229"/>
      <c r="CB343" s="229"/>
      <c r="CC343" s="229"/>
      <c r="CD343" s="229"/>
      <c r="CE343" s="229"/>
      <c r="CF343" s="229"/>
      <c r="CG343" s="229"/>
      <c r="CH343" s="229"/>
      <c r="CI343" s="229"/>
      <c r="CJ343" s="229"/>
      <c r="CK343" s="229"/>
      <c r="CL343" s="229"/>
      <c r="CM343" s="229"/>
      <c r="CN343" s="229"/>
      <c r="CO343" s="229"/>
      <c r="CP343" s="229"/>
      <c r="CQ343" s="229"/>
      <c r="CR343" s="229"/>
      <c r="CS343" s="229"/>
      <c r="CT343" s="229"/>
    </row>
    <row r="344" spans="20:98" s="257" customFormat="1" x14ac:dyDescent="0.2">
      <c r="T344" s="229"/>
      <c r="U344" s="229"/>
      <c r="V344" s="229"/>
      <c r="W344" s="229"/>
      <c r="X344" s="229"/>
      <c r="Y344" s="229"/>
      <c r="Z344" s="229"/>
      <c r="AA344" s="229"/>
      <c r="AB344" s="229"/>
      <c r="AC344" s="229"/>
      <c r="AD344" s="229"/>
      <c r="AE344" s="229"/>
      <c r="AF344" s="229"/>
      <c r="AG344" s="229"/>
      <c r="AH344" s="229"/>
      <c r="AI344" s="229"/>
      <c r="AJ344" s="229"/>
      <c r="AK344" s="229"/>
      <c r="AL344" s="229"/>
      <c r="AM344" s="229"/>
      <c r="AN344" s="229"/>
      <c r="AO344" s="229"/>
      <c r="AP344" s="229"/>
      <c r="AQ344" s="229"/>
      <c r="AR344" s="229"/>
      <c r="AS344" s="229"/>
      <c r="AT344" s="229"/>
      <c r="AU344" s="229"/>
      <c r="AV344" s="229"/>
      <c r="AW344" s="229"/>
      <c r="AX344" s="229"/>
      <c r="AY344" s="229"/>
      <c r="AZ344" s="229"/>
      <c r="BA344" s="229"/>
      <c r="BB344" s="229"/>
      <c r="BC344" s="229"/>
      <c r="BD344" s="229"/>
      <c r="BE344" s="229"/>
      <c r="BF344" s="229"/>
      <c r="BG344" s="229"/>
      <c r="BH344" s="229"/>
      <c r="BI344" s="229"/>
      <c r="BJ344" s="229"/>
      <c r="BK344" s="229"/>
      <c r="BL344" s="229"/>
      <c r="BM344" s="229"/>
      <c r="BN344" s="229"/>
      <c r="BO344" s="229"/>
      <c r="BP344" s="229"/>
      <c r="BQ344" s="229"/>
      <c r="BR344" s="229"/>
      <c r="BS344" s="229"/>
      <c r="BT344" s="229"/>
      <c r="BU344" s="229"/>
      <c r="BV344" s="229"/>
      <c r="BW344" s="229"/>
      <c r="BX344" s="229"/>
      <c r="BY344" s="229"/>
      <c r="BZ344" s="229"/>
      <c r="CA344" s="229"/>
      <c r="CB344" s="229"/>
      <c r="CC344" s="229"/>
      <c r="CD344" s="229"/>
      <c r="CE344" s="229"/>
      <c r="CF344" s="229"/>
      <c r="CG344" s="229"/>
      <c r="CH344" s="229"/>
      <c r="CI344" s="229"/>
      <c r="CJ344" s="229"/>
      <c r="CK344" s="229"/>
      <c r="CL344" s="229"/>
      <c r="CM344" s="229"/>
      <c r="CN344" s="229"/>
      <c r="CO344" s="229"/>
      <c r="CP344" s="229"/>
      <c r="CQ344" s="229"/>
      <c r="CR344" s="229"/>
      <c r="CS344" s="229"/>
      <c r="CT344" s="229"/>
    </row>
    <row r="345" spans="20:98" s="257" customFormat="1" x14ac:dyDescent="0.2">
      <c r="T345" s="229"/>
      <c r="U345" s="229"/>
      <c r="V345" s="229"/>
      <c r="W345" s="229"/>
      <c r="X345" s="229"/>
      <c r="Y345" s="229"/>
      <c r="Z345" s="229"/>
      <c r="AA345" s="229"/>
      <c r="AB345" s="229"/>
      <c r="AC345" s="229"/>
      <c r="AD345" s="229"/>
      <c r="AE345" s="229"/>
      <c r="AF345" s="229"/>
      <c r="AG345" s="229"/>
      <c r="AH345" s="229"/>
      <c r="AI345" s="229"/>
      <c r="AJ345" s="229"/>
      <c r="AK345" s="229"/>
      <c r="AL345" s="229"/>
      <c r="AM345" s="229"/>
      <c r="AN345" s="229"/>
      <c r="AO345" s="229"/>
      <c r="AP345" s="229"/>
      <c r="AQ345" s="229"/>
      <c r="AR345" s="229"/>
      <c r="AS345" s="229"/>
      <c r="AT345" s="229"/>
      <c r="AU345" s="229"/>
      <c r="AV345" s="229"/>
      <c r="AW345" s="229"/>
      <c r="AX345" s="229"/>
      <c r="AY345" s="229"/>
      <c r="AZ345" s="229"/>
      <c r="BA345" s="229"/>
      <c r="BB345" s="229"/>
      <c r="BC345" s="229"/>
      <c r="BD345" s="229"/>
      <c r="BE345" s="229"/>
      <c r="BF345" s="229"/>
      <c r="BG345" s="229"/>
      <c r="BH345" s="229"/>
      <c r="BI345" s="229"/>
      <c r="BJ345" s="229"/>
      <c r="BK345" s="229"/>
      <c r="BL345" s="229"/>
      <c r="BM345" s="229"/>
      <c r="BN345" s="229"/>
      <c r="BO345" s="229"/>
      <c r="BP345" s="229"/>
      <c r="BQ345" s="229"/>
      <c r="BR345" s="229"/>
      <c r="BS345" s="229"/>
      <c r="BT345" s="229"/>
      <c r="BU345" s="229"/>
      <c r="BV345" s="229"/>
      <c r="BW345" s="229"/>
      <c r="BX345" s="229"/>
      <c r="BY345" s="229"/>
      <c r="BZ345" s="229"/>
      <c r="CA345" s="229"/>
      <c r="CB345" s="229"/>
      <c r="CC345" s="229"/>
      <c r="CD345" s="229"/>
      <c r="CE345" s="229"/>
      <c r="CF345" s="229"/>
      <c r="CG345" s="229"/>
      <c r="CH345" s="229"/>
      <c r="CI345" s="229"/>
      <c r="CJ345" s="229"/>
      <c r="CK345" s="229"/>
      <c r="CL345" s="229"/>
      <c r="CM345" s="229"/>
      <c r="CN345" s="229"/>
      <c r="CO345" s="229"/>
      <c r="CP345" s="229"/>
      <c r="CQ345" s="229"/>
      <c r="CR345" s="229"/>
      <c r="CS345" s="229"/>
      <c r="CT345" s="229"/>
    </row>
    <row r="346" spans="20:98" s="257" customFormat="1" x14ac:dyDescent="0.2">
      <c r="T346" s="229"/>
      <c r="U346" s="229"/>
      <c r="V346" s="229"/>
      <c r="W346" s="229"/>
      <c r="X346" s="229"/>
      <c r="Y346" s="229"/>
      <c r="Z346" s="229"/>
      <c r="AA346" s="229"/>
      <c r="AB346" s="229"/>
      <c r="AC346" s="229"/>
      <c r="AD346" s="229"/>
      <c r="AE346" s="229"/>
      <c r="AF346" s="229"/>
      <c r="AG346" s="229"/>
      <c r="AH346" s="229"/>
      <c r="AI346" s="229"/>
      <c r="AJ346" s="229"/>
      <c r="AK346" s="229"/>
      <c r="AL346" s="229"/>
      <c r="AM346" s="229"/>
      <c r="AN346" s="229"/>
      <c r="AO346" s="229"/>
      <c r="AP346" s="229"/>
      <c r="AQ346" s="229"/>
      <c r="AR346" s="229"/>
      <c r="AS346" s="229"/>
      <c r="AT346" s="229"/>
      <c r="AU346" s="229"/>
      <c r="AV346" s="229"/>
      <c r="AW346" s="229"/>
      <c r="AX346" s="229"/>
      <c r="AY346" s="229"/>
      <c r="AZ346" s="229"/>
      <c r="BA346" s="229"/>
      <c r="BB346" s="229"/>
      <c r="BC346" s="229"/>
      <c r="BD346" s="229"/>
      <c r="BE346" s="229"/>
      <c r="BF346" s="229"/>
      <c r="BG346" s="229"/>
      <c r="BH346" s="229"/>
      <c r="BI346" s="229"/>
      <c r="BJ346" s="229"/>
      <c r="BK346" s="229"/>
      <c r="BL346" s="229"/>
      <c r="BM346" s="229"/>
      <c r="BN346" s="229"/>
      <c r="BO346" s="229"/>
      <c r="BP346" s="229"/>
      <c r="BQ346" s="229"/>
      <c r="BR346" s="229"/>
      <c r="BS346" s="229"/>
      <c r="BT346" s="229"/>
      <c r="BU346" s="229"/>
      <c r="BV346" s="229"/>
      <c r="BW346" s="229"/>
      <c r="BX346" s="229"/>
      <c r="BY346" s="229"/>
      <c r="BZ346" s="229"/>
      <c r="CA346" s="229"/>
      <c r="CB346" s="229"/>
      <c r="CC346" s="229"/>
      <c r="CD346" s="229"/>
      <c r="CE346" s="229"/>
      <c r="CF346" s="229"/>
      <c r="CG346" s="229"/>
      <c r="CH346" s="229"/>
      <c r="CI346" s="229"/>
      <c r="CJ346" s="229"/>
      <c r="CK346" s="229"/>
      <c r="CL346" s="229"/>
      <c r="CM346" s="229"/>
      <c r="CN346" s="229"/>
      <c r="CO346" s="229"/>
      <c r="CP346" s="229"/>
      <c r="CQ346" s="229"/>
      <c r="CR346" s="229"/>
      <c r="CS346" s="229"/>
      <c r="CT346" s="229"/>
    </row>
    <row r="347" spans="20:98" s="257" customFormat="1" x14ac:dyDescent="0.2">
      <c r="T347" s="229"/>
      <c r="U347" s="229"/>
      <c r="V347" s="229"/>
      <c r="W347" s="229"/>
      <c r="X347" s="229"/>
      <c r="Y347" s="229"/>
      <c r="Z347" s="229"/>
      <c r="AA347" s="229"/>
      <c r="AB347" s="229"/>
      <c r="AC347" s="229"/>
      <c r="AD347" s="229"/>
      <c r="AE347" s="229"/>
      <c r="AF347" s="229"/>
      <c r="AG347" s="229"/>
      <c r="AH347" s="229"/>
      <c r="AI347" s="229"/>
      <c r="AJ347" s="229"/>
      <c r="AK347" s="229"/>
      <c r="AL347" s="229"/>
      <c r="AM347" s="229"/>
      <c r="AN347" s="229"/>
      <c r="AO347" s="229"/>
      <c r="AP347" s="229"/>
      <c r="AQ347" s="229"/>
      <c r="AR347" s="229"/>
      <c r="AS347" s="229"/>
      <c r="AT347" s="229"/>
      <c r="AU347" s="229"/>
      <c r="AV347" s="229"/>
      <c r="AW347" s="229"/>
      <c r="AX347" s="229"/>
      <c r="AY347" s="229"/>
      <c r="AZ347" s="229"/>
      <c r="BA347" s="229"/>
      <c r="BB347" s="229"/>
      <c r="BC347" s="229"/>
      <c r="BD347" s="229"/>
      <c r="BE347" s="229"/>
      <c r="BF347" s="229"/>
      <c r="BG347" s="229"/>
      <c r="BH347" s="229"/>
      <c r="BI347" s="229"/>
      <c r="BJ347" s="229"/>
      <c r="BK347" s="229"/>
      <c r="BL347" s="229"/>
      <c r="BM347" s="229"/>
      <c r="BN347" s="229"/>
      <c r="BO347" s="229"/>
      <c r="BP347" s="229"/>
      <c r="BQ347" s="229"/>
      <c r="BR347" s="229"/>
      <c r="BS347" s="229"/>
      <c r="BT347" s="229"/>
      <c r="BU347" s="229"/>
      <c r="BV347" s="229"/>
      <c r="BW347" s="229"/>
      <c r="BX347" s="229"/>
      <c r="BY347" s="229"/>
      <c r="BZ347" s="229"/>
      <c r="CA347" s="229"/>
      <c r="CB347" s="229"/>
      <c r="CC347" s="229"/>
      <c r="CD347" s="229"/>
      <c r="CE347" s="229"/>
      <c r="CF347" s="229"/>
      <c r="CG347" s="229"/>
      <c r="CH347" s="229"/>
      <c r="CI347" s="229"/>
      <c r="CJ347" s="229"/>
      <c r="CK347" s="229"/>
      <c r="CL347" s="229"/>
      <c r="CM347" s="229"/>
      <c r="CN347" s="229"/>
      <c r="CO347" s="229"/>
      <c r="CP347" s="229"/>
      <c r="CQ347" s="229"/>
      <c r="CR347" s="229"/>
      <c r="CS347" s="229"/>
      <c r="CT347" s="229"/>
    </row>
    <row r="348" spans="20:98" s="257" customFormat="1" x14ac:dyDescent="0.2">
      <c r="T348" s="229"/>
      <c r="U348" s="229"/>
      <c r="V348" s="229"/>
      <c r="W348" s="229"/>
      <c r="X348" s="229"/>
      <c r="Y348" s="229"/>
      <c r="Z348" s="229"/>
      <c r="AA348" s="229"/>
      <c r="AB348" s="229"/>
      <c r="AC348" s="229"/>
      <c r="AD348" s="229"/>
      <c r="AE348" s="229"/>
      <c r="AF348" s="229"/>
      <c r="AG348" s="229"/>
      <c r="AH348" s="229"/>
      <c r="AI348" s="229"/>
      <c r="AJ348" s="229"/>
      <c r="AK348" s="229"/>
      <c r="AL348" s="229"/>
      <c r="AM348" s="229"/>
      <c r="AN348" s="229"/>
      <c r="AO348" s="229"/>
      <c r="AP348" s="229"/>
      <c r="AQ348" s="229"/>
      <c r="AR348" s="229"/>
      <c r="AS348" s="229"/>
      <c r="AT348" s="229"/>
      <c r="AU348" s="229"/>
      <c r="AV348" s="229"/>
      <c r="AW348" s="229"/>
      <c r="AX348" s="229"/>
      <c r="AY348" s="229"/>
      <c r="AZ348" s="229"/>
      <c r="BA348" s="229"/>
      <c r="BB348" s="229"/>
      <c r="BC348" s="229"/>
      <c r="BD348" s="229"/>
      <c r="BE348" s="229"/>
      <c r="BF348" s="229"/>
      <c r="BG348" s="229"/>
      <c r="BH348" s="229"/>
      <c r="BI348" s="229"/>
      <c r="BJ348" s="229"/>
      <c r="BK348" s="229"/>
      <c r="BL348" s="229"/>
      <c r="BM348" s="229"/>
      <c r="BN348" s="229"/>
      <c r="BO348" s="229"/>
      <c r="BP348" s="229"/>
      <c r="BQ348" s="229"/>
      <c r="BR348" s="229"/>
      <c r="BS348" s="229"/>
      <c r="BT348" s="229"/>
      <c r="BU348" s="229"/>
      <c r="BV348" s="229"/>
      <c r="BW348" s="229"/>
      <c r="BX348" s="229"/>
      <c r="BY348" s="229"/>
      <c r="BZ348" s="229"/>
      <c r="CA348" s="229"/>
      <c r="CB348" s="229"/>
      <c r="CC348" s="229"/>
      <c r="CD348" s="229"/>
      <c r="CE348" s="229"/>
      <c r="CF348" s="229"/>
      <c r="CG348" s="229"/>
      <c r="CH348" s="229"/>
      <c r="CI348" s="229"/>
      <c r="CJ348" s="229"/>
      <c r="CK348" s="229"/>
      <c r="CL348" s="229"/>
      <c r="CM348" s="229"/>
      <c r="CN348" s="229"/>
      <c r="CO348" s="229"/>
      <c r="CP348" s="229"/>
      <c r="CQ348" s="229"/>
      <c r="CR348" s="229"/>
      <c r="CS348" s="229"/>
      <c r="CT348" s="229"/>
    </row>
    <row r="349" spans="20:98" s="257" customFormat="1" x14ac:dyDescent="0.2">
      <c r="T349" s="229"/>
      <c r="U349" s="229"/>
      <c r="V349" s="229"/>
      <c r="W349" s="229"/>
      <c r="X349" s="229"/>
      <c r="Y349" s="229"/>
      <c r="Z349" s="229"/>
      <c r="AA349" s="229"/>
      <c r="AB349" s="229"/>
      <c r="AC349" s="229"/>
      <c r="AD349" s="229"/>
      <c r="AE349" s="229"/>
      <c r="AF349" s="229"/>
      <c r="AG349" s="229"/>
      <c r="AH349" s="229"/>
      <c r="AI349" s="229"/>
      <c r="AJ349" s="229"/>
      <c r="AK349" s="229"/>
      <c r="AL349" s="229"/>
      <c r="AM349" s="229"/>
      <c r="AN349" s="229"/>
      <c r="AO349" s="229"/>
      <c r="AP349" s="229"/>
      <c r="AQ349" s="229"/>
      <c r="AR349" s="229"/>
      <c r="AS349" s="229"/>
      <c r="AT349" s="229"/>
      <c r="AU349" s="229"/>
      <c r="AV349" s="229"/>
      <c r="AW349" s="229"/>
      <c r="AX349" s="229"/>
      <c r="AY349" s="229"/>
      <c r="AZ349" s="229"/>
      <c r="BA349" s="229"/>
      <c r="BB349" s="229"/>
      <c r="BC349" s="229"/>
      <c r="BD349" s="229"/>
      <c r="BE349" s="229"/>
      <c r="BF349" s="229"/>
      <c r="BG349" s="229"/>
      <c r="BH349" s="229"/>
      <c r="BI349" s="229"/>
      <c r="BJ349" s="229"/>
      <c r="BK349" s="229"/>
      <c r="BL349" s="229"/>
      <c r="BM349" s="229"/>
      <c r="BN349" s="229"/>
      <c r="BO349" s="229"/>
      <c r="BP349" s="229"/>
      <c r="BQ349" s="229"/>
      <c r="BR349" s="229"/>
      <c r="BS349" s="229"/>
      <c r="BT349" s="229"/>
      <c r="BU349" s="229"/>
      <c r="BV349" s="229"/>
      <c r="BW349" s="229"/>
      <c r="BX349" s="229"/>
      <c r="BY349" s="229"/>
      <c r="BZ349" s="229"/>
      <c r="CA349" s="229"/>
      <c r="CB349" s="229"/>
      <c r="CC349" s="229"/>
      <c r="CD349" s="229"/>
      <c r="CE349" s="229"/>
      <c r="CF349" s="229"/>
      <c r="CG349" s="229"/>
      <c r="CH349" s="229"/>
      <c r="CI349" s="229"/>
      <c r="CJ349" s="229"/>
      <c r="CK349" s="229"/>
      <c r="CL349" s="229"/>
      <c r="CM349" s="229"/>
      <c r="CN349" s="229"/>
      <c r="CO349" s="229"/>
      <c r="CP349" s="229"/>
      <c r="CQ349" s="229"/>
      <c r="CR349" s="229"/>
      <c r="CS349" s="229"/>
      <c r="CT349" s="229"/>
    </row>
    <row r="350" spans="20:98" s="257" customFormat="1" x14ac:dyDescent="0.2">
      <c r="T350" s="229"/>
      <c r="U350" s="229"/>
      <c r="V350" s="229"/>
      <c r="W350" s="229"/>
      <c r="X350" s="229"/>
      <c r="Y350" s="229"/>
      <c r="Z350" s="229"/>
      <c r="AA350" s="229"/>
      <c r="AB350" s="229"/>
      <c r="AC350" s="229"/>
      <c r="AD350" s="229"/>
      <c r="AE350" s="229"/>
      <c r="AF350" s="229"/>
      <c r="AG350" s="229"/>
      <c r="AH350" s="229"/>
      <c r="AI350" s="229"/>
      <c r="AJ350" s="229"/>
      <c r="AK350" s="229"/>
      <c r="AL350" s="229"/>
      <c r="AM350" s="229"/>
      <c r="AN350" s="229"/>
      <c r="AO350" s="229"/>
      <c r="AP350" s="229"/>
      <c r="AQ350" s="229"/>
      <c r="AR350" s="229"/>
      <c r="AS350" s="229"/>
      <c r="AT350" s="229"/>
      <c r="AU350" s="229"/>
      <c r="AV350" s="229"/>
      <c r="AW350" s="229"/>
      <c r="AX350" s="229"/>
      <c r="AY350" s="229"/>
      <c r="AZ350" s="229"/>
      <c r="BA350" s="229"/>
      <c r="BB350" s="229"/>
      <c r="BC350" s="229"/>
      <c r="BD350" s="229"/>
      <c r="BE350" s="229"/>
      <c r="BF350" s="229"/>
      <c r="BG350" s="229"/>
      <c r="BH350" s="229"/>
      <c r="BI350" s="229"/>
      <c r="BJ350" s="229"/>
      <c r="BK350" s="229"/>
      <c r="BL350" s="229"/>
      <c r="BM350" s="229"/>
      <c r="BN350" s="229"/>
      <c r="BO350" s="229"/>
      <c r="BP350" s="229"/>
      <c r="BQ350" s="229"/>
      <c r="BR350" s="229"/>
      <c r="BS350" s="229"/>
      <c r="BT350" s="229"/>
      <c r="BU350" s="229"/>
      <c r="BV350" s="229"/>
      <c r="BW350" s="229"/>
      <c r="BX350" s="229"/>
      <c r="BY350" s="229"/>
      <c r="BZ350" s="229"/>
      <c r="CA350" s="229"/>
      <c r="CB350" s="229"/>
      <c r="CC350" s="229"/>
      <c r="CD350" s="229"/>
      <c r="CE350" s="229"/>
      <c r="CF350" s="229"/>
      <c r="CG350" s="229"/>
      <c r="CH350" s="229"/>
      <c r="CI350" s="229"/>
      <c r="CJ350" s="229"/>
      <c r="CK350" s="229"/>
      <c r="CL350" s="229"/>
      <c r="CM350" s="229"/>
      <c r="CN350" s="229"/>
      <c r="CO350" s="229"/>
      <c r="CP350" s="229"/>
      <c r="CQ350" s="229"/>
      <c r="CR350" s="229"/>
      <c r="CS350" s="229"/>
      <c r="CT350" s="229"/>
    </row>
    <row r="351" spans="20:98" s="257" customFormat="1" x14ac:dyDescent="0.2">
      <c r="T351" s="229"/>
      <c r="U351" s="229"/>
      <c r="V351" s="229"/>
      <c r="W351" s="229"/>
      <c r="X351" s="229"/>
      <c r="Y351" s="229"/>
      <c r="Z351" s="229"/>
      <c r="AA351" s="229"/>
      <c r="AB351" s="229"/>
      <c r="AC351" s="229"/>
      <c r="AD351" s="229"/>
      <c r="AE351" s="229"/>
      <c r="AF351" s="229"/>
      <c r="AG351" s="229"/>
      <c r="AH351" s="229"/>
      <c r="AI351" s="229"/>
      <c r="AJ351" s="229"/>
      <c r="AK351" s="229"/>
      <c r="AL351" s="229"/>
      <c r="AM351" s="229"/>
      <c r="AN351" s="229"/>
      <c r="AO351" s="229"/>
      <c r="AP351" s="229"/>
      <c r="AQ351" s="229"/>
      <c r="AR351" s="229"/>
      <c r="AS351" s="229"/>
      <c r="AT351" s="229"/>
      <c r="AU351" s="229"/>
      <c r="AV351" s="229"/>
      <c r="AW351" s="229"/>
      <c r="AX351" s="229"/>
      <c r="AY351" s="229"/>
      <c r="AZ351" s="229"/>
      <c r="BA351" s="229"/>
      <c r="BB351" s="229"/>
      <c r="BC351" s="229"/>
      <c r="BD351" s="229"/>
      <c r="BE351" s="229"/>
      <c r="BF351" s="229"/>
      <c r="BG351" s="229"/>
      <c r="BH351" s="229"/>
      <c r="BI351" s="229"/>
      <c r="BJ351" s="229"/>
      <c r="BK351" s="229"/>
      <c r="BL351" s="229"/>
      <c r="BM351" s="229"/>
      <c r="BN351" s="229"/>
      <c r="BO351" s="229"/>
      <c r="BP351" s="229"/>
      <c r="BQ351" s="229"/>
      <c r="BR351" s="229"/>
      <c r="BS351" s="229"/>
      <c r="BT351" s="229"/>
      <c r="BU351" s="229"/>
      <c r="BV351" s="229"/>
      <c r="BW351" s="229"/>
      <c r="BX351" s="229"/>
      <c r="BY351" s="229"/>
      <c r="BZ351" s="229"/>
      <c r="CA351" s="229"/>
      <c r="CB351" s="229"/>
      <c r="CC351" s="229"/>
      <c r="CD351" s="229"/>
      <c r="CE351" s="229"/>
      <c r="CF351" s="229"/>
      <c r="CG351" s="229"/>
      <c r="CH351" s="229"/>
      <c r="CI351" s="229"/>
      <c r="CJ351" s="229"/>
      <c r="CK351" s="229"/>
      <c r="CL351" s="229"/>
      <c r="CM351" s="229"/>
      <c r="CN351" s="229"/>
      <c r="CO351" s="229"/>
      <c r="CP351" s="229"/>
      <c r="CQ351" s="229"/>
      <c r="CR351" s="229"/>
      <c r="CS351" s="229"/>
      <c r="CT351" s="229"/>
    </row>
    <row r="352" spans="20:98" s="257" customFormat="1" x14ac:dyDescent="0.2">
      <c r="T352" s="229"/>
      <c r="U352" s="229"/>
      <c r="V352" s="229"/>
      <c r="W352" s="229"/>
      <c r="X352" s="229"/>
      <c r="Y352" s="229"/>
      <c r="Z352" s="229"/>
      <c r="AA352" s="229"/>
      <c r="AB352" s="229"/>
      <c r="AC352" s="229"/>
      <c r="AD352" s="229"/>
      <c r="AE352" s="229"/>
      <c r="AF352" s="229"/>
      <c r="AG352" s="229"/>
      <c r="AH352" s="229"/>
      <c r="AI352" s="229"/>
      <c r="AJ352" s="229"/>
      <c r="AK352" s="229"/>
      <c r="AL352" s="229"/>
      <c r="AM352" s="229"/>
      <c r="AN352" s="229"/>
      <c r="AO352" s="229"/>
      <c r="AP352" s="229"/>
      <c r="AQ352" s="229"/>
      <c r="AR352" s="229"/>
      <c r="AS352" s="229"/>
      <c r="AT352" s="229"/>
      <c r="AU352" s="229"/>
      <c r="AV352" s="229"/>
      <c r="AW352" s="229"/>
      <c r="AX352" s="229"/>
      <c r="AY352" s="229"/>
      <c r="AZ352" s="229"/>
      <c r="BA352" s="229"/>
      <c r="BB352" s="229"/>
      <c r="BC352" s="229"/>
      <c r="BD352" s="229"/>
      <c r="BE352" s="229"/>
      <c r="BF352" s="229"/>
      <c r="BG352" s="229"/>
      <c r="BH352" s="229"/>
      <c r="BI352" s="229"/>
      <c r="BJ352" s="229"/>
      <c r="BK352" s="229"/>
      <c r="BL352" s="229"/>
      <c r="BM352" s="229"/>
      <c r="BN352" s="229"/>
      <c r="BO352" s="229"/>
      <c r="BP352" s="229"/>
      <c r="BQ352" s="229"/>
      <c r="BR352" s="229"/>
      <c r="BS352" s="229"/>
      <c r="BT352" s="229"/>
      <c r="BU352" s="229"/>
      <c r="BV352" s="229"/>
      <c r="BW352" s="229"/>
      <c r="BX352" s="229"/>
      <c r="BY352" s="229"/>
      <c r="BZ352" s="229"/>
      <c r="CA352" s="229"/>
      <c r="CB352" s="229"/>
      <c r="CC352" s="229"/>
      <c r="CD352" s="229"/>
      <c r="CE352" s="229"/>
      <c r="CF352" s="229"/>
      <c r="CG352" s="229"/>
      <c r="CH352" s="229"/>
      <c r="CI352" s="229"/>
      <c r="CJ352" s="229"/>
      <c r="CK352" s="229"/>
      <c r="CL352" s="229"/>
      <c r="CM352" s="229"/>
      <c r="CN352" s="229"/>
      <c r="CO352" s="229"/>
      <c r="CP352" s="229"/>
      <c r="CQ352" s="229"/>
      <c r="CR352" s="229"/>
      <c r="CS352" s="229"/>
      <c r="CT352" s="229"/>
    </row>
    <row r="353" spans="20:98" s="257" customFormat="1" x14ac:dyDescent="0.2">
      <c r="T353" s="229"/>
      <c r="U353" s="229"/>
      <c r="V353" s="229"/>
      <c r="W353" s="229"/>
      <c r="X353" s="229"/>
      <c r="Y353" s="229"/>
      <c r="Z353" s="229"/>
      <c r="AA353" s="229"/>
      <c r="AB353" s="229"/>
      <c r="AC353" s="229"/>
      <c r="AD353" s="229"/>
      <c r="AE353" s="229"/>
      <c r="AF353" s="229"/>
      <c r="AG353" s="229"/>
      <c r="AH353" s="229"/>
      <c r="AI353" s="229"/>
      <c r="AJ353" s="229"/>
      <c r="AK353" s="229"/>
      <c r="AL353" s="229"/>
      <c r="AM353" s="229"/>
      <c r="AN353" s="229"/>
      <c r="AO353" s="229"/>
      <c r="AP353" s="229"/>
      <c r="AQ353" s="229"/>
      <c r="AR353" s="229"/>
      <c r="AS353" s="229"/>
      <c r="AT353" s="229"/>
      <c r="AU353" s="229"/>
      <c r="AV353" s="229"/>
      <c r="AW353" s="229"/>
      <c r="AX353" s="229"/>
      <c r="AY353" s="229"/>
      <c r="AZ353" s="229"/>
      <c r="BA353" s="229"/>
      <c r="BB353" s="229"/>
      <c r="BC353" s="229"/>
      <c r="BD353" s="229"/>
      <c r="BE353" s="229"/>
      <c r="BF353" s="229"/>
      <c r="BG353" s="229"/>
      <c r="BH353" s="229"/>
      <c r="BI353" s="229"/>
      <c r="BJ353" s="229"/>
      <c r="BK353" s="229"/>
      <c r="BL353" s="229"/>
      <c r="BM353" s="229"/>
      <c r="BN353" s="229"/>
      <c r="BO353" s="229"/>
      <c r="BP353" s="229"/>
      <c r="BQ353" s="229"/>
      <c r="BR353" s="229"/>
      <c r="BS353" s="229"/>
      <c r="BT353" s="229"/>
      <c r="BU353" s="229"/>
      <c r="BV353" s="229"/>
      <c r="BW353" s="229"/>
      <c r="BX353" s="229"/>
      <c r="BY353" s="229"/>
      <c r="BZ353" s="229"/>
      <c r="CA353" s="229"/>
      <c r="CB353" s="229"/>
      <c r="CC353" s="229"/>
      <c r="CD353" s="229"/>
      <c r="CE353" s="229"/>
      <c r="CF353" s="229"/>
      <c r="CG353" s="229"/>
      <c r="CH353" s="229"/>
      <c r="CI353" s="229"/>
      <c r="CJ353" s="229"/>
      <c r="CK353" s="229"/>
      <c r="CL353" s="229"/>
      <c r="CM353" s="229"/>
      <c r="CN353" s="229"/>
      <c r="CO353" s="229"/>
      <c r="CP353" s="229"/>
      <c r="CQ353" s="229"/>
      <c r="CR353" s="229"/>
      <c r="CS353" s="229"/>
      <c r="CT353" s="229"/>
    </row>
    <row r="354" spans="20:98" s="257" customFormat="1" x14ac:dyDescent="0.2">
      <c r="T354" s="229"/>
      <c r="U354" s="229"/>
      <c r="V354" s="229"/>
      <c r="W354" s="229"/>
      <c r="X354" s="229"/>
      <c r="Y354" s="229"/>
      <c r="Z354" s="229"/>
      <c r="AA354" s="229"/>
      <c r="AB354" s="229"/>
      <c r="AC354" s="229"/>
      <c r="AD354" s="229"/>
      <c r="AE354" s="229"/>
      <c r="AF354" s="229"/>
      <c r="AG354" s="229"/>
      <c r="AH354" s="229"/>
      <c r="AI354" s="229"/>
      <c r="AJ354" s="229"/>
      <c r="AK354" s="229"/>
      <c r="AL354" s="229"/>
      <c r="AM354" s="229"/>
      <c r="AN354" s="229"/>
      <c r="AO354" s="229"/>
      <c r="AP354" s="229"/>
      <c r="AQ354" s="229"/>
      <c r="AR354" s="229"/>
      <c r="AS354" s="229"/>
      <c r="AT354" s="229"/>
      <c r="AU354" s="229"/>
      <c r="AV354" s="229"/>
      <c r="AW354" s="229"/>
      <c r="AX354" s="229"/>
      <c r="AY354" s="229"/>
      <c r="AZ354" s="229"/>
      <c r="BA354" s="229"/>
      <c r="BB354" s="229"/>
      <c r="BC354" s="229"/>
      <c r="BD354" s="229"/>
      <c r="BE354" s="229"/>
      <c r="BF354" s="229"/>
      <c r="BG354" s="229"/>
      <c r="BH354" s="229"/>
      <c r="BI354" s="229"/>
      <c r="BJ354" s="229"/>
      <c r="BK354" s="229"/>
      <c r="BL354" s="229"/>
      <c r="BM354" s="229"/>
      <c r="BN354" s="229"/>
      <c r="BO354" s="229"/>
      <c r="BP354" s="229"/>
      <c r="BQ354" s="229"/>
      <c r="BR354" s="229"/>
      <c r="BS354" s="229"/>
      <c r="BT354" s="229"/>
      <c r="BU354" s="229"/>
      <c r="BV354" s="229"/>
      <c r="BW354" s="229"/>
      <c r="BX354" s="229"/>
      <c r="BY354" s="229"/>
      <c r="BZ354" s="229"/>
      <c r="CA354" s="229"/>
      <c r="CB354" s="229"/>
      <c r="CC354" s="229"/>
      <c r="CD354" s="229"/>
      <c r="CE354" s="229"/>
      <c r="CF354" s="229"/>
      <c r="CG354" s="229"/>
      <c r="CH354" s="229"/>
      <c r="CI354" s="229"/>
      <c r="CJ354" s="229"/>
      <c r="CK354" s="229"/>
      <c r="CL354" s="229"/>
      <c r="CM354" s="229"/>
      <c r="CN354" s="229"/>
      <c r="CO354" s="229"/>
      <c r="CP354" s="229"/>
      <c r="CQ354" s="229"/>
      <c r="CR354" s="229"/>
      <c r="CS354" s="229"/>
      <c r="CT354" s="229"/>
    </row>
    <row r="355" spans="20:98" s="257" customFormat="1" x14ac:dyDescent="0.2">
      <c r="T355" s="229"/>
      <c r="U355" s="229"/>
      <c r="V355" s="229"/>
      <c r="W355" s="229"/>
      <c r="X355" s="229"/>
      <c r="Y355" s="229"/>
      <c r="Z355" s="229"/>
      <c r="AA355" s="229"/>
      <c r="AB355" s="229"/>
      <c r="AC355" s="229"/>
      <c r="AD355" s="229"/>
      <c r="AE355" s="229"/>
      <c r="AF355" s="229"/>
      <c r="AG355" s="229"/>
      <c r="AH355" s="229"/>
      <c r="AI355" s="229"/>
      <c r="AJ355" s="229"/>
      <c r="AK355" s="229"/>
      <c r="AL355" s="229"/>
      <c r="AM355" s="229"/>
      <c r="AN355" s="229"/>
      <c r="AO355" s="229"/>
      <c r="AP355" s="229"/>
      <c r="AQ355" s="229"/>
      <c r="AR355" s="229"/>
      <c r="AS355" s="229"/>
      <c r="AT355" s="229"/>
      <c r="AU355" s="229"/>
      <c r="AV355" s="229"/>
      <c r="AW355" s="229"/>
      <c r="AX355" s="229"/>
      <c r="AY355" s="229"/>
      <c r="AZ355" s="229"/>
      <c r="BA355" s="229"/>
      <c r="BB355" s="229"/>
      <c r="BC355" s="229"/>
      <c r="BD355" s="229"/>
      <c r="BE355" s="229"/>
      <c r="BF355" s="229"/>
      <c r="BG355" s="229"/>
      <c r="BH355" s="229"/>
      <c r="BI355" s="229"/>
      <c r="BJ355" s="229"/>
      <c r="BK355" s="229"/>
      <c r="BL355" s="229"/>
      <c r="BM355" s="229"/>
      <c r="BN355" s="229"/>
      <c r="BO355" s="229"/>
      <c r="BP355" s="229"/>
      <c r="BQ355" s="229"/>
      <c r="BR355" s="229"/>
      <c r="BS355" s="229"/>
      <c r="BT355" s="229"/>
      <c r="BU355" s="229"/>
      <c r="BV355" s="229"/>
      <c r="BW355" s="229"/>
      <c r="BX355" s="229"/>
      <c r="BY355" s="229"/>
      <c r="BZ355" s="229"/>
      <c r="CA355" s="229"/>
      <c r="CB355" s="229"/>
      <c r="CC355" s="229"/>
      <c r="CD355" s="229"/>
      <c r="CE355" s="229"/>
      <c r="CF355" s="229"/>
      <c r="CG355" s="229"/>
      <c r="CH355" s="229"/>
      <c r="CI355" s="229"/>
      <c r="CJ355" s="229"/>
      <c r="CK355" s="229"/>
      <c r="CL355" s="229"/>
      <c r="CM355" s="229"/>
      <c r="CN355" s="229"/>
      <c r="CO355" s="229"/>
      <c r="CP355" s="229"/>
      <c r="CQ355" s="229"/>
      <c r="CR355" s="229"/>
      <c r="CS355" s="229"/>
      <c r="CT355" s="229"/>
    </row>
    <row r="356" spans="20:98" s="257" customFormat="1" x14ac:dyDescent="0.2">
      <c r="T356" s="229"/>
      <c r="U356" s="229"/>
      <c r="V356" s="229"/>
      <c r="W356" s="229"/>
      <c r="X356" s="229"/>
      <c r="Y356" s="229"/>
      <c r="Z356" s="229"/>
      <c r="AA356" s="229"/>
      <c r="AB356" s="229"/>
      <c r="AC356" s="229"/>
      <c r="AD356" s="229"/>
      <c r="AE356" s="229"/>
      <c r="AF356" s="229"/>
      <c r="AG356" s="229"/>
      <c r="AH356" s="229"/>
      <c r="AI356" s="229"/>
      <c r="AJ356" s="229"/>
      <c r="AK356" s="229"/>
      <c r="AL356" s="229"/>
      <c r="AM356" s="229"/>
      <c r="AN356" s="229"/>
      <c r="AO356" s="229"/>
      <c r="AP356" s="229"/>
      <c r="AQ356" s="229"/>
      <c r="AR356" s="229"/>
      <c r="AS356" s="229"/>
      <c r="AT356" s="229"/>
      <c r="AU356" s="229"/>
      <c r="AV356" s="229"/>
      <c r="AW356" s="229"/>
      <c r="AX356" s="229"/>
      <c r="AY356" s="229"/>
      <c r="AZ356" s="229"/>
      <c r="BA356" s="229"/>
      <c r="BB356" s="229"/>
      <c r="BC356" s="229"/>
      <c r="BD356" s="229"/>
      <c r="BE356" s="229"/>
      <c r="BF356" s="229"/>
      <c r="BG356" s="229"/>
      <c r="BH356" s="229"/>
      <c r="BI356" s="229"/>
      <c r="BJ356" s="229"/>
      <c r="BK356" s="229"/>
      <c r="BL356" s="229"/>
      <c r="BM356" s="229"/>
      <c r="BN356" s="229"/>
      <c r="BO356" s="229"/>
      <c r="BP356" s="229"/>
      <c r="BQ356" s="229"/>
      <c r="BR356" s="229"/>
      <c r="BS356" s="229"/>
      <c r="BT356" s="229"/>
      <c r="BU356" s="229"/>
      <c r="BV356" s="229"/>
      <c r="BW356" s="229"/>
      <c r="BX356" s="229"/>
      <c r="BY356" s="229"/>
      <c r="BZ356" s="229"/>
      <c r="CA356" s="229"/>
      <c r="CB356" s="229"/>
      <c r="CC356" s="229"/>
      <c r="CD356" s="229"/>
      <c r="CE356" s="229"/>
      <c r="CF356" s="229"/>
      <c r="CG356" s="229"/>
      <c r="CH356" s="229"/>
      <c r="CI356" s="229"/>
      <c r="CJ356" s="229"/>
      <c r="CK356" s="229"/>
      <c r="CL356" s="229"/>
      <c r="CM356" s="229"/>
      <c r="CN356" s="229"/>
      <c r="CO356" s="229"/>
      <c r="CP356" s="229"/>
      <c r="CQ356" s="229"/>
      <c r="CR356" s="229"/>
      <c r="CS356" s="229"/>
      <c r="CT356" s="229"/>
    </row>
    <row r="357" spans="20:98" s="257" customFormat="1" x14ac:dyDescent="0.2">
      <c r="T357" s="229"/>
      <c r="U357" s="229"/>
      <c r="V357" s="229"/>
      <c r="W357" s="229"/>
      <c r="X357" s="229"/>
      <c r="Y357" s="229"/>
      <c r="Z357" s="229"/>
      <c r="AA357" s="229"/>
      <c r="AB357" s="229"/>
      <c r="AC357" s="229"/>
      <c r="AD357" s="229"/>
      <c r="AE357" s="229"/>
      <c r="AF357" s="229"/>
      <c r="AG357" s="229"/>
      <c r="AH357" s="229"/>
      <c r="AI357" s="229"/>
      <c r="AJ357" s="229"/>
      <c r="AK357" s="229"/>
      <c r="AL357" s="229"/>
      <c r="AM357" s="229"/>
      <c r="AN357" s="229"/>
      <c r="AO357" s="229"/>
      <c r="AP357" s="229"/>
      <c r="AQ357" s="229"/>
      <c r="AR357" s="229"/>
      <c r="AS357" s="229"/>
      <c r="AT357" s="229"/>
      <c r="AU357" s="229"/>
      <c r="AV357" s="229"/>
      <c r="AW357" s="229"/>
      <c r="AX357" s="229"/>
      <c r="AY357" s="229"/>
      <c r="AZ357" s="229"/>
      <c r="BA357" s="229"/>
      <c r="BB357" s="229"/>
      <c r="BC357" s="229"/>
      <c r="BD357" s="229"/>
      <c r="BE357" s="229"/>
      <c r="BF357" s="229"/>
      <c r="BG357" s="229"/>
      <c r="BH357" s="229"/>
      <c r="BI357" s="229"/>
      <c r="BJ357" s="229"/>
      <c r="BK357" s="229"/>
      <c r="BL357" s="229"/>
      <c r="BM357" s="229"/>
      <c r="BN357" s="229"/>
      <c r="BO357" s="229"/>
      <c r="BP357" s="229"/>
      <c r="BQ357" s="229"/>
      <c r="BR357" s="229"/>
      <c r="BS357" s="229"/>
      <c r="BT357" s="229"/>
      <c r="BU357" s="229"/>
      <c r="BV357" s="229"/>
      <c r="BW357" s="229"/>
      <c r="BX357" s="229"/>
      <c r="BY357" s="229"/>
      <c r="BZ357" s="229"/>
      <c r="CA357" s="229"/>
      <c r="CB357" s="229"/>
      <c r="CC357" s="229"/>
      <c r="CD357" s="229"/>
      <c r="CE357" s="229"/>
      <c r="CF357" s="229"/>
      <c r="CG357" s="229"/>
      <c r="CH357" s="229"/>
      <c r="CI357" s="229"/>
      <c r="CJ357" s="229"/>
      <c r="CK357" s="229"/>
      <c r="CL357" s="229"/>
      <c r="CM357" s="229"/>
      <c r="CN357" s="229"/>
      <c r="CO357" s="229"/>
      <c r="CP357" s="229"/>
      <c r="CQ357" s="229"/>
      <c r="CR357" s="229"/>
      <c r="CS357" s="229"/>
      <c r="CT357" s="229"/>
    </row>
    <row r="358" spans="20:98" s="257" customFormat="1" x14ac:dyDescent="0.2">
      <c r="T358" s="229"/>
      <c r="U358" s="229"/>
      <c r="V358" s="229"/>
      <c r="W358" s="229"/>
      <c r="X358" s="229"/>
      <c r="Y358" s="229"/>
      <c r="Z358" s="229"/>
      <c r="AA358" s="229"/>
      <c r="AB358" s="229"/>
      <c r="AC358" s="229"/>
      <c r="AD358" s="229"/>
      <c r="AE358" s="229"/>
      <c r="AF358" s="229"/>
      <c r="AG358" s="229"/>
      <c r="AH358" s="229"/>
      <c r="AI358" s="229"/>
      <c r="AJ358" s="229"/>
      <c r="AK358" s="229"/>
      <c r="AL358" s="229"/>
      <c r="AM358" s="229"/>
      <c r="AN358" s="229"/>
      <c r="AO358" s="229"/>
      <c r="AP358" s="229"/>
      <c r="AQ358" s="229"/>
      <c r="AR358" s="229"/>
      <c r="AS358" s="229"/>
      <c r="AT358" s="229"/>
      <c r="AU358" s="229"/>
      <c r="AV358" s="229"/>
      <c r="AW358" s="229"/>
      <c r="AX358" s="229"/>
      <c r="AY358" s="229"/>
      <c r="AZ358" s="229"/>
      <c r="BA358" s="229"/>
      <c r="BB358" s="229"/>
      <c r="BC358" s="229"/>
      <c r="BD358" s="229"/>
      <c r="BE358" s="229"/>
      <c r="BF358" s="229"/>
      <c r="BG358" s="229"/>
      <c r="BH358" s="229"/>
      <c r="BI358" s="229"/>
      <c r="BJ358" s="229"/>
      <c r="BK358" s="229"/>
      <c r="BL358" s="229"/>
      <c r="BM358" s="229"/>
      <c r="BN358" s="229"/>
      <c r="BO358" s="229"/>
      <c r="BP358" s="229"/>
      <c r="BQ358" s="229"/>
      <c r="BR358" s="229"/>
      <c r="BS358" s="229"/>
      <c r="BT358" s="229"/>
      <c r="BU358" s="229"/>
      <c r="BV358" s="229"/>
      <c r="BW358" s="229"/>
      <c r="BX358" s="229"/>
      <c r="BY358" s="229"/>
      <c r="BZ358" s="229"/>
      <c r="CA358" s="229"/>
      <c r="CB358" s="229"/>
      <c r="CC358" s="229"/>
      <c r="CD358" s="229"/>
      <c r="CE358" s="229"/>
      <c r="CF358" s="229"/>
      <c r="CG358" s="229"/>
      <c r="CH358" s="229"/>
      <c r="CI358" s="229"/>
      <c r="CJ358" s="229"/>
      <c r="CK358" s="229"/>
      <c r="CL358" s="229"/>
      <c r="CM358" s="229"/>
      <c r="CN358" s="229"/>
      <c r="CO358" s="229"/>
      <c r="CP358" s="229"/>
      <c r="CQ358" s="229"/>
      <c r="CR358" s="229"/>
      <c r="CS358" s="229"/>
      <c r="CT358" s="229"/>
    </row>
    <row r="359" spans="20:98" s="257" customFormat="1" x14ac:dyDescent="0.2">
      <c r="T359" s="229"/>
      <c r="U359" s="229"/>
      <c r="V359" s="229"/>
      <c r="W359" s="229"/>
      <c r="X359" s="229"/>
      <c r="Y359" s="229"/>
      <c r="Z359" s="229"/>
      <c r="AA359" s="229"/>
      <c r="AB359" s="229"/>
      <c r="AC359" s="229"/>
      <c r="AD359" s="229"/>
      <c r="AE359" s="229"/>
      <c r="AF359" s="229"/>
      <c r="AG359" s="229"/>
      <c r="AH359" s="229"/>
      <c r="AI359" s="229"/>
      <c r="AJ359" s="229"/>
      <c r="AK359" s="229"/>
      <c r="AL359" s="229"/>
      <c r="AM359" s="229"/>
      <c r="AN359" s="229"/>
      <c r="AO359" s="229"/>
      <c r="AP359" s="229"/>
      <c r="AQ359" s="229"/>
      <c r="AR359" s="229"/>
      <c r="AS359" s="229"/>
      <c r="AT359" s="229"/>
      <c r="AU359" s="229"/>
      <c r="AV359" s="229"/>
      <c r="AW359" s="229"/>
      <c r="AX359" s="229"/>
      <c r="AY359" s="229"/>
      <c r="AZ359" s="229"/>
      <c r="BA359" s="229"/>
      <c r="BB359" s="229"/>
      <c r="BC359" s="229"/>
      <c r="BD359" s="229"/>
      <c r="BE359" s="229"/>
      <c r="BF359" s="229"/>
      <c r="BG359" s="229"/>
      <c r="BH359" s="229"/>
      <c r="BI359" s="229"/>
      <c r="BJ359" s="229"/>
      <c r="BK359" s="229"/>
      <c r="BL359" s="229"/>
      <c r="BM359" s="229"/>
      <c r="BN359" s="229"/>
      <c r="BO359" s="229"/>
      <c r="BP359" s="229"/>
      <c r="BQ359" s="229"/>
      <c r="BR359" s="229"/>
      <c r="BS359" s="229"/>
      <c r="BT359" s="229"/>
      <c r="BU359" s="229"/>
      <c r="BV359" s="229"/>
      <c r="BW359" s="229"/>
      <c r="BX359" s="229"/>
      <c r="BY359" s="229"/>
      <c r="BZ359" s="229"/>
      <c r="CA359" s="229"/>
      <c r="CB359" s="229"/>
      <c r="CC359" s="229"/>
      <c r="CD359" s="229"/>
      <c r="CE359" s="229"/>
      <c r="CF359" s="229"/>
      <c r="CG359" s="229"/>
      <c r="CH359" s="229"/>
      <c r="CI359" s="229"/>
      <c r="CJ359" s="229"/>
      <c r="CK359" s="229"/>
      <c r="CL359" s="229"/>
      <c r="CM359" s="229"/>
      <c r="CN359" s="229"/>
      <c r="CO359" s="229"/>
      <c r="CP359" s="229"/>
      <c r="CQ359" s="229"/>
      <c r="CR359" s="229"/>
      <c r="CS359" s="229"/>
      <c r="CT359" s="229"/>
    </row>
    <row r="360" spans="20:98" s="257" customFormat="1" x14ac:dyDescent="0.2">
      <c r="T360" s="229"/>
      <c r="U360" s="229"/>
      <c r="V360" s="229"/>
      <c r="W360" s="229"/>
      <c r="X360" s="229"/>
      <c r="Y360" s="229"/>
      <c r="Z360" s="229"/>
      <c r="AA360" s="229"/>
      <c r="AB360" s="229"/>
      <c r="AC360" s="229"/>
      <c r="AD360" s="229"/>
      <c r="AE360" s="229"/>
      <c r="AF360" s="229"/>
      <c r="AG360" s="229"/>
      <c r="AH360" s="229"/>
      <c r="AI360" s="229"/>
      <c r="AJ360" s="229"/>
      <c r="AK360" s="229"/>
      <c r="AL360" s="229"/>
      <c r="AM360" s="229"/>
      <c r="AN360" s="229"/>
      <c r="AO360" s="229"/>
      <c r="AP360" s="229"/>
      <c r="AQ360" s="229"/>
      <c r="AR360" s="229"/>
      <c r="AS360" s="229"/>
      <c r="AT360" s="229"/>
      <c r="AU360" s="229"/>
      <c r="AV360" s="229"/>
      <c r="AW360" s="229"/>
      <c r="AX360" s="229"/>
      <c r="AY360" s="229"/>
      <c r="AZ360" s="229"/>
      <c r="BA360" s="229"/>
      <c r="BB360" s="229"/>
      <c r="BC360" s="229"/>
      <c r="BD360" s="229"/>
      <c r="BE360" s="229"/>
      <c r="BF360" s="229"/>
      <c r="BG360" s="229"/>
      <c r="BH360" s="229"/>
      <c r="BI360" s="229"/>
      <c r="BJ360" s="229"/>
      <c r="BK360" s="229"/>
      <c r="BL360" s="229"/>
      <c r="BM360" s="229"/>
      <c r="BN360" s="229"/>
      <c r="BO360" s="229"/>
      <c r="BP360" s="229"/>
      <c r="BQ360" s="229"/>
      <c r="BR360" s="229"/>
      <c r="BS360" s="229"/>
      <c r="BT360" s="229"/>
      <c r="BU360" s="229"/>
      <c r="BV360" s="229"/>
      <c r="BW360" s="229"/>
      <c r="BX360" s="229"/>
      <c r="BY360" s="229"/>
      <c r="BZ360" s="229"/>
      <c r="CA360" s="229"/>
      <c r="CB360" s="229"/>
      <c r="CC360" s="229"/>
      <c r="CD360" s="229"/>
      <c r="CE360" s="229"/>
      <c r="CF360" s="229"/>
      <c r="CG360" s="229"/>
      <c r="CH360" s="229"/>
      <c r="CI360" s="229"/>
      <c r="CJ360" s="229"/>
      <c r="CK360" s="229"/>
      <c r="CL360" s="229"/>
      <c r="CM360" s="229"/>
      <c r="CN360" s="229"/>
      <c r="CO360" s="229"/>
      <c r="CP360" s="229"/>
      <c r="CQ360" s="229"/>
      <c r="CR360" s="229"/>
      <c r="CS360" s="229"/>
      <c r="CT360" s="229"/>
    </row>
    <row r="361" spans="20:98" s="257" customFormat="1" x14ac:dyDescent="0.2">
      <c r="T361" s="229"/>
      <c r="U361" s="229"/>
      <c r="V361" s="229"/>
      <c r="W361" s="229"/>
      <c r="X361" s="229"/>
      <c r="Y361" s="229"/>
      <c r="Z361" s="229"/>
      <c r="AA361" s="229"/>
      <c r="AB361" s="229"/>
      <c r="AC361" s="229"/>
      <c r="AD361" s="229"/>
      <c r="AE361" s="229"/>
      <c r="AF361" s="229"/>
      <c r="AG361" s="229"/>
      <c r="AH361" s="229"/>
      <c r="AI361" s="229"/>
      <c r="AJ361" s="229"/>
      <c r="AK361" s="229"/>
      <c r="AL361" s="229"/>
      <c r="AM361" s="229"/>
      <c r="AN361" s="229"/>
      <c r="AO361" s="229"/>
      <c r="AP361" s="229"/>
      <c r="AQ361" s="229"/>
      <c r="AR361" s="229"/>
      <c r="AS361" s="229"/>
      <c r="AT361" s="229"/>
      <c r="AU361" s="229"/>
      <c r="AV361" s="229"/>
      <c r="AW361" s="229"/>
      <c r="AX361" s="229"/>
      <c r="AY361" s="229"/>
      <c r="AZ361" s="229"/>
      <c r="BA361" s="229"/>
      <c r="BB361" s="229"/>
      <c r="BC361" s="229"/>
      <c r="BD361" s="229"/>
      <c r="BE361" s="229"/>
      <c r="BF361" s="229"/>
      <c r="BG361" s="229"/>
      <c r="BH361" s="229"/>
      <c r="BI361" s="229"/>
      <c r="BJ361" s="229"/>
      <c r="BK361" s="229"/>
      <c r="BL361" s="229"/>
      <c r="BM361" s="229"/>
      <c r="BN361" s="229"/>
      <c r="BO361" s="229"/>
      <c r="BP361" s="229"/>
      <c r="BQ361" s="229"/>
      <c r="BR361" s="229"/>
      <c r="BS361" s="229"/>
      <c r="BT361" s="229"/>
      <c r="BU361" s="229"/>
      <c r="BV361" s="229"/>
      <c r="BW361" s="229"/>
      <c r="BX361" s="229"/>
      <c r="BY361" s="229"/>
      <c r="BZ361" s="229"/>
      <c r="CA361" s="229"/>
      <c r="CB361" s="229"/>
      <c r="CC361" s="229"/>
      <c r="CD361" s="229"/>
      <c r="CE361" s="229"/>
      <c r="CF361" s="229"/>
      <c r="CG361" s="229"/>
      <c r="CH361" s="229"/>
      <c r="CI361" s="229"/>
      <c r="CJ361" s="229"/>
      <c r="CK361" s="229"/>
      <c r="CL361" s="229"/>
      <c r="CM361" s="229"/>
      <c r="CN361" s="229"/>
      <c r="CO361" s="229"/>
      <c r="CP361" s="229"/>
      <c r="CQ361" s="229"/>
      <c r="CR361" s="229"/>
      <c r="CS361" s="229"/>
      <c r="CT361" s="229"/>
    </row>
    <row r="362" spans="20:98" s="257" customFormat="1" x14ac:dyDescent="0.2">
      <c r="T362" s="229"/>
      <c r="U362" s="229"/>
      <c r="V362" s="229"/>
      <c r="W362" s="229"/>
      <c r="X362" s="229"/>
      <c r="Y362" s="229"/>
      <c r="Z362" s="229"/>
      <c r="AA362" s="229"/>
      <c r="AB362" s="229"/>
      <c r="AC362" s="229"/>
      <c r="AD362" s="229"/>
      <c r="AE362" s="229"/>
      <c r="AF362" s="229"/>
      <c r="AG362" s="229"/>
      <c r="AH362" s="229"/>
      <c r="AI362" s="229"/>
      <c r="AJ362" s="229"/>
      <c r="AK362" s="229"/>
      <c r="AL362" s="229"/>
      <c r="AM362" s="229"/>
      <c r="AN362" s="229"/>
      <c r="AO362" s="229"/>
      <c r="AP362" s="229"/>
      <c r="AQ362" s="229"/>
      <c r="AR362" s="229"/>
      <c r="AS362" s="229"/>
      <c r="AT362" s="229"/>
      <c r="AU362" s="229"/>
      <c r="AV362" s="229"/>
      <c r="AW362" s="229"/>
      <c r="AX362" s="229"/>
      <c r="AY362" s="229"/>
      <c r="AZ362" s="229"/>
      <c r="BA362" s="229"/>
      <c r="BB362" s="229"/>
      <c r="BC362" s="229"/>
      <c r="BD362" s="229"/>
      <c r="BE362" s="229"/>
      <c r="BF362" s="229"/>
      <c r="BG362" s="229"/>
      <c r="BH362" s="229"/>
      <c r="BI362" s="229"/>
      <c r="BJ362" s="229"/>
      <c r="BK362" s="229"/>
      <c r="BL362" s="229"/>
      <c r="BM362" s="229"/>
      <c r="BN362" s="229"/>
      <c r="BO362" s="229"/>
      <c r="BP362" s="229"/>
      <c r="BQ362" s="229"/>
      <c r="BR362" s="229"/>
      <c r="BS362" s="229"/>
      <c r="BT362" s="229"/>
      <c r="BU362" s="229"/>
      <c r="BV362" s="229"/>
      <c r="BW362" s="229"/>
      <c r="BX362" s="229"/>
      <c r="BY362" s="229"/>
      <c r="BZ362" s="229"/>
      <c r="CA362" s="229"/>
      <c r="CB362" s="229"/>
      <c r="CC362" s="229"/>
      <c r="CD362" s="229"/>
      <c r="CE362" s="229"/>
      <c r="CF362" s="229"/>
      <c r="CG362" s="229"/>
      <c r="CH362" s="229"/>
      <c r="CI362" s="229"/>
      <c r="CJ362" s="229"/>
      <c r="CK362" s="229"/>
      <c r="CL362" s="229"/>
      <c r="CM362" s="229"/>
      <c r="CN362" s="229"/>
      <c r="CO362" s="229"/>
      <c r="CP362" s="229"/>
      <c r="CQ362" s="229"/>
      <c r="CR362" s="229"/>
      <c r="CS362" s="229"/>
      <c r="CT362" s="229"/>
    </row>
    <row r="363" spans="20:98" s="257" customFormat="1" x14ac:dyDescent="0.2">
      <c r="T363" s="229"/>
      <c r="U363" s="229"/>
      <c r="V363" s="229"/>
      <c r="W363" s="229"/>
      <c r="X363" s="229"/>
      <c r="Y363" s="229"/>
      <c r="Z363" s="229"/>
      <c r="AA363" s="229"/>
      <c r="AB363" s="229"/>
      <c r="AC363" s="229"/>
      <c r="AD363" s="229"/>
      <c r="AE363" s="229"/>
      <c r="AF363" s="229"/>
      <c r="AG363" s="229"/>
      <c r="AH363" s="229"/>
      <c r="AI363" s="229"/>
      <c r="AJ363" s="229"/>
      <c r="AK363" s="229"/>
      <c r="AL363" s="229"/>
      <c r="AM363" s="229"/>
      <c r="AN363" s="229"/>
      <c r="AO363" s="229"/>
      <c r="AP363" s="229"/>
      <c r="AQ363" s="229"/>
      <c r="AR363" s="229"/>
      <c r="AS363" s="229"/>
      <c r="AT363" s="229"/>
      <c r="AU363" s="229"/>
      <c r="AV363" s="229"/>
      <c r="AW363" s="229"/>
      <c r="AX363" s="229"/>
      <c r="AY363" s="229"/>
      <c r="AZ363" s="229"/>
      <c r="BA363" s="229"/>
      <c r="BB363" s="229"/>
      <c r="BC363" s="229"/>
      <c r="BD363" s="229"/>
      <c r="BE363" s="229"/>
      <c r="BF363" s="229"/>
      <c r="BG363" s="229"/>
      <c r="BH363" s="229"/>
      <c r="BI363" s="229"/>
      <c r="BJ363" s="229"/>
      <c r="BK363" s="229"/>
      <c r="BL363" s="229"/>
      <c r="BM363" s="229"/>
      <c r="BN363" s="229"/>
      <c r="BO363" s="229"/>
      <c r="BP363" s="229"/>
      <c r="BQ363" s="229"/>
      <c r="BR363" s="229"/>
      <c r="BS363" s="229"/>
      <c r="BT363" s="229"/>
      <c r="BU363" s="229"/>
      <c r="BV363" s="229"/>
      <c r="BW363" s="229"/>
      <c r="BX363" s="229"/>
      <c r="BY363" s="229"/>
      <c r="BZ363" s="229"/>
      <c r="CA363" s="229"/>
      <c r="CB363" s="229"/>
      <c r="CC363" s="229"/>
      <c r="CD363" s="229"/>
      <c r="CE363" s="229"/>
      <c r="CF363" s="229"/>
      <c r="CG363" s="229"/>
      <c r="CH363" s="229"/>
      <c r="CI363" s="229"/>
      <c r="CJ363" s="229"/>
      <c r="CK363" s="229"/>
      <c r="CL363" s="229"/>
      <c r="CM363" s="229"/>
      <c r="CN363" s="229"/>
      <c r="CO363" s="229"/>
      <c r="CP363" s="229"/>
      <c r="CQ363" s="229"/>
      <c r="CR363" s="229"/>
      <c r="CS363" s="229"/>
      <c r="CT363" s="229"/>
    </row>
    <row r="364" spans="20:98" s="257" customFormat="1" x14ac:dyDescent="0.2">
      <c r="T364" s="229"/>
      <c r="U364" s="229"/>
      <c r="V364" s="229"/>
      <c r="W364" s="229"/>
      <c r="X364" s="229"/>
      <c r="Y364" s="229"/>
      <c r="Z364" s="229"/>
      <c r="AA364" s="229"/>
      <c r="AB364" s="229"/>
      <c r="AC364" s="229"/>
      <c r="AD364" s="229"/>
      <c r="AE364" s="229"/>
      <c r="AF364" s="229"/>
      <c r="AG364" s="229"/>
      <c r="AH364" s="229"/>
      <c r="AI364" s="229"/>
      <c r="AJ364" s="229"/>
      <c r="AK364" s="229"/>
      <c r="AL364" s="229"/>
      <c r="AM364" s="229"/>
      <c r="AN364" s="229"/>
      <c r="AO364" s="229"/>
      <c r="AP364" s="229"/>
      <c r="AQ364" s="229"/>
      <c r="AR364" s="229"/>
      <c r="AS364" s="229"/>
      <c r="AT364" s="229"/>
      <c r="AU364" s="229"/>
      <c r="AV364" s="229"/>
      <c r="AW364" s="229"/>
      <c r="AX364" s="229"/>
      <c r="AY364" s="229"/>
      <c r="AZ364" s="229"/>
      <c r="BA364" s="229"/>
      <c r="BB364" s="229"/>
      <c r="BC364" s="229"/>
      <c r="BD364" s="229"/>
      <c r="BE364" s="229"/>
      <c r="BF364" s="229"/>
      <c r="BG364" s="229"/>
      <c r="BH364" s="229"/>
      <c r="BI364" s="229"/>
      <c r="BJ364" s="229"/>
      <c r="BK364" s="229"/>
      <c r="BL364" s="229"/>
      <c r="BM364" s="229"/>
      <c r="BN364" s="229"/>
      <c r="BO364" s="229"/>
      <c r="BP364" s="229"/>
      <c r="BQ364" s="229"/>
      <c r="BR364" s="229"/>
      <c r="BS364" s="229"/>
      <c r="BT364" s="229"/>
      <c r="BU364" s="229"/>
      <c r="BV364" s="229"/>
      <c r="BW364" s="229"/>
      <c r="BX364" s="229"/>
      <c r="BY364" s="229"/>
      <c r="BZ364" s="229"/>
      <c r="CA364" s="229"/>
      <c r="CB364" s="229"/>
      <c r="CC364" s="229"/>
      <c r="CD364" s="229"/>
      <c r="CE364" s="229"/>
      <c r="CF364" s="229"/>
      <c r="CG364" s="229"/>
      <c r="CH364" s="229"/>
      <c r="CI364" s="229"/>
      <c r="CJ364" s="229"/>
      <c r="CK364" s="229"/>
      <c r="CL364" s="229"/>
      <c r="CM364" s="229"/>
      <c r="CN364" s="229"/>
      <c r="CO364" s="229"/>
      <c r="CP364" s="229"/>
      <c r="CQ364" s="229"/>
      <c r="CR364" s="229"/>
      <c r="CS364" s="229"/>
      <c r="CT364" s="229"/>
    </row>
    <row r="365" spans="20:98" s="257" customFormat="1" x14ac:dyDescent="0.2">
      <c r="T365" s="229"/>
      <c r="U365" s="229"/>
      <c r="V365" s="229"/>
      <c r="W365" s="229"/>
      <c r="X365" s="229"/>
      <c r="Y365" s="229"/>
      <c r="Z365" s="229"/>
      <c r="AA365" s="229"/>
      <c r="AB365" s="229"/>
      <c r="AC365" s="229"/>
      <c r="AD365" s="229"/>
      <c r="AE365" s="229"/>
      <c r="AF365" s="229"/>
      <c r="AG365" s="229"/>
      <c r="AH365" s="229"/>
      <c r="AI365" s="229"/>
      <c r="AJ365" s="229"/>
      <c r="AK365" s="229"/>
      <c r="AL365" s="229"/>
      <c r="AM365" s="229"/>
      <c r="AN365" s="229"/>
      <c r="AO365" s="229"/>
      <c r="AP365" s="229"/>
      <c r="AQ365" s="229"/>
      <c r="AR365" s="229"/>
      <c r="AS365" s="229"/>
      <c r="AT365" s="229"/>
      <c r="AU365" s="229"/>
      <c r="AV365" s="229"/>
      <c r="AW365" s="229"/>
      <c r="AX365" s="229"/>
      <c r="AY365" s="229"/>
      <c r="AZ365" s="229"/>
      <c r="BA365" s="229"/>
      <c r="BB365" s="229"/>
      <c r="BC365" s="229"/>
      <c r="BD365" s="229"/>
      <c r="BE365" s="229"/>
      <c r="BF365" s="229"/>
      <c r="BG365" s="229"/>
      <c r="BH365" s="229"/>
      <c r="BI365" s="229"/>
      <c r="BJ365" s="229"/>
      <c r="BK365" s="229"/>
      <c r="BL365" s="229"/>
      <c r="BM365" s="229"/>
      <c r="BN365" s="229"/>
      <c r="BO365" s="229"/>
      <c r="BP365" s="229"/>
      <c r="BQ365" s="229"/>
      <c r="BR365" s="229"/>
      <c r="BS365" s="229"/>
      <c r="BT365" s="229"/>
      <c r="BU365" s="229"/>
      <c r="BV365" s="229"/>
      <c r="BW365" s="229"/>
      <c r="BX365" s="229"/>
      <c r="BY365" s="229"/>
      <c r="BZ365" s="229"/>
      <c r="CA365" s="229"/>
      <c r="CB365" s="229"/>
      <c r="CC365" s="229"/>
      <c r="CD365" s="229"/>
      <c r="CE365" s="229"/>
      <c r="CF365" s="229"/>
      <c r="CG365" s="229"/>
      <c r="CH365" s="229"/>
      <c r="CI365" s="229"/>
      <c r="CJ365" s="229"/>
      <c r="CK365" s="229"/>
      <c r="CL365" s="229"/>
      <c r="CM365" s="229"/>
      <c r="CN365" s="229"/>
      <c r="CO365" s="229"/>
      <c r="CP365" s="229"/>
      <c r="CQ365" s="229"/>
      <c r="CR365" s="229"/>
      <c r="CS365" s="229"/>
      <c r="CT365" s="229"/>
    </row>
    <row r="366" spans="20:98" s="257" customFormat="1" x14ac:dyDescent="0.2">
      <c r="T366" s="229"/>
      <c r="U366" s="229"/>
      <c r="V366" s="229"/>
      <c r="W366" s="229"/>
      <c r="X366" s="229"/>
      <c r="Y366" s="229"/>
      <c r="Z366" s="229"/>
      <c r="AA366" s="229"/>
      <c r="AB366" s="229"/>
      <c r="AC366" s="229"/>
      <c r="AD366" s="229"/>
      <c r="AE366" s="229"/>
      <c r="AF366" s="229"/>
      <c r="AG366" s="229"/>
      <c r="AH366" s="229"/>
      <c r="AI366" s="229"/>
      <c r="AJ366" s="229"/>
      <c r="AK366" s="229"/>
      <c r="AL366" s="229"/>
      <c r="AM366" s="229"/>
      <c r="AN366" s="229"/>
      <c r="AO366" s="229"/>
      <c r="AP366" s="229"/>
      <c r="AQ366" s="229"/>
      <c r="AR366" s="229"/>
      <c r="AS366" s="229"/>
      <c r="AT366" s="229"/>
      <c r="AU366" s="229"/>
      <c r="AV366" s="229"/>
      <c r="AW366" s="229"/>
      <c r="AX366" s="229"/>
      <c r="AY366" s="229"/>
      <c r="AZ366" s="229"/>
      <c r="BA366" s="229"/>
      <c r="BB366" s="229"/>
      <c r="BC366" s="229"/>
      <c r="BD366" s="229"/>
      <c r="BE366" s="229"/>
      <c r="BF366" s="229"/>
      <c r="BG366" s="229"/>
      <c r="BH366" s="229"/>
      <c r="BI366" s="229"/>
      <c r="BJ366" s="229"/>
      <c r="BK366" s="229"/>
      <c r="BL366" s="229"/>
      <c r="BM366" s="229"/>
      <c r="BN366" s="229"/>
      <c r="BO366" s="229"/>
      <c r="BP366" s="229"/>
      <c r="BQ366" s="229"/>
      <c r="BR366" s="229"/>
      <c r="BS366" s="229"/>
      <c r="BT366" s="229"/>
      <c r="BU366" s="229"/>
      <c r="BV366" s="229"/>
      <c r="BW366" s="229"/>
      <c r="BX366" s="229"/>
      <c r="BY366" s="229"/>
      <c r="BZ366" s="229"/>
      <c r="CA366" s="229"/>
      <c r="CB366" s="229"/>
      <c r="CC366" s="229"/>
      <c r="CD366" s="229"/>
      <c r="CE366" s="229"/>
      <c r="CF366" s="229"/>
      <c r="CG366" s="229"/>
      <c r="CH366" s="229"/>
      <c r="CI366" s="229"/>
      <c r="CJ366" s="229"/>
      <c r="CK366" s="229"/>
      <c r="CL366" s="229"/>
      <c r="CM366" s="229"/>
      <c r="CN366" s="229"/>
      <c r="CO366" s="229"/>
      <c r="CP366" s="229"/>
      <c r="CQ366" s="229"/>
      <c r="CR366" s="229"/>
      <c r="CS366" s="229"/>
      <c r="CT366" s="229"/>
    </row>
    <row r="367" spans="20:98" s="257" customFormat="1" x14ac:dyDescent="0.2">
      <c r="T367" s="229"/>
      <c r="U367" s="229"/>
      <c r="V367" s="229"/>
      <c r="W367" s="229"/>
      <c r="X367" s="229"/>
      <c r="Y367" s="229"/>
      <c r="Z367" s="229"/>
      <c r="AA367" s="229"/>
      <c r="AB367" s="229"/>
      <c r="AC367" s="229"/>
      <c r="AD367" s="229"/>
      <c r="AE367" s="229"/>
      <c r="AF367" s="229"/>
      <c r="AG367" s="229"/>
      <c r="AH367" s="229"/>
      <c r="AI367" s="229"/>
      <c r="AJ367" s="229"/>
      <c r="AK367" s="229"/>
      <c r="AL367" s="229"/>
      <c r="AM367" s="229"/>
      <c r="AN367" s="229"/>
      <c r="AO367" s="229"/>
      <c r="AP367" s="229"/>
      <c r="AQ367" s="229"/>
      <c r="AR367" s="229"/>
      <c r="AS367" s="229"/>
      <c r="AT367" s="229"/>
      <c r="AU367" s="229"/>
      <c r="AV367" s="229"/>
      <c r="AW367" s="229"/>
      <c r="AX367" s="229"/>
      <c r="AY367" s="229"/>
      <c r="AZ367" s="229"/>
      <c r="BA367" s="229"/>
      <c r="BB367" s="229"/>
      <c r="BC367" s="229"/>
      <c r="BD367" s="229"/>
      <c r="BE367" s="229"/>
      <c r="BF367" s="229"/>
      <c r="BG367" s="229"/>
      <c r="BH367" s="229"/>
      <c r="BI367" s="229"/>
      <c r="BJ367" s="229"/>
      <c r="BK367" s="229"/>
      <c r="BL367" s="229"/>
      <c r="BM367" s="229"/>
      <c r="BN367" s="229"/>
      <c r="BO367" s="229"/>
      <c r="BP367" s="229"/>
      <c r="BQ367" s="229"/>
      <c r="BR367" s="229"/>
      <c r="BS367" s="229"/>
      <c r="BT367" s="229"/>
      <c r="BU367" s="229"/>
      <c r="BV367" s="229"/>
      <c r="BW367" s="229"/>
      <c r="BX367" s="229"/>
      <c r="BY367" s="229"/>
      <c r="BZ367" s="229"/>
      <c r="CA367" s="229"/>
      <c r="CB367" s="229"/>
      <c r="CC367" s="229"/>
      <c r="CD367" s="229"/>
      <c r="CE367" s="229"/>
      <c r="CF367" s="229"/>
      <c r="CG367" s="229"/>
      <c r="CH367" s="229"/>
      <c r="CI367" s="229"/>
      <c r="CJ367" s="229"/>
      <c r="CK367" s="229"/>
      <c r="CL367" s="229"/>
      <c r="CM367" s="229"/>
      <c r="CN367" s="229"/>
      <c r="CO367" s="229"/>
      <c r="CP367" s="229"/>
      <c r="CQ367" s="229"/>
      <c r="CR367" s="229"/>
      <c r="CS367" s="229"/>
      <c r="CT367" s="229"/>
    </row>
    <row r="368" spans="20:98" s="257" customFormat="1" x14ac:dyDescent="0.2">
      <c r="T368" s="229"/>
      <c r="U368" s="229"/>
      <c r="V368" s="229"/>
      <c r="W368" s="229"/>
      <c r="X368" s="229"/>
      <c r="Y368" s="229"/>
      <c r="Z368" s="229"/>
      <c r="AA368" s="229"/>
      <c r="AB368" s="229"/>
      <c r="AC368" s="229"/>
      <c r="AD368" s="229"/>
      <c r="AE368" s="229"/>
      <c r="AF368" s="229"/>
      <c r="AG368" s="229"/>
      <c r="AH368" s="229"/>
      <c r="AI368" s="229"/>
      <c r="AJ368" s="229"/>
      <c r="AK368" s="229"/>
      <c r="AL368" s="229"/>
      <c r="AM368" s="229"/>
      <c r="AN368" s="229"/>
      <c r="AO368" s="229"/>
      <c r="AP368" s="229"/>
      <c r="AQ368" s="229"/>
      <c r="AR368" s="229"/>
      <c r="AS368" s="229"/>
      <c r="AT368" s="229"/>
      <c r="AU368" s="229"/>
      <c r="AV368" s="229"/>
      <c r="AW368" s="229"/>
      <c r="AX368" s="229"/>
      <c r="AY368" s="229"/>
      <c r="AZ368" s="229"/>
      <c r="BA368" s="229"/>
      <c r="BB368" s="229"/>
      <c r="BC368" s="229"/>
      <c r="BD368" s="229"/>
      <c r="BE368" s="229"/>
      <c r="BF368" s="229"/>
      <c r="BG368" s="229"/>
      <c r="BH368" s="229"/>
      <c r="BI368" s="229"/>
      <c r="BJ368" s="229"/>
      <c r="BK368" s="229"/>
      <c r="BL368" s="229"/>
      <c r="BM368" s="229"/>
      <c r="BN368" s="229"/>
      <c r="BO368" s="229"/>
      <c r="BP368" s="229"/>
      <c r="BQ368" s="229"/>
      <c r="BR368" s="229"/>
      <c r="BS368" s="229"/>
      <c r="BT368" s="229"/>
      <c r="BU368" s="229"/>
      <c r="BV368" s="229"/>
      <c r="BW368" s="229"/>
      <c r="BX368" s="229"/>
      <c r="BY368" s="229"/>
      <c r="BZ368" s="229"/>
      <c r="CA368" s="229"/>
      <c r="CB368" s="229"/>
      <c r="CC368" s="229"/>
      <c r="CD368" s="229"/>
      <c r="CE368" s="229"/>
      <c r="CF368" s="229"/>
      <c r="CG368" s="229"/>
      <c r="CH368" s="229"/>
      <c r="CI368" s="229"/>
      <c r="CJ368" s="229"/>
      <c r="CK368" s="229"/>
      <c r="CL368" s="229"/>
      <c r="CM368" s="229"/>
      <c r="CN368" s="229"/>
      <c r="CO368" s="229"/>
      <c r="CP368" s="229"/>
      <c r="CQ368" s="229"/>
      <c r="CR368" s="229"/>
      <c r="CS368" s="229"/>
      <c r="CT368" s="229"/>
    </row>
    <row r="369" spans="20:98" s="257" customFormat="1" x14ac:dyDescent="0.2">
      <c r="T369" s="229"/>
      <c r="U369" s="229"/>
      <c r="V369" s="229"/>
      <c r="W369" s="229"/>
      <c r="X369" s="229"/>
      <c r="Y369" s="229"/>
      <c r="Z369" s="229"/>
      <c r="AA369" s="229"/>
      <c r="AB369" s="229"/>
      <c r="AC369" s="229"/>
      <c r="AD369" s="229"/>
      <c r="AE369" s="229"/>
      <c r="AF369" s="229"/>
      <c r="AG369" s="229"/>
      <c r="AH369" s="229"/>
      <c r="AI369" s="229"/>
      <c r="AJ369" s="229"/>
      <c r="AK369" s="229"/>
      <c r="AL369" s="229"/>
      <c r="AM369" s="229"/>
      <c r="AN369" s="229"/>
      <c r="AO369" s="229"/>
      <c r="AP369" s="229"/>
      <c r="AQ369" s="229"/>
      <c r="AR369" s="229"/>
      <c r="AS369" s="229"/>
      <c r="AT369" s="229"/>
      <c r="AU369" s="229"/>
      <c r="AV369" s="229"/>
      <c r="AW369" s="229"/>
      <c r="AX369" s="229"/>
      <c r="AY369" s="229"/>
      <c r="AZ369" s="229"/>
      <c r="BA369" s="229"/>
      <c r="BB369" s="229"/>
      <c r="BC369" s="229"/>
      <c r="BD369" s="229"/>
      <c r="BE369" s="229"/>
      <c r="BF369" s="229"/>
      <c r="BG369" s="229"/>
      <c r="BH369" s="229"/>
      <c r="BI369" s="229"/>
      <c r="BJ369" s="229"/>
      <c r="BK369" s="229"/>
      <c r="BL369" s="229"/>
      <c r="BM369" s="229"/>
      <c r="BN369" s="229"/>
      <c r="BO369" s="229"/>
      <c r="BP369" s="229"/>
      <c r="BQ369" s="229"/>
      <c r="BR369" s="229"/>
      <c r="BS369" s="229"/>
      <c r="BT369" s="229"/>
      <c r="BU369" s="229"/>
      <c r="BV369" s="229"/>
      <c r="BW369" s="229"/>
      <c r="BX369" s="229"/>
      <c r="BY369" s="229"/>
      <c r="BZ369" s="229"/>
      <c r="CA369" s="229"/>
      <c r="CB369" s="229"/>
      <c r="CC369" s="229"/>
      <c r="CD369" s="229"/>
      <c r="CE369" s="229"/>
      <c r="CF369" s="229"/>
      <c r="CG369" s="229"/>
      <c r="CH369" s="229"/>
      <c r="CI369" s="229"/>
      <c r="CJ369" s="229"/>
      <c r="CK369" s="229"/>
      <c r="CL369" s="229"/>
      <c r="CM369" s="229"/>
      <c r="CN369" s="229"/>
      <c r="CO369" s="229"/>
      <c r="CP369" s="229"/>
      <c r="CQ369" s="229"/>
      <c r="CR369" s="229"/>
      <c r="CS369" s="229"/>
      <c r="CT369" s="229"/>
    </row>
    <row r="370" spans="20:98" s="257" customFormat="1" x14ac:dyDescent="0.2">
      <c r="T370" s="229"/>
      <c r="U370" s="229"/>
      <c r="V370" s="229"/>
      <c r="W370" s="229"/>
      <c r="X370" s="229"/>
      <c r="Y370" s="229"/>
      <c r="Z370" s="229"/>
      <c r="AA370" s="229"/>
      <c r="AB370" s="229"/>
      <c r="AC370" s="229"/>
      <c r="AD370" s="229"/>
      <c r="AE370" s="229"/>
      <c r="AF370" s="229"/>
      <c r="AG370" s="229"/>
      <c r="AH370" s="229"/>
      <c r="AI370" s="229"/>
      <c r="AJ370" s="229"/>
      <c r="AK370" s="229"/>
      <c r="AL370" s="229"/>
      <c r="AM370" s="229"/>
      <c r="AN370" s="229"/>
      <c r="AO370" s="229"/>
      <c r="AP370" s="229"/>
      <c r="AQ370" s="229"/>
      <c r="AR370" s="229"/>
      <c r="AS370" s="229"/>
      <c r="AT370" s="229"/>
      <c r="AU370" s="229"/>
      <c r="AV370" s="229"/>
      <c r="AW370" s="229"/>
      <c r="AX370" s="229"/>
      <c r="AY370" s="229"/>
      <c r="AZ370" s="229"/>
      <c r="BA370" s="229"/>
      <c r="BB370" s="229"/>
      <c r="BC370" s="229"/>
      <c r="BD370" s="229"/>
      <c r="BE370" s="229"/>
      <c r="BF370" s="229"/>
      <c r="BG370" s="229"/>
      <c r="BH370" s="229"/>
      <c r="BI370" s="229"/>
      <c r="BJ370" s="229"/>
      <c r="BK370" s="229"/>
      <c r="BL370" s="229"/>
      <c r="BM370" s="229"/>
      <c r="BN370" s="229"/>
      <c r="BO370" s="229"/>
      <c r="BP370" s="229"/>
      <c r="BQ370" s="229"/>
      <c r="BR370" s="229"/>
      <c r="BS370" s="229"/>
      <c r="BT370" s="229"/>
      <c r="BU370" s="229"/>
      <c r="BV370" s="229"/>
      <c r="BW370" s="229"/>
      <c r="BX370" s="229"/>
      <c r="BY370" s="229"/>
      <c r="BZ370" s="229"/>
      <c r="CA370" s="229"/>
      <c r="CB370" s="229"/>
      <c r="CC370" s="229"/>
      <c r="CD370" s="229"/>
      <c r="CE370" s="229"/>
      <c r="CF370" s="229"/>
      <c r="CG370" s="229"/>
      <c r="CH370" s="229"/>
      <c r="CI370" s="229"/>
      <c r="CJ370" s="229"/>
      <c r="CK370" s="229"/>
      <c r="CL370" s="229"/>
      <c r="CM370" s="229"/>
      <c r="CN370" s="229"/>
      <c r="CO370" s="229"/>
      <c r="CP370" s="229"/>
      <c r="CQ370" s="229"/>
      <c r="CR370" s="229"/>
      <c r="CS370" s="229"/>
      <c r="CT370" s="229"/>
    </row>
    <row r="371" spans="20:98" s="257" customFormat="1" x14ac:dyDescent="0.2">
      <c r="T371" s="229"/>
      <c r="U371" s="229"/>
      <c r="V371" s="229"/>
      <c r="W371" s="229"/>
      <c r="X371" s="229"/>
      <c r="Y371" s="229"/>
      <c r="Z371" s="229"/>
      <c r="AA371" s="229"/>
      <c r="AB371" s="229"/>
      <c r="AC371" s="229"/>
      <c r="AD371" s="229"/>
      <c r="AE371" s="229"/>
      <c r="AF371" s="229"/>
      <c r="AG371" s="229"/>
      <c r="AH371" s="229"/>
      <c r="AI371" s="229"/>
      <c r="AJ371" s="229"/>
      <c r="AK371" s="229"/>
      <c r="AL371" s="229"/>
      <c r="AM371" s="229"/>
      <c r="AN371" s="229"/>
      <c r="AO371" s="229"/>
      <c r="AP371" s="229"/>
      <c r="AQ371" s="229"/>
      <c r="AR371" s="229"/>
      <c r="AS371" s="229"/>
      <c r="AT371" s="229"/>
      <c r="AU371" s="229"/>
      <c r="AV371" s="229"/>
      <c r="AW371" s="229"/>
      <c r="AX371" s="229"/>
      <c r="AY371" s="229"/>
      <c r="AZ371" s="229"/>
      <c r="BA371" s="229"/>
      <c r="BB371" s="229"/>
      <c r="BC371" s="229"/>
      <c r="BD371" s="229"/>
      <c r="BE371" s="229"/>
      <c r="BF371" s="229"/>
      <c r="BG371" s="229"/>
      <c r="BH371" s="229"/>
      <c r="BI371" s="229"/>
      <c r="BJ371" s="229"/>
      <c r="BK371" s="229"/>
      <c r="BL371" s="229"/>
      <c r="BM371" s="229"/>
      <c r="BN371" s="229"/>
      <c r="BO371" s="229"/>
      <c r="BP371" s="229"/>
      <c r="BQ371" s="229"/>
      <c r="BR371" s="229"/>
      <c r="BS371" s="229"/>
      <c r="BT371" s="229"/>
      <c r="BU371" s="229"/>
      <c r="BV371" s="229"/>
      <c r="BW371" s="229"/>
      <c r="BX371" s="229"/>
      <c r="BY371" s="229"/>
      <c r="BZ371" s="229"/>
      <c r="CA371" s="229"/>
      <c r="CB371" s="229"/>
      <c r="CC371" s="229"/>
      <c r="CD371" s="229"/>
      <c r="CE371" s="229"/>
      <c r="CF371" s="229"/>
      <c r="CG371" s="229"/>
      <c r="CH371" s="229"/>
      <c r="CI371" s="229"/>
      <c r="CJ371" s="229"/>
      <c r="CK371" s="229"/>
      <c r="CL371" s="229"/>
      <c r="CM371" s="229"/>
      <c r="CN371" s="229"/>
      <c r="CO371" s="229"/>
      <c r="CP371" s="229"/>
      <c r="CQ371" s="229"/>
      <c r="CR371" s="229"/>
      <c r="CS371" s="229"/>
      <c r="CT371" s="229"/>
    </row>
    <row r="372" spans="20:98" s="257" customFormat="1" x14ac:dyDescent="0.2">
      <c r="T372" s="229"/>
      <c r="U372" s="229"/>
      <c r="V372" s="229"/>
      <c r="W372" s="229"/>
      <c r="X372" s="229"/>
      <c r="Y372" s="229"/>
      <c r="Z372" s="229"/>
      <c r="AA372" s="229"/>
      <c r="AB372" s="229"/>
      <c r="AC372" s="229"/>
      <c r="AD372" s="229"/>
      <c r="AE372" s="229"/>
      <c r="AF372" s="229"/>
      <c r="AG372" s="229"/>
      <c r="AH372" s="229"/>
      <c r="AI372" s="229"/>
      <c r="AJ372" s="229"/>
      <c r="AK372" s="229"/>
      <c r="AL372" s="229"/>
      <c r="AM372" s="229"/>
      <c r="AN372" s="229"/>
      <c r="AO372" s="229"/>
      <c r="AP372" s="229"/>
      <c r="AQ372" s="229"/>
      <c r="AR372" s="229"/>
      <c r="AS372" s="229"/>
      <c r="AT372" s="229"/>
      <c r="AU372" s="229"/>
      <c r="AV372" s="229"/>
      <c r="AW372" s="229"/>
      <c r="AX372" s="229"/>
      <c r="AY372" s="229"/>
      <c r="AZ372" s="229"/>
      <c r="BA372" s="229"/>
      <c r="BB372" s="229"/>
      <c r="BC372" s="229"/>
      <c r="BD372" s="229"/>
      <c r="BE372" s="229"/>
      <c r="BF372" s="229"/>
      <c r="BG372" s="229"/>
      <c r="BH372" s="229"/>
      <c r="BI372" s="229"/>
      <c r="BJ372" s="229"/>
      <c r="BK372" s="229"/>
      <c r="BL372" s="229"/>
      <c r="BM372" s="229"/>
      <c r="BN372" s="229"/>
      <c r="BO372" s="229"/>
      <c r="BP372" s="229"/>
      <c r="BQ372" s="229"/>
      <c r="BR372" s="229"/>
      <c r="BS372" s="229"/>
      <c r="BT372" s="229"/>
      <c r="BU372" s="229"/>
      <c r="BV372" s="229"/>
      <c r="BW372" s="229"/>
      <c r="BX372" s="229"/>
      <c r="BY372" s="229"/>
      <c r="BZ372" s="229"/>
      <c r="CA372" s="229"/>
      <c r="CB372" s="229"/>
      <c r="CC372" s="229"/>
      <c r="CD372" s="229"/>
      <c r="CE372" s="229"/>
      <c r="CF372" s="229"/>
      <c r="CG372" s="229"/>
      <c r="CH372" s="229"/>
      <c r="CI372" s="229"/>
      <c r="CJ372" s="229"/>
      <c r="CK372" s="229"/>
      <c r="CL372" s="229"/>
      <c r="CM372" s="229"/>
      <c r="CN372" s="229"/>
      <c r="CO372" s="229"/>
      <c r="CP372" s="229"/>
      <c r="CQ372" s="229"/>
      <c r="CR372" s="229"/>
      <c r="CS372" s="229"/>
      <c r="CT372" s="229"/>
    </row>
    <row r="373" spans="20:98" s="257" customFormat="1" x14ac:dyDescent="0.2">
      <c r="T373" s="229"/>
      <c r="U373" s="229"/>
      <c r="V373" s="229"/>
      <c r="W373" s="229"/>
      <c r="X373" s="229"/>
      <c r="Y373" s="229"/>
      <c r="Z373" s="229"/>
      <c r="AA373" s="229"/>
      <c r="AB373" s="229"/>
      <c r="AC373" s="229"/>
      <c r="AD373" s="229"/>
      <c r="AE373" s="229"/>
      <c r="AF373" s="229"/>
      <c r="AG373" s="229"/>
      <c r="AH373" s="229"/>
      <c r="AI373" s="229"/>
      <c r="AJ373" s="229"/>
      <c r="AK373" s="229"/>
      <c r="AL373" s="229"/>
      <c r="AM373" s="229"/>
      <c r="AN373" s="229"/>
      <c r="AO373" s="229"/>
      <c r="AP373" s="229"/>
      <c r="AQ373" s="229"/>
      <c r="AR373" s="229"/>
      <c r="AS373" s="229"/>
      <c r="AT373" s="229"/>
      <c r="AU373" s="229"/>
      <c r="AV373" s="229"/>
      <c r="AW373" s="229"/>
      <c r="AX373" s="229"/>
      <c r="AY373" s="229"/>
      <c r="AZ373" s="229"/>
      <c r="BA373" s="229"/>
      <c r="BB373" s="229"/>
      <c r="BC373" s="229"/>
      <c r="BD373" s="229"/>
      <c r="BE373" s="229"/>
      <c r="BF373" s="229"/>
      <c r="BG373" s="229"/>
      <c r="BH373" s="229"/>
      <c r="BI373" s="229"/>
      <c r="BJ373" s="229"/>
      <c r="BK373" s="229"/>
      <c r="BL373" s="229"/>
      <c r="BM373" s="229"/>
      <c r="BN373" s="229"/>
      <c r="BO373" s="229"/>
      <c r="BP373" s="229"/>
      <c r="BQ373" s="229"/>
      <c r="BR373" s="229"/>
      <c r="BS373" s="229"/>
      <c r="BT373" s="229"/>
      <c r="BU373" s="229"/>
      <c r="BV373" s="229"/>
      <c r="BW373" s="229"/>
      <c r="BX373" s="229"/>
      <c r="BY373" s="229"/>
      <c r="BZ373" s="229"/>
      <c r="CA373" s="229"/>
      <c r="CB373" s="229"/>
      <c r="CC373" s="229"/>
      <c r="CD373" s="229"/>
      <c r="CE373" s="229"/>
      <c r="CF373" s="229"/>
      <c r="CG373" s="229"/>
      <c r="CH373" s="229"/>
      <c r="CI373" s="229"/>
      <c r="CJ373" s="229"/>
      <c r="CK373" s="229"/>
      <c r="CL373" s="229"/>
      <c r="CM373" s="229"/>
      <c r="CN373" s="229"/>
      <c r="CO373" s="229"/>
      <c r="CP373" s="229"/>
      <c r="CQ373" s="229"/>
      <c r="CR373" s="229"/>
      <c r="CS373" s="229"/>
      <c r="CT373" s="229"/>
    </row>
    <row r="374" spans="20:98" s="257" customFormat="1" x14ac:dyDescent="0.2">
      <c r="T374" s="229"/>
      <c r="U374" s="229"/>
      <c r="V374" s="229"/>
      <c r="W374" s="229"/>
      <c r="X374" s="229"/>
      <c r="Y374" s="229"/>
      <c r="Z374" s="229"/>
      <c r="AA374" s="229"/>
      <c r="AB374" s="229"/>
      <c r="AC374" s="229"/>
      <c r="AD374" s="229"/>
      <c r="AE374" s="229"/>
      <c r="AF374" s="229"/>
      <c r="AG374" s="229"/>
      <c r="AH374" s="229"/>
      <c r="AI374" s="229"/>
      <c r="AJ374" s="229"/>
      <c r="AK374" s="229"/>
      <c r="AL374" s="229"/>
      <c r="AM374" s="229"/>
      <c r="AN374" s="229"/>
      <c r="AO374" s="229"/>
      <c r="AP374" s="229"/>
      <c r="AQ374" s="229"/>
      <c r="AR374" s="229"/>
      <c r="AS374" s="229"/>
      <c r="AT374" s="229"/>
      <c r="AU374" s="229"/>
      <c r="AV374" s="229"/>
      <c r="AW374" s="229"/>
      <c r="AX374" s="229"/>
      <c r="AY374" s="229"/>
      <c r="AZ374" s="229"/>
      <c r="BA374" s="229"/>
      <c r="BB374" s="229"/>
      <c r="BC374" s="229"/>
      <c r="BD374" s="229"/>
      <c r="BE374" s="229"/>
      <c r="BF374" s="229"/>
      <c r="BG374" s="229"/>
      <c r="BH374" s="229"/>
      <c r="BI374" s="229"/>
      <c r="BJ374" s="229"/>
      <c r="BK374" s="229"/>
      <c r="BL374" s="229"/>
      <c r="BM374" s="229"/>
      <c r="BN374" s="229"/>
      <c r="BO374" s="229"/>
      <c r="BP374" s="229"/>
      <c r="BQ374" s="229"/>
      <c r="BR374" s="229"/>
      <c r="BS374" s="229"/>
      <c r="BT374" s="229"/>
      <c r="BU374" s="229"/>
      <c r="BV374" s="229"/>
      <c r="BW374" s="229"/>
      <c r="BX374" s="229"/>
      <c r="BY374" s="229"/>
      <c r="BZ374" s="229"/>
      <c r="CA374" s="229"/>
      <c r="CB374" s="229"/>
      <c r="CC374" s="229"/>
      <c r="CD374" s="229"/>
      <c r="CE374" s="229"/>
      <c r="CF374" s="229"/>
      <c r="CG374" s="229"/>
      <c r="CH374" s="229"/>
      <c r="CI374" s="229"/>
      <c r="CJ374" s="229"/>
      <c r="CK374" s="229"/>
      <c r="CL374" s="229"/>
      <c r="CM374" s="229"/>
      <c r="CN374" s="229"/>
      <c r="CO374" s="229"/>
      <c r="CP374" s="229"/>
      <c r="CQ374" s="229"/>
      <c r="CR374" s="229"/>
      <c r="CS374" s="229"/>
      <c r="CT374" s="229"/>
    </row>
    <row r="375" spans="20:98" s="257" customFormat="1" x14ac:dyDescent="0.2">
      <c r="T375" s="229"/>
      <c r="U375" s="229"/>
      <c r="V375" s="229"/>
      <c r="W375" s="229"/>
      <c r="X375" s="229"/>
      <c r="Y375" s="229"/>
      <c r="Z375" s="229"/>
      <c r="AA375" s="229"/>
      <c r="AB375" s="229"/>
      <c r="AC375" s="229"/>
      <c r="AD375" s="229"/>
      <c r="AE375" s="229"/>
      <c r="AF375" s="229"/>
      <c r="AG375" s="229"/>
      <c r="AH375" s="229"/>
      <c r="AI375" s="229"/>
      <c r="AJ375" s="229"/>
      <c r="AK375" s="229"/>
      <c r="AL375" s="229"/>
      <c r="AM375" s="229"/>
      <c r="AN375" s="229"/>
      <c r="AO375" s="229"/>
      <c r="AP375" s="229"/>
      <c r="AQ375" s="229"/>
      <c r="AR375" s="229"/>
      <c r="AS375" s="229"/>
      <c r="AT375" s="229"/>
      <c r="AU375" s="229"/>
      <c r="AV375" s="229"/>
      <c r="AW375" s="229"/>
      <c r="AX375" s="229"/>
      <c r="AY375" s="229"/>
      <c r="AZ375" s="229"/>
      <c r="BA375" s="229"/>
      <c r="BB375" s="229"/>
      <c r="BC375" s="229"/>
      <c r="BD375" s="229"/>
      <c r="BE375" s="229"/>
      <c r="BF375" s="229"/>
      <c r="BG375" s="229"/>
      <c r="BH375" s="229"/>
      <c r="BI375" s="229"/>
      <c r="BJ375" s="229"/>
      <c r="BK375" s="229"/>
      <c r="BL375" s="229"/>
      <c r="BM375" s="229"/>
      <c r="BN375" s="229"/>
      <c r="BO375" s="229"/>
      <c r="BP375" s="229"/>
      <c r="BQ375" s="229"/>
      <c r="BR375" s="229"/>
      <c r="BS375" s="229"/>
      <c r="BT375" s="229"/>
      <c r="BU375" s="229"/>
      <c r="BV375" s="229"/>
      <c r="BW375" s="229"/>
      <c r="BX375" s="229"/>
      <c r="BY375" s="229"/>
      <c r="BZ375" s="229"/>
      <c r="CA375" s="229"/>
      <c r="CB375" s="229"/>
      <c r="CC375" s="229"/>
      <c r="CD375" s="229"/>
      <c r="CE375" s="229"/>
      <c r="CF375" s="229"/>
      <c r="CG375" s="229"/>
      <c r="CH375" s="229"/>
      <c r="CI375" s="229"/>
      <c r="CJ375" s="229"/>
      <c r="CK375" s="229"/>
      <c r="CL375" s="229"/>
      <c r="CM375" s="229"/>
      <c r="CN375" s="229"/>
      <c r="CO375" s="229"/>
      <c r="CP375" s="229"/>
      <c r="CQ375" s="229"/>
      <c r="CR375" s="229"/>
      <c r="CS375" s="229"/>
      <c r="CT375" s="229"/>
    </row>
    <row r="376" spans="20:98" s="257" customFormat="1" x14ac:dyDescent="0.2">
      <c r="T376" s="229"/>
      <c r="U376" s="229"/>
      <c r="V376" s="229"/>
      <c r="W376" s="229"/>
      <c r="X376" s="229"/>
      <c r="Y376" s="229"/>
      <c r="Z376" s="229"/>
      <c r="AA376" s="229"/>
      <c r="AB376" s="229"/>
      <c r="AC376" s="229"/>
      <c r="AD376" s="229"/>
      <c r="AE376" s="229"/>
      <c r="AF376" s="229"/>
      <c r="AG376" s="229"/>
      <c r="AH376" s="229"/>
      <c r="AI376" s="229"/>
      <c r="AJ376" s="229"/>
      <c r="AK376" s="229"/>
      <c r="AL376" s="229"/>
      <c r="AM376" s="229"/>
      <c r="AN376" s="229"/>
      <c r="AO376" s="229"/>
      <c r="AP376" s="229"/>
      <c r="AQ376" s="229"/>
      <c r="AR376" s="229"/>
      <c r="AS376" s="229"/>
      <c r="AT376" s="229"/>
      <c r="AU376" s="229"/>
      <c r="AV376" s="229"/>
      <c r="AW376" s="229"/>
      <c r="AX376" s="229"/>
      <c r="AY376" s="229"/>
      <c r="AZ376" s="229"/>
      <c r="BA376" s="229"/>
      <c r="BB376" s="229"/>
      <c r="BC376" s="229"/>
      <c r="BD376" s="229"/>
      <c r="BE376" s="229"/>
      <c r="BF376" s="229"/>
      <c r="BG376" s="229"/>
      <c r="BH376" s="229"/>
      <c r="BI376" s="229"/>
      <c r="BJ376" s="229"/>
      <c r="BK376" s="229"/>
      <c r="BL376" s="229"/>
      <c r="BM376" s="229"/>
      <c r="BN376" s="229"/>
      <c r="BO376" s="229"/>
      <c r="BP376" s="229"/>
      <c r="BQ376" s="229"/>
      <c r="BR376" s="229"/>
      <c r="BS376" s="229"/>
      <c r="BT376" s="229"/>
      <c r="BU376" s="229"/>
      <c r="BV376" s="229"/>
      <c r="BW376" s="229"/>
      <c r="BX376" s="229"/>
      <c r="BY376" s="229"/>
      <c r="BZ376" s="229"/>
      <c r="CA376" s="229"/>
      <c r="CB376" s="229"/>
      <c r="CC376" s="229"/>
      <c r="CD376" s="229"/>
      <c r="CE376" s="229"/>
      <c r="CF376" s="229"/>
      <c r="CG376" s="229"/>
      <c r="CH376" s="229"/>
      <c r="CI376" s="229"/>
      <c r="CJ376" s="229"/>
      <c r="CK376" s="229"/>
      <c r="CL376" s="229"/>
      <c r="CM376" s="229"/>
      <c r="CN376" s="229"/>
      <c r="CO376" s="229"/>
      <c r="CP376" s="229"/>
      <c r="CQ376" s="229"/>
      <c r="CR376" s="229"/>
      <c r="CS376" s="229"/>
      <c r="CT376" s="229"/>
    </row>
    <row r="377" spans="20:98" s="257" customFormat="1" x14ac:dyDescent="0.2">
      <c r="T377" s="229"/>
      <c r="U377" s="229"/>
      <c r="V377" s="229"/>
      <c r="W377" s="229"/>
      <c r="X377" s="229"/>
      <c r="Y377" s="229"/>
      <c r="Z377" s="229"/>
      <c r="AA377" s="229"/>
      <c r="AB377" s="229"/>
      <c r="AC377" s="229"/>
      <c r="AD377" s="229"/>
      <c r="AE377" s="229"/>
      <c r="AF377" s="229"/>
      <c r="AG377" s="229"/>
      <c r="AH377" s="229"/>
      <c r="AI377" s="229"/>
      <c r="AJ377" s="229"/>
      <c r="AK377" s="229"/>
      <c r="AL377" s="229"/>
      <c r="AM377" s="229"/>
      <c r="AN377" s="229"/>
      <c r="AO377" s="229"/>
      <c r="AP377" s="229"/>
      <c r="AQ377" s="229"/>
      <c r="AR377" s="229"/>
      <c r="AS377" s="229"/>
      <c r="AT377" s="229"/>
      <c r="AU377" s="229"/>
      <c r="AV377" s="229"/>
      <c r="AW377" s="229"/>
      <c r="AX377" s="229"/>
      <c r="AY377" s="229"/>
      <c r="AZ377" s="229"/>
      <c r="BA377" s="229"/>
      <c r="BB377" s="229"/>
      <c r="BC377" s="229"/>
      <c r="BD377" s="229"/>
      <c r="BE377" s="229"/>
      <c r="BF377" s="229"/>
      <c r="BG377" s="229"/>
      <c r="BH377" s="229"/>
      <c r="BI377" s="229"/>
      <c r="BJ377" s="229"/>
      <c r="BK377" s="229"/>
      <c r="BL377" s="229"/>
      <c r="BM377" s="229"/>
      <c r="BN377" s="229"/>
      <c r="BO377" s="229"/>
      <c r="BP377" s="229"/>
      <c r="BQ377" s="229"/>
      <c r="BR377" s="229"/>
      <c r="BS377" s="229"/>
      <c r="BT377" s="229"/>
      <c r="BU377" s="229"/>
      <c r="BV377" s="229"/>
      <c r="BW377" s="229"/>
      <c r="BX377" s="229"/>
      <c r="BY377" s="229"/>
      <c r="BZ377" s="229"/>
      <c r="CA377" s="229"/>
      <c r="CB377" s="229"/>
      <c r="CC377" s="229"/>
      <c r="CD377" s="229"/>
      <c r="CE377" s="229"/>
      <c r="CF377" s="229"/>
      <c r="CG377" s="229"/>
      <c r="CH377" s="229"/>
      <c r="CI377" s="229"/>
      <c r="CJ377" s="229"/>
      <c r="CK377" s="229"/>
      <c r="CL377" s="229"/>
      <c r="CM377" s="229"/>
      <c r="CN377" s="229"/>
      <c r="CO377" s="229"/>
      <c r="CP377" s="229"/>
      <c r="CQ377" s="229"/>
      <c r="CR377" s="229"/>
      <c r="CS377" s="229"/>
      <c r="CT377" s="229"/>
    </row>
    <row r="378" spans="20:98" s="257" customFormat="1" x14ac:dyDescent="0.2">
      <c r="T378" s="229"/>
      <c r="U378" s="229"/>
      <c r="V378" s="229"/>
      <c r="W378" s="229"/>
      <c r="X378" s="229"/>
      <c r="Y378" s="229"/>
      <c r="Z378" s="229"/>
      <c r="AA378" s="229"/>
      <c r="AB378" s="229"/>
      <c r="AC378" s="229"/>
      <c r="AD378" s="229"/>
      <c r="AE378" s="229"/>
      <c r="AF378" s="229"/>
      <c r="AG378" s="229"/>
      <c r="AH378" s="229"/>
      <c r="AI378" s="229"/>
      <c r="AJ378" s="229"/>
      <c r="AK378" s="229"/>
      <c r="AL378" s="229"/>
      <c r="AM378" s="229"/>
      <c r="AN378" s="229"/>
      <c r="AO378" s="229"/>
      <c r="AP378" s="229"/>
      <c r="AQ378" s="229"/>
      <c r="AR378" s="229"/>
      <c r="AS378" s="229"/>
      <c r="AT378" s="229"/>
      <c r="AU378" s="229"/>
      <c r="AV378" s="229"/>
      <c r="AW378" s="229"/>
      <c r="AX378" s="229"/>
      <c r="AY378" s="229"/>
      <c r="AZ378" s="229"/>
      <c r="BA378" s="229"/>
      <c r="BB378" s="229"/>
      <c r="BC378" s="229"/>
      <c r="BD378" s="229"/>
      <c r="BE378" s="229"/>
      <c r="BF378" s="229"/>
      <c r="BG378" s="229"/>
      <c r="BH378" s="229"/>
      <c r="BI378" s="229"/>
      <c r="BJ378" s="229"/>
      <c r="BK378" s="229"/>
      <c r="BL378" s="229"/>
      <c r="BM378" s="229"/>
      <c r="BN378" s="229"/>
      <c r="BO378" s="229"/>
      <c r="BP378" s="229"/>
      <c r="BQ378" s="229"/>
      <c r="BR378" s="229"/>
      <c r="BS378" s="229"/>
      <c r="BT378" s="229"/>
      <c r="BU378" s="229"/>
      <c r="BV378" s="229"/>
      <c r="BW378" s="229"/>
      <c r="BX378" s="229"/>
      <c r="BY378" s="229"/>
      <c r="BZ378" s="229"/>
      <c r="CA378" s="229"/>
      <c r="CB378" s="229"/>
      <c r="CC378" s="229"/>
      <c r="CD378" s="229"/>
      <c r="CE378" s="229"/>
      <c r="CF378" s="229"/>
      <c r="CG378" s="229"/>
      <c r="CH378" s="229"/>
      <c r="CI378" s="229"/>
      <c r="CJ378" s="229"/>
      <c r="CK378" s="229"/>
      <c r="CL378" s="229"/>
      <c r="CM378" s="229"/>
      <c r="CN378" s="229"/>
      <c r="CO378" s="229"/>
      <c r="CP378" s="229"/>
      <c r="CQ378" s="229"/>
      <c r="CR378" s="229"/>
      <c r="CS378" s="229"/>
      <c r="CT378" s="229"/>
    </row>
    <row r="379" spans="20:98" s="257" customFormat="1" x14ac:dyDescent="0.2">
      <c r="T379" s="229"/>
      <c r="U379" s="229"/>
      <c r="V379" s="229"/>
      <c r="W379" s="229"/>
      <c r="X379" s="229"/>
      <c r="Y379" s="229"/>
      <c r="Z379" s="229"/>
      <c r="AA379" s="229"/>
      <c r="AB379" s="229"/>
      <c r="AC379" s="229"/>
      <c r="AD379" s="229"/>
      <c r="AE379" s="229"/>
      <c r="AF379" s="229"/>
      <c r="AG379" s="229"/>
      <c r="AH379" s="229"/>
      <c r="AI379" s="229"/>
      <c r="AJ379" s="229"/>
      <c r="AK379" s="229"/>
      <c r="AL379" s="229"/>
      <c r="AM379" s="229"/>
      <c r="AN379" s="229"/>
      <c r="AO379" s="229"/>
      <c r="AP379" s="229"/>
      <c r="AQ379" s="229"/>
      <c r="AR379" s="229"/>
      <c r="AS379" s="229"/>
      <c r="AT379" s="229"/>
      <c r="AU379" s="229"/>
      <c r="AV379" s="229"/>
      <c r="AW379" s="229"/>
      <c r="AX379" s="229"/>
      <c r="AY379" s="229"/>
      <c r="AZ379" s="229"/>
      <c r="BA379" s="229"/>
      <c r="BB379" s="229"/>
      <c r="BC379" s="229"/>
      <c r="BD379" s="229"/>
      <c r="BE379" s="229"/>
      <c r="BF379" s="229"/>
      <c r="BG379" s="229"/>
      <c r="BH379" s="229"/>
      <c r="BI379" s="229"/>
      <c r="BJ379" s="229"/>
      <c r="BK379" s="229"/>
      <c r="BL379" s="229"/>
      <c r="BM379" s="229"/>
      <c r="BN379" s="229"/>
      <c r="BO379" s="229"/>
      <c r="BP379" s="229"/>
      <c r="BQ379" s="229"/>
      <c r="BR379" s="229"/>
      <c r="BS379" s="229"/>
      <c r="BT379" s="229"/>
      <c r="BU379" s="229"/>
      <c r="BV379" s="229"/>
      <c r="BW379" s="229"/>
      <c r="BX379" s="229"/>
      <c r="BY379" s="229"/>
      <c r="BZ379" s="229"/>
      <c r="CA379" s="229"/>
      <c r="CB379" s="229"/>
      <c r="CC379" s="229"/>
      <c r="CD379" s="229"/>
      <c r="CE379" s="229"/>
      <c r="CF379" s="229"/>
      <c r="CG379" s="229"/>
      <c r="CH379" s="229"/>
      <c r="CI379" s="229"/>
      <c r="CJ379" s="229"/>
      <c r="CK379" s="229"/>
      <c r="CL379" s="229"/>
      <c r="CM379" s="229"/>
      <c r="CN379" s="229"/>
      <c r="CO379" s="229"/>
      <c r="CP379" s="229"/>
      <c r="CQ379" s="229"/>
      <c r="CR379" s="229"/>
      <c r="CS379" s="229"/>
      <c r="CT379" s="229"/>
    </row>
    <row r="380" spans="20:98" s="257" customFormat="1" x14ac:dyDescent="0.2">
      <c r="T380" s="229"/>
      <c r="U380" s="229"/>
      <c r="V380" s="229"/>
      <c r="W380" s="229"/>
      <c r="X380" s="229"/>
      <c r="Y380" s="229"/>
      <c r="Z380" s="229"/>
      <c r="AA380" s="229"/>
      <c r="AB380" s="229"/>
      <c r="AC380" s="229"/>
      <c r="AD380" s="229"/>
      <c r="AE380" s="229"/>
      <c r="AF380" s="229"/>
      <c r="AG380" s="229"/>
      <c r="AH380" s="229"/>
      <c r="AI380" s="229"/>
      <c r="AJ380" s="229"/>
      <c r="AK380" s="229"/>
      <c r="AL380" s="229"/>
      <c r="AM380" s="229"/>
      <c r="AN380" s="229"/>
      <c r="AO380" s="229"/>
      <c r="AP380" s="229"/>
      <c r="AQ380" s="229"/>
      <c r="AR380" s="229"/>
      <c r="AS380" s="229"/>
      <c r="AT380" s="229"/>
      <c r="AU380" s="229"/>
      <c r="AV380" s="229"/>
      <c r="AW380" s="229"/>
      <c r="AX380" s="229"/>
      <c r="AY380" s="229"/>
      <c r="AZ380" s="229"/>
      <c r="BA380" s="229"/>
      <c r="BB380" s="229"/>
      <c r="BC380" s="229"/>
      <c r="BD380" s="229"/>
      <c r="BE380" s="229"/>
      <c r="BF380" s="229"/>
      <c r="BG380" s="229"/>
      <c r="BH380" s="229"/>
      <c r="BI380" s="229"/>
      <c r="BJ380" s="229"/>
      <c r="BK380" s="229"/>
      <c r="BL380" s="229"/>
      <c r="BM380" s="229"/>
      <c r="BN380" s="229"/>
      <c r="BO380" s="229"/>
      <c r="BP380" s="229"/>
      <c r="BQ380" s="229"/>
      <c r="BR380" s="229"/>
      <c r="BS380" s="229"/>
      <c r="BT380" s="229"/>
      <c r="BU380" s="229"/>
      <c r="BV380" s="229"/>
      <c r="BW380" s="229"/>
      <c r="BX380" s="229"/>
      <c r="BY380" s="229"/>
      <c r="BZ380" s="229"/>
      <c r="CA380" s="229"/>
      <c r="CB380" s="229"/>
      <c r="CC380" s="229"/>
      <c r="CD380" s="229"/>
      <c r="CE380" s="229"/>
      <c r="CF380" s="229"/>
      <c r="CG380" s="229"/>
      <c r="CH380" s="229"/>
      <c r="CI380" s="229"/>
      <c r="CJ380" s="229"/>
      <c r="CK380" s="229"/>
      <c r="CL380" s="229"/>
      <c r="CM380" s="229"/>
      <c r="CN380" s="229"/>
      <c r="CO380" s="229"/>
      <c r="CP380" s="229"/>
      <c r="CQ380" s="229"/>
      <c r="CR380" s="229"/>
      <c r="CS380" s="229"/>
      <c r="CT380" s="229"/>
    </row>
    <row r="381" spans="20:98" s="257" customFormat="1" x14ac:dyDescent="0.2">
      <c r="T381" s="229"/>
      <c r="U381" s="229"/>
      <c r="V381" s="229"/>
      <c r="W381" s="229"/>
      <c r="X381" s="229"/>
      <c r="Y381" s="229"/>
      <c r="Z381" s="229"/>
      <c r="AA381" s="229"/>
      <c r="AB381" s="229"/>
      <c r="AC381" s="229"/>
      <c r="AD381" s="229"/>
      <c r="AE381" s="229"/>
      <c r="AF381" s="229"/>
      <c r="AG381" s="229"/>
      <c r="AH381" s="229"/>
      <c r="AI381" s="229"/>
      <c r="AJ381" s="229"/>
      <c r="AK381" s="229"/>
      <c r="AL381" s="229"/>
      <c r="AM381" s="229"/>
      <c r="AN381" s="229"/>
      <c r="AO381" s="229"/>
      <c r="AP381" s="229"/>
      <c r="AQ381" s="229"/>
      <c r="AR381" s="229"/>
      <c r="AS381" s="229"/>
      <c r="AT381" s="229"/>
      <c r="AU381" s="229"/>
      <c r="AV381" s="229"/>
      <c r="AW381" s="229"/>
      <c r="AX381" s="229"/>
      <c r="AY381" s="229"/>
      <c r="AZ381" s="229"/>
      <c r="BA381" s="229"/>
      <c r="BB381" s="229"/>
      <c r="BC381" s="229"/>
      <c r="BD381" s="229"/>
      <c r="BE381" s="229"/>
      <c r="BF381" s="229"/>
      <c r="BG381" s="229"/>
      <c r="BH381" s="229"/>
      <c r="BI381" s="229"/>
      <c r="BJ381" s="229"/>
      <c r="BK381" s="229"/>
      <c r="BL381" s="229"/>
      <c r="BM381" s="229"/>
      <c r="BN381" s="229"/>
      <c r="BO381" s="229"/>
      <c r="BP381" s="229"/>
      <c r="BQ381" s="229"/>
      <c r="BR381" s="229"/>
      <c r="BS381" s="229"/>
      <c r="BT381" s="229"/>
      <c r="BU381" s="229"/>
      <c r="BV381" s="229"/>
      <c r="BW381" s="229"/>
      <c r="BX381" s="229"/>
      <c r="BY381" s="229"/>
      <c r="BZ381" s="229"/>
      <c r="CA381" s="229"/>
      <c r="CB381" s="229"/>
      <c r="CC381" s="229"/>
      <c r="CD381" s="229"/>
      <c r="CE381" s="229"/>
      <c r="CF381" s="229"/>
      <c r="CG381" s="229"/>
      <c r="CH381" s="229"/>
      <c r="CI381" s="229"/>
      <c r="CJ381" s="229"/>
      <c r="CK381" s="229"/>
      <c r="CL381" s="229"/>
      <c r="CM381" s="229"/>
      <c r="CN381" s="229"/>
      <c r="CO381" s="229"/>
      <c r="CP381" s="229"/>
      <c r="CQ381" s="229"/>
      <c r="CR381" s="229"/>
      <c r="CS381" s="229"/>
      <c r="CT381" s="229"/>
    </row>
    <row r="382" spans="20:98" s="257" customFormat="1" x14ac:dyDescent="0.2">
      <c r="T382" s="229"/>
      <c r="U382" s="229"/>
      <c r="V382" s="229"/>
      <c r="W382" s="229"/>
      <c r="X382" s="229"/>
      <c r="Y382" s="229"/>
      <c r="Z382" s="229"/>
      <c r="AA382" s="229"/>
      <c r="AB382" s="229"/>
      <c r="AC382" s="229"/>
      <c r="AD382" s="229"/>
      <c r="AE382" s="229"/>
      <c r="AF382" s="229"/>
      <c r="AG382" s="229"/>
      <c r="AH382" s="229"/>
      <c r="AI382" s="229"/>
      <c r="AJ382" s="229"/>
      <c r="AK382" s="229"/>
      <c r="AL382" s="229"/>
      <c r="AM382" s="229"/>
      <c r="AN382" s="229"/>
      <c r="AO382" s="229"/>
      <c r="AP382" s="229"/>
      <c r="AQ382" s="229"/>
      <c r="AR382" s="229"/>
      <c r="AS382" s="229"/>
      <c r="AT382" s="229"/>
      <c r="AU382" s="229"/>
      <c r="AV382" s="229"/>
      <c r="AW382" s="229"/>
      <c r="AX382" s="229"/>
      <c r="AY382" s="229"/>
      <c r="AZ382" s="229"/>
      <c r="BA382" s="229"/>
      <c r="BB382" s="229"/>
      <c r="BC382" s="229"/>
      <c r="BD382" s="229"/>
      <c r="BE382" s="229"/>
      <c r="BF382" s="229"/>
      <c r="BG382" s="229"/>
      <c r="BH382" s="229"/>
      <c r="BI382" s="229"/>
      <c r="BJ382" s="229"/>
      <c r="BK382" s="229"/>
      <c r="BL382" s="229"/>
      <c r="BM382" s="229"/>
      <c r="BN382" s="229"/>
      <c r="BO382" s="229"/>
      <c r="BP382" s="229"/>
      <c r="BQ382" s="229"/>
      <c r="BR382" s="229"/>
      <c r="BS382" s="229"/>
      <c r="BT382" s="229"/>
      <c r="BU382" s="229"/>
      <c r="BV382" s="229"/>
      <c r="BW382" s="229"/>
      <c r="BX382" s="229"/>
      <c r="BY382" s="229"/>
      <c r="BZ382" s="229"/>
      <c r="CA382" s="229"/>
      <c r="CB382" s="229"/>
      <c r="CC382" s="229"/>
      <c r="CD382" s="229"/>
      <c r="CE382" s="229"/>
      <c r="CF382" s="229"/>
      <c r="CG382" s="229"/>
      <c r="CH382" s="229"/>
      <c r="CI382" s="229"/>
      <c r="CJ382" s="229"/>
      <c r="CK382" s="229"/>
      <c r="CL382" s="229"/>
      <c r="CM382" s="229"/>
      <c r="CN382" s="229"/>
      <c r="CO382" s="229"/>
      <c r="CP382" s="229"/>
      <c r="CQ382" s="229"/>
      <c r="CR382" s="229"/>
      <c r="CS382" s="229"/>
      <c r="CT382" s="229"/>
    </row>
    <row r="383" spans="20:98" s="257" customFormat="1" x14ac:dyDescent="0.2">
      <c r="T383" s="229"/>
      <c r="U383" s="229"/>
      <c r="V383" s="229"/>
      <c r="W383" s="229"/>
      <c r="X383" s="229"/>
      <c r="Y383" s="229"/>
      <c r="Z383" s="229"/>
      <c r="AA383" s="229"/>
      <c r="AB383" s="229"/>
      <c r="AC383" s="229"/>
      <c r="AD383" s="229"/>
      <c r="AE383" s="229"/>
      <c r="AF383" s="229"/>
      <c r="AG383" s="229"/>
      <c r="AH383" s="229"/>
      <c r="AI383" s="229"/>
      <c r="AJ383" s="229"/>
      <c r="AK383" s="229"/>
      <c r="AL383" s="229"/>
      <c r="AM383" s="229"/>
      <c r="AN383" s="229"/>
      <c r="AO383" s="229"/>
      <c r="AP383" s="229"/>
      <c r="AQ383" s="229"/>
      <c r="AR383" s="229"/>
      <c r="AS383" s="229"/>
      <c r="AT383" s="229"/>
      <c r="AU383" s="229"/>
      <c r="AV383" s="229"/>
      <c r="AW383" s="229"/>
      <c r="AX383" s="229"/>
      <c r="AY383" s="229"/>
      <c r="AZ383" s="229"/>
      <c r="BA383" s="229"/>
      <c r="BB383" s="229"/>
      <c r="BC383" s="229"/>
      <c r="BD383" s="229"/>
      <c r="BE383" s="229"/>
      <c r="BF383" s="229"/>
      <c r="BG383" s="229"/>
      <c r="BH383" s="229"/>
      <c r="BI383" s="229"/>
      <c r="BJ383" s="229"/>
      <c r="BK383" s="229"/>
      <c r="BL383" s="229"/>
      <c r="BM383" s="229"/>
      <c r="BN383" s="229"/>
      <c r="BO383" s="229"/>
      <c r="BP383" s="229"/>
      <c r="BQ383" s="229"/>
      <c r="BR383" s="229"/>
      <c r="BS383" s="229"/>
      <c r="BT383" s="229"/>
      <c r="BU383" s="229"/>
      <c r="BV383" s="229"/>
      <c r="BW383" s="229"/>
      <c r="BX383" s="229"/>
      <c r="BY383" s="229"/>
      <c r="BZ383" s="229"/>
      <c r="CA383" s="229"/>
      <c r="CB383" s="229"/>
      <c r="CC383" s="229"/>
      <c r="CD383" s="229"/>
      <c r="CE383" s="229"/>
      <c r="CF383" s="229"/>
      <c r="CG383" s="229"/>
      <c r="CH383" s="229"/>
      <c r="CI383" s="229"/>
      <c r="CJ383" s="229"/>
      <c r="CK383" s="229"/>
      <c r="CL383" s="229"/>
      <c r="CM383" s="229"/>
      <c r="CN383" s="229"/>
      <c r="CO383" s="229"/>
      <c r="CP383" s="229"/>
      <c r="CQ383" s="229"/>
      <c r="CR383" s="229"/>
      <c r="CS383" s="229"/>
      <c r="CT383" s="229"/>
    </row>
    <row r="384" spans="20:98" s="257" customFormat="1" x14ac:dyDescent="0.2">
      <c r="T384" s="229"/>
      <c r="U384" s="229"/>
      <c r="V384" s="229"/>
      <c r="W384" s="229"/>
      <c r="X384" s="229"/>
      <c r="Y384" s="229"/>
      <c r="Z384" s="229"/>
      <c r="AA384" s="229"/>
      <c r="AB384" s="229"/>
      <c r="AC384" s="229"/>
      <c r="AD384" s="229"/>
      <c r="AE384" s="229"/>
      <c r="AF384" s="229"/>
      <c r="AG384" s="229"/>
      <c r="AH384" s="229"/>
      <c r="AI384" s="229"/>
      <c r="AJ384" s="229"/>
      <c r="AK384" s="229"/>
      <c r="AL384" s="229"/>
      <c r="AM384" s="229"/>
      <c r="AN384" s="229"/>
      <c r="AO384" s="229"/>
      <c r="AP384" s="229"/>
      <c r="AQ384" s="229"/>
      <c r="AR384" s="229"/>
      <c r="AS384" s="229"/>
      <c r="AT384" s="229"/>
      <c r="AU384" s="229"/>
      <c r="AV384" s="229"/>
      <c r="AW384" s="229"/>
      <c r="AX384" s="229"/>
      <c r="AY384" s="229"/>
      <c r="AZ384" s="229"/>
      <c r="BA384" s="229"/>
      <c r="BB384" s="229"/>
      <c r="BC384" s="229"/>
      <c r="BD384" s="229"/>
      <c r="BE384" s="229"/>
      <c r="BF384" s="229"/>
      <c r="BG384" s="229"/>
      <c r="BH384" s="229"/>
      <c r="BI384" s="229"/>
      <c r="BJ384" s="229"/>
      <c r="BK384" s="229"/>
      <c r="BL384" s="229"/>
      <c r="BM384" s="229"/>
      <c r="BN384" s="229"/>
      <c r="BO384" s="229"/>
      <c r="BP384" s="229"/>
      <c r="BQ384" s="229"/>
      <c r="BR384" s="229"/>
      <c r="BS384" s="229"/>
      <c r="BT384" s="229"/>
      <c r="BU384" s="229"/>
      <c r="BV384" s="229"/>
      <c r="BW384" s="229"/>
      <c r="BX384" s="229"/>
      <c r="BY384" s="229"/>
      <c r="BZ384" s="229"/>
      <c r="CA384" s="229"/>
      <c r="CB384" s="229"/>
      <c r="CC384" s="229"/>
      <c r="CD384" s="229"/>
      <c r="CE384" s="229"/>
      <c r="CF384" s="229"/>
      <c r="CG384" s="229"/>
      <c r="CH384" s="229"/>
      <c r="CI384" s="229"/>
      <c r="CJ384" s="229"/>
      <c r="CK384" s="229"/>
      <c r="CL384" s="229"/>
      <c r="CM384" s="229"/>
      <c r="CN384" s="229"/>
      <c r="CO384" s="229"/>
      <c r="CP384" s="229"/>
      <c r="CQ384" s="229"/>
      <c r="CR384" s="229"/>
      <c r="CS384" s="229"/>
      <c r="CT384" s="229"/>
    </row>
    <row r="385" spans="20:98" s="257" customFormat="1" x14ac:dyDescent="0.2">
      <c r="T385" s="229"/>
      <c r="U385" s="229"/>
      <c r="V385" s="229"/>
      <c r="W385" s="229"/>
      <c r="X385" s="229"/>
      <c r="Y385" s="229"/>
      <c r="Z385" s="229"/>
      <c r="AA385" s="229"/>
      <c r="AB385" s="229"/>
      <c r="AC385" s="229"/>
      <c r="AD385" s="229"/>
      <c r="AE385" s="229"/>
      <c r="AF385" s="229"/>
      <c r="AG385" s="229"/>
      <c r="AH385" s="229"/>
      <c r="AI385" s="229"/>
      <c r="AJ385" s="229"/>
      <c r="AK385" s="229"/>
      <c r="AL385" s="229"/>
      <c r="AM385" s="229"/>
      <c r="AN385" s="229"/>
      <c r="AO385" s="229"/>
      <c r="AP385" s="229"/>
      <c r="AQ385" s="229"/>
      <c r="AR385" s="229"/>
      <c r="AS385" s="229"/>
      <c r="AT385" s="229"/>
      <c r="AU385" s="229"/>
      <c r="AV385" s="229"/>
      <c r="AW385" s="229"/>
      <c r="AX385" s="229"/>
      <c r="AY385" s="229"/>
      <c r="AZ385" s="229"/>
      <c r="BA385" s="229"/>
      <c r="BB385" s="229"/>
      <c r="BC385" s="229"/>
      <c r="BD385" s="229"/>
      <c r="BE385" s="229"/>
      <c r="BF385" s="229"/>
      <c r="BG385" s="229"/>
      <c r="BH385" s="229"/>
      <c r="BI385" s="229"/>
      <c r="BJ385" s="229"/>
      <c r="BK385" s="229"/>
      <c r="BL385" s="229"/>
      <c r="BM385" s="229"/>
      <c r="BN385" s="229"/>
      <c r="BO385" s="229"/>
      <c r="BP385" s="229"/>
      <c r="BQ385" s="229"/>
      <c r="BR385" s="229"/>
      <c r="BS385" s="229"/>
      <c r="BT385" s="229"/>
      <c r="BU385" s="229"/>
      <c r="BV385" s="229"/>
      <c r="BW385" s="229"/>
      <c r="BX385" s="229"/>
      <c r="BY385" s="229"/>
      <c r="BZ385" s="229"/>
      <c r="CA385" s="229"/>
      <c r="CB385" s="229"/>
      <c r="CC385" s="229"/>
      <c r="CD385" s="229"/>
      <c r="CE385" s="229"/>
      <c r="CF385" s="229"/>
      <c r="CG385" s="229"/>
      <c r="CH385" s="229"/>
      <c r="CI385" s="229"/>
      <c r="CJ385" s="229"/>
      <c r="CK385" s="229"/>
      <c r="CL385" s="229"/>
      <c r="CM385" s="229"/>
      <c r="CN385" s="229"/>
      <c r="CO385" s="229"/>
      <c r="CP385" s="229"/>
      <c r="CQ385" s="229"/>
      <c r="CR385" s="229"/>
      <c r="CS385" s="229"/>
      <c r="CT385" s="229"/>
    </row>
    <row r="386" spans="20:98" s="257" customFormat="1" x14ac:dyDescent="0.2">
      <c r="T386" s="229"/>
      <c r="U386" s="229"/>
      <c r="V386" s="229"/>
      <c r="W386" s="229"/>
      <c r="X386" s="229"/>
      <c r="Y386" s="229"/>
      <c r="Z386" s="229"/>
      <c r="AA386" s="229"/>
      <c r="AB386" s="229"/>
      <c r="AC386" s="229"/>
      <c r="AD386" s="229"/>
      <c r="AE386" s="229"/>
      <c r="AF386" s="229"/>
      <c r="AG386" s="229"/>
      <c r="AH386" s="229"/>
      <c r="AI386" s="229"/>
      <c r="AJ386" s="229"/>
      <c r="AK386" s="229"/>
      <c r="AL386" s="229"/>
      <c r="AM386" s="229"/>
      <c r="AN386" s="229"/>
      <c r="AO386" s="229"/>
      <c r="AP386" s="229"/>
      <c r="AQ386" s="229"/>
      <c r="AR386" s="229"/>
      <c r="AS386" s="229"/>
      <c r="AT386" s="229"/>
      <c r="AU386" s="229"/>
      <c r="AV386" s="229"/>
      <c r="AW386" s="229"/>
      <c r="AX386" s="229"/>
      <c r="AY386" s="229"/>
      <c r="AZ386" s="229"/>
      <c r="BA386" s="229"/>
      <c r="BB386" s="229"/>
      <c r="BC386" s="229"/>
      <c r="BD386" s="229"/>
      <c r="BE386" s="229"/>
      <c r="BF386" s="229"/>
      <c r="BG386" s="229"/>
      <c r="BH386" s="229"/>
      <c r="BI386" s="229"/>
      <c r="BJ386" s="229"/>
      <c r="BK386" s="229"/>
      <c r="BL386" s="229"/>
      <c r="BM386" s="229"/>
      <c r="BN386" s="229"/>
      <c r="BO386" s="229"/>
      <c r="BP386" s="229"/>
      <c r="BQ386" s="229"/>
      <c r="BR386" s="229"/>
      <c r="BS386" s="229"/>
      <c r="BT386" s="229"/>
      <c r="BU386" s="229"/>
      <c r="BV386" s="229"/>
      <c r="BW386" s="229"/>
      <c r="BX386" s="229"/>
      <c r="BY386" s="229"/>
      <c r="BZ386" s="229"/>
      <c r="CA386" s="229"/>
      <c r="CB386" s="229"/>
      <c r="CC386" s="229"/>
      <c r="CD386" s="229"/>
      <c r="CE386" s="229"/>
      <c r="CF386" s="229"/>
      <c r="CG386" s="229"/>
      <c r="CH386" s="229"/>
      <c r="CI386" s="229"/>
      <c r="CJ386" s="229"/>
      <c r="CK386" s="229"/>
      <c r="CL386" s="229"/>
      <c r="CM386" s="229"/>
      <c r="CN386" s="229"/>
      <c r="CO386" s="229"/>
      <c r="CP386" s="229"/>
      <c r="CQ386" s="229"/>
      <c r="CR386" s="229"/>
      <c r="CS386" s="229"/>
      <c r="CT386" s="229"/>
    </row>
    <row r="387" spans="20:98" s="257" customFormat="1" x14ac:dyDescent="0.2">
      <c r="T387" s="229"/>
      <c r="U387" s="229"/>
      <c r="V387" s="229"/>
      <c r="W387" s="229"/>
      <c r="X387" s="229"/>
      <c r="Y387" s="229"/>
      <c r="Z387" s="229"/>
      <c r="AA387" s="229"/>
      <c r="AB387" s="229"/>
      <c r="AC387" s="229"/>
      <c r="AD387" s="229"/>
      <c r="AE387" s="229"/>
      <c r="AF387" s="229"/>
      <c r="AG387" s="229"/>
      <c r="AH387" s="229"/>
      <c r="AI387" s="229"/>
      <c r="AJ387" s="229"/>
      <c r="AK387" s="229"/>
      <c r="AL387" s="229"/>
      <c r="AM387" s="229"/>
      <c r="AN387" s="229"/>
      <c r="AO387" s="229"/>
      <c r="AP387" s="229"/>
      <c r="AQ387" s="229"/>
      <c r="AR387" s="229"/>
      <c r="AS387" s="229"/>
      <c r="AT387" s="229"/>
      <c r="AU387" s="229"/>
      <c r="AV387" s="229"/>
      <c r="AW387" s="229"/>
      <c r="AX387" s="229"/>
      <c r="AY387" s="229"/>
      <c r="AZ387" s="229"/>
      <c r="BA387" s="229"/>
      <c r="BB387" s="229"/>
      <c r="BC387" s="229"/>
      <c r="BD387" s="229"/>
      <c r="BE387" s="229"/>
      <c r="BF387" s="229"/>
      <c r="BG387" s="229"/>
      <c r="BH387" s="229"/>
      <c r="BI387" s="229"/>
      <c r="BJ387" s="229"/>
      <c r="BK387" s="229"/>
      <c r="BL387" s="229"/>
      <c r="BM387" s="229"/>
      <c r="BN387" s="229"/>
      <c r="BO387" s="229"/>
      <c r="BP387" s="229"/>
      <c r="BQ387" s="229"/>
      <c r="BR387" s="229"/>
      <c r="BS387" s="229"/>
      <c r="BT387" s="229"/>
      <c r="BU387" s="229"/>
      <c r="BV387" s="229"/>
      <c r="BW387" s="229"/>
      <c r="BX387" s="229"/>
      <c r="BY387" s="229"/>
      <c r="BZ387" s="229"/>
      <c r="CA387" s="229"/>
      <c r="CB387" s="229"/>
      <c r="CC387" s="229"/>
      <c r="CD387" s="229"/>
      <c r="CE387" s="229"/>
      <c r="CF387" s="229"/>
      <c r="CG387" s="229"/>
      <c r="CH387" s="229"/>
      <c r="CI387" s="229"/>
      <c r="CJ387" s="229"/>
      <c r="CK387" s="229"/>
      <c r="CL387" s="229"/>
      <c r="CM387" s="229"/>
      <c r="CN387" s="229"/>
      <c r="CO387" s="229"/>
      <c r="CP387" s="229"/>
      <c r="CQ387" s="229"/>
      <c r="CR387" s="229"/>
      <c r="CS387" s="229"/>
      <c r="CT387" s="229"/>
    </row>
    <row r="388" spans="20:98" s="257" customFormat="1" x14ac:dyDescent="0.2">
      <c r="T388" s="229"/>
      <c r="U388" s="229"/>
      <c r="V388" s="229"/>
      <c r="W388" s="229"/>
      <c r="X388" s="229"/>
      <c r="Y388" s="229"/>
      <c r="Z388" s="229"/>
      <c r="AA388" s="229"/>
      <c r="AB388" s="229"/>
      <c r="AC388" s="229"/>
      <c r="AD388" s="229"/>
      <c r="AE388" s="229"/>
      <c r="AF388" s="229"/>
      <c r="AG388" s="229"/>
      <c r="AH388" s="229"/>
      <c r="AI388" s="229"/>
      <c r="AJ388" s="229"/>
      <c r="AK388" s="229"/>
      <c r="AL388" s="229"/>
      <c r="AM388" s="229"/>
      <c r="AN388" s="229"/>
      <c r="AO388" s="229"/>
      <c r="AP388" s="229"/>
      <c r="AQ388" s="229"/>
      <c r="AR388" s="229"/>
      <c r="AS388" s="229"/>
      <c r="AT388" s="229"/>
      <c r="AU388" s="229"/>
      <c r="AV388" s="229"/>
      <c r="AW388" s="229"/>
      <c r="AX388" s="229"/>
      <c r="AY388" s="229"/>
      <c r="AZ388" s="229"/>
      <c r="BA388" s="229"/>
      <c r="BB388" s="229"/>
      <c r="BC388" s="229"/>
      <c r="BD388" s="229"/>
      <c r="BE388" s="229"/>
      <c r="BF388" s="229"/>
      <c r="BG388" s="229"/>
      <c r="BH388" s="229"/>
      <c r="BI388" s="229"/>
      <c r="BJ388" s="229"/>
      <c r="BK388" s="229"/>
      <c r="BL388" s="229"/>
      <c r="BM388" s="229"/>
      <c r="BN388" s="229"/>
      <c r="BO388" s="229"/>
      <c r="BP388" s="229"/>
      <c r="BQ388" s="229"/>
      <c r="BR388" s="229"/>
      <c r="BS388" s="229"/>
      <c r="BT388" s="229"/>
      <c r="BU388" s="229"/>
      <c r="BV388" s="229"/>
      <c r="BW388" s="229"/>
      <c r="BX388" s="229"/>
      <c r="BY388" s="229"/>
      <c r="BZ388" s="229"/>
      <c r="CA388" s="229"/>
      <c r="CB388" s="229"/>
      <c r="CC388" s="229"/>
      <c r="CD388" s="229"/>
      <c r="CE388" s="229"/>
      <c r="CF388" s="229"/>
      <c r="CG388" s="229"/>
      <c r="CH388" s="229"/>
      <c r="CI388" s="229"/>
      <c r="CJ388" s="229"/>
      <c r="CK388" s="229"/>
      <c r="CL388" s="229"/>
      <c r="CM388" s="229"/>
      <c r="CN388" s="229"/>
      <c r="CO388" s="229"/>
      <c r="CP388" s="229"/>
      <c r="CQ388" s="229"/>
      <c r="CR388" s="229"/>
      <c r="CS388" s="229"/>
      <c r="CT388" s="229"/>
    </row>
    <row r="389" spans="20:98" s="257" customFormat="1" x14ac:dyDescent="0.2">
      <c r="T389" s="229"/>
      <c r="U389" s="229"/>
      <c r="V389" s="229"/>
      <c r="W389" s="229"/>
      <c r="X389" s="229"/>
      <c r="Y389" s="229"/>
      <c r="Z389" s="229"/>
      <c r="AA389" s="229"/>
      <c r="AB389" s="229"/>
      <c r="AC389" s="229"/>
      <c r="AD389" s="229"/>
      <c r="AE389" s="229"/>
      <c r="AF389" s="229"/>
      <c r="AG389" s="229"/>
      <c r="AH389" s="229"/>
      <c r="AI389" s="229"/>
      <c r="AJ389" s="229"/>
      <c r="AK389" s="229"/>
      <c r="AL389" s="229"/>
      <c r="AM389" s="229"/>
      <c r="AN389" s="229"/>
      <c r="AO389" s="229"/>
      <c r="AP389" s="229"/>
      <c r="AQ389" s="229"/>
      <c r="AR389" s="229"/>
      <c r="AS389" s="229"/>
      <c r="AT389" s="229"/>
      <c r="AU389" s="229"/>
      <c r="AV389" s="229"/>
      <c r="AW389" s="229"/>
      <c r="AX389" s="229"/>
      <c r="AY389" s="229"/>
      <c r="AZ389" s="229"/>
      <c r="BA389" s="229"/>
      <c r="BB389" s="229"/>
      <c r="BC389" s="229"/>
      <c r="BD389" s="229"/>
      <c r="BE389" s="229"/>
      <c r="BF389" s="229"/>
      <c r="BG389" s="229"/>
      <c r="BH389" s="229"/>
      <c r="BI389" s="229"/>
      <c r="BJ389" s="229"/>
      <c r="BK389" s="229"/>
      <c r="BL389" s="229"/>
      <c r="BM389" s="229"/>
      <c r="BN389" s="229"/>
      <c r="BO389" s="229"/>
      <c r="BP389" s="229"/>
      <c r="BQ389" s="229"/>
      <c r="BR389" s="229"/>
      <c r="BS389" s="229"/>
      <c r="BT389" s="229"/>
      <c r="BU389" s="229"/>
      <c r="BV389" s="229"/>
      <c r="BW389" s="229"/>
      <c r="BX389" s="229"/>
      <c r="BY389" s="229"/>
      <c r="BZ389" s="229"/>
      <c r="CA389" s="229"/>
      <c r="CB389" s="229"/>
      <c r="CC389" s="229"/>
      <c r="CD389" s="229"/>
      <c r="CE389" s="229"/>
      <c r="CF389" s="229"/>
      <c r="CG389" s="229"/>
      <c r="CH389" s="229"/>
      <c r="CI389" s="229"/>
      <c r="CJ389" s="229"/>
      <c r="CK389" s="229"/>
      <c r="CL389" s="229"/>
      <c r="CM389" s="229"/>
      <c r="CN389" s="229"/>
      <c r="CO389" s="229"/>
      <c r="CP389" s="229"/>
      <c r="CQ389" s="229"/>
      <c r="CR389" s="229"/>
      <c r="CS389" s="229"/>
      <c r="CT389" s="229"/>
    </row>
    <row r="390" spans="20:98" s="257" customFormat="1" x14ac:dyDescent="0.2">
      <c r="T390" s="229"/>
      <c r="U390" s="229"/>
      <c r="V390" s="229"/>
      <c r="W390" s="229"/>
      <c r="X390" s="229"/>
      <c r="Y390" s="229"/>
      <c r="Z390" s="229"/>
      <c r="AA390" s="229"/>
      <c r="AB390" s="229"/>
      <c r="AC390" s="229"/>
      <c r="AD390" s="229"/>
      <c r="AE390" s="229"/>
      <c r="AF390" s="229"/>
      <c r="AG390" s="229"/>
      <c r="AH390" s="229"/>
      <c r="AI390" s="229"/>
      <c r="AJ390" s="229"/>
      <c r="AK390" s="229"/>
      <c r="AL390" s="229"/>
      <c r="AM390" s="229"/>
      <c r="AN390" s="229"/>
      <c r="AO390" s="229"/>
      <c r="AP390" s="229"/>
      <c r="AQ390" s="229"/>
      <c r="AR390" s="229"/>
      <c r="AS390" s="229"/>
      <c r="AT390" s="229"/>
      <c r="AU390" s="229"/>
      <c r="AV390" s="229"/>
      <c r="AW390" s="229"/>
      <c r="AX390" s="229"/>
      <c r="AY390" s="229"/>
      <c r="AZ390" s="229"/>
      <c r="BA390" s="229"/>
      <c r="BB390" s="229"/>
      <c r="BC390" s="229"/>
      <c r="BD390" s="229"/>
      <c r="BE390" s="229"/>
      <c r="BF390" s="229"/>
      <c r="BG390" s="229"/>
      <c r="BH390" s="229"/>
      <c r="BI390" s="229"/>
      <c r="BJ390" s="229"/>
      <c r="BK390" s="229"/>
      <c r="BL390" s="229"/>
      <c r="BM390" s="229"/>
      <c r="BN390" s="229"/>
      <c r="BO390" s="229"/>
      <c r="BP390" s="229"/>
      <c r="BQ390" s="229"/>
      <c r="BR390" s="229"/>
      <c r="BS390" s="229"/>
      <c r="BT390" s="229"/>
      <c r="BU390" s="229"/>
      <c r="BV390" s="229"/>
      <c r="BW390" s="229"/>
      <c r="BX390" s="229"/>
      <c r="BY390" s="229"/>
      <c r="BZ390" s="229"/>
      <c r="CA390" s="229"/>
      <c r="CB390" s="229"/>
      <c r="CC390" s="229"/>
      <c r="CD390" s="229"/>
      <c r="CE390" s="229"/>
      <c r="CF390" s="229"/>
      <c r="CG390" s="229"/>
      <c r="CH390" s="229"/>
      <c r="CI390" s="229"/>
      <c r="CJ390" s="229"/>
      <c r="CK390" s="229"/>
      <c r="CL390" s="229"/>
      <c r="CM390" s="229"/>
      <c r="CN390" s="229"/>
      <c r="CO390" s="229"/>
      <c r="CP390" s="229"/>
      <c r="CQ390" s="229"/>
      <c r="CR390" s="229"/>
      <c r="CS390" s="229"/>
      <c r="CT390" s="229"/>
    </row>
    <row r="391" spans="20:98" s="257" customFormat="1" x14ac:dyDescent="0.2">
      <c r="T391" s="229"/>
      <c r="U391" s="229"/>
      <c r="V391" s="229"/>
      <c r="W391" s="229"/>
      <c r="X391" s="229"/>
      <c r="Y391" s="229"/>
      <c r="Z391" s="229"/>
      <c r="AA391" s="229"/>
      <c r="AB391" s="229"/>
      <c r="AC391" s="229"/>
      <c r="AD391" s="229"/>
      <c r="AE391" s="229"/>
      <c r="AF391" s="229"/>
      <c r="AG391" s="229"/>
      <c r="AH391" s="229"/>
      <c r="AI391" s="229"/>
      <c r="AJ391" s="229"/>
      <c r="AK391" s="229"/>
      <c r="AL391" s="229"/>
      <c r="AM391" s="229"/>
      <c r="AN391" s="229"/>
      <c r="AO391" s="229"/>
      <c r="AP391" s="229"/>
      <c r="AQ391" s="229"/>
      <c r="AR391" s="229"/>
      <c r="AS391" s="229"/>
      <c r="AT391" s="229"/>
      <c r="AU391" s="229"/>
      <c r="AV391" s="229"/>
      <c r="AW391" s="229"/>
      <c r="AX391" s="229"/>
      <c r="AY391" s="229"/>
      <c r="AZ391" s="229"/>
      <c r="BA391" s="229"/>
      <c r="BB391" s="229"/>
      <c r="BC391" s="229"/>
      <c r="BD391" s="229"/>
      <c r="BE391" s="229"/>
      <c r="BF391" s="229"/>
      <c r="BG391" s="229"/>
      <c r="BH391" s="229"/>
      <c r="BI391" s="229"/>
      <c r="BJ391" s="229"/>
      <c r="BK391" s="229"/>
      <c r="BL391" s="229"/>
      <c r="BM391" s="229"/>
      <c r="BN391" s="229"/>
      <c r="BO391" s="229"/>
      <c r="BP391" s="229"/>
      <c r="BQ391" s="229"/>
      <c r="BR391" s="229"/>
      <c r="BS391" s="229"/>
      <c r="BT391" s="229"/>
      <c r="BU391" s="229"/>
      <c r="BV391" s="229"/>
      <c r="BW391" s="229"/>
      <c r="BX391" s="229"/>
      <c r="BY391" s="229"/>
      <c r="BZ391" s="229"/>
      <c r="CA391" s="229"/>
      <c r="CB391" s="229"/>
      <c r="CC391" s="229"/>
      <c r="CD391" s="229"/>
      <c r="CE391" s="229"/>
      <c r="CF391" s="229"/>
      <c r="CG391" s="229"/>
      <c r="CH391" s="229"/>
      <c r="CI391" s="229"/>
      <c r="CJ391" s="229"/>
      <c r="CK391" s="229"/>
      <c r="CL391" s="229"/>
      <c r="CM391" s="229"/>
      <c r="CN391" s="229"/>
      <c r="CO391" s="229"/>
      <c r="CP391" s="229"/>
      <c r="CQ391" s="229"/>
      <c r="CR391" s="229"/>
      <c r="CS391" s="229"/>
      <c r="CT391" s="229"/>
    </row>
    <row r="392" spans="20:98" s="257" customFormat="1" x14ac:dyDescent="0.2">
      <c r="T392" s="229"/>
      <c r="U392" s="229"/>
      <c r="V392" s="229"/>
      <c r="W392" s="229"/>
      <c r="X392" s="229"/>
      <c r="Y392" s="229"/>
      <c r="Z392" s="229"/>
      <c r="AA392" s="229"/>
      <c r="AB392" s="229"/>
      <c r="AC392" s="229"/>
      <c r="AD392" s="229"/>
      <c r="AE392" s="229"/>
      <c r="AF392" s="229"/>
      <c r="AG392" s="229"/>
      <c r="AH392" s="229"/>
      <c r="AI392" s="229"/>
      <c r="AJ392" s="229"/>
      <c r="AK392" s="229"/>
      <c r="AL392" s="229"/>
      <c r="AM392" s="229"/>
      <c r="AN392" s="229"/>
      <c r="AO392" s="229"/>
      <c r="AP392" s="229"/>
      <c r="AQ392" s="229"/>
      <c r="AR392" s="229"/>
      <c r="AS392" s="229"/>
      <c r="AT392" s="229"/>
      <c r="AU392" s="229"/>
      <c r="AV392" s="229"/>
      <c r="AW392" s="229"/>
      <c r="AX392" s="229"/>
      <c r="AY392" s="229"/>
      <c r="AZ392" s="229"/>
      <c r="BA392" s="229"/>
      <c r="BB392" s="229"/>
      <c r="BC392" s="229"/>
      <c r="BD392" s="229"/>
      <c r="BE392" s="229"/>
      <c r="BF392" s="229"/>
      <c r="BG392" s="229"/>
      <c r="BH392" s="229"/>
      <c r="BI392" s="229"/>
      <c r="BJ392" s="229"/>
      <c r="BK392" s="229"/>
      <c r="BL392" s="229"/>
      <c r="BM392" s="229"/>
      <c r="BN392" s="229"/>
      <c r="BO392" s="229"/>
      <c r="BP392" s="229"/>
      <c r="BQ392" s="229"/>
      <c r="BR392" s="229"/>
      <c r="BS392" s="229"/>
      <c r="BT392" s="229"/>
      <c r="BU392" s="229"/>
      <c r="BV392" s="229"/>
      <c r="BW392" s="229"/>
      <c r="BX392" s="229"/>
      <c r="BY392" s="229"/>
      <c r="BZ392" s="229"/>
      <c r="CA392" s="229"/>
      <c r="CB392" s="229"/>
      <c r="CC392" s="229"/>
      <c r="CD392" s="229"/>
      <c r="CE392" s="229"/>
      <c r="CF392" s="229"/>
      <c r="CG392" s="229"/>
      <c r="CH392" s="229"/>
      <c r="CI392" s="229"/>
      <c r="CJ392" s="229"/>
      <c r="CK392" s="229"/>
      <c r="CL392" s="229"/>
      <c r="CM392" s="229"/>
      <c r="CN392" s="229"/>
      <c r="CO392" s="229"/>
      <c r="CP392" s="229"/>
      <c r="CQ392" s="229"/>
      <c r="CR392" s="229"/>
      <c r="CS392" s="229"/>
      <c r="CT392" s="229"/>
    </row>
    <row r="393" spans="20:98" s="257" customFormat="1" x14ac:dyDescent="0.2">
      <c r="T393" s="229"/>
      <c r="U393" s="229"/>
      <c r="V393" s="229"/>
      <c r="W393" s="229"/>
      <c r="X393" s="229"/>
      <c r="Y393" s="229"/>
      <c r="Z393" s="229"/>
      <c r="AA393" s="229"/>
      <c r="AB393" s="229"/>
      <c r="AC393" s="229"/>
      <c r="AD393" s="229"/>
      <c r="AE393" s="229"/>
      <c r="AF393" s="229"/>
      <c r="AG393" s="229"/>
      <c r="AH393" s="229"/>
      <c r="AI393" s="229"/>
      <c r="AJ393" s="229"/>
      <c r="AK393" s="229"/>
      <c r="AL393" s="229"/>
      <c r="AM393" s="229"/>
      <c r="AN393" s="229"/>
      <c r="AO393" s="229"/>
      <c r="AP393" s="229"/>
      <c r="AQ393" s="229"/>
      <c r="AR393" s="229"/>
      <c r="AS393" s="229"/>
      <c r="AT393" s="229"/>
      <c r="AU393" s="229"/>
      <c r="AV393" s="229"/>
      <c r="AW393" s="229"/>
      <c r="AX393" s="229"/>
      <c r="AY393" s="229"/>
      <c r="AZ393" s="229"/>
      <c r="BA393" s="229"/>
      <c r="BB393" s="229"/>
      <c r="BC393" s="229"/>
      <c r="BD393" s="229"/>
      <c r="BE393" s="229"/>
      <c r="BF393" s="229"/>
      <c r="BG393" s="229"/>
      <c r="BH393" s="229"/>
      <c r="BI393" s="229"/>
      <c r="BJ393" s="229"/>
      <c r="BK393" s="229"/>
      <c r="BL393" s="229"/>
      <c r="BM393" s="229"/>
      <c r="BN393" s="229"/>
      <c r="BO393" s="229"/>
      <c r="BP393" s="229"/>
      <c r="BQ393" s="229"/>
      <c r="BR393" s="229"/>
      <c r="BS393" s="229"/>
      <c r="BT393" s="229"/>
      <c r="BU393" s="229"/>
      <c r="BV393" s="229"/>
      <c r="BW393" s="229"/>
      <c r="BX393" s="229"/>
      <c r="BY393" s="229"/>
      <c r="BZ393" s="229"/>
      <c r="CA393" s="229"/>
      <c r="CB393" s="229"/>
      <c r="CC393" s="229"/>
      <c r="CD393" s="229"/>
      <c r="CE393" s="229"/>
      <c r="CF393" s="229"/>
      <c r="CG393" s="229"/>
      <c r="CH393" s="229"/>
      <c r="CI393" s="229"/>
      <c r="CJ393" s="229"/>
      <c r="CK393" s="229"/>
      <c r="CL393" s="229"/>
      <c r="CM393" s="229"/>
      <c r="CN393" s="229"/>
      <c r="CO393" s="229"/>
      <c r="CP393" s="229"/>
      <c r="CQ393" s="229"/>
      <c r="CR393" s="229"/>
      <c r="CS393" s="229"/>
      <c r="CT393" s="229"/>
    </row>
    <row r="394" spans="20:98" s="257" customFormat="1" x14ac:dyDescent="0.2">
      <c r="T394" s="229"/>
      <c r="U394" s="229"/>
      <c r="V394" s="229"/>
      <c r="W394" s="229"/>
      <c r="X394" s="229"/>
      <c r="Y394" s="229"/>
      <c r="Z394" s="229"/>
      <c r="AA394" s="229"/>
      <c r="AB394" s="229"/>
      <c r="AC394" s="229"/>
      <c r="AD394" s="229"/>
      <c r="AE394" s="229"/>
      <c r="AF394" s="229"/>
      <c r="AG394" s="229"/>
      <c r="AH394" s="229"/>
      <c r="AI394" s="229"/>
      <c r="AJ394" s="229"/>
      <c r="AK394" s="229"/>
      <c r="AL394" s="229"/>
      <c r="AM394" s="229"/>
      <c r="AN394" s="229"/>
      <c r="AO394" s="229"/>
      <c r="AP394" s="229"/>
      <c r="AQ394" s="229"/>
      <c r="AR394" s="229"/>
      <c r="AS394" s="229"/>
      <c r="AT394" s="229"/>
      <c r="AU394" s="229"/>
      <c r="AV394" s="229"/>
      <c r="AW394" s="229"/>
      <c r="AX394" s="229"/>
      <c r="AY394" s="229"/>
      <c r="AZ394" s="229"/>
      <c r="BA394" s="229"/>
      <c r="BB394" s="229"/>
      <c r="BC394" s="229"/>
      <c r="BD394" s="229"/>
      <c r="BE394" s="229"/>
      <c r="BF394" s="229"/>
      <c r="BG394" s="229"/>
      <c r="BH394" s="229"/>
      <c r="BI394" s="229"/>
      <c r="BJ394" s="229"/>
      <c r="BK394" s="229"/>
      <c r="BL394" s="229"/>
      <c r="BM394" s="229"/>
      <c r="BN394" s="229"/>
      <c r="BO394" s="229"/>
      <c r="BP394" s="229"/>
      <c r="BQ394" s="229"/>
      <c r="BR394" s="229"/>
      <c r="BS394" s="229"/>
      <c r="BT394" s="229"/>
      <c r="BU394" s="229"/>
      <c r="BV394" s="229"/>
      <c r="BW394" s="229"/>
      <c r="BX394" s="229"/>
      <c r="BY394" s="229"/>
      <c r="BZ394" s="229"/>
      <c r="CA394" s="229"/>
      <c r="CB394" s="229"/>
      <c r="CC394" s="229"/>
      <c r="CD394" s="229"/>
      <c r="CE394" s="229"/>
      <c r="CF394" s="229"/>
      <c r="CG394" s="229"/>
      <c r="CH394" s="229"/>
      <c r="CI394" s="229"/>
      <c r="CJ394" s="229"/>
      <c r="CK394" s="229"/>
      <c r="CL394" s="229"/>
      <c r="CM394" s="229"/>
      <c r="CN394" s="229"/>
      <c r="CO394" s="229"/>
      <c r="CP394" s="229"/>
      <c r="CQ394" s="229"/>
      <c r="CR394" s="229"/>
      <c r="CS394" s="229"/>
      <c r="CT394" s="229"/>
    </row>
    <row r="395" spans="20:98" s="257" customFormat="1" x14ac:dyDescent="0.2">
      <c r="T395" s="229"/>
      <c r="U395" s="229"/>
      <c r="V395" s="229"/>
      <c r="W395" s="229"/>
      <c r="X395" s="229"/>
      <c r="Y395" s="229"/>
      <c r="Z395" s="229"/>
      <c r="AA395" s="229"/>
      <c r="AB395" s="229"/>
      <c r="AC395" s="229"/>
      <c r="AD395" s="229"/>
      <c r="AE395" s="229"/>
      <c r="AF395" s="229"/>
      <c r="AG395" s="229"/>
      <c r="AH395" s="229"/>
      <c r="AI395" s="229"/>
      <c r="AJ395" s="229"/>
      <c r="AK395" s="229"/>
      <c r="AL395" s="229"/>
      <c r="AM395" s="229"/>
      <c r="AN395" s="229"/>
      <c r="AO395" s="229"/>
      <c r="AP395" s="229"/>
      <c r="AQ395" s="229"/>
      <c r="AR395" s="229"/>
      <c r="AS395" s="229"/>
      <c r="AT395" s="229"/>
      <c r="AU395" s="229"/>
      <c r="AV395" s="229"/>
      <c r="AW395" s="229"/>
      <c r="AX395" s="229"/>
      <c r="AY395" s="229"/>
      <c r="AZ395" s="229"/>
      <c r="BA395" s="229"/>
      <c r="BB395" s="229"/>
      <c r="BC395" s="229"/>
      <c r="BD395" s="229"/>
      <c r="BE395" s="229"/>
      <c r="BF395" s="229"/>
      <c r="BG395" s="229"/>
      <c r="BH395" s="229"/>
      <c r="BI395" s="229"/>
      <c r="BJ395" s="229"/>
      <c r="BK395" s="229"/>
      <c r="BL395" s="229"/>
      <c r="BM395" s="229"/>
      <c r="BN395" s="229"/>
      <c r="BO395" s="229"/>
      <c r="BP395" s="229"/>
      <c r="BQ395" s="229"/>
      <c r="BR395" s="229"/>
      <c r="BS395" s="229"/>
      <c r="BT395" s="229"/>
      <c r="BU395" s="229"/>
      <c r="BV395" s="229"/>
      <c r="BW395" s="229"/>
      <c r="BX395" s="229"/>
      <c r="BY395" s="229"/>
      <c r="BZ395" s="229"/>
      <c r="CA395" s="229"/>
      <c r="CB395" s="229"/>
      <c r="CC395" s="229"/>
      <c r="CD395" s="229"/>
      <c r="CE395" s="229"/>
      <c r="CF395" s="229"/>
      <c r="CG395" s="229"/>
      <c r="CH395" s="229"/>
      <c r="CI395" s="229"/>
      <c r="CJ395" s="229"/>
      <c r="CK395" s="229"/>
      <c r="CL395" s="229"/>
      <c r="CM395" s="229"/>
      <c r="CN395" s="229"/>
      <c r="CO395" s="229"/>
      <c r="CP395" s="229"/>
      <c r="CQ395" s="229"/>
      <c r="CR395" s="229"/>
      <c r="CS395" s="229"/>
      <c r="CT395" s="229"/>
    </row>
    <row r="396" spans="20:98" s="257" customFormat="1" x14ac:dyDescent="0.2">
      <c r="T396" s="229"/>
      <c r="U396" s="229"/>
      <c r="V396" s="229"/>
      <c r="W396" s="229"/>
      <c r="X396" s="229"/>
      <c r="Y396" s="229"/>
      <c r="Z396" s="229"/>
      <c r="AA396" s="229"/>
      <c r="AB396" s="229"/>
      <c r="AC396" s="229"/>
      <c r="AD396" s="229"/>
      <c r="AE396" s="229"/>
      <c r="AF396" s="229"/>
      <c r="AG396" s="229"/>
      <c r="AH396" s="229"/>
      <c r="AI396" s="229"/>
      <c r="AJ396" s="229"/>
      <c r="AK396" s="229"/>
      <c r="AL396" s="229"/>
      <c r="AM396" s="229"/>
      <c r="AN396" s="229"/>
      <c r="AO396" s="229"/>
      <c r="AP396" s="229"/>
      <c r="AQ396" s="229"/>
      <c r="AR396" s="229"/>
      <c r="AS396" s="229"/>
      <c r="AT396" s="229"/>
      <c r="AU396" s="229"/>
      <c r="AV396" s="229"/>
      <c r="AW396" s="229"/>
      <c r="AX396" s="229"/>
      <c r="AY396" s="229"/>
      <c r="AZ396" s="229"/>
      <c r="BA396" s="229"/>
      <c r="BB396" s="229"/>
      <c r="BC396" s="229"/>
      <c r="BD396" s="229"/>
      <c r="BE396" s="229"/>
      <c r="BF396" s="229"/>
      <c r="BG396" s="229"/>
      <c r="BH396" s="229"/>
      <c r="BI396" s="229"/>
      <c r="BJ396" s="229"/>
      <c r="BK396" s="229"/>
      <c r="BL396" s="229"/>
      <c r="BM396" s="229"/>
      <c r="BN396" s="229"/>
      <c r="BO396" s="229"/>
      <c r="BP396" s="229"/>
      <c r="BQ396" s="229"/>
      <c r="BR396" s="229"/>
      <c r="BS396" s="229"/>
      <c r="BT396" s="229"/>
      <c r="BU396" s="229"/>
      <c r="BV396" s="229"/>
      <c r="BW396" s="229"/>
      <c r="BX396" s="229"/>
      <c r="BY396" s="229"/>
      <c r="BZ396" s="229"/>
      <c r="CA396" s="229"/>
      <c r="CB396" s="229"/>
      <c r="CC396" s="229"/>
      <c r="CD396" s="229"/>
      <c r="CE396" s="229"/>
      <c r="CF396" s="229"/>
      <c r="CG396" s="229"/>
      <c r="CH396" s="229"/>
      <c r="CI396" s="229"/>
      <c r="CJ396" s="229"/>
      <c r="CK396" s="229"/>
      <c r="CL396" s="229"/>
      <c r="CM396" s="229"/>
      <c r="CN396" s="229"/>
      <c r="CO396" s="229"/>
      <c r="CP396" s="229"/>
      <c r="CQ396" s="229"/>
      <c r="CR396" s="229"/>
      <c r="CS396" s="229"/>
      <c r="CT396" s="229"/>
    </row>
    <row r="397" spans="20:98" s="257" customFormat="1" x14ac:dyDescent="0.2">
      <c r="T397" s="229"/>
      <c r="U397" s="229"/>
      <c r="V397" s="229"/>
      <c r="W397" s="229"/>
      <c r="X397" s="229"/>
      <c r="Y397" s="229"/>
      <c r="Z397" s="229"/>
      <c r="AA397" s="229"/>
      <c r="AB397" s="229"/>
      <c r="AC397" s="229"/>
      <c r="AD397" s="229"/>
      <c r="AE397" s="229"/>
      <c r="AF397" s="229"/>
      <c r="AG397" s="229"/>
      <c r="AH397" s="229"/>
      <c r="AI397" s="229"/>
      <c r="AJ397" s="229"/>
      <c r="AK397" s="229"/>
      <c r="AL397" s="229"/>
      <c r="AM397" s="229"/>
      <c r="AN397" s="229"/>
      <c r="AO397" s="229"/>
      <c r="AP397" s="229"/>
      <c r="AQ397" s="229"/>
      <c r="AR397" s="229"/>
      <c r="AS397" s="229"/>
      <c r="AT397" s="229"/>
      <c r="AU397" s="229"/>
      <c r="AV397" s="229"/>
      <c r="AW397" s="229"/>
      <c r="AX397" s="229"/>
      <c r="AY397" s="229"/>
      <c r="AZ397" s="229"/>
      <c r="BA397" s="229"/>
      <c r="BB397" s="229"/>
      <c r="BC397" s="229"/>
      <c r="BD397" s="229"/>
      <c r="BE397" s="229"/>
      <c r="BF397" s="229"/>
      <c r="BG397" s="229"/>
      <c r="BH397" s="229"/>
      <c r="BI397" s="229"/>
      <c r="BJ397" s="229"/>
      <c r="BK397" s="229"/>
      <c r="BL397" s="229"/>
      <c r="BM397" s="229"/>
      <c r="BN397" s="229"/>
      <c r="BO397" s="229"/>
      <c r="BP397" s="229"/>
      <c r="BQ397" s="229"/>
      <c r="BR397" s="229"/>
      <c r="BS397" s="229"/>
      <c r="BT397" s="229"/>
      <c r="BU397" s="229"/>
      <c r="BV397" s="229"/>
      <c r="BW397" s="229"/>
      <c r="BX397" s="229"/>
      <c r="BY397" s="229"/>
      <c r="BZ397" s="229"/>
      <c r="CA397" s="229"/>
      <c r="CB397" s="229"/>
      <c r="CC397" s="229"/>
      <c r="CD397" s="229"/>
      <c r="CE397" s="229"/>
      <c r="CF397" s="229"/>
      <c r="CG397" s="229"/>
      <c r="CH397" s="229"/>
      <c r="CI397" s="229"/>
      <c r="CJ397" s="229"/>
      <c r="CK397" s="229"/>
      <c r="CL397" s="229"/>
      <c r="CM397" s="229"/>
      <c r="CN397" s="229"/>
      <c r="CO397" s="229"/>
      <c r="CP397" s="229"/>
      <c r="CQ397" s="229"/>
      <c r="CR397" s="229"/>
      <c r="CS397" s="229"/>
      <c r="CT397" s="229"/>
    </row>
    <row r="398" spans="20:98" s="257" customFormat="1" x14ac:dyDescent="0.2">
      <c r="T398" s="229"/>
      <c r="U398" s="229"/>
      <c r="V398" s="229"/>
      <c r="W398" s="229"/>
      <c r="X398" s="229"/>
      <c r="Y398" s="229"/>
      <c r="Z398" s="229"/>
      <c r="AA398" s="229"/>
      <c r="AB398" s="229"/>
      <c r="AC398" s="229"/>
      <c r="AD398" s="229"/>
      <c r="AE398" s="229"/>
      <c r="AF398" s="229"/>
      <c r="AG398" s="229"/>
      <c r="AH398" s="229"/>
      <c r="AI398" s="229"/>
      <c r="AJ398" s="229"/>
      <c r="AK398" s="229"/>
      <c r="AL398" s="229"/>
      <c r="AM398" s="229"/>
      <c r="AN398" s="229"/>
      <c r="AO398" s="229"/>
      <c r="AP398" s="229"/>
      <c r="AQ398" s="229"/>
      <c r="AR398" s="229"/>
      <c r="AS398" s="229"/>
      <c r="AT398" s="229"/>
      <c r="AU398" s="229"/>
      <c r="AV398" s="229"/>
      <c r="AW398" s="229"/>
      <c r="AX398" s="229"/>
      <c r="AY398" s="229"/>
      <c r="AZ398" s="229"/>
      <c r="BA398" s="229"/>
      <c r="BB398" s="229"/>
      <c r="BC398" s="229"/>
      <c r="BD398" s="229"/>
      <c r="BE398" s="229"/>
      <c r="BF398" s="229"/>
      <c r="BG398" s="229"/>
      <c r="BH398" s="229"/>
      <c r="BI398" s="229"/>
      <c r="BJ398" s="229"/>
      <c r="BK398" s="229"/>
      <c r="BL398" s="229"/>
      <c r="BM398" s="229"/>
      <c r="BN398" s="229"/>
      <c r="BO398" s="229"/>
      <c r="BP398" s="229"/>
      <c r="BQ398" s="229"/>
      <c r="BR398" s="229"/>
      <c r="BS398" s="229"/>
      <c r="BT398" s="229"/>
      <c r="BU398" s="229"/>
      <c r="BV398" s="229"/>
      <c r="BW398" s="229"/>
      <c r="BX398" s="229"/>
      <c r="BY398" s="229"/>
      <c r="BZ398" s="229"/>
      <c r="CA398" s="229"/>
      <c r="CB398" s="229"/>
      <c r="CC398" s="229"/>
      <c r="CD398" s="229"/>
      <c r="CE398" s="229"/>
      <c r="CF398" s="229"/>
      <c r="CG398" s="229"/>
      <c r="CH398" s="229"/>
      <c r="CI398" s="229"/>
      <c r="CJ398" s="229"/>
      <c r="CK398" s="229"/>
      <c r="CL398" s="229"/>
      <c r="CM398" s="229"/>
      <c r="CN398" s="229"/>
      <c r="CO398" s="229"/>
      <c r="CP398" s="229"/>
      <c r="CQ398" s="229"/>
      <c r="CR398" s="229"/>
      <c r="CS398" s="229"/>
      <c r="CT398" s="229"/>
    </row>
    <row r="399" spans="20:98" s="257" customFormat="1" x14ac:dyDescent="0.2">
      <c r="T399" s="229"/>
      <c r="U399" s="229"/>
      <c r="V399" s="229"/>
      <c r="W399" s="229"/>
      <c r="X399" s="229"/>
      <c r="Y399" s="229"/>
      <c r="Z399" s="229"/>
      <c r="AA399" s="229"/>
      <c r="AB399" s="229"/>
      <c r="AC399" s="229"/>
      <c r="AD399" s="229"/>
      <c r="AE399" s="229"/>
      <c r="AF399" s="229"/>
      <c r="AG399" s="229"/>
      <c r="AH399" s="229"/>
      <c r="AI399" s="229"/>
      <c r="AJ399" s="229"/>
      <c r="AK399" s="229"/>
      <c r="AL399" s="229"/>
      <c r="AM399" s="229"/>
      <c r="AN399" s="229"/>
      <c r="AO399" s="229"/>
      <c r="AP399" s="229"/>
      <c r="AQ399" s="229"/>
      <c r="AR399" s="229"/>
      <c r="AS399" s="229"/>
      <c r="AT399" s="229"/>
      <c r="AU399" s="229"/>
      <c r="AV399" s="229"/>
      <c r="AW399" s="229"/>
      <c r="AX399" s="229"/>
      <c r="AY399" s="229"/>
      <c r="AZ399" s="229"/>
      <c r="BA399" s="229"/>
      <c r="BB399" s="229"/>
      <c r="BC399" s="229"/>
      <c r="BD399" s="229"/>
      <c r="BE399" s="229"/>
      <c r="BF399" s="229"/>
      <c r="BG399" s="229"/>
      <c r="BH399" s="229"/>
      <c r="BI399" s="229"/>
      <c r="BJ399" s="229"/>
      <c r="BK399" s="229"/>
      <c r="BL399" s="229"/>
      <c r="BM399" s="229"/>
      <c r="BN399" s="229"/>
      <c r="BO399" s="229"/>
      <c r="BP399" s="229"/>
      <c r="BQ399" s="229"/>
      <c r="BR399" s="229"/>
      <c r="BS399" s="229"/>
      <c r="BT399" s="229"/>
      <c r="BU399" s="229"/>
      <c r="BV399" s="229"/>
      <c r="BW399" s="229"/>
      <c r="BX399" s="229"/>
      <c r="BY399" s="229"/>
      <c r="BZ399" s="229"/>
      <c r="CA399" s="229"/>
      <c r="CB399" s="229"/>
      <c r="CC399" s="229"/>
      <c r="CD399" s="229"/>
      <c r="CE399" s="229"/>
      <c r="CF399" s="229"/>
      <c r="CG399" s="229"/>
      <c r="CH399" s="229"/>
      <c r="CI399" s="229"/>
      <c r="CJ399" s="229"/>
      <c r="CK399" s="229"/>
      <c r="CL399" s="229"/>
      <c r="CM399" s="229"/>
      <c r="CN399" s="229"/>
      <c r="CO399" s="229"/>
      <c r="CP399" s="229"/>
      <c r="CQ399" s="229"/>
      <c r="CR399" s="229"/>
      <c r="CS399" s="229"/>
      <c r="CT399" s="229"/>
    </row>
    <row r="400" spans="20:98" s="257" customFormat="1" x14ac:dyDescent="0.2">
      <c r="T400" s="229"/>
      <c r="U400" s="229"/>
      <c r="V400" s="229"/>
      <c r="W400" s="229"/>
      <c r="X400" s="229"/>
      <c r="Y400" s="229"/>
      <c r="Z400" s="229"/>
      <c r="AA400" s="229"/>
      <c r="AB400" s="229"/>
      <c r="AC400" s="229"/>
      <c r="AD400" s="229"/>
      <c r="AE400" s="229"/>
      <c r="AF400" s="229"/>
      <c r="AG400" s="229"/>
      <c r="AH400" s="229"/>
      <c r="AI400" s="229"/>
      <c r="AJ400" s="229"/>
      <c r="AK400" s="229"/>
      <c r="AL400" s="229"/>
      <c r="AM400" s="229"/>
      <c r="AN400" s="229"/>
      <c r="AO400" s="229"/>
      <c r="AP400" s="229"/>
      <c r="AQ400" s="229"/>
      <c r="AR400" s="229"/>
      <c r="AS400" s="229"/>
      <c r="AT400" s="229"/>
      <c r="AU400" s="229"/>
      <c r="AV400" s="229"/>
      <c r="AW400" s="229"/>
      <c r="AX400" s="229"/>
      <c r="AY400" s="229"/>
      <c r="AZ400" s="229"/>
      <c r="BA400" s="229"/>
      <c r="BB400" s="229"/>
      <c r="BC400" s="229"/>
      <c r="BD400" s="229"/>
      <c r="BE400" s="229"/>
      <c r="BF400" s="229"/>
      <c r="BG400" s="229"/>
      <c r="BH400" s="229"/>
      <c r="BI400" s="229"/>
      <c r="BJ400" s="229"/>
      <c r="BK400" s="229"/>
      <c r="BL400" s="229"/>
      <c r="BM400" s="229"/>
      <c r="BN400" s="229"/>
      <c r="BO400" s="229"/>
      <c r="BP400" s="229"/>
      <c r="BQ400" s="229"/>
      <c r="BR400" s="229"/>
      <c r="BS400" s="229"/>
      <c r="BT400" s="229"/>
      <c r="BU400" s="229"/>
      <c r="BV400" s="229"/>
      <c r="BW400" s="229"/>
      <c r="BX400" s="229"/>
      <c r="BY400" s="229"/>
      <c r="BZ400" s="229"/>
      <c r="CA400" s="229"/>
      <c r="CB400" s="229"/>
      <c r="CC400" s="229"/>
      <c r="CD400" s="229"/>
      <c r="CE400" s="229"/>
      <c r="CF400" s="229"/>
      <c r="CG400" s="229"/>
      <c r="CH400" s="229"/>
      <c r="CI400" s="229"/>
      <c r="CJ400" s="229"/>
      <c r="CK400" s="229"/>
      <c r="CL400" s="229"/>
      <c r="CM400" s="229"/>
      <c r="CN400" s="229"/>
      <c r="CO400" s="229"/>
      <c r="CP400" s="229"/>
      <c r="CQ400" s="229"/>
      <c r="CR400" s="229"/>
      <c r="CS400" s="229"/>
      <c r="CT400" s="229"/>
    </row>
    <row r="401" spans="20:98" s="257" customFormat="1" x14ac:dyDescent="0.2">
      <c r="T401" s="229"/>
      <c r="U401" s="229"/>
      <c r="V401" s="229"/>
      <c r="W401" s="229"/>
      <c r="X401" s="229"/>
      <c r="Y401" s="229"/>
      <c r="Z401" s="229"/>
      <c r="AA401" s="229"/>
      <c r="AB401" s="229"/>
      <c r="AC401" s="229"/>
      <c r="AD401" s="229"/>
      <c r="AE401" s="229"/>
      <c r="AF401" s="229"/>
      <c r="AG401" s="229"/>
      <c r="AH401" s="229"/>
      <c r="AI401" s="229"/>
      <c r="AJ401" s="229"/>
      <c r="AK401" s="229"/>
      <c r="AL401" s="229"/>
      <c r="AM401" s="229"/>
      <c r="AN401" s="229"/>
      <c r="AO401" s="229"/>
      <c r="AP401" s="229"/>
      <c r="AQ401" s="229"/>
      <c r="AR401" s="229"/>
      <c r="AS401" s="229"/>
      <c r="AT401" s="229"/>
      <c r="AU401" s="229"/>
      <c r="AV401" s="229"/>
      <c r="AW401" s="229"/>
      <c r="AX401" s="229"/>
      <c r="AY401" s="229"/>
      <c r="AZ401" s="229"/>
      <c r="BA401" s="229"/>
      <c r="BB401" s="229"/>
      <c r="BC401" s="229"/>
      <c r="BD401" s="229"/>
      <c r="BE401" s="229"/>
      <c r="BF401" s="229"/>
      <c r="BG401" s="229"/>
      <c r="BH401" s="229"/>
      <c r="BI401" s="229"/>
      <c r="BJ401" s="229"/>
      <c r="BK401" s="229"/>
      <c r="BL401" s="229"/>
      <c r="BM401" s="229"/>
      <c r="BN401" s="229"/>
      <c r="BO401" s="229"/>
      <c r="BP401" s="229"/>
      <c r="BQ401" s="229"/>
      <c r="BR401" s="229"/>
      <c r="BS401" s="229"/>
      <c r="BT401" s="229"/>
      <c r="BU401" s="229"/>
      <c r="BV401" s="229"/>
      <c r="BW401" s="229"/>
      <c r="BX401" s="229"/>
      <c r="BY401" s="229"/>
      <c r="BZ401" s="229"/>
      <c r="CA401" s="229"/>
      <c r="CB401" s="229"/>
      <c r="CC401" s="229"/>
      <c r="CD401" s="229"/>
      <c r="CE401" s="229"/>
      <c r="CF401" s="229"/>
      <c r="CG401" s="229"/>
      <c r="CH401" s="229"/>
      <c r="CI401" s="229"/>
      <c r="CJ401" s="229"/>
      <c r="CK401" s="229"/>
      <c r="CL401" s="229"/>
      <c r="CM401" s="229"/>
      <c r="CN401" s="229"/>
      <c r="CO401" s="229"/>
      <c r="CP401" s="229"/>
      <c r="CQ401" s="229"/>
      <c r="CR401" s="229"/>
      <c r="CS401" s="229"/>
      <c r="CT401" s="229"/>
    </row>
    <row r="402" spans="20:98" s="257" customFormat="1" x14ac:dyDescent="0.2">
      <c r="T402" s="229"/>
      <c r="U402" s="229"/>
      <c r="V402" s="229"/>
      <c r="W402" s="229"/>
      <c r="X402" s="229"/>
      <c r="Y402" s="229"/>
      <c r="Z402" s="229"/>
      <c r="AA402" s="229"/>
      <c r="AB402" s="229"/>
      <c r="AC402" s="229"/>
      <c r="AD402" s="229"/>
      <c r="AE402" s="229"/>
      <c r="AF402" s="229"/>
      <c r="AG402" s="229"/>
      <c r="AH402" s="229"/>
      <c r="AI402" s="229"/>
      <c r="AJ402" s="229"/>
      <c r="AK402" s="229"/>
      <c r="AL402" s="229"/>
      <c r="AM402" s="229"/>
      <c r="AN402" s="229"/>
      <c r="AO402" s="229"/>
      <c r="AP402" s="229"/>
      <c r="AQ402" s="229"/>
      <c r="AR402" s="229"/>
      <c r="AS402" s="229"/>
      <c r="AT402" s="229"/>
      <c r="AU402" s="229"/>
      <c r="AV402" s="229"/>
      <c r="AW402" s="229"/>
      <c r="AX402" s="229"/>
      <c r="AY402" s="229"/>
      <c r="AZ402" s="229"/>
      <c r="BA402" s="229"/>
      <c r="BB402" s="229"/>
      <c r="BC402" s="229"/>
      <c r="BD402" s="229"/>
      <c r="BE402" s="229"/>
      <c r="BF402" s="229"/>
      <c r="BG402" s="229"/>
      <c r="BH402" s="229"/>
      <c r="BI402" s="229"/>
      <c r="BJ402" s="229"/>
      <c r="BK402" s="229"/>
      <c r="BL402" s="229"/>
      <c r="BM402" s="229"/>
      <c r="BN402" s="229"/>
      <c r="BO402" s="229"/>
      <c r="BP402" s="229"/>
      <c r="BQ402" s="229"/>
      <c r="BR402" s="229"/>
      <c r="BS402" s="229"/>
      <c r="BT402" s="229"/>
      <c r="BU402" s="229"/>
      <c r="BV402" s="229"/>
      <c r="BW402" s="229"/>
      <c r="BX402" s="229"/>
      <c r="BY402" s="229"/>
      <c r="BZ402" s="229"/>
      <c r="CA402" s="229"/>
      <c r="CB402" s="229"/>
      <c r="CC402" s="229"/>
      <c r="CD402" s="229"/>
      <c r="CE402" s="229"/>
      <c r="CF402" s="229"/>
      <c r="CG402" s="229"/>
      <c r="CH402" s="229"/>
      <c r="CI402" s="229"/>
      <c r="CJ402" s="229"/>
      <c r="CK402" s="229"/>
      <c r="CL402" s="229"/>
      <c r="CM402" s="229"/>
      <c r="CN402" s="229"/>
      <c r="CO402" s="229"/>
      <c r="CP402" s="229"/>
      <c r="CQ402" s="229"/>
      <c r="CR402" s="229"/>
      <c r="CS402" s="229"/>
      <c r="CT402" s="229"/>
    </row>
    <row r="403" spans="20:98" s="257" customFormat="1" x14ac:dyDescent="0.2">
      <c r="T403" s="229"/>
      <c r="U403" s="229"/>
      <c r="V403" s="229"/>
      <c r="W403" s="229"/>
      <c r="X403" s="229"/>
      <c r="Y403" s="229"/>
      <c r="Z403" s="229"/>
      <c r="AA403" s="229"/>
      <c r="AB403" s="229"/>
      <c r="AC403" s="229"/>
      <c r="AD403" s="229"/>
      <c r="AE403" s="229"/>
      <c r="AF403" s="229"/>
      <c r="AG403" s="229"/>
      <c r="AH403" s="229"/>
      <c r="AI403" s="229"/>
      <c r="AJ403" s="229"/>
      <c r="AK403" s="229"/>
      <c r="AL403" s="229"/>
      <c r="AM403" s="229"/>
      <c r="AN403" s="229"/>
      <c r="AO403" s="229"/>
      <c r="AP403" s="229"/>
      <c r="AQ403" s="229"/>
      <c r="AR403" s="229"/>
      <c r="AS403" s="229"/>
      <c r="AT403" s="229"/>
      <c r="AU403" s="229"/>
      <c r="AV403" s="229"/>
      <c r="AW403" s="229"/>
      <c r="AX403" s="229"/>
      <c r="AY403" s="229"/>
      <c r="AZ403" s="229"/>
      <c r="BA403" s="229"/>
      <c r="BB403" s="229"/>
      <c r="BC403" s="229"/>
      <c r="BD403" s="229"/>
      <c r="BE403" s="229"/>
      <c r="BF403" s="229"/>
      <c r="BG403" s="229"/>
      <c r="BH403" s="229"/>
      <c r="BI403" s="229"/>
      <c r="BJ403" s="229"/>
      <c r="BK403" s="229"/>
      <c r="BL403" s="229"/>
      <c r="BM403" s="229"/>
      <c r="BN403" s="229"/>
      <c r="BO403" s="229"/>
      <c r="BP403" s="229"/>
      <c r="BQ403" s="229"/>
      <c r="BR403" s="229"/>
      <c r="BS403" s="229"/>
      <c r="BT403" s="229"/>
      <c r="BU403" s="229"/>
      <c r="BV403" s="229"/>
      <c r="BW403" s="229"/>
      <c r="BX403" s="229"/>
      <c r="BY403" s="229"/>
      <c r="BZ403" s="229"/>
      <c r="CA403" s="229"/>
      <c r="CB403" s="229"/>
      <c r="CC403" s="229"/>
      <c r="CD403" s="229"/>
      <c r="CE403" s="229"/>
      <c r="CF403" s="229"/>
      <c r="CG403" s="229"/>
      <c r="CH403" s="229"/>
      <c r="CI403" s="229"/>
      <c r="CJ403" s="229"/>
      <c r="CK403" s="229"/>
      <c r="CL403" s="229"/>
      <c r="CM403" s="229"/>
      <c r="CN403" s="229"/>
      <c r="CO403" s="229"/>
      <c r="CP403" s="229"/>
      <c r="CQ403" s="229"/>
      <c r="CR403" s="229"/>
      <c r="CS403" s="229"/>
      <c r="CT403" s="229"/>
    </row>
    <row r="404" spans="20:98" s="257" customFormat="1" x14ac:dyDescent="0.2">
      <c r="T404" s="229"/>
      <c r="U404" s="229"/>
      <c r="V404" s="229"/>
      <c r="W404" s="229"/>
      <c r="X404" s="229"/>
      <c r="Y404" s="229"/>
      <c r="Z404" s="229"/>
      <c r="AA404" s="229"/>
      <c r="AB404" s="229"/>
      <c r="AC404" s="229"/>
      <c r="AD404" s="229"/>
      <c r="AE404" s="229"/>
      <c r="AF404" s="229"/>
      <c r="AG404" s="229"/>
      <c r="AH404" s="229"/>
      <c r="AI404" s="229"/>
      <c r="AJ404" s="229"/>
      <c r="AK404" s="229"/>
      <c r="AL404" s="229"/>
      <c r="AM404" s="229"/>
      <c r="AN404" s="229"/>
      <c r="AO404" s="229"/>
      <c r="AP404" s="229"/>
      <c r="AQ404" s="229"/>
      <c r="AR404" s="229"/>
      <c r="AS404" s="229"/>
      <c r="AT404" s="229"/>
      <c r="AU404" s="229"/>
      <c r="AV404" s="229"/>
      <c r="AW404" s="229"/>
      <c r="AX404" s="229"/>
      <c r="AY404" s="229"/>
      <c r="AZ404" s="229"/>
      <c r="BA404" s="229"/>
      <c r="BB404" s="229"/>
      <c r="BC404" s="229"/>
      <c r="BD404" s="229"/>
      <c r="BE404" s="229"/>
      <c r="BF404" s="229"/>
      <c r="BG404" s="229"/>
      <c r="BH404" s="229"/>
      <c r="BI404" s="229"/>
      <c r="BJ404" s="229"/>
      <c r="BK404" s="229"/>
      <c r="BL404" s="229"/>
      <c r="BM404" s="229"/>
      <c r="BN404" s="229"/>
      <c r="BO404" s="229"/>
      <c r="BP404" s="229"/>
      <c r="BQ404" s="229"/>
      <c r="BR404" s="229"/>
      <c r="BS404" s="229"/>
      <c r="BT404" s="229"/>
      <c r="BU404" s="229"/>
      <c r="BV404" s="229"/>
      <c r="BW404" s="229"/>
      <c r="BX404" s="229"/>
      <c r="BY404" s="229"/>
      <c r="BZ404" s="229"/>
      <c r="CA404" s="229"/>
      <c r="CB404" s="229"/>
      <c r="CC404" s="229"/>
      <c r="CD404" s="229"/>
      <c r="CE404" s="229"/>
      <c r="CF404" s="229"/>
      <c r="CG404" s="229"/>
      <c r="CH404" s="229"/>
      <c r="CI404" s="229"/>
      <c r="CJ404" s="229"/>
      <c r="CK404" s="229"/>
      <c r="CL404" s="229"/>
      <c r="CM404" s="229"/>
      <c r="CN404" s="229"/>
      <c r="CO404" s="229"/>
      <c r="CP404" s="229"/>
      <c r="CQ404" s="229"/>
      <c r="CR404" s="229"/>
      <c r="CS404" s="229"/>
      <c r="CT404" s="229"/>
    </row>
    <row r="405" spans="20:98" s="257" customFormat="1" x14ac:dyDescent="0.2">
      <c r="T405" s="229"/>
      <c r="U405" s="229"/>
      <c r="V405" s="229"/>
      <c r="W405" s="229"/>
      <c r="X405" s="229"/>
      <c r="Y405" s="229"/>
      <c r="Z405" s="229"/>
      <c r="AA405" s="229"/>
      <c r="AB405" s="229"/>
      <c r="AC405" s="229"/>
      <c r="AD405" s="229"/>
      <c r="AE405" s="229"/>
      <c r="AF405" s="229"/>
      <c r="AG405" s="229"/>
      <c r="AH405" s="229"/>
      <c r="AI405" s="229"/>
      <c r="AJ405" s="229"/>
      <c r="AK405" s="229"/>
      <c r="AL405" s="229"/>
      <c r="AM405" s="229"/>
      <c r="AN405" s="229"/>
      <c r="AO405" s="229"/>
      <c r="AP405" s="229"/>
      <c r="AQ405" s="229"/>
      <c r="AR405" s="229"/>
      <c r="AS405" s="229"/>
      <c r="AT405" s="229"/>
      <c r="AU405" s="229"/>
      <c r="AV405" s="229"/>
      <c r="AW405" s="229"/>
      <c r="AX405" s="229"/>
      <c r="AY405" s="229"/>
      <c r="AZ405" s="229"/>
      <c r="BA405" s="229"/>
      <c r="BB405" s="229"/>
      <c r="BC405" s="229"/>
      <c r="BD405" s="229"/>
      <c r="BE405" s="229"/>
      <c r="BF405" s="229"/>
      <c r="BG405" s="229"/>
      <c r="BH405" s="229"/>
      <c r="BI405" s="229"/>
      <c r="BJ405" s="229"/>
      <c r="BK405" s="229"/>
      <c r="BL405" s="229"/>
      <c r="BM405" s="229"/>
      <c r="BN405" s="229"/>
      <c r="BO405" s="229"/>
      <c r="BP405" s="229"/>
      <c r="BQ405" s="229"/>
      <c r="BR405" s="229"/>
      <c r="BS405" s="229"/>
      <c r="BT405" s="229"/>
      <c r="BU405" s="229"/>
      <c r="BV405" s="229"/>
      <c r="BW405" s="229"/>
      <c r="BX405" s="229"/>
      <c r="BY405" s="229"/>
      <c r="BZ405" s="229"/>
      <c r="CA405" s="229"/>
      <c r="CB405" s="229"/>
      <c r="CC405" s="229"/>
      <c r="CD405" s="229"/>
      <c r="CE405" s="229"/>
      <c r="CF405" s="229"/>
      <c r="CG405" s="229"/>
      <c r="CH405" s="229"/>
      <c r="CI405" s="229"/>
      <c r="CJ405" s="229"/>
      <c r="CK405" s="229"/>
      <c r="CL405" s="229"/>
      <c r="CM405" s="229"/>
      <c r="CN405" s="229"/>
      <c r="CO405" s="229"/>
      <c r="CP405" s="229"/>
      <c r="CQ405" s="229"/>
      <c r="CR405" s="229"/>
      <c r="CS405" s="229"/>
      <c r="CT405" s="229"/>
    </row>
    <row r="406" spans="20:98" s="257" customFormat="1" x14ac:dyDescent="0.2">
      <c r="T406" s="229"/>
      <c r="U406" s="229"/>
      <c r="V406" s="229"/>
      <c r="W406" s="229"/>
      <c r="X406" s="229"/>
      <c r="Y406" s="229"/>
      <c r="Z406" s="229"/>
      <c r="AA406" s="229"/>
      <c r="AB406" s="229"/>
      <c r="AC406" s="229"/>
      <c r="AD406" s="229"/>
      <c r="AE406" s="229"/>
      <c r="AF406" s="229"/>
      <c r="AG406" s="229"/>
      <c r="AH406" s="229"/>
      <c r="AI406" s="229"/>
      <c r="AJ406" s="229"/>
      <c r="AK406" s="229"/>
      <c r="AL406" s="229"/>
      <c r="AM406" s="229"/>
      <c r="AN406" s="229"/>
      <c r="AO406" s="229"/>
      <c r="AP406" s="229"/>
      <c r="AQ406" s="229"/>
      <c r="AR406" s="229"/>
      <c r="AS406" s="229"/>
      <c r="AT406" s="229"/>
      <c r="AU406" s="229"/>
      <c r="AV406" s="229"/>
      <c r="AW406" s="229"/>
      <c r="AX406" s="229"/>
      <c r="AY406" s="229"/>
      <c r="AZ406" s="229"/>
      <c r="BA406" s="229"/>
      <c r="BB406" s="229"/>
      <c r="BC406" s="229"/>
      <c r="BD406" s="229"/>
      <c r="BE406" s="229"/>
      <c r="BF406" s="229"/>
      <c r="BG406" s="229"/>
      <c r="BH406" s="229"/>
      <c r="BI406" s="229"/>
      <c r="BJ406" s="229"/>
      <c r="BK406" s="229"/>
      <c r="BL406" s="229"/>
      <c r="BM406" s="229"/>
      <c r="BN406" s="229"/>
      <c r="BO406" s="229"/>
      <c r="BP406" s="229"/>
      <c r="BQ406" s="229"/>
      <c r="BR406" s="229"/>
      <c r="BS406" s="229"/>
      <c r="BT406" s="229"/>
      <c r="BU406" s="229"/>
      <c r="BV406" s="229"/>
      <c r="BW406" s="229"/>
      <c r="BX406" s="229"/>
      <c r="BY406" s="229"/>
      <c r="BZ406" s="229"/>
      <c r="CA406" s="229"/>
      <c r="CB406" s="229"/>
      <c r="CC406" s="229"/>
      <c r="CD406" s="229"/>
      <c r="CE406" s="229"/>
      <c r="CF406" s="229"/>
      <c r="CG406" s="229"/>
      <c r="CH406" s="229"/>
      <c r="CI406" s="229"/>
      <c r="CJ406" s="229"/>
      <c r="CK406" s="229"/>
      <c r="CL406" s="229"/>
      <c r="CM406" s="229"/>
      <c r="CN406" s="229"/>
      <c r="CO406" s="229"/>
      <c r="CP406" s="229"/>
      <c r="CQ406" s="229"/>
      <c r="CR406" s="229"/>
      <c r="CS406" s="229"/>
      <c r="CT406" s="229"/>
    </row>
    <row r="407" spans="20:98" s="257" customFormat="1" x14ac:dyDescent="0.2">
      <c r="T407" s="229"/>
      <c r="U407" s="229"/>
      <c r="V407" s="229"/>
      <c r="W407" s="229"/>
      <c r="X407" s="229"/>
      <c r="Y407" s="229"/>
      <c r="Z407" s="229"/>
      <c r="AA407" s="229"/>
      <c r="AB407" s="229"/>
      <c r="AC407" s="229"/>
      <c r="AD407" s="229"/>
      <c r="AE407" s="229"/>
      <c r="AF407" s="229"/>
      <c r="AG407" s="229"/>
      <c r="AH407" s="229"/>
      <c r="AI407" s="229"/>
      <c r="AJ407" s="229"/>
      <c r="AK407" s="229"/>
      <c r="AL407" s="229"/>
      <c r="AM407" s="229"/>
      <c r="AN407" s="229"/>
      <c r="AO407" s="229"/>
      <c r="AP407" s="229"/>
      <c r="AQ407" s="229"/>
      <c r="AR407" s="229"/>
      <c r="AS407" s="229"/>
      <c r="AT407" s="229"/>
      <c r="AU407" s="229"/>
      <c r="AV407" s="229"/>
      <c r="AW407" s="229"/>
      <c r="AX407" s="229"/>
      <c r="AY407" s="229"/>
      <c r="AZ407" s="229"/>
      <c r="BA407" s="229"/>
      <c r="BB407" s="229"/>
      <c r="BC407" s="229"/>
      <c r="BD407" s="229"/>
      <c r="BE407" s="229"/>
      <c r="BF407" s="229"/>
      <c r="BG407" s="229"/>
      <c r="BH407" s="229"/>
      <c r="BI407" s="229"/>
      <c r="BJ407" s="229"/>
      <c r="BK407" s="229"/>
      <c r="BL407" s="229"/>
      <c r="BM407" s="229"/>
      <c r="BN407" s="229"/>
      <c r="BO407" s="229"/>
      <c r="BP407" s="229"/>
      <c r="BQ407" s="229"/>
      <c r="BR407" s="229"/>
      <c r="BS407" s="229"/>
      <c r="BT407" s="229"/>
      <c r="BU407" s="229"/>
      <c r="BV407" s="229"/>
      <c r="BW407" s="229"/>
      <c r="BX407" s="229"/>
      <c r="BY407" s="229"/>
      <c r="BZ407" s="229"/>
      <c r="CA407" s="229"/>
      <c r="CB407" s="229"/>
      <c r="CC407" s="229"/>
      <c r="CD407" s="229"/>
      <c r="CE407" s="229"/>
      <c r="CF407" s="229"/>
      <c r="CG407" s="229"/>
      <c r="CH407" s="229"/>
      <c r="CI407" s="229"/>
      <c r="CJ407" s="229"/>
      <c r="CK407" s="229"/>
      <c r="CL407" s="229"/>
      <c r="CM407" s="229"/>
      <c r="CN407" s="229"/>
      <c r="CO407" s="229"/>
      <c r="CP407" s="229"/>
      <c r="CQ407" s="229"/>
      <c r="CR407" s="229"/>
      <c r="CS407" s="229"/>
      <c r="CT407" s="229"/>
    </row>
    <row r="408" spans="20:98" s="257" customFormat="1" x14ac:dyDescent="0.2">
      <c r="T408" s="229"/>
      <c r="U408" s="229"/>
      <c r="V408" s="229"/>
      <c r="W408" s="229"/>
      <c r="X408" s="229"/>
      <c r="Y408" s="229"/>
      <c r="Z408" s="229"/>
      <c r="AA408" s="229"/>
      <c r="AB408" s="229"/>
      <c r="AC408" s="229"/>
      <c r="AD408" s="229"/>
      <c r="AE408" s="229"/>
      <c r="AF408" s="229"/>
      <c r="AG408" s="229"/>
      <c r="AH408" s="229"/>
      <c r="AI408" s="229"/>
      <c r="AJ408" s="229"/>
      <c r="AK408" s="229"/>
      <c r="AL408" s="229"/>
      <c r="AM408" s="229"/>
      <c r="AN408" s="229"/>
      <c r="AO408" s="229"/>
      <c r="AP408" s="229"/>
      <c r="AQ408" s="229"/>
      <c r="AR408" s="229"/>
      <c r="AS408" s="229"/>
      <c r="AT408" s="229"/>
      <c r="AU408" s="229"/>
      <c r="AV408" s="229"/>
      <c r="AW408" s="229"/>
      <c r="AX408" s="229"/>
      <c r="AY408" s="229"/>
      <c r="AZ408" s="229"/>
      <c r="BA408" s="229"/>
      <c r="BB408" s="229"/>
      <c r="BC408" s="229"/>
      <c r="BD408" s="229"/>
      <c r="BE408" s="229"/>
      <c r="BF408" s="229"/>
      <c r="BG408" s="229"/>
      <c r="BH408" s="229"/>
      <c r="BI408" s="229"/>
      <c r="BJ408" s="229"/>
      <c r="BK408" s="229"/>
      <c r="BL408" s="229"/>
      <c r="BM408" s="229"/>
      <c r="BN408" s="229"/>
      <c r="BO408" s="229"/>
      <c r="BP408" s="229"/>
      <c r="BQ408" s="229"/>
      <c r="BR408" s="229"/>
      <c r="BS408" s="229"/>
      <c r="BT408" s="229"/>
      <c r="BU408" s="229"/>
      <c r="BV408" s="229"/>
      <c r="BW408" s="229"/>
      <c r="BX408" s="229"/>
      <c r="BY408" s="229"/>
      <c r="BZ408" s="229"/>
      <c r="CA408" s="229"/>
      <c r="CB408" s="229"/>
      <c r="CC408" s="229"/>
      <c r="CD408" s="229"/>
      <c r="CE408" s="229"/>
      <c r="CF408" s="229"/>
      <c r="CG408" s="229"/>
      <c r="CH408" s="229"/>
      <c r="CI408" s="229"/>
      <c r="CJ408" s="229"/>
      <c r="CK408" s="229"/>
      <c r="CL408" s="229"/>
      <c r="CM408" s="229"/>
      <c r="CN408" s="229"/>
      <c r="CO408" s="229"/>
      <c r="CP408" s="229"/>
      <c r="CQ408" s="229"/>
      <c r="CR408" s="229"/>
      <c r="CS408" s="229"/>
      <c r="CT408" s="229"/>
    </row>
    <row r="409" spans="20:98" s="257" customFormat="1" x14ac:dyDescent="0.2">
      <c r="T409" s="229"/>
      <c r="U409" s="229"/>
      <c r="V409" s="229"/>
      <c r="W409" s="229"/>
      <c r="X409" s="229"/>
      <c r="Y409" s="229"/>
      <c r="Z409" s="229"/>
      <c r="AA409" s="229"/>
      <c r="AB409" s="229"/>
      <c r="AC409" s="229"/>
      <c r="AD409" s="229"/>
      <c r="AE409" s="229"/>
      <c r="AF409" s="229"/>
      <c r="AG409" s="229"/>
      <c r="AH409" s="229"/>
      <c r="AI409" s="229"/>
      <c r="AJ409" s="229"/>
      <c r="AK409" s="229"/>
      <c r="AL409" s="229"/>
      <c r="AM409" s="229"/>
      <c r="AN409" s="229"/>
      <c r="AO409" s="229"/>
      <c r="AP409" s="229"/>
      <c r="AQ409" s="229"/>
      <c r="AR409" s="229"/>
      <c r="AS409" s="229"/>
      <c r="AT409" s="229"/>
      <c r="AU409" s="229"/>
      <c r="AV409" s="229"/>
      <c r="AW409" s="229"/>
      <c r="AX409" s="229"/>
      <c r="AY409" s="229"/>
      <c r="AZ409" s="229"/>
      <c r="BA409" s="229"/>
      <c r="BB409" s="229"/>
      <c r="BC409" s="229"/>
      <c r="BD409" s="229"/>
      <c r="BE409" s="229"/>
      <c r="BF409" s="229"/>
      <c r="BG409" s="229"/>
      <c r="BH409" s="229"/>
      <c r="BI409" s="229"/>
      <c r="BJ409" s="229"/>
      <c r="BK409" s="229"/>
      <c r="BL409" s="229"/>
      <c r="BM409" s="229"/>
      <c r="BN409" s="229"/>
      <c r="BO409" s="229"/>
      <c r="BP409" s="229"/>
      <c r="BQ409" s="229"/>
      <c r="BR409" s="229"/>
      <c r="BS409" s="229"/>
      <c r="BT409" s="229"/>
      <c r="BU409" s="229"/>
      <c r="BV409" s="229"/>
      <c r="BW409" s="229"/>
      <c r="BX409" s="229"/>
      <c r="BY409" s="229"/>
      <c r="BZ409" s="229"/>
      <c r="CA409" s="229"/>
      <c r="CB409" s="229"/>
      <c r="CC409" s="229"/>
      <c r="CD409" s="229"/>
      <c r="CE409" s="229"/>
      <c r="CF409" s="229"/>
      <c r="CG409" s="229"/>
      <c r="CH409" s="229"/>
      <c r="CI409" s="229"/>
      <c r="CJ409" s="229"/>
      <c r="CK409" s="229"/>
      <c r="CL409" s="229"/>
      <c r="CM409" s="229"/>
      <c r="CN409" s="229"/>
      <c r="CO409" s="229"/>
      <c r="CP409" s="229"/>
      <c r="CQ409" s="229"/>
      <c r="CR409" s="229"/>
      <c r="CS409" s="229"/>
      <c r="CT409" s="229"/>
    </row>
    <row r="410" spans="20:98" s="257" customFormat="1" x14ac:dyDescent="0.2">
      <c r="T410" s="229"/>
      <c r="U410" s="229"/>
      <c r="V410" s="229"/>
      <c r="W410" s="229"/>
      <c r="X410" s="229"/>
      <c r="Y410" s="229"/>
      <c r="Z410" s="229"/>
      <c r="AA410" s="229"/>
      <c r="AB410" s="229"/>
      <c r="AC410" s="229"/>
      <c r="AD410" s="229"/>
      <c r="AE410" s="229"/>
      <c r="AF410" s="229"/>
      <c r="AG410" s="229"/>
      <c r="AH410" s="229"/>
      <c r="AI410" s="229"/>
      <c r="AJ410" s="229"/>
      <c r="AK410" s="229"/>
      <c r="AL410" s="229"/>
      <c r="AM410" s="229"/>
      <c r="AN410" s="229"/>
      <c r="AO410" s="229"/>
      <c r="AP410" s="229"/>
      <c r="AQ410" s="229"/>
      <c r="AR410" s="229"/>
      <c r="AS410" s="229"/>
      <c r="AT410" s="229"/>
      <c r="AU410" s="229"/>
      <c r="AV410" s="229"/>
      <c r="AW410" s="229"/>
      <c r="AX410" s="229"/>
      <c r="AY410" s="229"/>
      <c r="AZ410" s="229"/>
      <c r="BA410" s="229"/>
      <c r="BB410" s="229"/>
      <c r="BC410" s="229"/>
      <c r="BD410" s="229"/>
      <c r="BE410" s="229"/>
      <c r="BF410" s="229"/>
      <c r="BG410" s="229"/>
      <c r="BH410" s="229"/>
      <c r="BI410" s="229"/>
      <c r="BJ410" s="229"/>
      <c r="BK410" s="229"/>
      <c r="BL410" s="229"/>
      <c r="BM410" s="229"/>
      <c r="BN410" s="229"/>
      <c r="BO410" s="229"/>
      <c r="BP410" s="229"/>
      <c r="BQ410" s="229"/>
      <c r="BR410" s="229"/>
      <c r="BS410" s="229"/>
      <c r="BT410" s="229"/>
      <c r="BU410" s="229"/>
      <c r="BV410" s="229"/>
      <c r="BW410" s="229"/>
      <c r="BX410" s="229"/>
      <c r="BY410" s="229"/>
      <c r="BZ410" s="229"/>
      <c r="CA410" s="229"/>
      <c r="CB410" s="229"/>
      <c r="CC410" s="229"/>
      <c r="CD410" s="229"/>
      <c r="CE410" s="229"/>
      <c r="CF410" s="229"/>
      <c r="CG410" s="229"/>
      <c r="CH410" s="229"/>
      <c r="CI410" s="229"/>
      <c r="CJ410" s="229"/>
      <c r="CK410" s="229"/>
      <c r="CL410" s="229"/>
      <c r="CM410" s="229"/>
      <c r="CN410" s="229"/>
      <c r="CO410" s="229"/>
      <c r="CP410" s="229"/>
      <c r="CQ410" s="229"/>
      <c r="CR410" s="229"/>
      <c r="CS410" s="229"/>
      <c r="CT410" s="229"/>
    </row>
    <row r="411" spans="20:98" s="257" customFormat="1" x14ac:dyDescent="0.2">
      <c r="T411" s="229"/>
      <c r="U411" s="229"/>
      <c r="V411" s="229"/>
      <c r="W411" s="229"/>
      <c r="X411" s="229"/>
      <c r="Y411" s="229"/>
      <c r="Z411" s="229"/>
      <c r="AA411" s="229"/>
      <c r="AB411" s="229"/>
      <c r="AC411" s="229"/>
      <c r="AD411" s="229"/>
      <c r="AE411" s="229"/>
      <c r="AF411" s="229"/>
      <c r="AG411" s="229"/>
      <c r="AH411" s="229"/>
      <c r="AI411" s="229"/>
      <c r="AJ411" s="229"/>
      <c r="AK411" s="229"/>
      <c r="AL411" s="229"/>
      <c r="AM411" s="229"/>
      <c r="AN411" s="229"/>
      <c r="AO411" s="229"/>
      <c r="AP411" s="229"/>
      <c r="AQ411" s="229"/>
      <c r="AR411" s="229"/>
      <c r="AS411" s="229"/>
      <c r="AT411" s="229"/>
      <c r="AU411" s="229"/>
      <c r="AV411" s="229"/>
      <c r="AW411" s="229"/>
      <c r="AX411" s="229"/>
      <c r="AY411" s="229"/>
      <c r="AZ411" s="229"/>
      <c r="BA411" s="229"/>
      <c r="BB411" s="229"/>
      <c r="BC411" s="229"/>
      <c r="BD411" s="229"/>
      <c r="BE411" s="229"/>
      <c r="BF411" s="229"/>
      <c r="BG411" s="229"/>
      <c r="BH411" s="229"/>
      <c r="BI411" s="229"/>
      <c r="BJ411" s="229"/>
      <c r="BK411" s="229"/>
      <c r="BL411" s="229"/>
      <c r="BM411" s="229"/>
      <c r="BN411" s="229"/>
      <c r="BO411" s="229"/>
      <c r="BP411" s="229"/>
      <c r="BQ411" s="229"/>
      <c r="BR411" s="229"/>
      <c r="BS411" s="229"/>
      <c r="BT411" s="229"/>
      <c r="BU411" s="229"/>
      <c r="BV411" s="229"/>
      <c r="BW411" s="229"/>
      <c r="BX411" s="229"/>
      <c r="BY411" s="229"/>
      <c r="BZ411" s="229"/>
      <c r="CA411" s="229"/>
      <c r="CB411" s="229"/>
      <c r="CC411" s="229"/>
      <c r="CD411" s="229"/>
      <c r="CE411" s="229"/>
      <c r="CF411" s="229"/>
      <c r="CG411" s="229"/>
      <c r="CH411" s="229"/>
      <c r="CI411" s="229"/>
      <c r="CJ411" s="229"/>
      <c r="CK411" s="229"/>
      <c r="CL411" s="229"/>
      <c r="CM411" s="229"/>
      <c r="CN411" s="229"/>
      <c r="CO411" s="229"/>
      <c r="CP411" s="229"/>
      <c r="CQ411" s="229"/>
      <c r="CR411" s="229"/>
      <c r="CS411" s="229"/>
      <c r="CT411" s="229"/>
    </row>
    <row r="412" spans="20:98" s="257" customFormat="1" x14ac:dyDescent="0.2">
      <c r="T412" s="229"/>
      <c r="U412" s="229"/>
      <c r="V412" s="229"/>
      <c r="W412" s="229"/>
      <c r="X412" s="229"/>
      <c r="Y412" s="229"/>
      <c r="Z412" s="229"/>
      <c r="AA412" s="229"/>
      <c r="AB412" s="229"/>
      <c r="AC412" s="229"/>
      <c r="AD412" s="229"/>
      <c r="AE412" s="229"/>
      <c r="AF412" s="229"/>
      <c r="AG412" s="229"/>
      <c r="AH412" s="229"/>
      <c r="AI412" s="229"/>
      <c r="AJ412" s="229"/>
      <c r="AK412" s="229"/>
      <c r="AL412" s="229"/>
      <c r="AM412" s="229"/>
      <c r="AN412" s="229"/>
      <c r="AO412" s="229"/>
      <c r="AP412" s="229"/>
      <c r="AQ412" s="229"/>
      <c r="AR412" s="229"/>
      <c r="AS412" s="229"/>
      <c r="AT412" s="229"/>
      <c r="AU412" s="229"/>
      <c r="AV412" s="229"/>
      <c r="AW412" s="229"/>
      <c r="AX412" s="229"/>
      <c r="AY412" s="229"/>
      <c r="AZ412" s="229"/>
      <c r="BA412" s="229"/>
      <c r="BB412" s="229"/>
      <c r="BC412" s="229"/>
      <c r="BD412" s="229"/>
      <c r="BE412" s="229"/>
      <c r="BF412" s="229"/>
      <c r="BG412" s="229"/>
      <c r="BH412" s="229"/>
      <c r="BI412" s="229"/>
      <c r="BJ412" s="229"/>
      <c r="BK412" s="229"/>
      <c r="BL412" s="229"/>
      <c r="BM412" s="229"/>
      <c r="BN412" s="229"/>
      <c r="BO412" s="229"/>
      <c r="BP412" s="229"/>
      <c r="BQ412" s="229"/>
      <c r="BR412" s="229"/>
      <c r="BS412" s="229"/>
      <c r="BT412" s="229"/>
      <c r="BU412" s="229"/>
      <c r="BV412" s="229"/>
      <c r="BW412" s="229"/>
      <c r="BX412" s="229"/>
      <c r="BY412" s="229"/>
      <c r="BZ412" s="229"/>
      <c r="CA412" s="229"/>
      <c r="CB412" s="229"/>
      <c r="CC412" s="229"/>
      <c r="CD412" s="229"/>
      <c r="CE412" s="229"/>
      <c r="CF412" s="229"/>
      <c r="CG412" s="229"/>
      <c r="CH412" s="229"/>
      <c r="CI412" s="229"/>
      <c r="CJ412" s="229"/>
      <c r="CK412" s="229"/>
      <c r="CL412" s="229"/>
      <c r="CM412" s="229"/>
      <c r="CN412" s="229"/>
      <c r="CO412" s="229"/>
      <c r="CP412" s="229"/>
      <c r="CQ412" s="229"/>
      <c r="CR412" s="229"/>
      <c r="CS412" s="229"/>
      <c r="CT412" s="229"/>
    </row>
    <row r="413" spans="20:98" s="257" customFormat="1" x14ac:dyDescent="0.2">
      <c r="T413" s="229"/>
      <c r="U413" s="229"/>
      <c r="V413" s="229"/>
      <c r="W413" s="229"/>
      <c r="X413" s="229"/>
      <c r="Y413" s="229"/>
      <c r="Z413" s="229"/>
      <c r="AA413" s="229"/>
      <c r="AB413" s="229"/>
      <c r="AC413" s="229"/>
      <c r="AD413" s="229"/>
      <c r="AE413" s="229"/>
      <c r="AF413" s="229"/>
      <c r="AG413" s="229"/>
      <c r="AH413" s="229"/>
      <c r="AI413" s="229"/>
      <c r="AJ413" s="229"/>
      <c r="AK413" s="229"/>
      <c r="AL413" s="229"/>
      <c r="AM413" s="229"/>
      <c r="AN413" s="229"/>
      <c r="AO413" s="229"/>
      <c r="AP413" s="229"/>
      <c r="AQ413" s="229"/>
      <c r="AR413" s="229"/>
      <c r="AS413" s="229"/>
      <c r="AT413" s="229"/>
      <c r="AU413" s="229"/>
      <c r="AV413" s="229"/>
      <c r="AW413" s="229"/>
      <c r="AX413" s="229"/>
      <c r="AY413" s="229"/>
      <c r="AZ413" s="229"/>
      <c r="BA413" s="229"/>
      <c r="BB413" s="229"/>
      <c r="BC413" s="229"/>
      <c r="BD413" s="229"/>
      <c r="BE413" s="229"/>
      <c r="BF413" s="229"/>
      <c r="BG413" s="229"/>
      <c r="BH413" s="229"/>
      <c r="BI413" s="229"/>
      <c r="BJ413" s="229"/>
      <c r="BK413" s="229"/>
      <c r="BL413" s="229"/>
      <c r="BM413" s="229"/>
      <c r="BN413" s="229"/>
      <c r="BO413" s="229"/>
      <c r="BP413" s="229"/>
      <c r="BQ413" s="229"/>
      <c r="BR413" s="229"/>
      <c r="BS413" s="229"/>
      <c r="BT413" s="229"/>
      <c r="BU413" s="229"/>
      <c r="BV413" s="229"/>
      <c r="BW413" s="229"/>
      <c r="BX413" s="229"/>
      <c r="BY413" s="229"/>
      <c r="BZ413" s="229"/>
      <c r="CA413" s="229"/>
      <c r="CB413" s="229"/>
      <c r="CC413" s="229"/>
      <c r="CD413" s="229"/>
      <c r="CE413" s="229"/>
      <c r="CF413" s="229"/>
      <c r="CG413" s="229"/>
      <c r="CH413" s="229"/>
      <c r="CI413" s="229"/>
      <c r="CJ413" s="229"/>
      <c r="CK413" s="229"/>
      <c r="CL413" s="229"/>
      <c r="CM413" s="229"/>
      <c r="CN413" s="229"/>
      <c r="CO413" s="229"/>
      <c r="CP413" s="229"/>
      <c r="CQ413" s="229"/>
      <c r="CR413" s="229"/>
      <c r="CS413" s="229"/>
      <c r="CT413" s="229"/>
    </row>
    <row r="414" spans="20:98" s="257" customFormat="1" x14ac:dyDescent="0.2">
      <c r="T414" s="229"/>
      <c r="U414" s="229"/>
      <c r="V414" s="229"/>
      <c r="W414" s="229"/>
      <c r="X414" s="229"/>
      <c r="Y414" s="229"/>
      <c r="Z414" s="229"/>
      <c r="AA414" s="229"/>
      <c r="AB414" s="229"/>
      <c r="AC414" s="229"/>
      <c r="AD414" s="229"/>
      <c r="AE414" s="229"/>
      <c r="AF414" s="229"/>
      <c r="AG414" s="229"/>
      <c r="AH414" s="229"/>
      <c r="AI414" s="229"/>
      <c r="AJ414" s="229"/>
      <c r="AK414" s="229"/>
      <c r="AL414" s="229"/>
      <c r="AM414" s="229"/>
      <c r="AN414" s="229"/>
      <c r="AO414" s="229"/>
      <c r="AP414" s="229"/>
      <c r="AQ414" s="229"/>
      <c r="AR414" s="229"/>
      <c r="AS414" s="229"/>
      <c r="AT414" s="229"/>
      <c r="AU414" s="229"/>
      <c r="AV414" s="229"/>
      <c r="AW414" s="229"/>
      <c r="AX414" s="229"/>
      <c r="AY414" s="229"/>
      <c r="AZ414" s="229"/>
      <c r="BA414" s="229"/>
      <c r="BB414" s="229"/>
      <c r="BC414" s="229"/>
      <c r="BD414" s="229"/>
      <c r="BE414" s="229"/>
      <c r="BF414" s="229"/>
      <c r="BG414" s="229"/>
      <c r="BH414" s="229"/>
      <c r="BI414" s="229"/>
      <c r="BJ414" s="229"/>
      <c r="BK414" s="229"/>
      <c r="BL414" s="229"/>
      <c r="BM414" s="229"/>
      <c r="BN414" s="229"/>
      <c r="BO414" s="229"/>
      <c r="BP414" s="229"/>
      <c r="BQ414" s="229"/>
      <c r="BR414" s="229"/>
      <c r="BS414" s="229"/>
      <c r="BT414" s="229"/>
      <c r="BU414" s="229"/>
      <c r="BV414" s="229"/>
      <c r="BW414" s="229"/>
      <c r="BX414" s="229"/>
      <c r="BY414" s="229"/>
      <c r="BZ414" s="229"/>
      <c r="CA414" s="229"/>
      <c r="CB414" s="229"/>
      <c r="CC414" s="229"/>
      <c r="CD414" s="229"/>
      <c r="CE414" s="229"/>
      <c r="CF414" s="229"/>
      <c r="CG414" s="229"/>
      <c r="CH414" s="229"/>
      <c r="CI414" s="229"/>
      <c r="CJ414" s="229"/>
      <c r="CK414" s="229"/>
      <c r="CL414" s="229"/>
      <c r="CM414" s="229"/>
      <c r="CN414" s="229"/>
      <c r="CO414" s="229"/>
      <c r="CP414" s="229"/>
      <c r="CQ414" s="229"/>
      <c r="CR414" s="229"/>
      <c r="CS414" s="229"/>
      <c r="CT414" s="229"/>
    </row>
    <row r="415" spans="20:98" s="257" customFormat="1" x14ac:dyDescent="0.2">
      <c r="T415" s="229"/>
      <c r="U415" s="229"/>
      <c r="V415" s="229"/>
      <c r="W415" s="229"/>
      <c r="X415" s="229"/>
      <c r="Y415" s="229"/>
      <c r="Z415" s="229"/>
      <c r="AA415" s="229"/>
      <c r="AB415" s="229"/>
      <c r="AC415" s="229"/>
      <c r="AD415" s="229"/>
      <c r="AE415" s="229"/>
      <c r="AF415" s="229"/>
      <c r="AG415" s="229"/>
      <c r="AH415" s="229"/>
      <c r="AI415" s="229"/>
      <c r="AJ415" s="229"/>
      <c r="AK415" s="229"/>
      <c r="AL415" s="229"/>
      <c r="AM415" s="229"/>
      <c r="AN415" s="229"/>
      <c r="AO415" s="229"/>
      <c r="AP415" s="229"/>
      <c r="AQ415" s="229"/>
      <c r="AR415" s="229"/>
      <c r="AS415" s="229"/>
      <c r="AT415" s="229"/>
      <c r="AU415" s="229"/>
      <c r="AV415" s="229"/>
      <c r="AW415" s="229"/>
      <c r="AX415" s="229"/>
      <c r="AY415" s="229"/>
      <c r="AZ415" s="229"/>
      <c r="BA415" s="229"/>
      <c r="BB415" s="229"/>
      <c r="BC415" s="229"/>
      <c r="BD415" s="229"/>
      <c r="BE415" s="229"/>
      <c r="BF415" s="229"/>
      <c r="BG415" s="229"/>
      <c r="BH415" s="229"/>
      <c r="BI415" s="229"/>
      <c r="BJ415" s="229"/>
      <c r="BK415" s="229"/>
      <c r="BL415" s="229"/>
      <c r="BM415" s="229"/>
      <c r="BN415" s="229"/>
      <c r="BO415" s="229"/>
      <c r="BP415" s="229"/>
      <c r="BQ415" s="229"/>
      <c r="BR415" s="229"/>
      <c r="BS415" s="229"/>
      <c r="BT415" s="229"/>
      <c r="BU415" s="229"/>
      <c r="BV415" s="229"/>
      <c r="BW415" s="229"/>
      <c r="BX415" s="229"/>
      <c r="BY415" s="229"/>
      <c r="BZ415" s="229"/>
      <c r="CA415" s="229"/>
      <c r="CB415" s="229"/>
      <c r="CC415" s="229"/>
      <c r="CD415" s="229"/>
      <c r="CE415" s="229"/>
      <c r="CF415" s="229"/>
      <c r="CG415" s="229"/>
      <c r="CH415" s="229"/>
      <c r="CI415" s="229"/>
      <c r="CJ415" s="229"/>
      <c r="CK415" s="229"/>
      <c r="CL415" s="229"/>
      <c r="CM415" s="229"/>
      <c r="CN415" s="229"/>
      <c r="CO415" s="229"/>
      <c r="CP415" s="229"/>
      <c r="CQ415" s="229"/>
      <c r="CR415" s="229"/>
      <c r="CS415" s="229"/>
      <c r="CT415" s="229"/>
    </row>
    <row r="416" spans="20:98" s="257" customFormat="1" x14ac:dyDescent="0.2">
      <c r="T416" s="229"/>
      <c r="U416" s="229"/>
      <c r="V416" s="229"/>
      <c r="W416" s="229"/>
      <c r="X416" s="229"/>
      <c r="Y416" s="229"/>
      <c r="Z416" s="229"/>
      <c r="AA416" s="229"/>
      <c r="AB416" s="229"/>
      <c r="AC416" s="229"/>
      <c r="AD416" s="229"/>
      <c r="AE416" s="229"/>
      <c r="AF416" s="229"/>
      <c r="AG416" s="229"/>
      <c r="AH416" s="229"/>
      <c r="AI416" s="229"/>
      <c r="AJ416" s="229"/>
      <c r="AK416" s="229"/>
      <c r="AL416" s="229"/>
      <c r="AM416" s="229"/>
      <c r="AN416" s="229"/>
      <c r="AO416" s="229"/>
      <c r="AP416" s="229"/>
      <c r="AQ416" s="229"/>
      <c r="AR416" s="229"/>
      <c r="AS416" s="229"/>
      <c r="AT416" s="229"/>
      <c r="AU416" s="229"/>
      <c r="AV416" s="229"/>
      <c r="AW416" s="229"/>
      <c r="AX416" s="229"/>
      <c r="AY416" s="229"/>
      <c r="AZ416" s="229"/>
      <c r="BA416" s="229"/>
      <c r="BB416" s="229"/>
      <c r="BC416" s="229"/>
      <c r="BD416" s="229"/>
      <c r="BE416" s="229"/>
      <c r="BF416" s="229"/>
      <c r="BG416" s="229"/>
      <c r="BH416" s="229"/>
      <c r="BI416" s="229"/>
      <c r="BJ416" s="229"/>
      <c r="BK416" s="229"/>
      <c r="BL416" s="229"/>
      <c r="BM416" s="229"/>
      <c r="BN416" s="229"/>
      <c r="BO416" s="229"/>
      <c r="BP416" s="229"/>
      <c r="BQ416" s="229"/>
      <c r="BR416" s="229"/>
      <c r="BS416" s="229"/>
      <c r="BT416" s="229"/>
      <c r="BU416" s="229"/>
      <c r="BV416" s="229"/>
      <c r="BW416" s="229"/>
      <c r="BX416" s="229"/>
      <c r="BY416" s="229"/>
      <c r="BZ416" s="229"/>
      <c r="CA416" s="229"/>
      <c r="CB416" s="229"/>
      <c r="CC416" s="229"/>
      <c r="CD416" s="229"/>
      <c r="CE416" s="229"/>
      <c r="CF416" s="229"/>
      <c r="CG416" s="229"/>
      <c r="CH416" s="229"/>
      <c r="CI416" s="229"/>
      <c r="CJ416" s="229"/>
      <c r="CK416" s="229"/>
      <c r="CL416" s="229"/>
      <c r="CM416" s="229"/>
      <c r="CN416" s="229"/>
      <c r="CO416" s="229"/>
      <c r="CP416" s="229"/>
      <c r="CQ416" s="229"/>
      <c r="CR416" s="229"/>
      <c r="CS416" s="229"/>
      <c r="CT416" s="229"/>
    </row>
    <row r="417" spans="20:98" s="257" customFormat="1" x14ac:dyDescent="0.2">
      <c r="T417" s="229"/>
      <c r="U417" s="229"/>
      <c r="V417" s="229"/>
      <c r="W417" s="229"/>
      <c r="X417" s="229"/>
      <c r="Y417" s="229"/>
      <c r="Z417" s="229"/>
      <c r="AA417" s="229"/>
      <c r="AB417" s="229"/>
      <c r="AC417" s="229"/>
      <c r="AD417" s="229"/>
      <c r="AE417" s="229"/>
      <c r="AF417" s="229"/>
      <c r="AG417" s="229"/>
      <c r="AH417" s="229"/>
      <c r="AI417" s="229"/>
      <c r="AJ417" s="229"/>
      <c r="AK417" s="229"/>
      <c r="AL417" s="229"/>
      <c r="AM417" s="229"/>
      <c r="AN417" s="229"/>
      <c r="AO417" s="229"/>
      <c r="AP417" s="229"/>
      <c r="AQ417" s="229"/>
      <c r="AR417" s="229"/>
      <c r="AS417" s="229"/>
      <c r="AT417" s="229"/>
      <c r="AU417" s="229"/>
      <c r="AV417" s="229"/>
      <c r="AW417" s="229"/>
      <c r="AX417" s="229"/>
      <c r="AY417" s="229"/>
      <c r="AZ417" s="229"/>
      <c r="BA417" s="229"/>
      <c r="BB417" s="229"/>
      <c r="BC417" s="229"/>
      <c r="BD417" s="229"/>
      <c r="BE417" s="229"/>
      <c r="BF417" s="229"/>
      <c r="BG417" s="229"/>
      <c r="BH417" s="229"/>
      <c r="BI417" s="229"/>
      <c r="BJ417" s="229"/>
      <c r="BK417" s="229"/>
      <c r="BL417" s="229"/>
      <c r="BM417" s="229"/>
      <c r="BN417" s="229"/>
      <c r="BO417" s="229"/>
      <c r="BP417" s="229"/>
      <c r="BQ417" s="229"/>
      <c r="BR417" s="229"/>
      <c r="BS417" s="229"/>
      <c r="BT417" s="229"/>
      <c r="BU417" s="229"/>
      <c r="BV417" s="229"/>
      <c r="BW417" s="229"/>
      <c r="BX417" s="229"/>
      <c r="BY417" s="229"/>
      <c r="BZ417" s="229"/>
      <c r="CA417" s="229"/>
      <c r="CB417" s="229"/>
      <c r="CC417" s="229"/>
      <c r="CD417" s="229"/>
      <c r="CE417" s="229"/>
      <c r="CF417" s="229"/>
      <c r="CG417" s="229"/>
      <c r="CH417" s="229"/>
      <c r="CI417" s="229"/>
      <c r="CJ417" s="229"/>
      <c r="CK417" s="229"/>
      <c r="CL417" s="229"/>
      <c r="CM417" s="229"/>
      <c r="CN417" s="229"/>
      <c r="CO417" s="229"/>
      <c r="CP417" s="229"/>
      <c r="CQ417" s="229"/>
      <c r="CR417" s="229"/>
      <c r="CS417" s="229"/>
      <c r="CT417" s="229"/>
    </row>
    <row r="418" spans="20:98" s="257" customFormat="1" x14ac:dyDescent="0.2">
      <c r="T418" s="229"/>
      <c r="U418" s="229"/>
      <c r="V418" s="229"/>
      <c r="W418" s="229"/>
      <c r="X418" s="229"/>
      <c r="Y418" s="229"/>
      <c r="Z418" s="229"/>
      <c r="AA418" s="229"/>
      <c r="AB418" s="229"/>
      <c r="AC418" s="229"/>
      <c r="AD418" s="229"/>
      <c r="AE418" s="229"/>
      <c r="AF418" s="229"/>
      <c r="AG418" s="229"/>
      <c r="AH418" s="229"/>
      <c r="AI418" s="229"/>
      <c r="AJ418" s="229"/>
      <c r="AK418" s="229"/>
      <c r="AL418" s="229"/>
      <c r="AM418" s="229"/>
      <c r="AN418" s="229"/>
      <c r="AO418" s="229"/>
      <c r="AP418" s="229"/>
      <c r="AQ418" s="229"/>
      <c r="AR418" s="229"/>
      <c r="AS418" s="229"/>
      <c r="AT418" s="229"/>
      <c r="AU418" s="229"/>
      <c r="AV418" s="229"/>
      <c r="AW418" s="229"/>
      <c r="AX418" s="229"/>
      <c r="AY418" s="229"/>
      <c r="AZ418" s="229"/>
      <c r="BA418" s="229"/>
      <c r="BB418" s="229"/>
      <c r="BC418" s="229"/>
      <c r="BD418" s="229"/>
      <c r="BE418" s="229"/>
      <c r="BF418" s="229"/>
      <c r="BG418" s="229"/>
      <c r="BH418" s="229"/>
      <c r="BI418" s="229"/>
      <c r="BJ418" s="229"/>
      <c r="BK418" s="229"/>
      <c r="BL418" s="229"/>
      <c r="BM418" s="229"/>
      <c r="BN418" s="229"/>
      <c r="BO418" s="229"/>
      <c r="BP418" s="229"/>
      <c r="BQ418" s="229"/>
      <c r="BR418" s="229"/>
      <c r="BS418" s="229"/>
      <c r="BT418" s="229"/>
      <c r="BU418" s="229"/>
      <c r="BV418" s="229"/>
      <c r="BW418" s="229"/>
      <c r="BX418" s="229"/>
      <c r="BY418" s="229"/>
      <c r="BZ418" s="229"/>
      <c r="CA418" s="229"/>
      <c r="CB418" s="229"/>
      <c r="CC418" s="229"/>
      <c r="CD418" s="229"/>
      <c r="CE418" s="229"/>
      <c r="CF418" s="229"/>
      <c r="CG418" s="229"/>
      <c r="CH418" s="229"/>
      <c r="CI418" s="229"/>
      <c r="CJ418" s="229"/>
      <c r="CK418" s="229"/>
      <c r="CL418" s="229"/>
      <c r="CM418" s="229"/>
      <c r="CN418" s="229"/>
      <c r="CO418" s="229"/>
      <c r="CP418" s="229"/>
      <c r="CQ418" s="229"/>
      <c r="CR418" s="229"/>
      <c r="CS418" s="229"/>
      <c r="CT418" s="229"/>
    </row>
    <row r="419" spans="20:98" s="257" customFormat="1" x14ac:dyDescent="0.2">
      <c r="T419" s="229"/>
      <c r="U419" s="229"/>
      <c r="V419" s="229"/>
      <c r="W419" s="229"/>
      <c r="X419" s="229"/>
      <c r="Y419" s="229"/>
      <c r="Z419" s="229"/>
      <c r="AA419" s="229"/>
      <c r="AB419" s="229"/>
      <c r="AC419" s="229"/>
      <c r="AD419" s="229"/>
      <c r="AE419" s="229"/>
      <c r="AF419" s="229"/>
      <c r="AG419" s="229"/>
      <c r="AH419" s="229"/>
      <c r="AI419" s="229"/>
      <c r="AJ419" s="229"/>
      <c r="AK419" s="229"/>
      <c r="AL419" s="229"/>
      <c r="AM419" s="229"/>
      <c r="AN419" s="229"/>
      <c r="AO419" s="229"/>
      <c r="AP419" s="229"/>
      <c r="AQ419" s="229"/>
      <c r="AR419" s="229"/>
      <c r="AS419" s="229"/>
      <c r="AT419" s="229"/>
      <c r="AU419" s="229"/>
      <c r="AV419" s="229"/>
      <c r="AW419" s="229"/>
      <c r="AX419" s="229"/>
      <c r="AY419" s="229"/>
      <c r="AZ419" s="229"/>
      <c r="BA419" s="229"/>
      <c r="BB419" s="229"/>
      <c r="BC419" s="229"/>
      <c r="BD419" s="229"/>
      <c r="BE419" s="229"/>
      <c r="BF419" s="229"/>
      <c r="BG419" s="229"/>
      <c r="BH419" s="229"/>
      <c r="BI419" s="229"/>
      <c r="BJ419" s="229"/>
      <c r="BK419" s="229"/>
      <c r="BL419" s="229"/>
      <c r="BM419" s="229"/>
      <c r="BN419" s="229"/>
      <c r="BO419" s="229"/>
      <c r="BP419" s="229"/>
      <c r="BQ419" s="229"/>
      <c r="BR419" s="229"/>
      <c r="BS419" s="229"/>
      <c r="BT419" s="229"/>
      <c r="BU419" s="229"/>
      <c r="BV419" s="229"/>
      <c r="BW419" s="229"/>
      <c r="BX419" s="229"/>
      <c r="BY419" s="229"/>
      <c r="BZ419" s="229"/>
      <c r="CA419" s="229"/>
      <c r="CB419" s="229"/>
      <c r="CC419" s="229"/>
      <c r="CD419" s="229"/>
      <c r="CE419" s="229"/>
      <c r="CF419" s="229"/>
      <c r="CG419" s="229"/>
      <c r="CH419" s="229"/>
      <c r="CI419" s="229"/>
      <c r="CJ419" s="229"/>
      <c r="CK419" s="229"/>
      <c r="CL419" s="229"/>
      <c r="CM419" s="229"/>
      <c r="CN419" s="229"/>
      <c r="CO419" s="229"/>
      <c r="CP419" s="229"/>
      <c r="CQ419" s="229"/>
      <c r="CR419" s="229"/>
      <c r="CS419" s="229"/>
      <c r="CT419" s="229"/>
    </row>
    <row r="420" spans="20:98" s="257" customFormat="1" x14ac:dyDescent="0.2">
      <c r="T420" s="229"/>
      <c r="U420" s="229"/>
      <c r="V420" s="229"/>
      <c r="W420" s="229"/>
      <c r="X420" s="229"/>
      <c r="Y420" s="229"/>
      <c r="Z420" s="229"/>
      <c r="AA420" s="229"/>
      <c r="AB420" s="229"/>
      <c r="AC420" s="229"/>
      <c r="AD420" s="229"/>
      <c r="AE420" s="229"/>
      <c r="AF420" s="229"/>
      <c r="AG420" s="229"/>
      <c r="AH420" s="229"/>
      <c r="AI420" s="229"/>
      <c r="AJ420" s="229"/>
      <c r="AK420" s="229"/>
      <c r="AL420" s="229"/>
      <c r="AM420" s="229"/>
      <c r="AN420" s="229"/>
      <c r="AO420" s="229"/>
      <c r="AP420" s="229"/>
      <c r="AQ420" s="229"/>
      <c r="AR420" s="229"/>
      <c r="AS420" s="229"/>
      <c r="AT420" s="229"/>
      <c r="AU420" s="229"/>
      <c r="AV420" s="229"/>
      <c r="AW420" s="229"/>
      <c r="AX420" s="229"/>
      <c r="AY420" s="229"/>
      <c r="AZ420" s="229"/>
      <c r="BA420" s="229"/>
      <c r="BB420" s="229"/>
      <c r="BC420" s="229"/>
      <c r="BD420" s="229"/>
      <c r="BE420" s="229"/>
      <c r="BF420" s="229"/>
      <c r="BG420" s="229"/>
      <c r="BH420" s="229"/>
      <c r="BI420" s="229"/>
      <c r="BJ420" s="229"/>
      <c r="BK420" s="229"/>
      <c r="BL420" s="229"/>
      <c r="BM420" s="229"/>
      <c r="BN420" s="229"/>
      <c r="BO420" s="229"/>
      <c r="BP420" s="229"/>
      <c r="BQ420" s="229"/>
      <c r="BR420" s="229"/>
      <c r="BS420" s="229"/>
      <c r="BT420" s="229"/>
      <c r="BU420" s="229"/>
      <c r="BV420" s="229"/>
      <c r="BW420" s="229"/>
      <c r="BX420" s="229"/>
      <c r="BY420" s="229"/>
      <c r="BZ420" s="229"/>
      <c r="CA420" s="229"/>
      <c r="CB420" s="229"/>
      <c r="CC420" s="229"/>
      <c r="CD420" s="229"/>
      <c r="CE420" s="229"/>
      <c r="CF420" s="229"/>
      <c r="CG420" s="229"/>
      <c r="CH420" s="229"/>
      <c r="CI420" s="229"/>
      <c r="CJ420" s="229"/>
      <c r="CK420" s="229"/>
      <c r="CL420" s="229"/>
      <c r="CM420" s="229"/>
      <c r="CN420" s="229"/>
      <c r="CO420" s="229"/>
      <c r="CP420" s="229"/>
      <c r="CQ420" s="229"/>
      <c r="CR420" s="229"/>
      <c r="CS420" s="229"/>
      <c r="CT420" s="229"/>
    </row>
    <row r="421" spans="20:98" s="257" customFormat="1" x14ac:dyDescent="0.2">
      <c r="T421" s="229"/>
      <c r="U421" s="229"/>
      <c r="V421" s="229"/>
      <c r="W421" s="229"/>
      <c r="X421" s="229"/>
      <c r="Y421" s="229"/>
      <c r="Z421" s="229"/>
      <c r="AA421" s="229"/>
      <c r="AB421" s="229"/>
      <c r="AC421" s="229"/>
      <c r="AD421" s="229"/>
      <c r="AE421" s="229"/>
      <c r="AF421" s="229"/>
      <c r="AG421" s="229"/>
      <c r="AH421" s="229"/>
      <c r="AI421" s="229"/>
      <c r="AJ421" s="229"/>
      <c r="AK421" s="229"/>
      <c r="AL421" s="229"/>
      <c r="AM421" s="229"/>
      <c r="AN421" s="229"/>
      <c r="AO421" s="229"/>
      <c r="AP421" s="229"/>
      <c r="AQ421" s="229"/>
      <c r="AR421" s="229"/>
      <c r="AS421" s="229"/>
      <c r="AT421" s="229"/>
      <c r="AU421" s="229"/>
      <c r="AV421" s="229"/>
      <c r="AW421" s="229"/>
      <c r="AX421" s="229"/>
      <c r="AY421" s="229"/>
      <c r="AZ421" s="229"/>
      <c r="BA421" s="229"/>
      <c r="BB421" s="229"/>
      <c r="BC421" s="229"/>
      <c r="BD421" s="229"/>
      <c r="BE421" s="229"/>
      <c r="BF421" s="229"/>
      <c r="BG421" s="229"/>
      <c r="BH421" s="229"/>
      <c r="BI421" s="229"/>
      <c r="BJ421" s="229"/>
      <c r="BK421" s="229"/>
      <c r="BL421" s="229"/>
      <c r="BM421" s="229"/>
      <c r="BN421" s="229"/>
      <c r="BO421" s="229"/>
      <c r="BP421" s="229"/>
      <c r="BQ421" s="229"/>
      <c r="BR421" s="229"/>
      <c r="BS421" s="229"/>
      <c r="BT421" s="229"/>
      <c r="BU421" s="229"/>
      <c r="BV421" s="229"/>
      <c r="BW421" s="229"/>
      <c r="BX421" s="229"/>
      <c r="BY421" s="229"/>
      <c r="BZ421" s="229"/>
      <c r="CA421" s="229"/>
      <c r="CB421" s="229"/>
      <c r="CC421" s="229"/>
      <c r="CD421" s="229"/>
      <c r="CE421" s="229"/>
      <c r="CF421" s="229"/>
      <c r="CG421" s="229"/>
      <c r="CH421" s="229"/>
      <c r="CI421" s="229"/>
      <c r="CJ421" s="229"/>
      <c r="CK421" s="229"/>
      <c r="CL421" s="229"/>
      <c r="CM421" s="229"/>
      <c r="CN421" s="229"/>
      <c r="CO421" s="229"/>
      <c r="CP421" s="229"/>
      <c r="CQ421" s="229"/>
      <c r="CR421" s="229"/>
      <c r="CS421" s="229"/>
      <c r="CT421" s="229"/>
    </row>
    <row r="422" spans="20:98" s="257" customFormat="1" x14ac:dyDescent="0.2">
      <c r="T422" s="229"/>
      <c r="U422" s="229"/>
      <c r="V422" s="229"/>
      <c r="W422" s="229"/>
      <c r="X422" s="229"/>
      <c r="Y422" s="229"/>
      <c r="Z422" s="229"/>
      <c r="AA422" s="229"/>
      <c r="AB422" s="229"/>
      <c r="AC422" s="229"/>
      <c r="AD422" s="229"/>
      <c r="AE422" s="229"/>
      <c r="AF422" s="229"/>
      <c r="AG422" s="229"/>
      <c r="AH422" s="229"/>
      <c r="AI422" s="229"/>
      <c r="AJ422" s="229"/>
      <c r="AK422" s="229"/>
      <c r="AL422" s="229"/>
      <c r="AM422" s="229"/>
      <c r="AN422" s="229"/>
      <c r="AO422" s="229"/>
      <c r="AP422" s="229"/>
      <c r="AQ422" s="229"/>
      <c r="AR422" s="229"/>
      <c r="AS422" s="229"/>
      <c r="AT422" s="229"/>
      <c r="AU422" s="229"/>
      <c r="AV422" s="229"/>
      <c r="AW422" s="229"/>
      <c r="AX422" s="229"/>
      <c r="AY422" s="229"/>
      <c r="AZ422" s="229"/>
      <c r="BA422" s="229"/>
      <c r="BB422" s="229"/>
      <c r="BC422" s="229"/>
      <c r="BD422" s="229"/>
      <c r="BE422" s="229"/>
      <c r="BF422" s="229"/>
      <c r="BG422" s="229"/>
      <c r="BH422" s="229"/>
      <c r="BI422" s="229"/>
      <c r="BJ422" s="229"/>
      <c r="BK422" s="229"/>
      <c r="BL422" s="229"/>
      <c r="BM422" s="229"/>
      <c r="BN422" s="229"/>
      <c r="BO422" s="229"/>
      <c r="BP422" s="229"/>
      <c r="BQ422" s="229"/>
      <c r="BR422" s="229"/>
      <c r="BS422" s="229"/>
      <c r="BT422" s="229"/>
      <c r="BU422" s="229"/>
      <c r="BV422" s="229"/>
      <c r="BW422" s="229"/>
      <c r="BX422" s="229"/>
      <c r="BY422" s="229"/>
      <c r="BZ422" s="229"/>
      <c r="CA422" s="229"/>
      <c r="CB422" s="229"/>
      <c r="CC422" s="229"/>
      <c r="CD422" s="229"/>
      <c r="CE422" s="229"/>
      <c r="CF422" s="229"/>
      <c r="CG422" s="229"/>
      <c r="CH422" s="229"/>
      <c r="CI422" s="229"/>
      <c r="CJ422" s="229"/>
      <c r="CK422" s="229"/>
      <c r="CL422" s="229"/>
      <c r="CM422" s="229"/>
      <c r="CN422" s="229"/>
      <c r="CO422" s="229"/>
      <c r="CP422" s="229"/>
      <c r="CQ422" s="229"/>
      <c r="CR422" s="229"/>
      <c r="CS422" s="229"/>
      <c r="CT422" s="229"/>
    </row>
    <row r="423" spans="20:98" s="257" customFormat="1" x14ac:dyDescent="0.2">
      <c r="T423" s="229"/>
      <c r="U423" s="229"/>
      <c r="V423" s="229"/>
      <c r="W423" s="229"/>
      <c r="X423" s="229"/>
      <c r="Y423" s="229"/>
      <c r="Z423" s="229"/>
      <c r="AA423" s="229"/>
      <c r="AB423" s="229"/>
      <c r="AC423" s="229"/>
      <c r="AD423" s="229"/>
      <c r="AE423" s="229"/>
      <c r="AF423" s="229"/>
      <c r="AG423" s="229"/>
      <c r="AH423" s="229"/>
      <c r="AI423" s="229"/>
      <c r="AJ423" s="229"/>
      <c r="AK423" s="229"/>
      <c r="AL423" s="229"/>
      <c r="AM423" s="229"/>
      <c r="AN423" s="229"/>
      <c r="AO423" s="229"/>
      <c r="AP423" s="229"/>
      <c r="AQ423" s="229"/>
      <c r="AR423" s="229"/>
      <c r="AS423" s="229"/>
      <c r="AT423" s="229"/>
      <c r="AU423" s="229"/>
      <c r="AV423" s="229"/>
      <c r="AW423" s="229"/>
      <c r="AX423" s="229"/>
      <c r="AY423" s="229"/>
      <c r="AZ423" s="229"/>
      <c r="BA423" s="229"/>
      <c r="BB423" s="229"/>
      <c r="BC423" s="229"/>
      <c r="BD423" s="229"/>
      <c r="BE423" s="229"/>
      <c r="BF423" s="229"/>
      <c r="BG423" s="229"/>
      <c r="BH423" s="229"/>
      <c r="BI423" s="229"/>
      <c r="BJ423" s="229"/>
      <c r="BK423" s="229"/>
      <c r="BL423" s="229"/>
      <c r="BM423" s="229"/>
      <c r="BN423" s="229"/>
      <c r="BO423" s="229"/>
      <c r="BP423" s="229"/>
      <c r="BQ423" s="229"/>
      <c r="BR423" s="229"/>
      <c r="BS423" s="229"/>
      <c r="BT423" s="229"/>
      <c r="BU423" s="229"/>
      <c r="BV423" s="229"/>
      <c r="BW423" s="229"/>
      <c r="BX423" s="229"/>
      <c r="BY423" s="229"/>
      <c r="BZ423" s="229"/>
      <c r="CA423" s="229"/>
      <c r="CB423" s="229"/>
      <c r="CC423" s="229"/>
      <c r="CD423" s="229"/>
      <c r="CE423" s="229"/>
      <c r="CF423" s="229"/>
      <c r="CG423" s="229"/>
      <c r="CH423" s="229"/>
      <c r="CI423" s="229"/>
      <c r="CJ423" s="229"/>
      <c r="CK423" s="229"/>
      <c r="CL423" s="229"/>
      <c r="CM423" s="229"/>
      <c r="CN423" s="229"/>
      <c r="CO423" s="229"/>
      <c r="CP423" s="229"/>
      <c r="CQ423" s="229"/>
      <c r="CR423" s="229"/>
      <c r="CS423" s="229"/>
      <c r="CT423" s="229"/>
    </row>
    <row r="424" spans="20:98" s="257" customFormat="1" x14ac:dyDescent="0.2">
      <c r="T424" s="229"/>
      <c r="U424" s="229"/>
      <c r="V424" s="229"/>
      <c r="W424" s="229"/>
      <c r="X424" s="229"/>
      <c r="Y424" s="229"/>
      <c r="Z424" s="229"/>
      <c r="AA424" s="229"/>
      <c r="AB424" s="229"/>
      <c r="AC424" s="229"/>
      <c r="AD424" s="229"/>
      <c r="AE424" s="229"/>
      <c r="AF424" s="229"/>
      <c r="AG424" s="229"/>
      <c r="AH424" s="229"/>
      <c r="AI424" s="229"/>
      <c r="AJ424" s="229"/>
      <c r="AK424" s="229"/>
      <c r="AL424" s="229"/>
      <c r="AM424" s="229"/>
      <c r="AN424" s="229"/>
      <c r="AO424" s="229"/>
      <c r="AP424" s="229"/>
      <c r="AQ424" s="229"/>
      <c r="AR424" s="229"/>
      <c r="AS424" s="229"/>
      <c r="AT424" s="229"/>
      <c r="AU424" s="229"/>
      <c r="AV424" s="229"/>
      <c r="AW424" s="229"/>
      <c r="AX424" s="229"/>
      <c r="AY424" s="229"/>
      <c r="AZ424" s="229"/>
      <c r="BA424" s="229"/>
      <c r="BB424" s="229"/>
      <c r="BC424" s="229"/>
      <c r="BD424" s="229"/>
      <c r="BE424" s="229"/>
      <c r="BF424" s="229"/>
      <c r="BG424" s="229"/>
      <c r="BH424" s="229"/>
      <c r="BI424" s="229"/>
      <c r="BJ424" s="229"/>
      <c r="BK424" s="229"/>
      <c r="BL424" s="229"/>
      <c r="BM424" s="229"/>
      <c r="BN424" s="229"/>
      <c r="BO424" s="229"/>
      <c r="BP424" s="229"/>
      <c r="BQ424" s="229"/>
      <c r="BR424" s="229"/>
      <c r="BS424" s="229"/>
      <c r="BT424" s="229"/>
      <c r="BU424" s="229"/>
      <c r="BV424" s="229"/>
      <c r="BW424" s="229"/>
      <c r="BX424" s="229"/>
      <c r="BY424" s="229"/>
      <c r="BZ424" s="229"/>
      <c r="CA424" s="229"/>
      <c r="CB424" s="229"/>
      <c r="CC424" s="229"/>
      <c r="CD424" s="229"/>
      <c r="CE424" s="229"/>
      <c r="CF424" s="229"/>
      <c r="CG424" s="229"/>
      <c r="CH424" s="229"/>
      <c r="CI424" s="229"/>
      <c r="CJ424" s="229"/>
      <c r="CK424" s="229"/>
      <c r="CL424" s="229"/>
      <c r="CM424" s="229"/>
      <c r="CN424" s="229"/>
      <c r="CO424" s="229"/>
      <c r="CP424" s="229"/>
      <c r="CQ424" s="229"/>
      <c r="CR424" s="229"/>
      <c r="CS424" s="229"/>
      <c r="CT424" s="229"/>
    </row>
    <row r="425" spans="20:98" s="257" customFormat="1" x14ac:dyDescent="0.2">
      <c r="T425" s="229"/>
      <c r="U425" s="229"/>
      <c r="V425" s="229"/>
      <c r="W425" s="229"/>
      <c r="X425" s="229"/>
      <c r="Y425" s="229"/>
      <c r="Z425" s="229"/>
      <c r="AA425" s="229"/>
      <c r="AB425" s="229"/>
      <c r="AC425" s="229"/>
      <c r="AD425" s="229"/>
      <c r="AE425" s="229"/>
      <c r="AF425" s="229"/>
      <c r="AG425" s="229"/>
      <c r="AH425" s="229"/>
      <c r="AI425" s="229"/>
      <c r="AJ425" s="229"/>
      <c r="AK425" s="229"/>
      <c r="AL425" s="229"/>
      <c r="AM425" s="229"/>
      <c r="AN425" s="229"/>
      <c r="AO425" s="229"/>
      <c r="AP425" s="229"/>
      <c r="AQ425" s="229"/>
      <c r="AR425" s="229"/>
      <c r="AS425" s="229"/>
      <c r="AT425" s="229"/>
      <c r="AU425" s="229"/>
      <c r="AV425" s="229"/>
      <c r="AW425" s="229"/>
      <c r="AX425" s="229"/>
      <c r="AY425" s="229"/>
      <c r="AZ425" s="229"/>
      <c r="BA425" s="229"/>
      <c r="BB425" s="229"/>
      <c r="BC425" s="229"/>
      <c r="BD425" s="229"/>
      <c r="BE425" s="229"/>
      <c r="BF425" s="229"/>
      <c r="BG425" s="229"/>
      <c r="BH425" s="229"/>
      <c r="BI425" s="229"/>
      <c r="BJ425" s="229"/>
      <c r="BK425" s="229"/>
      <c r="BL425" s="229"/>
      <c r="BM425" s="229"/>
      <c r="BN425" s="229"/>
      <c r="BO425" s="229"/>
      <c r="BP425" s="229"/>
      <c r="BQ425" s="229"/>
      <c r="BR425" s="229"/>
      <c r="BS425" s="229"/>
      <c r="BT425" s="229"/>
      <c r="BU425" s="229"/>
      <c r="BV425" s="229"/>
      <c r="BW425" s="229"/>
      <c r="BX425" s="229"/>
      <c r="BY425" s="229"/>
      <c r="BZ425" s="229"/>
      <c r="CA425" s="229"/>
      <c r="CB425" s="229"/>
      <c r="CC425" s="229"/>
      <c r="CD425" s="229"/>
      <c r="CE425" s="229"/>
      <c r="CF425" s="229"/>
      <c r="CG425" s="229"/>
      <c r="CH425" s="229"/>
      <c r="CI425" s="229"/>
      <c r="CJ425" s="229"/>
      <c r="CK425" s="229"/>
      <c r="CL425" s="229"/>
      <c r="CM425" s="229"/>
      <c r="CN425" s="229"/>
      <c r="CO425" s="229"/>
      <c r="CP425" s="229"/>
      <c r="CQ425" s="229"/>
      <c r="CR425" s="229"/>
      <c r="CS425" s="229"/>
      <c r="CT425" s="229"/>
    </row>
    <row r="426" spans="20:98" s="257" customFormat="1" x14ac:dyDescent="0.2">
      <c r="T426" s="229"/>
      <c r="U426" s="229"/>
      <c r="V426" s="229"/>
      <c r="W426" s="229"/>
      <c r="X426" s="229"/>
      <c r="Y426" s="229"/>
      <c r="Z426" s="229"/>
      <c r="AA426" s="229"/>
      <c r="AB426" s="229"/>
      <c r="AC426" s="229"/>
      <c r="AD426" s="229"/>
      <c r="AE426" s="229"/>
      <c r="AF426" s="229"/>
      <c r="AG426" s="229"/>
      <c r="AH426" s="229"/>
      <c r="AI426" s="229"/>
      <c r="AJ426" s="229"/>
      <c r="AK426" s="229"/>
      <c r="AL426" s="229"/>
      <c r="AM426" s="229"/>
      <c r="AN426" s="229"/>
      <c r="AO426" s="229"/>
      <c r="AP426" s="229"/>
      <c r="AQ426" s="229"/>
      <c r="AR426" s="229"/>
      <c r="AS426" s="229"/>
      <c r="AT426" s="229"/>
      <c r="AU426" s="229"/>
      <c r="AV426" s="229"/>
      <c r="AW426" s="229"/>
      <c r="AX426" s="229"/>
      <c r="AY426" s="229"/>
      <c r="AZ426" s="229"/>
      <c r="BA426" s="229"/>
      <c r="BB426" s="229"/>
      <c r="BC426" s="229"/>
      <c r="BD426" s="229"/>
      <c r="BE426" s="229"/>
      <c r="BF426" s="229"/>
      <c r="BG426" s="229"/>
      <c r="BH426" s="229"/>
      <c r="BI426" s="229"/>
      <c r="BJ426" s="229"/>
      <c r="BK426" s="229"/>
      <c r="BL426" s="229"/>
      <c r="BM426" s="229"/>
      <c r="BN426" s="229"/>
      <c r="BO426" s="229"/>
      <c r="BP426" s="229"/>
      <c r="BQ426" s="229"/>
      <c r="BR426" s="229"/>
      <c r="BS426" s="229"/>
      <c r="BT426" s="229"/>
      <c r="BU426" s="229"/>
      <c r="BV426" s="229"/>
      <c r="BW426" s="229"/>
      <c r="BX426" s="229"/>
      <c r="BY426" s="229"/>
      <c r="BZ426" s="229"/>
      <c r="CA426" s="229"/>
      <c r="CB426" s="229"/>
      <c r="CC426" s="229"/>
      <c r="CD426" s="229"/>
      <c r="CE426" s="229"/>
      <c r="CF426" s="229"/>
      <c r="CG426" s="229"/>
      <c r="CH426" s="229"/>
      <c r="CI426" s="229"/>
      <c r="CJ426" s="229"/>
      <c r="CK426" s="229"/>
      <c r="CL426" s="229"/>
      <c r="CM426" s="229"/>
      <c r="CN426" s="229"/>
      <c r="CO426" s="229"/>
      <c r="CP426" s="229"/>
      <c r="CQ426" s="229"/>
      <c r="CR426" s="229"/>
      <c r="CS426" s="229"/>
      <c r="CT426" s="229"/>
    </row>
    <row r="427" spans="20:98" s="257" customFormat="1" x14ac:dyDescent="0.2">
      <c r="T427" s="229"/>
      <c r="U427" s="229"/>
      <c r="V427" s="229"/>
      <c r="W427" s="229"/>
      <c r="X427" s="229"/>
      <c r="Y427" s="229"/>
      <c r="Z427" s="229"/>
      <c r="AA427" s="229"/>
      <c r="AB427" s="229"/>
      <c r="AC427" s="229"/>
      <c r="AD427" s="229"/>
      <c r="AE427" s="229"/>
      <c r="AF427" s="229"/>
      <c r="AG427" s="229"/>
      <c r="AH427" s="229"/>
      <c r="AI427" s="229"/>
      <c r="AJ427" s="229"/>
      <c r="AK427" s="229"/>
      <c r="AL427" s="229"/>
      <c r="AM427" s="229"/>
      <c r="AN427" s="229"/>
      <c r="AO427" s="229"/>
      <c r="AP427" s="229"/>
      <c r="AQ427" s="229"/>
      <c r="AR427" s="229"/>
      <c r="AS427" s="229"/>
      <c r="AT427" s="229"/>
      <c r="AU427" s="229"/>
      <c r="AV427" s="229"/>
      <c r="AW427" s="229"/>
      <c r="AX427" s="229"/>
      <c r="AY427" s="229"/>
      <c r="AZ427" s="229"/>
      <c r="BA427" s="229"/>
      <c r="BB427" s="229"/>
      <c r="BC427" s="229"/>
      <c r="BD427" s="229"/>
      <c r="BE427" s="229"/>
      <c r="BF427" s="229"/>
      <c r="BG427" s="229"/>
      <c r="BH427" s="229"/>
      <c r="BI427" s="229"/>
      <c r="BJ427" s="229"/>
      <c r="BK427" s="229"/>
      <c r="BL427" s="229"/>
      <c r="BM427" s="229"/>
      <c r="BN427" s="229"/>
      <c r="BO427" s="229"/>
      <c r="BP427" s="229"/>
      <c r="BQ427" s="229"/>
      <c r="BR427" s="229"/>
      <c r="BS427" s="229"/>
      <c r="BT427" s="229"/>
      <c r="BU427" s="229"/>
      <c r="BV427" s="229"/>
      <c r="BW427" s="229"/>
      <c r="BX427" s="229"/>
      <c r="BY427" s="229"/>
      <c r="BZ427" s="229"/>
      <c r="CA427" s="229"/>
      <c r="CB427" s="229"/>
      <c r="CC427" s="229"/>
      <c r="CD427" s="229"/>
      <c r="CE427" s="229"/>
      <c r="CF427" s="229"/>
      <c r="CG427" s="229"/>
      <c r="CH427" s="229"/>
      <c r="CI427" s="229"/>
      <c r="CJ427" s="229"/>
      <c r="CK427" s="229"/>
      <c r="CL427" s="229"/>
      <c r="CM427" s="229"/>
      <c r="CN427" s="229"/>
      <c r="CO427" s="229"/>
      <c r="CP427" s="229"/>
      <c r="CQ427" s="229"/>
      <c r="CR427" s="229"/>
      <c r="CS427" s="229"/>
      <c r="CT427" s="229"/>
    </row>
    <row r="428" spans="20:98" s="257" customFormat="1" x14ac:dyDescent="0.2">
      <c r="T428" s="229"/>
      <c r="U428" s="229"/>
      <c r="V428" s="229"/>
      <c r="W428" s="229"/>
      <c r="X428" s="229"/>
      <c r="Y428" s="229"/>
      <c r="Z428" s="229"/>
      <c r="AA428" s="229"/>
      <c r="AB428" s="229"/>
      <c r="AC428" s="229"/>
      <c r="AD428" s="229"/>
      <c r="AE428" s="229"/>
      <c r="AF428" s="229"/>
      <c r="AG428" s="229"/>
      <c r="AH428" s="229"/>
      <c r="AI428" s="229"/>
      <c r="AJ428" s="229"/>
      <c r="AK428" s="229"/>
      <c r="AL428" s="229"/>
      <c r="AM428" s="229"/>
      <c r="AN428" s="229"/>
      <c r="AO428" s="229"/>
      <c r="AP428" s="229"/>
      <c r="AQ428" s="229"/>
      <c r="AR428" s="229"/>
      <c r="AS428" s="229"/>
      <c r="AT428" s="229"/>
      <c r="AU428" s="229"/>
      <c r="AV428" s="229"/>
      <c r="AW428" s="229"/>
      <c r="AX428" s="229"/>
      <c r="AY428" s="229"/>
      <c r="AZ428" s="229"/>
      <c r="BA428" s="229"/>
      <c r="BB428" s="229"/>
      <c r="BC428" s="229"/>
      <c r="BD428" s="229"/>
      <c r="BE428" s="229"/>
      <c r="BF428" s="229"/>
      <c r="BG428" s="229"/>
      <c r="BH428" s="229"/>
      <c r="BI428" s="229"/>
      <c r="BJ428" s="229"/>
      <c r="BK428" s="229"/>
      <c r="BL428" s="229"/>
      <c r="BM428" s="229"/>
      <c r="BN428" s="229"/>
      <c r="BO428" s="229"/>
      <c r="BP428" s="229"/>
      <c r="BQ428" s="229"/>
      <c r="BR428" s="229"/>
      <c r="BS428" s="229"/>
      <c r="BT428" s="229"/>
      <c r="BU428" s="229"/>
      <c r="BV428" s="229"/>
      <c r="BW428" s="229"/>
      <c r="BX428" s="229"/>
      <c r="BY428" s="229"/>
      <c r="BZ428" s="229"/>
      <c r="CA428" s="229"/>
      <c r="CB428" s="229"/>
      <c r="CC428" s="229"/>
      <c r="CD428" s="229"/>
      <c r="CE428" s="229"/>
      <c r="CF428" s="229"/>
      <c r="CG428" s="229"/>
      <c r="CH428" s="229"/>
      <c r="CI428" s="229"/>
      <c r="CJ428" s="229"/>
      <c r="CK428" s="229"/>
      <c r="CL428" s="229"/>
      <c r="CM428" s="229"/>
      <c r="CN428" s="229"/>
      <c r="CO428" s="229"/>
      <c r="CP428" s="229"/>
      <c r="CQ428" s="229"/>
      <c r="CR428" s="229"/>
      <c r="CS428" s="229"/>
      <c r="CT428" s="229"/>
    </row>
    <row r="429" spans="20:98" s="257" customFormat="1" x14ac:dyDescent="0.2">
      <c r="T429" s="229"/>
      <c r="U429" s="229"/>
      <c r="V429" s="229"/>
      <c r="W429" s="229"/>
      <c r="X429" s="229"/>
      <c r="Y429" s="229"/>
      <c r="Z429" s="229"/>
      <c r="AA429" s="229"/>
      <c r="AB429" s="229"/>
      <c r="AC429" s="229"/>
      <c r="AD429" s="229"/>
      <c r="AE429" s="229"/>
      <c r="AF429" s="229"/>
      <c r="AG429" s="229"/>
      <c r="AH429" s="229"/>
      <c r="AI429" s="229"/>
      <c r="AJ429" s="229"/>
      <c r="AK429" s="229"/>
      <c r="AL429" s="229"/>
      <c r="AM429" s="229"/>
      <c r="AN429" s="229"/>
      <c r="AO429" s="229"/>
      <c r="AP429" s="229"/>
      <c r="AQ429" s="229"/>
      <c r="AR429" s="229"/>
      <c r="AS429" s="229"/>
      <c r="AT429" s="229"/>
      <c r="AU429" s="229"/>
      <c r="AV429" s="229"/>
      <c r="AW429" s="229"/>
      <c r="AX429" s="229"/>
      <c r="AY429" s="229"/>
      <c r="AZ429" s="229"/>
      <c r="BA429" s="229"/>
      <c r="BB429" s="229"/>
      <c r="BC429" s="229"/>
      <c r="BD429" s="229"/>
      <c r="BE429" s="229"/>
      <c r="BF429" s="229"/>
      <c r="BG429" s="229"/>
      <c r="BH429" s="229"/>
      <c r="BI429" s="229"/>
      <c r="BJ429" s="229"/>
      <c r="BK429" s="229"/>
      <c r="BL429" s="229"/>
      <c r="BM429" s="229"/>
      <c r="BN429" s="229"/>
      <c r="BO429" s="229"/>
      <c r="BP429" s="229"/>
      <c r="BQ429" s="229"/>
      <c r="BR429" s="229"/>
      <c r="BS429" s="229"/>
      <c r="BT429" s="229"/>
      <c r="BU429" s="229"/>
      <c r="BV429" s="229"/>
      <c r="BW429" s="229"/>
      <c r="BX429" s="229"/>
      <c r="BY429" s="229"/>
      <c r="BZ429" s="229"/>
      <c r="CA429" s="229"/>
      <c r="CB429" s="229"/>
      <c r="CC429" s="229"/>
      <c r="CD429" s="229"/>
      <c r="CE429" s="229"/>
      <c r="CF429" s="229"/>
      <c r="CG429" s="229"/>
      <c r="CH429" s="229"/>
      <c r="CI429" s="229"/>
      <c r="CJ429" s="229"/>
      <c r="CK429" s="229"/>
      <c r="CL429" s="229"/>
      <c r="CM429" s="229"/>
      <c r="CN429" s="229"/>
      <c r="CO429" s="229"/>
      <c r="CP429" s="229"/>
      <c r="CQ429" s="229"/>
      <c r="CR429" s="229"/>
      <c r="CS429" s="229"/>
      <c r="CT429" s="229"/>
    </row>
    <row r="430" spans="20:98" s="257" customFormat="1" x14ac:dyDescent="0.2">
      <c r="T430" s="229"/>
      <c r="U430" s="229"/>
      <c r="V430" s="229"/>
      <c r="W430" s="229"/>
      <c r="X430" s="229"/>
      <c r="Y430" s="229"/>
      <c r="Z430" s="229"/>
      <c r="AA430" s="229"/>
      <c r="AB430" s="229"/>
      <c r="AC430" s="229"/>
      <c r="AD430" s="229"/>
      <c r="AE430" s="229"/>
      <c r="AF430" s="229"/>
      <c r="AG430" s="229"/>
      <c r="AH430" s="229"/>
      <c r="AI430" s="229"/>
      <c r="AJ430" s="229"/>
      <c r="AK430" s="229"/>
      <c r="AL430" s="229"/>
      <c r="AM430" s="229"/>
      <c r="AN430" s="229"/>
      <c r="AO430" s="229"/>
      <c r="AP430" s="229"/>
      <c r="AQ430" s="229"/>
      <c r="AR430" s="229"/>
      <c r="AS430" s="229"/>
      <c r="AT430" s="229"/>
      <c r="AU430" s="229"/>
      <c r="AV430" s="229"/>
      <c r="AW430" s="229"/>
      <c r="AX430" s="229"/>
      <c r="AY430" s="229"/>
      <c r="AZ430" s="229"/>
      <c r="BA430" s="229"/>
      <c r="BB430" s="229"/>
      <c r="BC430" s="229"/>
      <c r="BD430" s="229"/>
      <c r="BE430" s="229"/>
      <c r="BF430" s="229"/>
      <c r="BG430" s="229"/>
      <c r="BH430" s="229"/>
      <c r="BI430" s="229"/>
      <c r="BJ430" s="229"/>
      <c r="BK430" s="229"/>
      <c r="BL430" s="229"/>
      <c r="BM430" s="229"/>
      <c r="BN430" s="229"/>
      <c r="BO430" s="229"/>
      <c r="BP430" s="229"/>
      <c r="BQ430" s="229"/>
      <c r="BR430" s="229"/>
      <c r="BS430" s="229"/>
      <c r="BT430" s="229"/>
      <c r="BU430" s="229"/>
      <c r="BV430" s="229"/>
      <c r="BW430" s="229"/>
      <c r="BX430" s="229"/>
      <c r="BY430" s="229"/>
      <c r="BZ430" s="229"/>
      <c r="CA430" s="229"/>
      <c r="CB430" s="229"/>
      <c r="CC430" s="229"/>
      <c r="CD430" s="229"/>
      <c r="CE430" s="229"/>
      <c r="CF430" s="229"/>
      <c r="CG430" s="229"/>
      <c r="CH430" s="229"/>
      <c r="CI430" s="229"/>
      <c r="CJ430" s="229"/>
      <c r="CK430" s="229"/>
      <c r="CL430" s="229"/>
      <c r="CM430" s="229"/>
      <c r="CN430" s="229"/>
      <c r="CO430" s="229"/>
      <c r="CP430" s="229"/>
      <c r="CQ430" s="229"/>
      <c r="CR430" s="229"/>
      <c r="CS430" s="229"/>
      <c r="CT430" s="229"/>
    </row>
    <row r="431" spans="20:98" s="257" customFormat="1" x14ac:dyDescent="0.2">
      <c r="T431" s="229"/>
      <c r="U431" s="229"/>
      <c r="V431" s="229"/>
      <c r="W431" s="229"/>
      <c r="X431" s="229"/>
      <c r="Y431" s="229"/>
      <c r="Z431" s="229"/>
      <c r="AA431" s="229"/>
      <c r="AB431" s="229"/>
      <c r="AC431" s="229"/>
      <c r="AD431" s="229"/>
      <c r="AE431" s="229"/>
      <c r="AF431" s="229"/>
      <c r="AG431" s="229"/>
      <c r="AH431" s="229"/>
      <c r="AI431" s="229"/>
      <c r="AJ431" s="229"/>
      <c r="AK431" s="229"/>
      <c r="AL431" s="229"/>
      <c r="AM431" s="229"/>
      <c r="AN431" s="229"/>
      <c r="AO431" s="229"/>
      <c r="AP431" s="229"/>
      <c r="AQ431" s="229"/>
      <c r="AR431" s="229"/>
      <c r="AS431" s="229"/>
      <c r="AT431" s="229"/>
      <c r="AU431" s="229"/>
      <c r="AV431" s="229"/>
      <c r="AW431" s="229"/>
      <c r="AX431" s="229"/>
      <c r="AY431" s="229"/>
      <c r="AZ431" s="229"/>
      <c r="BA431" s="229"/>
      <c r="BB431" s="229"/>
      <c r="BC431" s="229"/>
      <c r="BD431" s="229"/>
      <c r="BE431" s="229"/>
      <c r="BF431" s="229"/>
      <c r="BG431" s="229"/>
      <c r="BH431" s="229"/>
      <c r="BI431" s="229"/>
      <c r="BJ431" s="229"/>
      <c r="BK431" s="229"/>
      <c r="BL431" s="229"/>
      <c r="BM431" s="229"/>
      <c r="BN431" s="229"/>
      <c r="BO431" s="229"/>
      <c r="BP431" s="229"/>
      <c r="BQ431" s="229"/>
      <c r="BR431" s="229"/>
      <c r="BS431" s="229"/>
      <c r="BT431" s="229"/>
      <c r="BU431" s="229"/>
      <c r="BV431" s="229"/>
      <c r="BW431" s="229"/>
      <c r="BX431" s="229"/>
      <c r="BY431" s="229"/>
      <c r="BZ431" s="229"/>
      <c r="CA431" s="229"/>
      <c r="CB431" s="229"/>
      <c r="CC431" s="229"/>
      <c r="CD431" s="229"/>
      <c r="CE431" s="229"/>
      <c r="CF431" s="229"/>
      <c r="CG431" s="229"/>
      <c r="CH431" s="229"/>
      <c r="CI431" s="229"/>
      <c r="CJ431" s="229"/>
      <c r="CK431" s="229"/>
      <c r="CL431" s="229"/>
      <c r="CM431" s="229"/>
      <c r="CN431" s="229"/>
      <c r="CO431" s="229"/>
      <c r="CP431" s="229"/>
      <c r="CQ431" s="229"/>
      <c r="CR431" s="229"/>
      <c r="CS431" s="229"/>
      <c r="CT431" s="229"/>
    </row>
    <row r="432" spans="20:98" s="257" customFormat="1" x14ac:dyDescent="0.2">
      <c r="T432" s="229"/>
      <c r="U432" s="229"/>
      <c r="V432" s="229"/>
      <c r="W432" s="229"/>
      <c r="X432" s="229"/>
      <c r="Y432" s="229"/>
      <c r="Z432" s="229"/>
      <c r="AA432" s="229"/>
      <c r="AB432" s="229"/>
      <c r="AC432" s="229"/>
      <c r="AD432" s="229"/>
      <c r="AE432" s="229"/>
      <c r="AF432" s="229"/>
      <c r="AG432" s="229"/>
      <c r="AH432" s="229"/>
      <c r="AI432" s="229"/>
      <c r="AJ432" s="229"/>
      <c r="AK432" s="229"/>
      <c r="AL432" s="229"/>
      <c r="AM432" s="229"/>
      <c r="AN432" s="229"/>
      <c r="AO432" s="229"/>
      <c r="AP432" s="229"/>
      <c r="AQ432" s="229"/>
      <c r="AR432" s="229"/>
      <c r="AS432" s="229"/>
      <c r="AT432" s="229"/>
      <c r="AU432" s="229"/>
      <c r="AV432" s="229"/>
      <c r="AW432" s="229"/>
      <c r="AX432" s="229"/>
      <c r="AY432" s="229"/>
      <c r="AZ432" s="229"/>
      <c r="BA432" s="229"/>
      <c r="BB432" s="229"/>
      <c r="BC432" s="229"/>
      <c r="BD432" s="229"/>
      <c r="BE432" s="229"/>
      <c r="BF432" s="229"/>
      <c r="BG432" s="229"/>
      <c r="BH432" s="229"/>
      <c r="BI432" s="229"/>
      <c r="BJ432" s="229"/>
      <c r="BK432" s="229"/>
      <c r="BL432" s="229"/>
      <c r="BM432" s="229"/>
      <c r="BN432" s="229"/>
      <c r="BO432" s="229"/>
      <c r="BP432" s="229"/>
      <c r="BQ432" s="229"/>
      <c r="BR432" s="229"/>
      <c r="BS432" s="229"/>
      <c r="BT432" s="229"/>
      <c r="BU432" s="229"/>
      <c r="BV432" s="229"/>
      <c r="BW432" s="229"/>
      <c r="BX432" s="229"/>
      <c r="BY432" s="229"/>
      <c r="BZ432" s="229"/>
      <c r="CA432" s="229"/>
      <c r="CB432" s="229"/>
      <c r="CC432" s="229"/>
      <c r="CD432" s="229"/>
      <c r="CE432" s="229"/>
      <c r="CF432" s="229"/>
      <c r="CG432" s="229"/>
      <c r="CH432" s="229"/>
      <c r="CI432" s="229"/>
      <c r="CJ432" s="229"/>
      <c r="CK432" s="229"/>
      <c r="CL432" s="229"/>
      <c r="CM432" s="229"/>
      <c r="CN432" s="229"/>
      <c r="CO432" s="229"/>
      <c r="CP432" s="229"/>
      <c r="CQ432" s="229"/>
      <c r="CR432" s="229"/>
      <c r="CS432" s="229"/>
      <c r="CT432" s="229"/>
    </row>
    <row r="433" spans="20:98" s="257" customFormat="1" x14ac:dyDescent="0.2">
      <c r="T433" s="229"/>
      <c r="U433" s="229"/>
      <c r="V433" s="229"/>
      <c r="W433" s="229"/>
      <c r="X433" s="229"/>
      <c r="Y433" s="229"/>
      <c r="Z433" s="229"/>
      <c r="AA433" s="229"/>
      <c r="AB433" s="229"/>
      <c r="AC433" s="229"/>
      <c r="AD433" s="229"/>
      <c r="AE433" s="229"/>
      <c r="AF433" s="229"/>
      <c r="AG433" s="229"/>
      <c r="AH433" s="229"/>
      <c r="AI433" s="229"/>
      <c r="AJ433" s="229"/>
      <c r="AK433" s="229"/>
      <c r="AL433" s="229"/>
      <c r="AM433" s="229"/>
      <c r="AN433" s="229"/>
      <c r="AO433" s="229"/>
      <c r="AP433" s="229"/>
      <c r="AQ433" s="229"/>
      <c r="AR433" s="229"/>
      <c r="AS433" s="229"/>
      <c r="AT433" s="229"/>
      <c r="AU433" s="229"/>
      <c r="AV433" s="229"/>
      <c r="AW433" s="229"/>
      <c r="AX433" s="229"/>
      <c r="AY433" s="229"/>
      <c r="AZ433" s="229"/>
      <c r="BA433" s="229"/>
      <c r="BB433" s="229"/>
      <c r="BC433" s="229"/>
      <c r="BD433" s="229"/>
      <c r="BE433" s="229"/>
      <c r="BF433" s="229"/>
      <c r="BG433" s="229"/>
      <c r="BH433" s="229"/>
      <c r="BI433" s="229"/>
      <c r="BJ433" s="229"/>
      <c r="BK433" s="229"/>
      <c r="BL433" s="229"/>
      <c r="BM433" s="229"/>
      <c r="BN433" s="229"/>
      <c r="BO433" s="229"/>
      <c r="BP433" s="229"/>
      <c r="BQ433" s="229"/>
      <c r="BR433" s="229"/>
      <c r="BS433" s="229"/>
      <c r="BT433" s="229"/>
      <c r="BU433" s="229"/>
      <c r="BV433" s="229"/>
      <c r="BW433" s="229"/>
      <c r="BX433" s="229"/>
      <c r="BY433" s="229"/>
      <c r="BZ433" s="229"/>
      <c r="CA433" s="229"/>
      <c r="CB433" s="229"/>
      <c r="CC433" s="229"/>
      <c r="CD433" s="229"/>
      <c r="CE433" s="229"/>
      <c r="CF433" s="229"/>
      <c r="CG433" s="229"/>
      <c r="CH433" s="229"/>
      <c r="CI433" s="229"/>
      <c r="CJ433" s="229"/>
      <c r="CK433" s="229"/>
      <c r="CL433" s="229"/>
      <c r="CM433" s="229"/>
      <c r="CN433" s="229"/>
      <c r="CO433" s="229"/>
      <c r="CP433" s="229"/>
      <c r="CQ433" s="229"/>
      <c r="CR433" s="229"/>
      <c r="CS433" s="229"/>
      <c r="CT433" s="229"/>
    </row>
    <row r="434" spans="20:98" s="257" customFormat="1" x14ac:dyDescent="0.2">
      <c r="T434" s="229"/>
      <c r="U434" s="229"/>
      <c r="V434" s="229"/>
      <c r="W434" s="229"/>
      <c r="X434" s="229"/>
      <c r="Y434" s="229"/>
      <c r="Z434" s="229"/>
      <c r="AA434" s="229"/>
      <c r="AB434" s="229"/>
      <c r="AC434" s="229"/>
      <c r="AD434" s="229"/>
      <c r="AE434" s="229"/>
      <c r="AF434" s="229"/>
      <c r="AG434" s="229"/>
      <c r="AH434" s="229"/>
      <c r="AI434" s="229"/>
      <c r="AJ434" s="229"/>
      <c r="AK434" s="229"/>
      <c r="AL434" s="229"/>
      <c r="AM434" s="229"/>
      <c r="AN434" s="229"/>
      <c r="AO434" s="229"/>
      <c r="AP434" s="229"/>
      <c r="AQ434" s="229"/>
      <c r="AR434" s="229"/>
      <c r="AS434" s="229"/>
      <c r="AT434" s="229"/>
      <c r="AU434" s="229"/>
      <c r="AV434" s="229"/>
      <c r="AW434" s="229"/>
      <c r="AX434" s="229"/>
      <c r="AY434" s="229"/>
      <c r="AZ434" s="229"/>
      <c r="BA434" s="229"/>
      <c r="BB434" s="229"/>
      <c r="BC434" s="229"/>
      <c r="BD434" s="229"/>
      <c r="BE434" s="229"/>
      <c r="BF434" s="229"/>
      <c r="BG434" s="229"/>
      <c r="BH434" s="229"/>
      <c r="BI434" s="229"/>
      <c r="BJ434" s="229"/>
      <c r="BK434" s="229"/>
      <c r="BL434" s="229"/>
      <c r="BM434" s="229"/>
      <c r="BN434" s="229"/>
      <c r="BO434" s="229"/>
      <c r="BP434" s="229"/>
      <c r="BQ434" s="229"/>
      <c r="BR434" s="229"/>
      <c r="BS434" s="229"/>
      <c r="BT434" s="229"/>
      <c r="BU434" s="229"/>
      <c r="BV434" s="229"/>
      <c r="BW434" s="229"/>
      <c r="BX434" s="229"/>
      <c r="BY434" s="229"/>
      <c r="BZ434" s="229"/>
      <c r="CA434" s="229"/>
      <c r="CB434" s="229"/>
      <c r="CC434" s="229"/>
      <c r="CD434" s="229"/>
      <c r="CE434" s="229"/>
      <c r="CF434" s="229"/>
      <c r="CG434" s="229"/>
      <c r="CH434" s="229"/>
      <c r="CI434" s="229"/>
      <c r="CJ434" s="229"/>
      <c r="CK434" s="229"/>
      <c r="CL434" s="229"/>
      <c r="CM434" s="229"/>
      <c r="CN434" s="229"/>
      <c r="CO434" s="229"/>
      <c r="CP434" s="229"/>
      <c r="CQ434" s="229"/>
      <c r="CR434" s="229"/>
      <c r="CS434" s="229"/>
      <c r="CT434" s="229"/>
    </row>
    <row r="435" spans="20:98" s="257" customFormat="1" x14ac:dyDescent="0.2">
      <c r="T435" s="229"/>
      <c r="U435" s="229"/>
      <c r="V435" s="229"/>
      <c r="W435" s="229"/>
      <c r="X435" s="229"/>
      <c r="Y435" s="229"/>
      <c r="Z435" s="229"/>
      <c r="AA435" s="229"/>
      <c r="AB435" s="229"/>
      <c r="AC435" s="229"/>
      <c r="AD435" s="229"/>
      <c r="AE435" s="229"/>
      <c r="AF435" s="229"/>
      <c r="AG435" s="229"/>
      <c r="AH435" s="229"/>
      <c r="AI435" s="229"/>
      <c r="AJ435" s="229"/>
      <c r="AK435" s="229"/>
      <c r="AL435" s="229"/>
      <c r="AM435" s="229"/>
      <c r="AN435" s="229"/>
      <c r="AO435" s="229"/>
      <c r="AP435" s="229"/>
      <c r="AQ435" s="229"/>
      <c r="AR435" s="229"/>
      <c r="AS435" s="229"/>
      <c r="AT435" s="229"/>
      <c r="AU435" s="229"/>
      <c r="AV435" s="229"/>
      <c r="AW435" s="229"/>
      <c r="AX435" s="229"/>
      <c r="AY435" s="229"/>
      <c r="AZ435" s="229"/>
      <c r="BA435" s="229"/>
      <c r="BB435" s="229"/>
      <c r="BC435" s="229"/>
      <c r="BD435" s="229"/>
      <c r="BE435" s="229"/>
      <c r="BF435" s="229"/>
      <c r="BG435" s="229"/>
      <c r="BH435" s="229"/>
      <c r="BI435" s="229"/>
      <c r="BJ435" s="229"/>
      <c r="BK435" s="229"/>
      <c r="BL435" s="229"/>
      <c r="BM435" s="229"/>
      <c r="BN435" s="229"/>
      <c r="BO435" s="229"/>
      <c r="BP435" s="229"/>
      <c r="BQ435" s="229"/>
      <c r="BR435" s="229"/>
      <c r="BS435" s="229"/>
      <c r="BT435" s="229"/>
      <c r="BU435" s="229"/>
      <c r="BV435" s="229"/>
      <c r="BW435" s="229"/>
      <c r="BX435" s="229"/>
      <c r="BY435" s="229"/>
      <c r="BZ435" s="229"/>
      <c r="CA435" s="229"/>
      <c r="CB435" s="229"/>
      <c r="CC435" s="229"/>
      <c r="CD435" s="229"/>
      <c r="CE435" s="229"/>
      <c r="CF435" s="229"/>
      <c r="CG435" s="229"/>
      <c r="CH435" s="229"/>
      <c r="CI435" s="229"/>
      <c r="CJ435" s="229"/>
      <c r="CK435" s="229"/>
      <c r="CL435" s="229"/>
      <c r="CM435" s="229"/>
      <c r="CN435" s="229"/>
      <c r="CO435" s="229"/>
      <c r="CP435" s="229"/>
      <c r="CQ435" s="229"/>
      <c r="CR435" s="229"/>
      <c r="CS435" s="229"/>
      <c r="CT435" s="229"/>
    </row>
    <row r="436" spans="20:98" s="257" customFormat="1" x14ac:dyDescent="0.2">
      <c r="T436" s="229"/>
      <c r="U436" s="229"/>
      <c r="V436" s="229"/>
      <c r="W436" s="229"/>
      <c r="X436" s="229"/>
      <c r="Y436" s="229"/>
      <c r="Z436" s="229"/>
      <c r="AA436" s="229"/>
      <c r="AB436" s="229"/>
      <c r="AC436" s="229"/>
      <c r="AD436" s="229"/>
      <c r="AE436" s="229"/>
      <c r="AF436" s="229"/>
      <c r="AG436" s="229"/>
      <c r="AH436" s="229"/>
      <c r="AI436" s="229"/>
      <c r="AJ436" s="229"/>
      <c r="AK436" s="229"/>
      <c r="AL436" s="229"/>
      <c r="AM436" s="229"/>
      <c r="AN436" s="229"/>
      <c r="AO436" s="229"/>
      <c r="AP436" s="229"/>
      <c r="AQ436" s="229"/>
      <c r="AR436" s="229"/>
      <c r="AS436" s="229"/>
      <c r="AT436" s="229"/>
      <c r="AU436" s="229"/>
      <c r="AV436" s="229"/>
      <c r="AW436" s="229"/>
      <c r="AX436" s="229"/>
      <c r="AY436" s="229"/>
      <c r="AZ436" s="229"/>
      <c r="BA436" s="229"/>
      <c r="BB436" s="229"/>
      <c r="BC436" s="229"/>
      <c r="BD436" s="229"/>
      <c r="BE436" s="229"/>
      <c r="BF436" s="229"/>
      <c r="BG436" s="229"/>
      <c r="BH436" s="229"/>
      <c r="BI436" s="229"/>
      <c r="BJ436" s="229"/>
      <c r="BK436" s="229"/>
      <c r="BL436" s="229"/>
      <c r="BM436" s="229"/>
      <c r="BN436" s="229"/>
      <c r="BO436" s="229"/>
      <c r="BP436" s="229"/>
      <c r="BQ436" s="229"/>
      <c r="BR436" s="229"/>
      <c r="BS436" s="229"/>
      <c r="BT436" s="229"/>
      <c r="BU436" s="229"/>
      <c r="BV436" s="229"/>
      <c r="BW436" s="229"/>
      <c r="BX436" s="229"/>
      <c r="BY436" s="229"/>
      <c r="BZ436" s="229"/>
      <c r="CA436" s="229"/>
      <c r="CB436" s="229"/>
      <c r="CC436" s="229"/>
      <c r="CD436" s="229"/>
      <c r="CE436" s="229"/>
      <c r="CF436" s="229"/>
      <c r="CG436" s="229"/>
      <c r="CH436" s="229"/>
      <c r="CI436" s="229"/>
      <c r="CJ436" s="229"/>
      <c r="CK436" s="229"/>
      <c r="CL436" s="229"/>
      <c r="CM436" s="229"/>
      <c r="CN436" s="229"/>
      <c r="CO436" s="229"/>
      <c r="CP436" s="229"/>
      <c r="CQ436" s="229"/>
      <c r="CR436" s="229"/>
      <c r="CS436" s="229"/>
      <c r="CT436" s="229"/>
    </row>
    <row r="437" spans="20:98" s="257" customFormat="1" x14ac:dyDescent="0.2">
      <c r="T437" s="229"/>
      <c r="U437" s="229"/>
      <c r="V437" s="229"/>
      <c r="W437" s="229"/>
      <c r="X437" s="229"/>
      <c r="Y437" s="229"/>
      <c r="Z437" s="229"/>
      <c r="AA437" s="229"/>
      <c r="AB437" s="229"/>
      <c r="AC437" s="229"/>
      <c r="AD437" s="229"/>
      <c r="AE437" s="229"/>
      <c r="AF437" s="229"/>
      <c r="AG437" s="229"/>
      <c r="AH437" s="229"/>
      <c r="AI437" s="229"/>
      <c r="AJ437" s="229"/>
      <c r="AK437" s="229"/>
      <c r="AL437" s="229"/>
      <c r="AM437" s="229"/>
      <c r="AN437" s="229"/>
      <c r="AO437" s="229"/>
      <c r="AP437" s="229"/>
      <c r="AQ437" s="229"/>
      <c r="AR437" s="229"/>
      <c r="AS437" s="229"/>
      <c r="AT437" s="229"/>
      <c r="AU437" s="229"/>
      <c r="AV437" s="229"/>
      <c r="AW437" s="229"/>
      <c r="AX437" s="229"/>
      <c r="AY437" s="229"/>
      <c r="AZ437" s="229"/>
      <c r="BA437" s="229"/>
      <c r="BB437" s="229"/>
      <c r="BC437" s="229"/>
      <c r="BD437" s="229"/>
      <c r="BE437" s="229"/>
      <c r="BF437" s="229"/>
      <c r="BG437" s="229"/>
      <c r="BH437" s="229"/>
      <c r="BI437" s="229"/>
      <c r="BJ437" s="229"/>
      <c r="BK437" s="229"/>
      <c r="BL437" s="229"/>
      <c r="BM437" s="229"/>
      <c r="BN437" s="229"/>
      <c r="BO437" s="229"/>
      <c r="BP437" s="229"/>
      <c r="BQ437" s="229"/>
      <c r="BR437" s="229"/>
      <c r="BS437" s="229"/>
      <c r="BT437" s="229"/>
      <c r="BU437" s="229"/>
      <c r="BV437" s="229"/>
      <c r="BW437" s="229"/>
      <c r="BX437" s="229"/>
      <c r="BY437" s="229"/>
      <c r="BZ437" s="229"/>
      <c r="CA437" s="229"/>
      <c r="CB437" s="229"/>
      <c r="CC437" s="229"/>
      <c r="CD437" s="229"/>
      <c r="CE437" s="229"/>
      <c r="CF437" s="229"/>
      <c r="CG437" s="229"/>
      <c r="CH437" s="229"/>
      <c r="CI437" s="229"/>
      <c r="CJ437" s="229"/>
      <c r="CK437" s="229"/>
      <c r="CL437" s="229"/>
      <c r="CM437" s="229"/>
      <c r="CN437" s="229"/>
      <c r="CO437" s="229"/>
      <c r="CP437" s="229"/>
      <c r="CQ437" s="229"/>
      <c r="CR437" s="229"/>
      <c r="CS437" s="229"/>
      <c r="CT437" s="229"/>
    </row>
    <row r="438" spans="20:98" s="257" customFormat="1" x14ac:dyDescent="0.2">
      <c r="T438" s="229"/>
      <c r="U438" s="229"/>
      <c r="V438" s="229"/>
      <c r="W438" s="229"/>
      <c r="X438" s="229"/>
      <c r="Y438" s="229"/>
      <c r="Z438" s="229"/>
      <c r="AA438" s="229"/>
      <c r="AB438" s="229"/>
      <c r="AC438" s="229"/>
      <c r="AD438" s="229"/>
      <c r="AE438" s="229"/>
      <c r="AF438" s="229"/>
      <c r="AG438" s="229"/>
      <c r="AH438" s="229"/>
      <c r="AI438" s="229"/>
      <c r="AJ438" s="229"/>
      <c r="AK438" s="229"/>
      <c r="AL438" s="229"/>
      <c r="AM438" s="229"/>
      <c r="AN438" s="229"/>
      <c r="AO438" s="229"/>
      <c r="AP438" s="229"/>
      <c r="AQ438" s="229"/>
      <c r="AR438" s="229"/>
      <c r="AS438" s="229"/>
      <c r="AT438" s="229"/>
      <c r="AU438" s="229"/>
      <c r="AV438" s="229"/>
      <c r="AW438" s="229"/>
      <c r="AX438" s="229"/>
      <c r="AY438" s="229"/>
      <c r="AZ438" s="229"/>
      <c r="BA438" s="229"/>
      <c r="BB438" s="229"/>
      <c r="BC438" s="229"/>
      <c r="BD438" s="229"/>
      <c r="BE438" s="229"/>
      <c r="BF438" s="229"/>
      <c r="BG438" s="229"/>
      <c r="BH438" s="229"/>
      <c r="BI438" s="229"/>
      <c r="BJ438" s="229"/>
      <c r="BK438" s="229"/>
      <c r="BL438" s="229"/>
      <c r="BM438" s="229"/>
      <c r="BN438" s="229"/>
      <c r="BO438" s="229"/>
      <c r="BP438" s="229"/>
      <c r="BQ438" s="229"/>
      <c r="BR438" s="229"/>
      <c r="BS438" s="229"/>
      <c r="BT438" s="229"/>
      <c r="BU438" s="229"/>
      <c r="BV438" s="229"/>
      <c r="BW438" s="229"/>
      <c r="BX438" s="229"/>
      <c r="BY438" s="229"/>
      <c r="BZ438" s="229"/>
      <c r="CA438" s="229"/>
      <c r="CB438" s="229"/>
      <c r="CC438" s="229"/>
      <c r="CD438" s="229"/>
      <c r="CE438" s="229"/>
      <c r="CF438" s="229"/>
      <c r="CG438" s="229"/>
      <c r="CH438" s="229"/>
      <c r="CI438" s="229"/>
      <c r="CJ438" s="229"/>
      <c r="CK438" s="229"/>
      <c r="CL438" s="229"/>
      <c r="CM438" s="229"/>
      <c r="CN438" s="229"/>
      <c r="CO438" s="229"/>
      <c r="CP438" s="229"/>
      <c r="CQ438" s="229"/>
      <c r="CR438" s="229"/>
      <c r="CS438" s="229"/>
      <c r="CT438" s="229"/>
    </row>
    <row r="439" spans="20:98" s="257" customFormat="1" x14ac:dyDescent="0.2">
      <c r="T439" s="229"/>
      <c r="U439" s="229"/>
      <c r="V439" s="229"/>
      <c r="W439" s="229"/>
      <c r="X439" s="229"/>
      <c r="Y439" s="229"/>
      <c r="Z439" s="229"/>
      <c r="AA439" s="229"/>
      <c r="AB439" s="229"/>
      <c r="AC439" s="229"/>
      <c r="AD439" s="229"/>
      <c r="AE439" s="229"/>
      <c r="AF439" s="229"/>
      <c r="AG439" s="229"/>
      <c r="AH439" s="229"/>
      <c r="AI439" s="229"/>
      <c r="AJ439" s="229"/>
      <c r="AK439" s="229"/>
      <c r="AL439" s="229"/>
      <c r="AM439" s="229"/>
      <c r="AN439" s="229"/>
      <c r="AO439" s="229"/>
      <c r="AP439" s="229"/>
      <c r="AQ439" s="229"/>
      <c r="AR439" s="229"/>
      <c r="AS439" s="229"/>
      <c r="AT439" s="229"/>
      <c r="AU439" s="229"/>
      <c r="AV439" s="229"/>
      <c r="AW439" s="229"/>
      <c r="AX439" s="229"/>
      <c r="AY439" s="229"/>
      <c r="AZ439" s="229"/>
      <c r="BA439" s="229"/>
      <c r="BB439" s="229"/>
      <c r="BC439" s="229"/>
      <c r="BD439" s="229"/>
      <c r="BE439" s="229"/>
      <c r="BF439" s="229"/>
      <c r="BG439" s="229"/>
      <c r="BH439" s="229"/>
      <c r="BI439" s="229"/>
      <c r="BJ439" s="229"/>
      <c r="BK439" s="229"/>
      <c r="BL439" s="229"/>
      <c r="BM439" s="229"/>
      <c r="BN439" s="229"/>
      <c r="BO439" s="229"/>
      <c r="BP439" s="229"/>
      <c r="BQ439" s="229"/>
      <c r="BR439" s="229"/>
      <c r="BS439" s="229"/>
      <c r="BT439" s="229"/>
      <c r="BU439" s="229"/>
      <c r="BV439" s="229"/>
      <c r="BW439" s="229"/>
      <c r="BX439" s="229"/>
      <c r="BY439" s="229"/>
      <c r="BZ439" s="229"/>
      <c r="CA439" s="229"/>
      <c r="CB439" s="229"/>
      <c r="CC439" s="229"/>
      <c r="CD439" s="229"/>
      <c r="CE439" s="229"/>
      <c r="CF439" s="229"/>
      <c r="CG439" s="229"/>
      <c r="CH439" s="229"/>
      <c r="CI439" s="229"/>
      <c r="CJ439" s="229"/>
      <c r="CK439" s="229"/>
      <c r="CL439" s="229"/>
      <c r="CM439" s="229"/>
      <c r="CN439" s="229"/>
      <c r="CO439" s="229"/>
      <c r="CP439" s="229"/>
      <c r="CQ439" s="229"/>
      <c r="CR439" s="229"/>
      <c r="CS439" s="229"/>
      <c r="CT439" s="229"/>
    </row>
    <row r="440" spans="20:98" s="257" customFormat="1" x14ac:dyDescent="0.2">
      <c r="T440" s="229"/>
      <c r="U440" s="229"/>
      <c r="V440" s="229"/>
      <c r="W440" s="229"/>
      <c r="X440" s="229"/>
      <c r="Y440" s="229"/>
      <c r="Z440" s="229"/>
      <c r="AA440" s="229"/>
      <c r="AB440" s="229"/>
      <c r="AC440" s="229"/>
      <c r="AD440" s="229"/>
      <c r="AE440" s="229"/>
      <c r="AF440" s="229"/>
      <c r="AG440" s="229"/>
      <c r="AH440" s="229"/>
      <c r="AI440" s="229"/>
      <c r="AJ440" s="229"/>
      <c r="AK440" s="229"/>
      <c r="AL440" s="229"/>
      <c r="AM440" s="229"/>
      <c r="AN440" s="229"/>
      <c r="AO440" s="229"/>
      <c r="AP440" s="229"/>
      <c r="AQ440" s="229"/>
      <c r="AR440" s="229"/>
      <c r="AS440" s="229"/>
      <c r="AT440" s="229"/>
      <c r="AU440" s="229"/>
      <c r="AV440" s="229"/>
      <c r="AW440" s="229"/>
      <c r="AX440" s="229"/>
      <c r="AY440" s="229"/>
      <c r="AZ440" s="229"/>
      <c r="BA440" s="229"/>
      <c r="BB440" s="229"/>
      <c r="BC440" s="229"/>
      <c r="BD440" s="229"/>
      <c r="BE440" s="229"/>
      <c r="BF440" s="229"/>
      <c r="BG440" s="229"/>
      <c r="BH440" s="229"/>
      <c r="BI440" s="229"/>
      <c r="BJ440" s="229"/>
      <c r="BK440" s="229"/>
      <c r="BL440" s="229"/>
      <c r="BM440" s="229"/>
      <c r="BN440" s="229"/>
      <c r="BO440" s="229"/>
      <c r="BP440" s="229"/>
      <c r="BQ440" s="229"/>
      <c r="BR440" s="229"/>
      <c r="BS440" s="229"/>
      <c r="BT440" s="229"/>
      <c r="BU440" s="229"/>
      <c r="BV440" s="229"/>
      <c r="BW440" s="229"/>
      <c r="BX440" s="229"/>
      <c r="BY440" s="229"/>
      <c r="BZ440" s="229"/>
      <c r="CA440" s="229"/>
      <c r="CB440" s="229"/>
      <c r="CC440" s="229"/>
      <c r="CD440" s="229"/>
      <c r="CE440" s="229"/>
      <c r="CF440" s="229"/>
      <c r="CG440" s="229"/>
      <c r="CH440" s="229"/>
      <c r="CI440" s="229"/>
      <c r="CJ440" s="229"/>
      <c r="CK440" s="229"/>
      <c r="CL440" s="229"/>
      <c r="CM440" s="229"/>
      <c r="CN440" s="229"/>
      <c r="CO440" s="229"/>
      <c r="CP440" s="229"/>
      <c r="CQ440" s="229"/>
      <c r="CR440" s="229"/>
      <c r="CS440" s="229"/>
      <c r="CT440" s="229"/>
    </row>
    <row r="441" spans="20:98" s="257" customFormat="1" x14ac:dyDescent="0.2">
      <c r="T441" s="229"/>
      <c r="U441" s="229"/>
      <c r="V441" s="229"/>
      <c r="W441" s="229"/>
      <c r="X441" s="229"/>
      <c r="Y441" s="229"/>
      <c r="Z441" s="229"/>
      <c r="AA441" s="229"/>
      <c r="AB441" s="229"/>
      <c r="AC441" s="229"/>
      <c r="AD441" s="229"/>
      <c r="AE441" s="229"/>
      <c r="AF441" s="229"/>
      <c r="AG441" s="229"/>
      <c r="AH441" s="229"/>
      <c r="AI441" s="229"/>
      <c r="AJ441" s="229"/>
      <c r="AK441" s="229"/>
      <c r="AL441" s="229"/>
      <c r="AM441" s="229"/>
      <c r="AN441" s="229"/>
      <c r="AO441" s="229"/>
      <c r="AP441" s="229"/>
      <c r="AQ441" s="229"/>
      <c r="AR441" s="229"/>
      <c r="AS441" s="229"/>
      <c r="AT441" s="229"/>
      <c r="AU441" s="229"/>
      <c r="AV441" s="229"/>
      <c r="AW441" s="229"/>
      <c r="AX441" s="229"/>
      <c r="AY441" s="229"/>
      <c r="AZ441" s="229"/>
      <c r="BA441" s="229"/>
      <c r="BB441" s="229"/>
      <c r="BC441" s="229"/>
      <c r="BD441" s="229"/>
      <c r="BE441" s="229"/>
      <c r="BF441" s="229"/>
      <c r="BG441" s="229"/>
      <c r="BH441" s="229"/>
      <c r="BI441" s="229"/>
      <c r="BJ441" s="229"/>
      <c r="BK441" s="229"/>
      <c r="BL441" s="229"/>
      <c r="BM441" s="229"/>
      <c r="BN441" s="229"/>
      <c r="BO441" s="229"/>
      <c r="BP441" s="229"/>
      <c r="BQ441" s="229"/>
      <c r="BR441" s="229"/>
      <c r="BS441" s="229"/>
      <c r="BT441" s="229"/>
      <c r="BU441" s="229"/>
      <c r="BV441" s="229"/>
      <c r="BW441" s="229"/>
      <c r="BX441" s="229"/>
      <c r="BY441" s="229"/>
      <c r="BZ441" s="229"/>
      <c r="CA441" s="229"/>
      <c r="CB441" s="229"/>
      <c r="CC441" s="229"/>
      <c r="CD441" s="229"/>
      <c r="CE441" s="229"/>
      <c r="CF441" s="229"/>
      <c r="CG441" s="229"/>
      <c r="CH441" s="229"/>
      <c r="CI441" s="229"/>
      <c r="CJ441" s="229"/>
      <c r="CK441" s="229"/>
      <c r="CL441" s="229"/>
      <c r="CM441" s="229"/>
      <c r="CN441" s="229"/>
      <c r="CO441" s="229"/>
      <c r="CP441" s="229"/>
      <c r="CQ441" s="229"/>
      <c r="CR441" s="229"/>
      <c r="CS441" s="229"/>
      <c r="CT441" s="229"/>
    </row>
    <row r="442" spans="20:98" s="257" customFormat="1" x14ac:dyDescent="0.2">
      <c r="T442" s="229"/>
      <c r="U442" s="229"/>
      <c r="V442" s="229"/>
      <c r="W442" s="229"/>
      <c r="X442" s="229"/>
      <c r="Y442" s="229"/>
      <c r="Z442" s="229"/>
      <c r="AA442" s="229"/>
      <c r="AB442" s="229"/>
      <c r="AC442" s="229"/>
      <c r="AD442" s="229"/>
      <c r="AE442" s="229"/>
      <c r="AF442" s="229"/>
      <c r="AG442" s="229"/>
      <c r="AH442" s="229"/>
      <c r="AI442" s="229"/>
      <c r="AJ442" s="229"/>
      <c r="AK442" s="229"/>
      <c r="AL442" s="229"/>
      <c r="AM442" s="229"/>
      <c r="AN442" s="229"/>
      <c r="AO442" s="229"/>
      <c r="AP442" s="229"/>
      <c r="AQ442" s="229"/>
      <c r="AR442" s="229"/>
      <c r="AS442" s="229"/>
      <c r="AT442" s="229"/>
      <c r="AU442" s="229"/>
      <c r="AV442" s="229"/>
      <c r="AW442" s="229"/>
      <c r="AX442" s="229"/>
      <c r="AY442" s="229"/>
      <c r="AZ442" s="229"/>
      <c r="BA442" s="229"/>
      <c r="BB442" s="229"/>
      <c r="BC442" s="229"/>
      <c r="BD442" s="229"/>
      <c r="BE442" s="229"/>
      <c r="BF442" s="229"/>
      <c r="BG442" s="229"/>
      <c r="BH442" s="229"/>
      <c r="BI442" s="229"/>
      <c r="BJ442" s="229"/>
      <c r="BK442" s="229"/>
      <c r="BL442" s="229"/>
      <c r="BM442" s="229"/>
      <c r="BN442" s="229"/>
      <c r="BO442" s="229"/>
      <c r="BP442" s="229"/>
      <c r="BQ442" s="229"/>
      <c r="BR442" s="229"/>
      <c r="BS442" s="229"/>
      <c r="BT442" s="229"/>
      <c r="BU442" s="229"/>
      <c r="BV442" s="229"/>
      <c r="BW442" s="229"/>
      <c r="BX442" s="229"/>
      <c r="BY442" s="229"/>
      <c r="BZ442" s="229"/>
      <c r="CA442" s="229"/>
      <c r="CB442" s="229"/>
      <c r="CC442" s="229"/>
      <c r="CD442" s="229"/>
      <c r="CE442" s="229"/>
      <c r="CF442" s="229"/>
      <c r="CG442" s="229"/>
      <c r="CH442" s="229"/>
      <c r="CI442" s="229"/>
      <c r="CJ442" s="229"/>
      <c r="CK442" s="229"/>
      <c r="CL442" s="229"/>
      <c r="CM442" s="229"/>
      <c r="CN442" s="229"/>
      <c r="CO442" s="229"/>
      <c r="CP442" s="229"/>
      <c r="CQ442" s="229"/>
      <c r="CR442" s="229"/>
      <c r="CS442" s="229"/>
      <c r="CT442" s="229"/>
    </row>
    <row r="443" spans="20:98" s="257" customFormat="1" x14ac:dyDescent="0.2">
      <c r="T443" s="229"/>
      <c r="U443" s="229"/>
      <c r="V443" s="229"/>
      <c r="W443" s="229"/>
      <c r="X443" s="229"/>
      <c r="Y443" s="229"/>
      <c r="Z443" s="229"/>
      <c r="AA443" s="229"/>
      <c r="AB443" s="229"/>
      <c r="AC443" s="229"/>
      <c r="AD443" s="229"/>
      <c r="AE443" s="229"/>
      <c r="AF443" s="229"/>
      <c r="AG443" s="229"/>
      <c r="AH443" s="229"/>
      <c r="AI443" s="229"/>
      <c r="AJ443" s="229"/>
      <c r="AK443" s="229"/>
      <c r="AL443" s="229"/>
      <c r="AM443" s="229"/>
      <c r="AN443" s="229"/>
      <c r="AO443" s="229"/>
      <c r="AP443" s="229"/>
      <c r="AQ443" s="229"/>
      <c r="AR443" s="229"/>
      <c r="AS443" s="229"/>
      <c r="AT443" s="229"/>
      <c r="AU443" s="229"/>
      <c r="AV443" s="229"/>
      <c r="AW443" s="229"/>
      <c r="AX443" s="229"/>
      <c r="AY443" s="229"/>
      <c r="AZ443" s="229"/>
      <c r="BA443" s="229"/>
      <c r="BB443" s="229"/>
      <c r="BC443" s="229"/>
      <c r="BD443" s="229"/>
      <c r="BE443" s="229"/>
      <c r="BF443" s="229"/>
      <c r="BG443" s="229"/>
      <c r="BH443" s="229"/>
      <c r="BI443" s="229"/>
      <c r="BJ443" s="229"/>
      <c r="BK443" s="229"/>
      <c r="BL443" s="229"/>
      <c r="BM443" s="229"/>
      <c r="BN443" s="229"/>
      <c r="BO443" s="229"/>
      <c r="BP443" s="229"/>
      <c r="BQ443" s="229"/>
      <c r="BR443" s="229"/>
      <c r="BS443" s="229"/>
      <c r="BT443" s="229"/>
      <c r="BU443" s="229"/>
      <c r="BV443" s="229"/>
      <c r="BW443" s="229"/>
      <c r="BX443" s="229"/>
      <c r="BY443" s="229"/>
      <c r="BZ443" s="229"/>
      <c r="CA443" s="229"/>
      <c r="CB443" s="229"/>
      <c r="CC443" s="229"/>
      <c r="CD443" s="229"/>
      <c r="CE443" s="229"/>
      <c r="CF443" s="229"/>
      <c r="CG443" s="229"/>
      <c r="CH443" s="229"/>
      <c r="CI443" s="229"/>
      <c r="CJ443" s="229"/>
      <c r="CK443" s="229"/>
      <c r="CL443" s="229"/>
      <c r="CM443" s="229"/>
      <c r="CN443" s="229"/>
      <c r="CO443" s="229"/>
      <c r="CP443" s="229"/>
      <c r="CQ443" s="229"/>
      <c r="CR443" s="229"/>
      <c r="CS443" s="229"/>
      <c r="CT443" s="229"/>
    </row>
    <row r="444" spans="20:98" s="257" customFormat="1" x14ac:dyDescent="0.2">
      <c r="T444" s="229"/>
      <c r="U444" s="229"/>
      <c r="V444" s="229"/>
      <c r="W444" s="229"/>
      <c r="X444" s="229"/>
      <c r="Y444" s="229"/>
      <c r="Z444" s="229"/>
      <c r="AA444" s="229"/>
      <c r="AB444" s="229"/>
      <c r="AC444" s="229"/>
      <c r="AD444" s="229"/>
      <c r="AE444" s="229"/>
      <c r="AF444" s="229"/>
      <c r="AG444" s="229"/>
      <c r="AH444" s="229"/>
      <c r="AI444" s="229"/>
      <c r="AJ444" s="229"/>
      <c r="AK444" s="229"/>
      <c r="AL444" s="229"/>
      <c r="AM444" s="229"/>
      <c r="AN444" s="229"/>
      <c r="AO444" s="229"/>
      <c r="AP444" s="229"/>
      <c r="AQ444" s="229"/>
      <c r="AR444" s="229"/>
      <c r="AS444" s="229"/>
      <c r="AT444" s="229"/>
      <c r="AU444" s="229"/>
      <c r="AV444" s="229"/>
      <c r="AW444" s="229"/>
      <c r="AX444" s="229"/>
      <c r="AY444" s="229"/>
      <c r="AZ444" s="229"/>
      <c r="BA444" s="229"/>
      <c r="BB444" s="229"/>
      <c r="BC444" s="229"/>
      <c r="BD444" s="229"/>
      <c r="BE444" s="229"/>
      <c r="BF444" s="229"/>
      <c r="BG444" s="229"/>
      <c r="BH444" s="229"/>
      <c r="BI444" s="229"/>
      <c r="BJ444" s="229"/>
      <c r="BK444" s="229"/>
      <c r="BL444" s="229"/>
      <c r="BM444" s="229"/>
      <c r="BN444" s="229"/>
      <c r="BO444" s="229"/>
      <c r="BP444" s="229"/>
      <c r="BQ444" s="229"/>
      <c r="BR444" s="229"/>
      <c r="BS444" s="229"/>
      <c r="BT444" s="229"/>
      <c r="BU444" s="229"/>
      <c r="BV444" s="229"/>
      <c r="BW444" s="229"/>
      <c r="BX444" s="229"/>
      <c r="BY444" s="229"/>
      <c r="BZ444" s="229"/>
      <c r="CA444" s="229"/>
      <c r="CB444" s="229"/>
      <c r="CC444" s="229"/>
      <c r="CD444" s="229"/>
      <c r="CE444" s="229"/>
      <c r="CF444" s="229"/>
      <c r="CG444" s="229"/>
      <c r="CH444" s="229"/>
      <c r="CI444" s="229"/>
      <c r="CJ444" s="229"/>
      <c r="CK444" s="229"/>
      <c r="CL444" s="229"/>
      <c r="CM444" s="229"/>
      <c r="CN444" s="229"/>
      <c r="CO444" s="229"/>
      <c r="CP444" s="229"/>
      <c r="CQ444" s="229"/>
      <c r="CR444" s="229"/>
      <c r="CS444" s="229"/>
      <c r="CT444" s="229"/>
    </row>
    <row r="445" spans="20:98" s="257" customFormat="1" x14ac:dyDescent="0.2">
      <c r="T445" s="229"/>
      <c r="U445" s="229"/>
      <c r="V445" s="229"/>
      <c r="W445" s="229"/>
      <c r="X445" s="229"/>
      <c r="Y445" s="229"/>
      <c r="Z445" s="229"/>
      <c r="AA445" s="229"/>
      <c r="AB445" s="229"/>
      <c r="AC445" s="229"/>
      <c r="AD445" s="229"/>
      <c r="AE445" s="229"/>
      <c r="AF445" s="229"/>
      <c r="AG445" s="229"/>
      <c r="AH445" s="229"/>
      <c r="AI445" s="229"/>
      <c r="AJ445" s="229"/>
      <c r="AK445" s="229"/>
      <c r="AL445" s="229"/>
      <c r="AM445" s="229"/>
      <c r="AN445" s="229"/>
      <c r="AO445" s="229"/>
      <c r="AP445" s="229"/>
      <c r="AQ445" s="229"/>
      <c r="AR445" s="229"/>
      <c r="AS445" s="229"/>
      <c r="AT445" s="229"/>
      <c r="AU445" s="229"/>
      <c r="AV445" s="229"/>
      <c r="AW445" s="229"/>
      <c r="AX445" s="229"/>
      <c r="AY445" s="229"/>
      <c r="AZ445" s="229"/>
      <c r="BA445" s="229"/>
      <c r="BB445" s="229"/>
      <c r="BC445" s="229"/>
      <c r="BD445" s="229"/>
      <c r="BE445" s="229"/>
      <c r="BF445" s="229"/>
      <c r="BG445" s="229"/>
      <c r="BH445" s="229"/>
      <c r="BI445" s="229"/>
      <c r="BJ445" s="229"/>
      <c r="BK445" s="229"/>
      <c r="BL445" s="229"/>
      <c r="BM445" s="229"/>
      <c r="BN445" s="229"/>
      <c r="BO445" s="229"/>
      <c r="BP445" s="229"/>
      <c r="BQ445" s="229"/>
      <c r="BR445" s="229"/>
      <c r="BS445" s="229"/>
      <c r="BT445" s="229"/>
      <c r="BU445" s="229"/>
      <c r="BV445" s="229"/>
      <c r="BW445" s="229"/>
      <c r="BX445" s="229"/>
      <c r="BY445" s="229"/>
      <c r="BZ445" s="229"/>
      <c r="CA445" s="229"/>
      <c r="CB445" s="229"/>
      <c r="CC445" s="229"/>
      <c r="CD445" s="229"/>
      <c r="CE445" s="229"/>
      <c r="CF445" s="229"/>
      <c r="CG445" s="229"/>
      <c r="CH445" s="229"/>
      <c r="CI445" s="229"/>
      <c r="CJ445" s="229"/>
      <c r="CK445" s="229"/>
      <c r="CL445" s="229"/>
      <c r="CM445" s="229"/>
      <c r="CN445" s="229"/>
      <c r="CO445" s="229"/>
      <c r="CP445" s="229"/>
      <c r="CQ445" s="229"/>
      <c r="CR445" s="229"/>
      <c r="CS445" s="229"/>
      <c r="CT445" s="229"/>
    </row>
    <row r="446" spans="20:98" s="257" customFormat="1" x14ac:dyDescent="0.2">
      <c r="T446" s="229"/>
      <c r="U446" s="229"/>
      <c r="V446" s="229"/>
      <c r="W446" s="229"/>
      <c r="X446" s="229"/>
      <c r="Y446" s="229"/>
      <c r="Z446" s="229"/>
      <c r="AA446" s="229"/>
      <c r="AB446" s="229"/>
      <c r="AC446" s="229"/>
      <c r="AD446" s="229"/>
      <c r="AE446" s="229"/>
      <c r="AF446" s="229"/>
      <c r="AG446" s="229"/>
      <c r="AH446" s="229"/>
      <c r="AI446" s="229"/>
      <c r="AJ446" s="229"/>
      <c r="AK446" s="229"/>
      <c r="AL446" s="229"/>
      <c r="AM446" s="229"/>
      <c r="AN446" s="229"/>
      <c r="AO446" s="229"/>
      <c r="AP446" s="229"/>
      <c r="AQ446" s="229"/>
      <c r="AR446" s="229"/>
      <c r="AS446" s="229"/>
      <c r="AT446" s="229"/>
      <c r="AU446" s="229"/>
      <c r="AV446" s="229"/>
      <c r="AW446" s="229"/>
      <c r="AX446" s="229"/>
      <c r="AY446" s="229"/>
      <c r="AZ446" s="229"/>
      <c r="BA446" s="229"/>
      <c r="BB446" s="229"/>
      <c r="BC446" s="229"/>
      <c r="BD446" s="229"/>
      <c r="BE446" s="229"/>
      <c r="BF446" s="229"/>
      <c r="BG446" s="229"/>
      <c r="BH446" s="229"/>
      <c r="BI446" s="229"/>
      <c r="BJ446" s="229"/>
      <c r="BK446" s="229"/>
      <c r="BL446" s="229"/>
      <c r="BM446" s="229"/>
      <c r="BN446" s="229"/>
      <c r="BO446" s="229"/>
      <c r="BP446" s="229"/>
      <c r="BQ446" s="229"/>
      <c r="BR446" s="229"/>
      <c r="BS446" s="229"/>
      <c r="BT446" s="229"/>
      <c r="BU446" s="229"/>
      <c r="BV446" s="229"/>
      <c r="BW446" s="229"/>
      <c r="BX446" s="229"/>
      <c r="BY446" s="229"/>
      <c r="BZ446" s="229"/>
      <c r="CA446" s="229"/>
      <c r="CB446" s="229"/>
      <c r="CC446" s="229"/>
      <c r="CD446" s="229"/>
      <c r="CE446" s="229"/>
      <c r="CF446" s="229"/>
      <c r="CG446" s="229"/>
      <c r="CH446" s="229"/>
      <c r="CI446" s="229"/>
      <c r="CJ446" s="229"/>
      <c r="CK446" s="229"/>
      <c r="CL446" s="229"/>
      <c r="CM446" s="229"/>
      <c r="CN446" s="229"/>
      <c r="CO446" s="229"/>
      <c r="CP446" s="229"/>
      <c r="CQ446" s="229"/>
      <c r="CR446" s="229"/>
      <c r="CS446" s="229"/>
      <c r="CT446" s="229"/>
    </row>
    <row r="447" spans="20:98" s="257" customFormat="1" x14ac:dyDescent="0.2">
      <c r="T447" s="229"/>
      <c r="U447" s="229"/>
      <c r="V447" s="229"/>
      <c r="W447" s="229"/>
      <c r="X447" s="229"/>
      <c r="Y447" s="229"/>
      <c r="Z447" s="229"/>
      <c r="AA447" s="229"/>
      <c r="AB447" s="229"/>
      <c r="AC447" s="229"/>
      <c r="AD447" s="229"/>
      <c r="AE447" s="229"/>
      <c r="AF447" s="229"/>
      <c r="AG447" s="229"/>
      <c r="AH447" s="229"/>
      <c r="AI447" s="229"/>
      <c r="AJ447" s="229"/>
      <c r="AK447" s="229"/>
      <c r="AL447" s="229"/>
      <c r="AM447" s="229"/>
      <c r="AN447" s="229"/>
      <c r="AO447" s="229"/>
      <c r="AP447" s="229"/>
      <c r="AQ447" s="229"/>
      <c r="AR447" s="229"/>
      <c r="AS447" s="229"/>
      <c r="AT447" s="229"/>
      <c r="AU447" s="229"/>
      <c r="AV447" s="229"/>
      <c r="AW447" s="229"/>
      <c r="AX447" s="229"/>
      <c r="AY447" s="229"/>
      <c r="AZ447" s="229"/>
      <c r="BA447" s="229"/>
      <c r="BB447" s="229"/>
      <c r="BC447" s="229"/>
      <c r="BD447" s="229"/>
      <c r="BE447" s="229"/>
      <c r="BF447" s="229"/>
      <c r="BG447" s="229"/>
      <c r="BH447" s="229"/>
      <c r="BI447" s="229"/>
      <c r="BJ447" s="229"/>
      <c r="BK447" s="229"/>
      <c r="BL447" s="229"/>
      <c r="BM447" s="229"/>
      <c r="BN447" s="229"/>
      <c r="BO447" s="229"/>
      <c r="BP447" s="229"/>
      <c r="BQ447" s="229"/>
      <c r="BR447" s="229"/>
      <c r="BS447" s="229"/>
      <c r="BT447" s="229"/>
      <c r="BU447" s="229"/>
      <c r="BV447" s="229"/>
      <c r="BW447" s="229"/>
      <c r="BX447" s="229"/>
      <c r="BY447" s="229"/>
      <c r="BZ447" s="229"/>
      <c r="CA447" s="229"/>
      <c r="CB447" s="229"/>
      <c r="CC447" s="229"/>
      <c r="CD447" s="229"/>
      <c r="CE447" s="229"/>
      <c r="CF447" s="229"/>
      <c r="CG447" s="229"/>
      <c r="CH447" s="229"/>
      <c r="CI447" s="229"/>
      <c r="CJ447" s="229"/>
      <c r="CK447" s="229"/>
      <c r="CL447" s="229"/>
      <c r="CM447" s="229"/>
      <c r="CN447" s="229"/>
      <c r="CO447" s="229"/>
      <c r="CP447" s="229"/>
      <c r="CQ447" s="229"/>
      <c r="CR447" s="229"/>
      <c r="CS447" s="229"/>
      <c r="CT447" s="229"/>
    </row>
    <row r="448" spans="20:98" s="257" customFormat="1" x14ac:dyDescent="0.2">
      <c r="T448" s="229"/>
      <c r="U448" s="229"/>
      <c r="V448" s="229"/>
      <c r="W448" s="229"/>
      <c r="X448" s="229"/>
      <c r="Y448" s="229"/>
      <c r="Z448" s="229"/>
      <c r="AA448" s="229"/>
      <c r="AB448" s="229"/>
      <c r="AC448" s="229"/>
      <c r="AD448" s="229"/>
      <c r="AE448" s="229"/>
      <c r="AF448" s="229"/>
      <c r="AG448" s="229"/>
      <c r="AH448" s="229"/>
      <c r="AI448" s="229"/>
      <c r="AJ448" s="229"/>
      <c r="AK448" s="229"/>
      <c r="AL448" s="229"/>
      <c r="AM448" s="229"/>
      <c r="AN448" s="229"/>
      <c r="AO448" s="229"/>
      <c r="AP448" s="229"/>
      <c r="AQ448" s="229"/>
      <c r="AR448" s="229"/>
      <c r="AS448" s="229"/>
      <c r="AT448" s="229"/>
      <c r="AU448" s="229"/>
      <c r="AV448" s="229"/>
      <c r="AW448" s="229"/>
      <c r="AX448" s="229"/>
      <c r="AY448" s="229"/>
      <c r="AZ448" s="229"/>
      <c r="BA448" s="229"/>
      <c r="BB448" s="229"/>
      <c r="BC448" s="229"/>
      <c r="BD448" s="229"/>
      <c r="BE448" s="229"/>
      <c r="BF448" s="229"/>
      <c r="BG448" s="229"/>
      <c r="BH448" s="229"/>
      <c r="BI448" s="229"/>
      <c r="BJ448" s="229"/>
      <c r="BK448" s="229"/>
      <c r="BL448" s="229"/>
      <c r="BM448" s="229"/>
      <c r="BN448" s="229"/>
      <c r="BO448" s="229"/>
      <c r="BP448" s="229"/>
      <c r="BQ448" s="229"/>
      <c r="BR448" s="229"/>
      <c r="BS448" s="229"/>
      <c r="BT448" s="229"/>
      <c r="BU448" s="229"/>
      <c r="BV448" s="229"/>
      <c r="BW448" s="229"/>
      <c r="BX448" s="229"/>
      <c r="BY448" s="229"/>
      <c r="BZ448" s="229"/>
      <c r="CA448" s="229"/>
      <c r="CB448" s="229"/>
      <c r="CC448" s="229"/>
      <c r="CD448" s="229"/>
      <c r="CE448" s="229"/>
      <c r="CF448" s="229"/>
      <c r="CG448" s="229"/>
      <c r="CH448" s="229"/>
      <c r="CI448" s="229"/>
      <c r="CJ448" s="229"/>
      <c r="CK448" s="229"/>
      <c r="CL448" s="229"/>
      <c r="CM448" s="229"/>
      <c r="CN448" s="229"/>
      <c r="CO448" s="229"/>
      <c r="CP448" s="229"/>
      <c r="CQ448" s="229"/>
      <c r="CR448" s="229"/>
      <c r="CS448" s="229"/>
      <c r="CT448" s="229"/>
    </row>
    <row r="449" spans="20:98" s="257" customFormat="1" x14ac:dyDescent="0.2">
      <c r="T449" s="229"/>
      <c r="U449" s="229"/>
      <c r="V449" s="229"/>
      <c r="W449" s="229"/>
      <c r="X449" s="229"/>
      <c r="Y449" s="229"/>
      <c r="Z449" s="229"/>
      <c r="AA449" s="229"/>
      <c r="AB449" s="229"/>
      <c r="AC449" s="229"/>
      <c r="AD449" s="229"/>
      <c r="AE449" s="229"/>
      <c r="AF449" s="229"/>
      <c r="AG449" s="229"/>
      <c r="AH449" s="229"/>
      <c r="AI449" s="229"/>
      <c r="AJ449" s="229"/>
      <c r="AK449" s="229"/>
      <c r="AL449" s="229"/>
      <c r="AM449" s="229"/>
      <c r="AN449" s="229"/>
      <c r="AO449" s="229"/>
      <c r="AP449" s="229"/>
      <c r="AQ449" s="229"/>
      <c r="AR449" s="229"/>
      <c r="AS449" s="229"/>
      <c r="AT449" s="229"/>
      <c r="AU449" s="229"/>
      <c r="AV449" s="229"/>
      <c r="AW449" s="229"/>
      <c r="AX449" s="229"/>
      <c r="AY449" s="229"/>
      <c r="AZ449" s="229"/>
      <c r="BA449" s="229"/>
      <c r="BB449" s="229"/>
      <c r="BC449" s="229"/>
      <c r="BD449" s="229"/>
      <c r="BE449" s="229"/>
      <c r="BF449" s="229"/>
      <c r="BG449" s="229"/>
      <c r="BH449" s="229"/>
      <c r="BI449" s="229"/>
      <c r="BJ449" s="229"/>
      <c r="BK449" s="229"/>
      <c r="BL449" s="229"/>
      <c r="BM449" s="229"/>
      <c r="BN449" s="229"/>
      <c r="BO449" s="229"/>
      <c r="BP449" s="229"/>
      <c r="BQ449" s="229"/>
      <c r="BR449" s="229"/>
      <c r="BS449" s="229"/>
      <c r="BT449" s="229"/>
      <c r="BU449" s="229"/>
      <c r="BV449" s="229"/>
      <c r="BW449" s="229"/>
      <c r="BX449" s="229"/>
      <c r="BY449" s="229"/>
      <c r="BZ449" s="229"/>
      <c r="CA449" s="229"/>
      <c r="CB449" s="229"/>
      <c r="CC449" s="229"/>
      <c r="CD449" s="229"/>
      <c r="CE449" s="229"/>
      <c r="CF449" s="229"/>
      <c r="CG449" s="229"/>
      <c r="CH449" s="229"/>
      <c r="CI449" s="229"/>
      <c r="CJ449" s="229"/>
      <c r="CK449" s="229"/>
      <c r="CL449" s="229"/>
      <c r="CM449" s="229"/>
      <c r="CN449" s="229"/>
      <c r="CO449" s="229"/>
      <c r="CP449" s="229"/>
      <c r="CQ449" s="229"/>
      <c r="CR449" s="229"/>
      <c r="CS449" s="229"/>
      <c r="CT449" s="229"/>
    </row>
    <row r="450" spans="20:98" s="257" customFormat="1" x14ac:dyDescent="0.2">
      <c r="T450" s="229"/>
      <c r="U450" s="229"/>
      <c r="V450" s="229"/>
      <c r="W450" s="229"/>
      <c r="X450" s="229"/>
      <c r="Y450" s="229"/>
      <c r="Z450" s="229"/>
      <c r="AA450" s="229"/>
      <c r="AB450" s="229"/>
      <c r="AC450" s="229"/>
      <c r="AD450" s="229"/>
      <c r="AE450" s="229"/>
      <c r="AF450" s="229"/>
      <c r="AG450" s="229"/>
      <c r="AH450" s="229"/>
      <c r="AI450" s="229"/>
      <c r="AJ450" s="229"/>
      <c r="AK450" s="229"/>
      <c r="AL450" s="229"/>
      <c r="AM450" s="229"/>
      <c r="AN450" s="229"/>
      <c r="AO450" s="229"/>
      <c r="AP450" s="229"/>
      <c r="AQ450" s="229"/>
      <c r="AR450" s="229"/>
      <c r="AS450" s="229"/>
      <c r="AT450" s="229"/>
      <c r="AU450" s="229"/>
      <c r="AV450" s="229"/>
      <c r="AW450" s="229"/>
      <c r="AX450" s="229"/>
      <c r="AY450" s="229"/>
      <c r="AZ450" s="229"/>
      <c r="BA450" s="229"/>
      <c r="BB450" s="229"/>
      <c r="BC450" s="229"/>
      <c r="BD450" s="229"/>
      <c r="BE450" s="229"/>
      <c r="BF450" s="229"/>
      <c r="BG450" s="229"/>
      <c r="BH450" s="229"/>
      <c r="BI450" s="229"/>
      <c r="BJ450" s="229"/>
      <c r="BK450" s="229"/>
      <c r="BL450" s="229"/>
      <c r="BM450" s="229"/>
      <c r="BN450" s="229"/>
      <c r="BO450" s="229"/>
      <c r="BP450" s="229"/>
      <c r="BQ450" s="229"/>
      <c r="BR450" s="229"/>
      <c r="BS450" s="229"/>
      <c r="BT450" s="229"/>
      <c r="BU450" s="229"/>
      <c r="BV450" s="229"/>
      <c r="BW450" s="229"/>
      <c r="BX450" s="229"/>
      <c r="BY450" s="229"/>
      <c r="BZ450" s="229"/>
      <c r="CA450" s="229"/>
      <c r="CB450" s="229"/>
      <c r="CC450" s="229"/>
      <c r="CD450" s="229"/>
      <c r="CE450" s="229"/>
      <c r="CF450" s="229"/>
      <c r="CG450" s="229"/>
      <c r="CH450" s="229"/>
      <c r="CI450" s="229"/>
      <c r="CJ450" s="229"/>
      <c r="CK450" s="229"/>
      <c r="CL450" s="229"/>
      <c r="CM450" s="229"/>
      <c r="CN450" s="229"/>
      <c r="CO450" s="229"/>
      <c r="CP450" s="229"/>
      <c r="CQ450" s="229"/>
      <c r="CR450" s="229"/>
      <c r="CS450" s="229"/>
      <c r="CT450" s="229"/>
    </row>
    <row r="451" spans="20:98" s="257" customFormat="1" x14ac:dyDescent="0.2">
      <c r="T451" s="229"/>
      <c r="U451" s="229"/>
      <c r="V451" s="229"/>
      <c r="W451" s="229"/>
      <c r="X451" s="229"/>
      <c r="Y451" s="229"/>
      <c r="Z451" s="229"/>
      <c r="AA451" s="229"/>
      <c r="AB451" s="229"/>
      <c r="AC451" s="229"/>
      <c r="AD451" s="229"/>
      <c r="AE451" s="229"/>
      <c r="AF451" s="229"/>
      <c r="AG451" s="229"/>
      <c r="AH451" s="229"/>
      <c r="AI451" s="229"/>
      <c r="AJ451" s="229"/>
      <c r="AK451" s="229"/>
      <c r="AL451" s="229"/>
      <c r="AM451" s="229"/>
      <c r="AN451" s="229"/>
      <c r="AO451" s="229"/>
      <c r="AP451" s="229"/>
      <c r="AQ451" s="229"/>
      <c r="AR451" s="229"/>
      <c r="AS451" s="229"/>
      <c r="AT451" s="229"/>
      <c r="AU451" s="229"/>
      <c r="AV451" s="229"/>
      <c r="AW451" s="229"/>
      <c r="AX451" s="229"/>
      <c r="AY451" s="229"/>
      <c r="AZ451" s="229"/>
      <c r="BA451" s="229"/>
      <c r="BB451" s="229"/>
      <c r="BC451" s="229"/>
      <c r="BD451" s="229"/>
      <c r="BE451" s="229"/>
      <c r="BF451" s="229"/>
      <c r="BG451" s="229"/>
      <c r="BH451" s="229"/>
      <c r="BI451" s="229"/>
      <c r="BJ451" s="229"/>
      <c r="BK451" s="229"/>
      <c r="BL451" s="229"/>
      <c r="BM451" s="229"/>
      <c r="BN451" s="229"/>
      <c r="BO451" s="229"/>
      <c r="BP451" s="229"/>
      <c r="BQ451" s="229"/>
      <c r="BR451" s="229"/>
      <c r="BS451" s="229"/>
      <c r="BT451" s="229"/>
      <c r="BU451" s="229"/>
      <c r="BV451" s="229"/>
      <c r="BW451" s="229"/>
      <c r="BX451" s="229"/>
      <c r="BY451" s="229"/>
      <c r="BZ451" s="229"/>
      <c r="CA451" s="229"/>
      <c r="CB451" s="229"/>
      <c r="CC451" s="229"/>
      <c r="CD451" s="229"/>
      <c r="CE451" s="229"/>
      <c r="CF451" s="229"/>
      <c r="CG451" s="229"/>
      <c r="CH451" s="229"/>
      <c r="CI451" s="229"/>
      <c r="CJ451" s="229"/>
      <c r="CK451" s="229"/>
      <c r="CL451" s="229"/>
      <c r="CM451" s="229"/>
      <c r="CN451" s="229"/>
      <c r="CO451" s="229"/>
      <c r="CP451" s="229"/>
      <c r="CQ451" s="229"/>
      <c r="CR451" s="229"/>
      <c r="CS451" s="229"/>
      <c r="CT451" s="229"/>
    </row>
    <row r="452" spans="20:98" s="257" customFormat="1" x14ac:dyDescent="0.2">
      <c r="T452" s="229"/>
      <c r="U452" s="229"/>
      <c r="V452" s="229"/>
      <c r="W452" s="229"/>
      <c r="X452" s="229"/>
      <c r="Y452" s="229"/>
      <c r="Z452" s="229"/>
      <c r="AA452" s="229"/>
      <c r="AB452" s="229"/>
      <c r="AC452" s="229"/>
      <c r="AD452" s="229"/>
      <c r="AE452" s="229"/>
      <c r="AF452" s="229"/>
      <c r="AG452" s="229"/>
      <c r="AH452" s="229"/>
      <c r="AI452" s="229"/>
      <c r="AJ452" s="229"/>
      <c r="AK452" s="229"/>
      <c r="AL452" s="229"/>
      <c r="AM452" s="229"/>
      <c r="AN452" s="229"/>
      <c r="AO452" s="229"/>
      <c r="AP452" s="229"/>
      <c r="AQ452" s="229"/>
      <c r="AR452" s="229"/>
      <c r="AS452" s="229"/>
      <c r="AT452" s="229"/>
      <c r="AU452" s="229"/>
      <c r="AV452" s="229"/>
      <c r="AW452" s="229"/>
      <c r="AX452" s="229"/>
      <c r="AY452" s="229"/>
      <c r="AZ452" s="229"/>
      <c r="BA452" s="229"/>
      <c r="BB452" s="229"/>
      <c r="BC452" s="229"/>
      <c r="BD452" s="229"/>
      <c r="BE452" s="229"/>
      <c r="BF452" s="229"/>
      <c r="BG452" s="229"/>
      <c r="BH452" s="229"/>
      <c r="BI452" s="229"/>
      <c r="BJ452" s="229"/>
      <c r="BK452" s="229"/>
      <c r="BL452" s="229"/>
      <c r="BM452" s="229"/>
      <c r="BN452" s="229"/>
      <c r="BO452" s="229"/>
      <c r="BP452" s="229"/>
      <c r="BQ452" s="229"/>
      <c r="BR452" s="229"/>
      <c r="BS452" s="229"/>
      <c r="BT452" s="229"/>
      <c r="BU452" s="229"/>
      <c r="BV452" s="229"/>
      <c r="BW452" s="229"/>
      <c r="BX452" s="229"/>
      <c r="BY452" s="229"/>
      <c r="BZ452" s="229"/>
      <c r="CA452" s="229"/>
      <c r="CB452" s="229"/>
      <c r="CC452" s="229"/>
      <c r="CD452" s="229"/>
      <c r="CE452" s="229"/>
      <c r="CF452" s="229"/>
      <c r="CG452" s="229"/>
      <c r="CH452" s="229"/>
      <c r="CI452" s="229"/>
      <c r="CJ452" s="229"/>
      <c r="CK452" s="229"/>
      <c r="CL452" s="229"/>
      <c r="CM452" s="229"/>
      <c r="CN452" s="229"/>
      <c r="CO452" s="229"/>
      <c r="CP452" s="229"/>
      <c r="CQ452" s="229"/>
      <c r="CR452" s="229"/>
      <c r="CS452" s="229"/>
      <c r="CT452" s="229"/>
    </row>
    <row r="453" spans="20:98" s="257" customFormat="1" x14ac:dyDescent="0.2">
      <c r="T453" s="229"/>
      <c r="U453" s="229"/>
      <c r="V453" s="229"/>
      <c r="W453" s="229"/>
      <c r="X453" s="229"/>
      <c r="Y453" s="229"/>
      <c r="Z453" s="229"/>
      <c r="AA453" s="229"/>
      <c r="AB453" s="229"/>
      <c r="AC453" s="229"/>
      <c r="AD453" s="229"/>
      <c r="AE453" s="229"/>
      <c r="AF453" s="229"/>
      <c r="AG453" s="229"/>
      <c r="AH453" s="229"/>
      <c r="AI453" s="229"/>
      <c r="AJ453" s="229"/>
      <c r="AK453" s="229"/>
      <c r="AL453" s="229"/>
      <c r="AM453" s="229"/>
      <c r="AN453" s="229"/>
      <c r="AO453" s="229"/>
      <c r="AP453" s="229"/>
      <c r="AQ453" s="229"/>
      <c r="AR453" s="229"/>
      <c r="AS453" s="229"/>
      <c r="AT453" s="229"/>
      <c r="AU453" s="229"/>
      <c r="AV453" s="229"/>
      <c r="AW453" s="229"/>
      <c r="AX453" s="229"/>
      <c r="AY453" s="229"/>
      <c r="AZ453" s="229"/>
      <c r="BA453" s="229"/>
      <c r="BB453" s="229"/>
      <c r="BC453" s="229"/>
      <c r="BD453" s="229"/>
      <c r="BE453" s="229"/>
      <c r="BF453" s="229"/>
      <c r="BG453" s="229"/>
      <c r="BH453" s="229"/>
      <c r="BI453" s="229"/>
      <c r="BJ453" s="229"/>
      <c r="BK453" s="229"/>
      <c r="BL453" s="229"/>
      <c r="BM453" s="229"/>
      <c r="BN453" s="229"/>
      <c r="BO453" s="229"/>
      <c r="BP453" s="229"/>
      <c r="BQ453" s="229"/>
      <c r="BR453" s="229"/>
      <c r="BS453" s="229"/>
      <c r="BT453" s="229"/>
      <c r="BU453" s="229"/>
      <c r="BV453" s="229"/>
      <c r="BW453" s="229"/>
      <c r="BX453" s="229"/>
      <c r="BY453" s="229"/>
      <c r="BZ453" s="229"/>
      <c r="CA453" s="229"/>
      <c r="CB453" s="229"/>
      <c r="CC453" s="229"/>
      <c r="CD453" s="229"/>
      <c r="CE453" s="229"/>
      <c r="CF453" s="229"/>
      <c r="CG453" s="229"/>
      <c r="CH453" s="229"/>
      <c r="CI453" s="229"/>
      <c r="CJ453" s="229"/>
      <c r="CK453" s="229"/>
      <c r="CL453" s="229"/>
      <c r="CM453" s="229"/>
      <c r="CN453" s="229"/>
      <c r="CO453" s="229"/>
      <c r="CP453" s="229"/>
      <c r="CQ453" s="229"/>
      <c r="CR453" s="229"/>
      <c r="CS453" s="229"/>
      <c r="CT453" s="229"/>
    </row>
    <row r="454" spans="20:98" s="257" customFormat="1" x14ac:dyDescent="0.2">
      <c r="T454" s="229"/>
      <c r="U454" s="229"/>
      <c r="V454" s="229"/>
      <c r="W454" s="229"/>
      <c r="X454" s="229"/>
      <c r="Y454" s="229"/>
      <c r="Z454" s="229"/>
      <c r="AA454" s="229"/>
      <c r="AB454" s="229"/>
      <c r="AC454" s="229"/>
      <c r="AD454" s="229"/>
      <c r="AE454" s="229"/>
      <c r="AF454" s="229"/>
      <c r="AG454" s="229"/>
      <c r="AH454" s="229"/>
      <c r="AI454" s="229"/>
      <c r="AJ454" s="229"/>
      <c r="AK454" s="229"/>
      <c r="AL454" s="229"/>
      <c r="AM454" s="229"/>
      <c r="AN454" s="229"/>
      <c r="AO454" s="229"/>
      <c r="AP454" s="229"/>
      <c r="AQ454" s="229"/>
      <c r="AR454" s="229"/>
      <c r="AS454" s="229"/>
      <c r="AT454" s="229"/>
      <c r="AU454" s="229"/>
      <c r="AV454" s="229"/>
      <c r="AW454" s="229"/>
      <c r="AX454" s="229"/>
      <c r="AY454" s="229"/>
      <c r="AZ454" s="229"/>
      <c r="BA454" s="229"/>
      <c r="BB454" s="229"/>
      <c r="BC454" s="229"/>
      <c r="BD454" s="229"/>
      <c r="BE454" s="229"/>
      <c r="BF454" s="229"/>
      <c r="BG454" s="229"/>
      <c r="BH454" s="229"/>
      <c r="BI454" s="229"/>
      <c r="BJ454" s="229"/>
      <c r="BK454" s="229"/>
      <c r="BL454" s="229"/>
      <c r="BM454" s="229"/>
      <c r="BN454" s="229"/>
      <c r="BO454" s="229"/>
      <c r="BP454" s="229"/>
      <c r="BQ454" s="229"/>
      <c r="BR454" s="229"/>
      <c r="BS454" s="229"/>
      <c r="BT454" s="229"/>
      <c r="BU454" s="229"/>
      <c r="BV454" s="229"/>
      <c r="BW454" s="229"/>
      <c r="BX454" s="229"/>
      <c r="BY454" s="229"/>
      <c r="BZ454" s="229"/>
      <c r="CA454" s="229"/>
      <c r="CB454" s="229"/>
      <c r="CC454" s="229"/>
      <c r="CD454" s="229"/>
      <c r="CE454" s="229"/>
      <c r="CF454" s="229"/>
      <c r="CG454" s="229"/>
      <c r="CH454" s="229"/>
      <c r="CI454" s="229"/>
      <c r="CJ454" s="229"/>
      <c r="CK454" s="229"/>
      <c r="CL454" s="229"/>
      <c r="CM454" s="229"/>
      <c r="CN454" s="229"/>
      <c r="CO454" s="229"/>
      <c r="CP454" s="229"/>
      <c r="CQ454" s="229"/>
      <c r="CR454" s="229"/>
      <c r="CS454" s="229"/>
      <c r="CT454" s="229"/>
    </row>
    <row r="455" spans="20:98" s="257" customFormat="1" x14ac:dyDescent="0.2">
      <c r="T455" s="229"/>
      <c r="U455" s="229"/>
      <c r="V455" s="229"/>
      <c r="W455" s="229"/>
      <c r="X455" s="229"/>
      <c r="Y455" s="229"/>
      <c r="Z455" s="229"/>
      <c r="AA455" s="229"/>
      <c r="AB455" s="229"/>
      <c r="AC455" s="229"/>
      <c r="AD455" s="229"/>
      <c r="AE455" s="229"/>
      <c r="AF455" s="229"/>
      <c r="AG455" s="229"/>
      <c r="AH455" s="229"/>
      <c r="AI455" s="229"/>
      <c r="AJ455" s="229"/>
      <c r="AK455" s="229"/>
      <c r="AL455" s="229"/>
      <c r="AM455" s="229"/>
      <c r="AN455" s="229"/>
      <c r="AO455" s="229"/>
      <c r="AP455" s="229"/>
      <c r="AQ455" s="229"/>
      <c r="AR455" s="229"/>
      <c r="AS455" s="229"/>
      <c r="AT455" s="229"/>
      <c r="AU455" s="229"/>
      <c r="AV455" s="229"/>
      <c r="AW455" s="229"/>
      <c r="AX455" s="229"/>
      <c r="AY455" s="229"/>
      <c r="AZ455" s="229"/>
      <c r="BA455" s="229"/>
      <c r="BB455" s="229"/>
      <c r="BC455" s="229"/>
      <c r="BD455" s="229"/>
      <c r="BE455" s="229"/>
      <c r="BF455" s="229"/>
      <c r="BG455" s="229"/>
      <c r="BH455" s="229"/>
      <c r="BI455" s="229"/>
      <c r="BJ455" s="229"/>
      <c r="BK455" s="229"/>
      <c r="BL455" s="229"/>
      <c r="BM455" s="229"/>
      <c r="BN455" s="229"/>
      <c r="BO455" s="229"/>
      <c r="BP455" s="229"/>
      <c r="BQ455" s="229"/>
      <c r="BR455" s="229"/>
      <c r="BS455" s="229"/>
      <c r="BT455" s="229"/>
      <c r="BU455" s="229"/>
      <c r="BV455" s="229"/>
      <c r="BW455" s="229"/>
      <c r="BX455" s="229"/>
      <c r="BY455" s="229"/>
      <c r="BZ455" s="229"/>
      <c r="CA455" s="229"/>
      <c r="CB455" s="229"/>
      <c r="CC455" s="229"/>
      <c r="CD455" s="229"/>
      <c r="CE455" s="229"/>
      <c r="CF455" s="229"/>
      <c r="CG455" s="229"/>
      <c r="CH455" s="229"/>
      <c r="CI455" s="229"/>
      <c r="CJ455" s="229"/>
      <c r="CK455" s="229"/>
      <c r="CL455" s="229"/>
      <c r="CM455" s="229"/>
      <c r="CN455" s="229"/>
      <c r="CO455" s="229"/>
      <c r="CP455" s="229"/>
      <c r="CQ455" s="229"/>
      <c r="CR455" s="229"/>
      <c r="CS455" s="229"/>
      <c r="CT455" s="229"/>
    </row>
    <row r="456" spans="20:98" s="257" customFormat="1" x14ac:dyDescent="0.2">
      <c r="T456" s="229"/>
      <c r="U456" s="229"/>
      <c r="V456" s="229"/>
      <c r="W456" s="229"/>
      <c r="X456" s="229"/>
      <c r="Y456" s="229"/>
      <c r="Z456" s="229"/>
      <c r="AA456" s="229"/>
      <c r="AB456" s="229"/>
      <c r="AC456" s="229"/>
      <c r="AD456" s="229"/>
      <c r="AE456" s="229"/>
      <c r="AF456" s="229"/>
      <c r="AG456" s="229"/>
      <c r="AH456" s="229"/>
      <c r="AI456" s="229"/>
      <c r="AJ456" s="229"/>
      <c r="AK456" s="229"/>
      <c r="AL456" s="229"/>
      <c r="AM456" s="229"/>
      <c r="AN456" s="229"/>
      <c r="AO456" s="229"/>
      <c r="AP456" s="229"/>
      <c r="AQ456" s="229"/>
      <c r="AR456" s="229"/>
      <c r="AS456" s="229"/>
      <c r="AT456" s="229"/>
      <c r="AU456" s="229"/>
      <c r="AV456" s="229"/>
      <c r="AW456" s="229"/>
      <c r="AX456" s="229"/>
      <c r="AY456" s="229"/>
      <c r="AZ456" s="229"/>
      <c r="BA456" s="229"/>
      <c r="BB456" s="229"/>
      <c r="BC456" s="229"/>
      <c r="BD456" s="229"/>
      <c r="BE456" s="229"/>
      <c r="BF456" s="229"/>
      <c r="BG456" s="229"/>
      <c r="BH456" s="229"/>
      <c r="BI456" s="229"/>
      <c r="BJ456" s="229"/>
      <c r="BK456" s="229"/>
      <c r="BL456" s="229"/>
      <c r="BM456" s="229"/>
      <c r="BN456" s="229"/>
      <c r="BO456" s="229"/>
      <c r="BP456" s="229"/>
      <c r="BQ456" s="229"/>
      <c r="BR456" s="229"/>
      <c r="BS456" s="229"/>
      <c r="BT456" s="229"/>
      <c r="BU456" s="229"/>
      <c r="BV456" s="229"/>
      <c r="BW456" s="229"/>
      <c r="BX456" s="229"/>
      <c r="BY456" s="229"/>
      <c r="BZ456" s="229"/>
      <c r="CA456" s="229"/>
      <c r="CB456" s="229"/>
      <c r="CC456" s="229"/>
      <c r="CD456" s="229"/>
      <c r="CE456" s="229"/>
      <c r="CF456" s="229"/>
      <c r="CG456" s="229"/>
      <c r="CH456" s="229"/>
      <c r="CI456" s="229"/>
      <c r="CJ456" s="229"/>
      <c r="CK456" s="229"/>
      <c r="CL456" s="229"/>
      <c r="CM456" s="229"/>
      <c r="CN456" s="229"/>
      <c r="CO456" s="229"/>
      <c r="CP456" s="229"/>
      <c r="CQ456" s="229"/>
      <c r="CR456" s="229"/>
      <c r="CS456" s="229"/>
      <c r="CT456" s="229"/>
    </row>
    <row r="457" spans="20:98" s="257" customFormat="1" x14ac:dyDescent="0.2">
      <c r="T457" s="229"/>
      <c r="U457" s="229"/>
      <c r="V457" s="229"/>
      <c r="W457" s="229"/>
      <c r="X457" s="229"/>
      <c r="Y457" s="229"/>
      <c r="Z457" s="229"/>
      <c r="AA457" s="229"/>
      <c r="AB457" s="229"/>
      <c r="AC457" s="229"/>
      <c r="AD457" s="229"/>
      <c r="AE457" s="229"/>
      <c r="AF457" s="229"/>
      <c r="AG457" s="229"/>
      <c r="AH457" s="229"/>
      <c r="AI457" s="229"/>
      <c r="AJ457" s="229"/>
      <c r="AK457" s="229"/>
      <c r="AL457" s="229"/>
      <c r="AM457" s="229"/>
      <c r="AN457" s="229"/>
      <c r="AO457" s="229"/>
      <c r="AP457" s="229"/>
      <c r="AQ457" s="229"/>
      <c r="AR457" s="229"/>
      <c r="AS457" s="229"/>
      <c r="AT457" s="229"/>
      <c r="AU457" s="229"/>
      <c r="AV457" s="229"/>
      <c r="AW457" s="229"/>
      <c r="AX457" s="229"/>
      <c r="AY457" s="229"/>
      <c r="AZ457" s="229"/>
      <c r="BA457" s="229"/>
      <c r="BB457" s="229"/>
      <c r="BC457" s="229"/>
      <c r="BD457" s="229"/>
      <c r="BE457" s="229"/>
      <c r="BF457" s="229"/>
      <c r="BG457" s="229"/>
      <c r="BH457" s="229"/>
      <c r="BI457" s="229"/>
      <c r="BJ457" s="229"/>
      <c r="BK457" s="229"/>
      <c r="BL457" s="229"/>
      <c r="BM457" s="229"/>
      <c r="BN457" s="229"/>
      <c r="BO457" s="229"/>
      <c r="BP457" s="229"/>
      <c r="BQ457" s="229"/>
      <c r="BR457" s="229"/>
      <c r="BS457" s="229"/>
      <c r="BT457" s="229"/>
      <c r="BU457" s="229"/>
      <c r="BV457" s="229"/>
      <c r="BW457" s="229"/>
      <c r="BX457" s="229"/>
      <c r="BY457" s="229"/>
      <c r="BZ457" s="229"/>
      <c r="CA457" s="229"/>
      <c r="CB457" s="229"/>
      <c r="CC457" s="229"/>
      <c r="CD457" s="229"/>
      <c r="CE457" s="229"/>
      <c r="CF457" s="229"/>
      <c r="CG457" s="229"/>
      <c r="CH457" s="229"/>
      <c r="CI457" s="229"/>
      <c r="CJ457" s="229"/>
      <c r="CK457" s="229"/>
      <c r="CL457" s="229"/>
      <c r="CM457" s="229"/>
      <c r="CN457" s="229"/>
      <c r="CO457" s="229"/>
      <c r="CP457" s="229"/>
      <c r="CQ457" s="229"/>
      <c r="CR457" s="229"/>
      <c r="CS457" s="229"/>
      <c r="CT457" s="229"/>
    </row>
    <row r="458" spans="20:98" s="257" customFormat="1" x14ac:dyDescent="0.2">
      <c r="T458" s="229"/>
      <c r="U458" s="229"/>
      <c r="V458" s="229"/>
      <c r="W458" s="229"/>
      <c r="X458" s="229"/>
      <c r="Y458" s="229"/>
      <c r="Z458" s="229"/>
      <c r="AA458" s="229"/>
      <c r="AB458" s="229"/>
      <c r="AC458" s="229"/>
      <c r="AD458" s="229"/>
      <c r="AE458" s="229"/>
      <c r="AF458" s="229"/>
      <c r="AG458" s="229"/>
      <c r="AH458" s="229"/>
      <c r="AI458" s="229"/>
      <c r="AJ458" s="229"/>
      <c r="AK458" s="229"/>
      <c r="AL458" s="229"/>
      <c r="AM458" s="229"/>
      <c r="AN458" s="229"/>
      <c r="AO458" s="229"/>
      <c r="AP458" s="229"/>
      <c r="AQ458" s="229"/>
      <c r="AR458" s="229"/>
      <c r="AS458" s="229"/>
      <c r="AT458" s="229"/>
      <c r="AU458" s="229"/>
      <c r="AV458" s="229"/>
      <c r="AW458" s="229"/>
      <c r="AX458" s="229"/>
      <c r="AY458" s="229"/>
      <c r="AZ458" s="229"/>
      <c r="BA458" s="229"/>
      <c r="BB458" s="229"/>
      <c r="BC458" s="229"/>
      <c r="BD458" s="229"/>
      <c r="BE458" s="229"/>
      <c r="BF458" s="229"/>
      <c r="BG458" s="229"/>
      <c r="BH458" s="229"/>
      <c r="BI458" s="229"/>
      <c r="BJ458" s="229"/>
      <c r="BK458" s="229"/>
      <c r="BL458" s="229"/>
      <c r="BM458" s="229"/>
      <c r="BN458" s="229"/>
      <c r="BO458" s="229"/>
      <c r="BP458" s="229"/>
      <c r="BQ458" s="229"/>
      <c r="BR458" s="229"/>
      <c r="BS458" s="229"/>
      <c r="BT458" s="229"/>
      <c r="BU458" s="229"/>
      <c r="BV458" s="229"/>
      <c r="BW458" s="229"/>
      <c r="BX458" s="229"/>
      <c r="BY458" s="229"/>
      <c r="BZ458" s="229"/>
      <c r="CA458" s="229"/>
      <c r="CB458" s="229"/>
      <c r="CC458" s="229"/>
      <c r="CD458" s="229"/>
      <c r="CE458" s="229"/>
      <c r="CF458" s="229"/>
      <c r="CG458" s="229"/>
      <c r="CH458" s="229"/>
      <c r="CI458" s="229"/>
      <c r="CJ458" s="229"/>
      <c r="CK458" s="229"/>
      <c r="CL458" s="229"/>
      <c r="CM458" s="229"/>
      <c r="CN458" s="229"/>
      <c r="CO458" s="229"/>
      <c r="CP458" s="229"/>
      <c r="CQ458" s="229"/>
      <c r="CR458" s="229"/>
      <c r="CS458" s="229"/>
      <c r="CT458" s="229"/>
    </row>
    <row r="459" spans="20:98" s="257" customFormat="1" x14ac:dyDescent="0.2">
      <c r="T459" s="229"/>
      <c r="U459" s="229"/>
      <c r="V459" s="229"/>
      <c r="W459" s="229"/>
      <c r="X459" s="229"/>
      <c r="Y459" s="229"/>
      <c r="Z459" s="229"/>
      <c r="AA459" s="229"/>
      <c r="AB459" s="229"/>
      <c r="AC459" s="229"/>
      <c r="AD459" s="229"/>
      <c r="AE459" s="229"/>
      <c r="AF459" s="229"/>
      <c r="AG459" s="229"/>
      <c r="AH459" s="229"/>
      <c r="AI459" s="229"/>
      <c r="AJ459" s="229"/>
      <c r="AK459" s="229"/>
      <c r="AL459" s="229"/>
      <c r="AM459" s="229"/>
      <c r="AN459" s="229"/>
      <c r="AO459" s="229"/>
      <c r="AP459" s="229"/>
      <c r="AQ459" s="229"/>
      <c r="AR459" s="229"/>
      <c r="AS459" s="229"/>
      <c r="AT459" s="229"/>
      <c r="AU459" s="229"/>
      <c r="AV459" s="229"/>
      <c r="AW459" s="229"/>
      <c r="AX459" s="229"/>
      <c r="AY459" s="229"/>
      <c r="AZ459" s="229"/>
      <c r="BA459" s="229"/>
      <c r="BB459" s="229"/>
      <c r="BC459" s="229"/>
      <c r="BD459" s="229"/>
      <c r="BE459" s="229"/>
      <c r="BF459" s="229"/>
      <c r="BG459" s="229"/>
      <c r="BH459" s="229"/>
      <c r="BI459" s="229"/>
      <c r="BJ459" s="229"/>
      <c r="BK459" s="229"/>
      <c r="BL459" s="229"/>
      <c r="BM459" s="229"/>
      <c r="BN459" s="229"/>
      <c r="BO459" s="229"/>
      <c r="BP459" s="229"/>
      <c r="BQ459" s="229"/>
      <c r="BR459" s="229"/>
      <c r="BS459" s="229"/>
      <c r="BT459" s="229"/>
      <c r="BU459" s="229"/>
      <c r="BV459" s="229"/>
      <c r="BW459" s="229"/>
      <c r="BX459" s="229"/>
      <c r="BY459" s="229"/>
      <c r="BZ459" s="229"/>
      <c r="CA459" s="229"/>
      <c r="CB459" s="229"/>
      <c r="CC459" s="229"/>
      <c r="CD459" s="229"/>
      <c r="CE459" s="229"/>
      <c r="CF459" s="229"/>
      <c r="CG459" s="229"/>
      <c r="CH459" s="229"/>
      <c r="CI459" s="229"/>
      <c r="CJ459" s="229"/>
      <c r="CK459" s="229"/>
      <c r="CL459" s="229"/>
      <c r="CM459" s="229"/>
      <c r="CN459" s="229"/>
      <c r="CO459" s="229"/>
      <c r="CP459" s="229"/>
      <c r="CQ459" s="229"/>
      <c r="CR459" s="229"/>
      <c r="CS459" s="229"/>
      <c r="CT459" s="229"/>
    </row>
    <row r="460" spans="20:98" s="257" customFormat="1" x14ac:dyDescent="0.2">
      <c r="T460" s="229"/>
      <c r="U460" s="229"/>
      <c r="V460" s="229"/>
      <c r="W460" s="229"/>
      <c r="X460" s="229"/>
      <c r="Y460" s="229"/>
      <c r="Z460" s="229"/>
      <c r="AA460" s="229"/>
      <c r="AB460" s="229"/>
      <c r="AC460" s="229"/>
      <c r="AD460" s="229"/>
      <c r="AE460" s="229"/>
      <c r="AF460" s="229"/>
      <c r="AG460" s="229"/>
      <c r="AH460" s="229"/>
      <c r="AI460" s="229"/>
      <c r="AJ460" s="229"/>
      <c r="AK460" s="229"/>
      <c r="AL460" s="229"/>
      <c r="AM460" s="229"/>
      <c r="AN460" s="229"/>
      <c r="AO460" s="229"/>
      <c r="AP460" s="229"/>
      <c r="AQ460" s="229"/>
      <c r="AR460" s="229"/>
      <c r="AS460" s="229"/>
      <c r="AT460" s="229"/>
      <c r="AU460" s="229"/>
      <c r="AV460" s="229"/>
      <c r="AW460" s="229"/>
      <c r="AX460" s="229"/>
      <c r="AY460" s="229"/>
      <c r="AZ460" s="229"/>
      <c r="BA460" s="229"/>
      <c r="BB460" s="229"/>
      <c r="BC460" s="229"/>
      <c r="BD460" s="229"/>
      <c r="BE460" s="229"/>
      <c r="BF460" s="229"/>
      <c r="BG460" s="229"/>
      <c r="BH460" s="229"/>
      <c r="BI460" s="229"/>
      <c r="BJ460" s="229"/>
      <c r="BK460" s="229"/>
      <c r="BL460" s="229"/>
      <c r="BM460" s="229"/>
      <c r="BN460" s="229"/>
      <c r="BO460" s="229"/>
      <c r="BP460" s="229"/>
      <c r="BQ460" s="229"/>
      <c r="BR460" s="229"/>
      <c r="BS460" s="229"/>
      <c r="BT460" s="229"/>
      <c r="BU460" s="229"/>
      <c r="BV460" s="229"/>
      <c r="BW460" s="229"/>
      <c r="BX460" s="229"/>
      <c r="BY460" s="229"/>
      <c r="BZ460" s="229"/>
      <c r="CA460" s="229"/>
      <c r="CB460" s="229"/>
      <c r="CC460" s="229"/>
      <c r="CD460" s="229"/>
      <c r="CE460" s="229"/>
      <c r="CF460" s="229"/>
      <c r="CG460" s="229"/>
      <c r="CH460" s="229"/>
      <c r="CI460" s="229"/>
      <c r="CJ460" s="229"/>
      <c r="CK460" s="229"/>
      <c r="CL460" s="229"/>
      <c r="CM460" s="229"/>
      <c r="CN460" s="229"/>
      <c r="CO460" s="229"/>
      <c r="CP460" s="229"/>
      <c r="CQ460" s="229"/>
      <c r="CR460" s="229"/>
      <c r="CS460" s="229"/>
      <c r="CT460" s="229"/>
    </row>
    <row r="461" spans="20:98" s="257" customFormat="1" x14ac:dyDescent="0.2">
      <c r="T461" s="229"/>
      <c r="U461" s="229"/>
      <c r="V461" s="229"/>
      <c r="W461" s="229"/>
      <c r="X461" s="229"/>
      <c r="Y461" s="229"/>
      <c r="Z461" s="229"/>
      <c r="AA461" s="229"/>
      <c r="AB461" s="229"/>
      <c r="AC461" s="229"/>
      <c r="AD461" s="229"/>
      <c r="AE461" s="229"/>
      <c r="AF461" s="229"/>
      <c r="AG461" s="229"/>
      <c r="AH461" s="229"/>
      <c r="AI461" s="229"/>
      <c r="AJ461" s="229"/>
      <c r="AK461" s="229"/>
      <c r="AL461" s="229"/>
      <c r="AM461" s="229"/>
      <c r="AN461" s="229"/>
      <c r="AO461" s="229"/>
      <c r="AP461" s="229"/>
      <c r="AQ461" s="229"/>
      <c r="AR461" s="229"/>
      <c r="AS461" s="229"/>
      <c r="AT461" s="229"/>
      <c r="AU461" s="229"/>
      <c r="AV461" s="229"/>
      <c r="AW461" s="229"/>
      <c r="AX461" s="229"/>
      <c r="AY461" s="229"/>
      <c r="AZ461" s="229"/>
      <c r="BA461" s="229"/>
      <c r="BB461" s="229"/>
      <c r="BC461" s="229"/>
      <c r="BD461" s="229"/>
      <c r="BE461" s="229"/>
      <c r="BF461" s="229"/>
      <c r="BG461" s="229"/>
      <c r="BH461" s="229"/>
      <c r="BI461" s="229"/>
      <c r="BJ461" s="229"/>
      <c r="BK461" s="229"/>
      <c r="BL461" s="229"/>
      <c r="BM461" s="229"/>
      <c r="BN461" s="229"/>
      <c r="BO461" s="229"/>
      <c r="BP461" s="229"/>
      <c r="BQ461" s="229"/>
      <c r="BR461" s="229"/>
      <c r="BS461" s="229"/>
      <c r="BT461" s="229"/>
      <c r="BU461" s="229"/>
      <c r="BV461" s="229"/>
      <c r="BW461" s="229"/>
      <c r="BX461" s="229"/>
      <c r="BY461" s="229"/>
      <c r="BZ461" s="229"/>
      <c r="CA461" s="229"/>
      <c r="CB461" s="229"/>
      <c r="CC461" s="229"/>
      <c r="CD461" s="229"/>
      <c r="CE461" s="229"/>
      <c r="CF461" s="229"/>
      <c r="CG461" s="229"/>
      <c r="CH461" s="229"/>
      <c r="CI461" s="229"/>
      <c r="CJ461" s="229"/>
      <c r="CK461" s="229"/>
      <c r="CL461" s="229"/>
      <c r="CM461" s="229"/>
      <c r="CN461" s="229"/>
      <c r="CO461" s="229"/>
      <c r="CP461" s="229"/>
      <c r="CQ461" s="229"/>
      <c r="CR461" s="229"/>
      <c r="CS461" s="229"/>
      <c r="CT461" s="229"/>
    </row>
    <row r="462" spans="20:98" s="257" customFormat="1" x14ac:dyDescent="0.2">
      <c r="T462" s="229"/>
      <c r="U462" s="229"/>
      <c r="V462" s="229"/>
      <c r="W462" s="229"/>
      <c r="X462" s="229"/>
      <c r="Y462" s="229"/>
      <c r="Z462" s="229"/>
      <c r="AA462" s="229"/>
      <c r="AB462" s="229"/>
      <c r="AC462" s="229"/>
      <c r="AD462" s="229"/>
      <c r="AE462" s="229"/>
      <c r="AF462" s="229"/>
      <c r="AG462" s="229"/>
      <c r="AH462" s="229"/>
      <c r="AI462" s="229"/>
      <c r="AJ462" s="229"/>
      <c r="AK462" s="229"/>
      <c r="AL462" s="229"/>
      <c r="AM462" s="229"/>
      <c r="AN462" s="229"/>
      <c r="AO462" s="229"/>
      <c r="AP462" s="229"/>
      <c r="AQ462" s="229"/>
      <c r="AR462" s="229"/>
      <c r="AS462" s="229"/>
      <c r="AT462" s="229"/>
      <c r="AU462" s="229"/>
      <c r="AV462" s="229"/>
      <c r="AW462" s="229"/>
      <c r="AX462" s="229"/>
      <c r="AY462" s="229"/>
      <c r="AZ462" s="229"/>
      <c r="BA462" s="229"/>
      <c r="BB462" s="229"/>
      <c r="BC462" s="229"/>
      <c r="BD462" s="229"/>
      <c r="BE462" s="229"/>
      <c r="BF462" s="229"/>
      <c r="BG462" s="229"/>
      <c r="BH462" s="229"/>
      <c r="BI462" s="229"/>
      <c r="BJ462" s="229"/>
      <c r="BK462" s="229"/>
      <c r="BL462" s="229"/>
      <c r="BM462" s="229"/>
      <c r="BN462" s="229"/>
      <c r="BO462" s="229"/>
      <c r="BP462" s="229"/>
      <c r="BQ462" s="229"/>
      <c r="BR462" s="229"/>
      <c r="BS462" s="229"/>
      <c r="BT462" s="229"/>
      <c r="BU462" s="229"/>
      <c r="BV462" s="229"/>
      <c r="BW462" s="229"/>
      <c r="BX462" s="229"/>
      <c r="BY462" s="229"/>
      <c r="BZ462" s="229"/>
      <c r="CA462" s="229"/>
      <c r="CB462" s="229"/>
      <c r="CC462" s="229"/>
      <c r="CD462" s="229"/>
      <c r="CE462" s="229"/>
      <c r="CF462" s="229"/>
      <c r="CG462" s="229"/>
      <c r="CH462" s="229"/>
      <c r="CI462" s="229"/>
      <c r="CJ462" s="229"/>
      <c r="CK462" s="229"/>
      <c r="CL462" s="229"/>
      <c r="CM462" s="229"/>
      <c r="CN462" s="229"/>
      <c r="CO462" s="229"/>
      <c r="CP462" s="229"/>
      <c r="CQ462" s="229"/>
      <c r="CR462" s="229"/>
      <c r="CS462" s="229"/>
      <c r="CT462" s="229"/>
    </row>
    <row r="463" spans="20:98" s="257" customFormat="1" x14ac:dyDescent="0.2">
      <c r="T463" s="229"/>
      <c r="U463" s="229"/>
      <c r="V463" s="229"/>
      <c r="W463" s="229"/>
      <c r="X463" s="229"/>
      <c r="Y463" s="229"/>
      <c r="Z463" s="229"/>
      <c r="AA463" s="229"/>
      <c r="AB463" s="229"/>
      <c r="AC463" s="229"/>
      <c r="AD463" s="229"/>
      <c r="AE463" s="229"/>
      <c r="AF463" s="229"/>
      <c r="AG463" s="229"/>
      <c r="AH463" s="229"/>
      <c r="AI463" s="229"/>
      <c r="AJ463" s="229"/>
      <c r="AK463" s="229"/>
      <c r="AL463" s="229"/>
      <c r="AM463" s="229"/>
      <c r="AN463" s="229"/>
      <c r="AO463" s="229"/>
      <c r="AP463" s="229"/>
      <c r="AQ463" s="229"/>
      <c r="AR463" s="229"/>
      <c r="AS463" s="229"/>
      <c r="AT463" s="229"/>
      <c r="AU463" s="229"/>
      <c r="AV463" s="229"/>
      <c r="AW463" s="229"/>
      <c r="AX463" s="229"/>
      <c r="AY463" s="229"/>
      <c r="AZ463" s="229"/>
      <c r="BA463" s="229"/>
      <c r="BB463" s="229"/>
      <c r="BC463" s="229"/>
      <c r="BD463" s="229"/>
      <c r="BE463" s="229"/>
      <c r="BF463" s="229"/>
      <c r="BG463" s="229"/>
      <c r="BH463" s="229"/>
      <c r="BI463" s="229"/>
      <c r="BJ463" s="229"/>
      <c r="BK463" s="229"/>
      <c r="BL463" s="229"/>
      <c r="BM463" s="229"/>
      <c r="BN463" s="229"/>
      <c r="BO463" s="229"/>
      <c r="BP463" s="229"/>
      <c r="BQ463" s="229"/>
      <c r="BR463" s="229"/>
      <c r="BS463" s="229"/>
      <c r="BT463" s="229"/>
      <c r="BU463" s="229"/>
      <c r="BV463" s="229"/>
      <c r="BW463" s="229"/>
      <c r="BX463" s="229"/>
      <c r="BY463" s="229"/>
      <c r="BZ463" s="229"/>
      <c r="CA463" s="229"/>
      <c r="CB463" s="229"/>
      <c r="CC463" s="229"/>
      <c r="CD463" s="229"/>
      <c r="CE463" s="229"/>
      <c r="CF463" s="229"/>
      <c r="CG463" s="229"/>
      <c r="CH463" s="229"/>
      <c r="CI463" s="229"/>
      <c r="CJ463" s="229"/>
      <c r="CK463" s="229"/>
      <c r="CL463" s="229"/>
      <c r="CM463" s="229"/>
      <c r="CN463" s="229"/>
      <c r="CO463" s="229"/>
      <c r="CP463" s="229"/>
      <c r="CQ463" s="229"/>
      <c r="CR463" s="229"/>
      <c r="CS463" s="229"/>
      <c r="CT463" s="229"/>
    </row>
    <row r="464" spans="20:98" s="257" customFormat="1" x14ac:dyDescent="0.2">
      <c r="T464" s="229"/>
      <c r="U464" s="229"/>
      <c r="V464" s="229"/>
      <c r="W464" s="229"/>
      <c r="X464" s="229"/>
      <c r="Y464" s="229"/>
      <c r="Z464" s="229"/>
      <c r="AA464" s="229"/>
      <c r="AB464" s="229"/>
      <c r="AC464" s="229"/>
      <c r="AD464" s="229"/>
      <c r="AE464" s="229"/>
      <c r="AF464" s="229"/>
      <c r="AG464" s="229"/>
      <c r="AH464" s="229"/>
      <c r="AI464" s="229"/>
      <c r="AJ464" s="229"/>
      <c r="AK464" s="229"/>
      <c r="AL464" s="229"/>
      <c r="AM464" s="229"/>
      <c r="AN464" s="229"/>
      <c r="AO464" s="229"/>
      <c r="AP464" s="229"/>
      <c r="AQ464" s="229"/>
      <c r="AR464" s="229"/>
      <c r="AS464" s="229"/>
      <c r="AT464" s="229"/>
      <c r="AU464" s="229"/>
      <c r="AV464" s="229"/>
      <c r="AW464" s="229"/>
      <c r="AX464" s="229"/>
      <c r="AY464" s="229"/>
      <c r="AZ464" s="229"/>
      <c r="BA464" s="229"/>
      <c r="BB464" s="229"/>
      <c r="BC464" s="229"/>
      <c r="BD464" s="229"/>
      <c r="BE464" s="229"/>
      <c r="BF464" s="229"/>
      <c r="BG464" s="229"/>
      <c r="BH464" s="229"/>
      <c r="BI464" s="229"/>
      <c r="BJ464" s="229"/>
      <c r="BK464" s="229"/>
      <c r="BL464" s="229"/>
      <c r="BM464" s="229"/>
      <c r="BN464" s="229"/>
      <c r="BO464" s="229"/>
      <c r="BP464" s="229"/>
      <c r="BQ464" s="229"/>
      <c r="BR464" s="229"/>
      <c r="BS464" s="229"/>
      <c r="BT464" s="229"/>
      <c r="BU464" s="229"/>
      <c r="BV464" s="229"/>
      <c r="BW464" s="229"/>
      <c r="BX464" s="229"/>
      <c r="BY464" s="229"/>
      <c r="BZ464" s="229"/>
      <c r="CA464" s="229"/>
      <c r="CB464" s="229"/>
      <c r="CC464" s="229"/>
      <c r="CD464" s="229"/>
      <c r="CE464" s="229"/>
      <c r="CF464" s="229"/>
      <c r="CG464" s="229"/>
      <c r="CH464" s="229"/>
      <c r="CI464" s="229"/>
      <c r="CJ464" s="229"/>
      <c r="CK464" s="229"/>
      <c r="CL464" s="229"/>
      <c r="CM464" s="229"/>
      <c r="CN464" s="229"/>
      <c r="CO464" s="229"/>
      <c r="CP464" s="229"/>
      <c r="CQ464" s="229"/>
      <c r="CR464" s="229"/>
      <c r="CS464" s="229"/>
      <c r="CT464" s="229"/>
    </row>
    <row r="465" spans="20:98" s="257" customFormat="1" x14ac:dyDescent="0.2">
      <c r="T465" s="229"/>
      <c r="U465" s="229"/>
      <c r="V465" s="229"/>
      <c r="W465" s="229"/>
      <c r="X465" s="229"/>
      <c r="Y465" s="229"/>
      <c r="Z465" s="229"/>
      <c r="AA465" s="229"/>
      <c r="AB465" s="229"/>
      <c r="AC465" s="229"/>
      <c r="AD465" s="229"/>
      <c r="AE465" s="229"/>
      <c r="AF465" s="229"/>
      <c r="AG465" s="229"/>
      <c r="AH465" s="229"/>
      <c r="AI465" s="229"/>
      <c r="AJ465" s="229"/>
      <c r="AK465" s="229"/>
      <c r="AL465" s="229"/>
      <c r="AM465" s="229"/>
      <c r="AN465" s="229"/>
      <c r="AO465" s="229"/>
      <c r="AP465" s="229"/>
      <c r="AQ465" s="229"/>
      <c r="AR465" s="229"/>
      <c r="AS465" s="229"/>
      <c r="AT465" s="229"/>
      <c r="AU465" s="229"/>
      <c r="AV465" s="229"/>
      <c r="AW465" s="229"/>
      <c r="AX465" s="229"/>
      <c r="AY465" s="229"/>
      <c r="AZ465" s="229"/>
      <c r="BA465" s="229"/>
      <c r="BB465" s="229"/>
      <c r="BC465" s="229"/>
      <c r="BD465" s="229"/>
      <c r="BE465" s="229"/>
      <c r="BF465" s="229"/>
      <c r="BG465" s="229"/>
      <c r="BH465" s="229"/>
      <c r="BI465" s="229"/>
      <c r="BJ465" s="229"/>
      <c r="BK465" s="229"/>
      <c r="BL465" s="229"/>
      <c r="BM465" s="229"/>
      <c r="BN465" s="229"/>
      <c r="BO465" s="229"/>
      <c r="BP465" s="229"/>
      <c r="BQ465" s="229"/>
      <c r="BR465" s="229"/>
      <c r="BS465" s="229"/>
      <c r="BT465" s="229"/>
      <c r="BU465" s="229"/>
      <c r="BV465" s="229"/>
      <c r="BW465" s="229"/>
      <c r="BX465" s="229"/>
      <c r="BY465" s="229"/>
      <c r="BZ465" s="229"/>
      <c r="CA465" s="229"/>
      <c r="CB465" s="229"/>
      <c r="CC465" s="229"/>
      <c r="CD465" s="229"/>
      <c r="CE465" s="229"/>
      <c r="CF465" s="229"/>
      <c r="CG465" s="229"/>
      <c r="CH465" s="229"/>
      <c r="CI465" s="229"/>
      <c r="CJ465" s="229"/>
      <c r="CK465" s="229"/>
      <c r="CL465" s="229"/>
      <c r="CM465" s="229"/>
      <c r="CN465" s="229"/>
      <c r="CO465" s="229"/>
      <c r="CP465" s="229"/>
      <c r="CQ465" s="229"/>
      <c r="CR465" s="229"/>
      <c r="CS465" s="229"/>
      <c r="CT465" s="229"/>
    </row>
    <row r="466" spans="20:98" s="257" customFormat="1" x14ac:dyDescent="0.2">
      <c r="T466" s="229"/>
      <c r="U466" s="229"/>
      <c r="V466" s="229"/>
      <c r="W466" s="229"/>
      <c r="X466" s="229"/>
      <c r="Y466" s="229"/>
      <c r="Z466" s="229"/>
      <c r="AA466" s="229"/>
      <c r="AB466" s="229"/>
      <c r="AC466" s="229"/>
      <c r="AD466" s="229"/>
      <c r="AE466" s="229"/>
      <c r="AF466" s="229"/>
      <c r="AG466" s="229"/>
      <c r="AH466" s="229"/>
      <c r="AI466" s="229"/>
      <c r="AJ466" s="229"/>
      <c r="AK466" s="229"/>
      <c r="AL466" s="229"/>
      <c r="AM466" s="229"/>
      <c r="AN466" s="229"/>
      <c r="AO466" s="229"/>
      <c r="AP466" s="229"/>
      <c r="AQ466" s="229"/>
      <c r="AR466" s="229"/>
      <c r="AS466" s="229"/>
      <c r="AT466" s="229"/>
      <c r="AU466" s="229"/>
      <c r="AV466" s="229"/>
      <c r="AW466" s="229"/>
      <c r="AX466" s="229"/>
      <c r="AY466" s="229"/>
      <c r="AZ466" s="229"/>
      <c r="BA466" s="229"/>
      <c r="BB466" s="229"/>
      <c r="BC466" s="229"/>
      <c r="BD466" s="229"/>
      <c r="BE466" s="229"/>
      <c r="BF466" s="229"/>
      <c r="BG466" s="229"/>
      <c r="BH466" s="229"/>
      <c r="BI466" s="229"/>
      <c r="BJ466" s="229"/>
      <c r="BK466" s="229"/>
      <c r="BL466" s="229"/>
      <c r="BM466" s="229"/>
      <c r="BN466" s="229"/>
      <c r="BO466" s="229"/>
      <c r="BP466" s="229"/>
      <c r="BQ466" s="229"/>
      <c r="BR466" s="229"/>
      <c r="BS466" s="229"/>
      <c r="BT466" s="229"/>
      <c r="BU466" s="229"/>
      <c r="BV466" s="229"/>
      <c r="BW466" s="229"/>
      <c r="BX466" s="229"/>
      <c r="BY466" s="229"/>
      <c r="BZ466" s="229"/>
      <c r="CA466" s="229"/>
      <c r="CB466" s="229"/>
      <c r="CC466" s="229"/>
      <c r="CD466" s="229"/>
      <c r="CE466" s="229"/>
      <c r="CF466" s="229"/>
      <c r="CG466" s="229"/>
      <c r="CH466" s="229"/>
      <c r="CI466" s="229"/>
      <c r="CJ466" s="229"/>
      <c r="CK466" s="229"/>
      <c r="CL466" s="229"/>
      <c r="CM466" s="229"/>
      <c r="CN466" s="229"/>
      <c r="CO466" s="229"/>
      <c r="CP466" s="229"/>
      <c r="CQ466" s="229"/>
      <c r="CR466" s="229"/>
      <c r="CS466" s="229"/>
      <c r="CT466" s="229"/>
    </row>
    <row r="467" spans="20:98" s="257" customFormat="1" x14ac:dyDescent="0.2">
      <c r="T467" s="229"/>
      <c r="U467" s="229"/>
      <c r="V467" s="229"/>
      <c r="W467" s="229"/>
      <c r="X467" s="229"/>
      <c r="Y467" s="229"/>
      <c r="Z467" s="229"/>
      <c r="AA467" s="229"/>
      <c r="AB467" s="229"/>
      <c r="AC467" s="229"/>
      <c r="AD467" s="229"/>
      <c r="AE467" s="229"/>
      <c r="AF467" s="229"/>
      <c r="AG467" s="229"/>
      <c r="AH467" s="229"/>
      <c r="AI467" s="229"/>
      <c r="AJ467" s="229"/>
      <c r="AK467" s="229"/>
      <c r="AL467" s="229"/>
      <c r="AM467" s="229"/>
      <c r="AN467" s="229"/>
      <c r="AO467" s="229"/>
      <c r="AP467" s="229"/>
      <c r="AQ467" s="229"/>
      <c r="AR467" s="229"/>
      <c r="AS467" s="229"/>
      <c r="AT467" s="229"/>
      <c r="AU467" s="229"/>
      <c r="AV467" s="229"/>
      <c r="AW467" s="229"/>
      <c r="AX467" s="229"/>
      <c r="AY467" s="229"/>
      <c r="AZ467" s="229"/>
      <c r="BA467" s="229"/>
      <c r="BB467" s="229"/>
      <c r="BC467" s="229"/>
      <c r="BD467" s="229"/>
      <c r="BE467" s="229"/>
      <c r="BF467" s="229"/>
      <c r="BG467" s="229"/>
      <c r="BH467" s="229"/>
      <c r="BI467" s="229"/>
      <c r="BJ467" s="229"/>
      <c r="BK467" s="229"/>
      <c r="BL467" s="229"/>
      <c r="BM467" s="229"/>
      <c r="BN467" s="229"/>
      <c r="BO467" s="229"/>
      <c r="BP467" s="229"/>
      <c r="BQ467" s="229"/>
      <c r="BR467" s="229"/>
      <c r="BS467" s="229"/>
      <c r="BT467" s="229"/>
      <c r="BU467" s="229"/>
      <c r="BV467" s="229"/>
      <c r="BW467" s="229"/>
      <c r="BX467" s="229"/>
      <c r="BY467" s="229"/>
      <c r="BZ467" s="229"/>
      <c r="CA467" s="229"/>
      <c r="CB467" s="229"/>
      <c r="CC467" s="229"/>
      <c r="CD467" s="229"/>
      <c r="CE467" s="229"/>
      <c r="CF467" s="229"/>
      <c r="CG467" s="229"/>
      <c r="CH467" s="229"/>
      <c r="CI467" s="229"/>
      <c r="CJ467" s="229"/>
      <c r="CK467" s="229"/>
      <c r="CL467" s="229"/>
      <c r="CM467" s="229"/>
      <c r="CN467" s="229"/>
      <c r="CO467" s="229"/>
      <c r="CP467" s="229"/>
      <c r="CQ467" s="229"/>
      <c r="CR467" s="229"/>
      <c r="CS467" s="229"/>
      <c r="CT467" s="229"/>
    </row>
    <row r="468" spans="20:98" s="257" customFormat="1" x14ac:dyDescent="0.2">
      <c r="T468" s="229"/>
      <c r="U468" s="229"/>
      <c r="V468" s="229"/>
      <c r="W468" s="229"/>
      <c r="X468" s="229"/>
      <c r="Y468" s="229"/>
      <c r="Z468" s="229"/>
      <c r="AA468" s="229"/>
      <c r="AB468" s="229"/>
      <c r="AC468" s="229"/>
      <c r="AD468" s="229"/>
      <c r="AE468" s="229"/>
      <c r="AF468" s="229"/>
      <c r="AG468" s="229"/>
      <c r="AH468" s="229"/>
      <c r="AI468" s="229"/>
      <c r="AJ468" s="229"/>
      <c r="AK468" s="229"/>
      <c r="AL468" s="229"/>
      <c r="AM468" s="229"/>
      <c r="AN468" s="229"/>
      <c r="AO468" s="229"/>
      <c r="AP468" s="229"/>
      <c r="AQ468" s="229"/>
      <c r="AR468" s="229"/>
      <c r="AS468" s="229"/>
      <c r="AT468" s="229"/>
      <c r="AU468" s="229"/>
      <c r="AV468" s="229"/>
      <c r="AW468" s="229"/>
      <c r="AX468" s="229"/>
      <c r="AY468" s="229"/>
      <c r="AZ468" s="229"/>
      <c r="BA468" s="229"/>
      <c r="BB468" s="229"/>
      <c r="BC468" s="229"/>
      <c r="BD468" s="229"/>
      <c r="BE468" s="229"/>
      <c r="BF468" s="229"/>
      <c r="BG468" s="229"/>
      <c r="BH468" s="229"/>
      <c r="BI468" s="229"/>
      <c r="BJ468" s="229"/>
      <c r="BK468" s="229"/>
      <c r="BL468" s="229"/>
      <c r="BM468" s="229"/>
      <c r="BN468" s="229"/>
      <c r="BO468" s="229"/>
      <c r="BP468" s="229"/>
      <c r="BQ468" s="229"/>
      <c r="BR468" s="229"/>
      <c r="BS468" s="229"/>
      <c r="BT468" s="229"/>
      <c r="BU468" s="229"/>
      <c r="BV468" s="229"/>
      <c r="BW468" s="229"/>
      <c r="BX468" s="229"/>
      <c r="BY468" s="229"/>
      <c r="BZ468" s="229"/>
      <c r="CA468" s="229"/>
      <c r="CB468" s="229"/>
      <c r="CC468" s="229"/>
      <c r="CD468" s="229"/>
      <c r="CE468" s="229"/>
      <c r="CF468" s="229"/>
      <c r="CG468" s="229"/>
      <c r="CH468" s="229"/>
      <c r="CI468" s="229"/>
      <c r="CJ468" s="229"/>
      <c r="CK468" s="229"/>
      <c r="CL468" s="229"/>
      <c r="CM468" s="229"/>
      <c r="CN468" s="229"/>
      <c r="CO468" s="229"/>
      <c r="CP468" s="229"/>
      <c r="CQ468" s="229"/>
      <c r="CR468" s="229"/>
      <c r="CS468" s="229"/>
      <c r="CT468" s="229"/>
    </row>
    <row r="469" spans="20:98" s="257" customFormat="1" x14ac:dyDescent="0.2">
      <c r="T469" s="229"/>
      <c r="U469" s="229"/>
      <c r="V469" s="229"/>
      <c r="W469" s="229"/>
      <c r="X469" s="229"/>
      <c r="Y469" s="229"/>
      <c r="Z469" s="229"/>
      <c r="AA469" s="229"/>
      <c r="AB469" s="229"/>
      <c r="AC469" s="229"/>
      <c r="AD469" s="229"/>
      <c r="AE469" s="229"/>
      <c r="AF469" s="229"/>
      <c r="AG469" s="229"/>
      <c r="AH469" s="229"/>
      <c r="AI469" s="229"/>
      <c r="AJ469" s="229"/>
      <c r="AK469" s="229"/>
      <c r="AL469" s="229"/>
      <c r="AM469" s="229"/>
      <c r="AN469" s="229"/>
      <c r="AO469" s="229"/>
      <c r="AP469" s="229"/>
      <c r="AQ469" s="229"/>
      <c r="AR469" s="229"/>
      <c r="AS469" s="229"/>
      <c r="AT469" s="229"/>
      <c r="AU469" s="229"/>
      <c r="AV469" s="229"/>
      <c r="AW469" s="229"/>
      <c r="AX469" s="229"/>
      <c r="AY469" s="229"/>
      <c r="AZ469" s="229"/>
      <c r="BA469" s="229"/>
      <c r="BB469" s="229"/>
      <c r="BC469" s="229"/>
      <c r="BD469" s="229"/>
      <c r="BE469" s="229"/>
      <c r="BF469" s="229"/>
      <c r="BG469" s="229"/>
      <c r="BH469" s="229"/>
      <c r="BI469" s="229"/>
      <c r="BJ469" s="229"/>
      <c r="BK469" s="229"/>
      <c r="BL469" s="229"/>
      <c r="BM469" s="229"/>
      <c r="BN469" s="229"/>
      <c r="BO469" s="229"/>
      <c r="BP469" s="229"/>
      <c r="BQ469" s="229"/>
      <c r="BR469" s="229"/>
      <c r="BS469" s="229"/>
      <c r="BT469" s="229"/>
      <c r="BU469" s="229"/>
      <c r="BV469" s="229"/>
      <c r="BW469" s="229"/>
      <c r="BX469" s="229"/>
      <c r="BY469" s="229"/>
      <c r="BZ469" s="229"/>
      <c r="CA469" s="229"/>
      <c r="CB469" s="229"/>
      <c r="CC469" s="229"/>
      <c r="CD469" s="229"/>
      <c r="CE469" s="229"/>
      <c r="CF469" s="229"/>
      <c r="CG469" s="229"/>
      <c r="CH469" s="229"/>
      <c r="CI469" s="229"/>
      <c r="CJ469" s="229"/>
      <c r="CK469" s="229"/>
      <c r="CL469" s="229"/>
      <c r="CM469" s="229"/>
      <c r="CN469" s="229"/>
      <c r="CO469" s="229"/>
      <c r="CP469" s="229"/>
      <c r="CQ469" s="229"/>
      <c r="CR469" s="229"/>
      <c r="CS469" s="229"/>
      <c r="CT469" s="229"/>
    </row>
    <row r="470" spans="20:98" s="257" customFormat="1" x14ac:dyDescent="0.2">
      <c r="T470" s="229"/>
      <c r="U470" s="229"/>
      <c r="V470" s="229"/>
      <c r="W470" s="229"/>
      <c r="X470" s="229"/>
      <c r="Y470" s="229"/>
      <c r="Z470" s="229"/>
      <c r="AA470" s="229"/>
      <c r="AB470" s="229"/>
      <c r="AC470" s="229"/>
      <c r="AD470" s="229"/>
      <c r="AE470" s="229"/>
      <c r="AF470" s="229"/>
      <c r="AG470" s="229"/>
      <c r="AH470" s="229"/>
      <c r="AI470" s="229"/>
      <c r="AJ470" s="229"/>
      <c r="AK470" s="229"/>
      <c r="AL470" s="229"/>
      <c r="AM470" s="229"/>
      <c r="AN470" s="229"/>
      <c r="AO470" s="229"/>
      <c r="AP470" s="229"/>
      <c r="AQ470" s="229"/>
      <c r="AR470" s="229"/>
      <c r="AS470" s="229"/>
      <c r="AT470" s="229"/>
      <c r="AU470" s="229"/>
      <c r="AV470" s="229"/>
      <c r="AW470" s="229"/>
      <c r="AX470" s="229"/>
      <c r="AY470" s="229"/>
      <c r="AZ470" s="229"/>
      <c r="BA470" s="229"/>
      <c r="BB470" s="229"/>
      <c r="BC470" s="229"/>
      <c r="BD470" s="229"/>
      <c r="BE470" s="229"/>
      <c r="BF470" s="229"/>
      <c r="BG470" s="229"/>
      <c r="BH470" s="229"/>
      <c r="BI470" s="229"/>
      <c r="BJ470" s="229"/>
      <c r="BK470" s="229"/>
      <c r="BL470" s="229"/>
      <c r="BM470" s="229"/>
      <c r="BN470" s="229"/>
      <c r="BO470" s="229"/>
      <c r="BP470" s="229"/>
      <c r="BQ470" s="229"/>
      <c r="BR470" s="229"/>
      <c r="BS470" s="229"/>
      <c r="BT470" s="229"/>
      <c r="BU470" s="229"/>
      <c r="BV470" s="229"/>
      <c r="BW470" s="229"/>
      <c r="BX470" s="229"/>
      <c r="BY470" s="229"/>
      <c r="BZ470" s="229"/>
      <c r="CA470" s="229"/>
      <c r="CB470" s="229"/>
      <c r="CC470" s="229"/>
      <c r="CD470" s="229"/>
      <c r="CE470" s="229"/>
      <c r="CF470" s="229"/>
      <c r="CG470" s="229"/>
      <c r="CH470" s="229"/>
      <c r="CI470" s="229"/>
      <c r="CJ470" s="229"/>
      <c r="CK470" s="229"/>
      <c r="CL470" s="229"/>
      <c r="CM470" s="229"/>
      <c r="CN470" s="229"/>
      <c r="CO470" s="229"/>
      <c r="CP470" s="229"/>
      <c r="CQ470" s="229"/>
      <c r="CR470" s="229"/>
      <c r="CS470" s="229"/>
      <c r="CT470" s="229"/>
    </row>
    <row r="471" spans="20:98" s="257" customFormat="1" x14ac:dyDescent="0.2">
      <c r="T471" s="229"/>
      <c r="U471" s="229"/>
      <c r="V471" s="229"/>
      <c r="W471" s="229"/>
      <c r="X471" s="229"/>
      <c r="Y471" s="229"/>
      <c r="Z471" s="229"/>
      <c r="AA471" s="229"/>
      <c r="AB471" s="229"/>
      <c r="AC471" s="229"/>
      <c r="AD471" s="229"/>
      <c r="AE471" s="229"/>
      <c r="AF471" s="229"/>
      <c r="AG471" s="229"/>
      <c r="AH471" s="229"/>
      <c r="AI471" s="229"/>
      <c r="AJ471" s="229"/>
      <c r="AK471" s="229"/>
      <c r="AL471" s="229"/>
      <c r="AM471" s="229"/>
      <c r="AN471" s="229"/>
      <c r="AO471" s="229"/>
      <c r="AP471" s="229"/>
      <c r="AQ471" s="229"/>
      <c r="AR471" s="229"/>
      <c r="AS471" s="229"/>
      <c r="AT471" s="229"/>
      <c r="AU471" s="229"/>
      <c r="AV471" s="229"/>
      <c r="AW471" s="229"/>
      <c r="AX471" s="229"/>
      <c r="AY471" s="229"/>
      <c r="AZ471" s="229"/>
      <c r="BA471" s="229"/>
      <c r="BB471" s="229"/>
      <c r="BC471" s="229"/>
      <c r="BD471" s="229"/>
      <c r="BE471" s="229"/>
      <c r="BF471" s="229"/>
      <c r="BG471" s="229"/>
      <c r="BH471" s="229"/>
      <c r="BI471" s="229"/>
      <c r="BJ471" s="229"/>
      <c r="BK471" s="229"/>
      <c r="BL471" s="229"/>
      <c r="BM471" s="229"/>
      <c r="BN471" s="229"/>
      <c r="BO471" s="229"/>
      <c r="BP471" s="229"/>
      <c r="BQ471" s="229"/>
      <c r="BR471" s="229"/>
      <c r="BS471" s="229"/>
      <c r="BT471" s="229"/>
      <c r="BU471" s="229"/>
      <c r="BV471" s="229"/>
      <c r="BW471" s="229"/>
      <c r="BX471" s="229"/>
      <c r="BY471" s="229"/>
      <c r="BZ471" s="229"/>
      <c r="CA471" s="229"/>
      <c r="CB471" s="229"/>
      <c r="CC471" s="229"/>
      <c r="CD471" s="229"/>
      <c r="CE471" s="229"/>
      <c r="CF471" s="229"/>
      <c r="CG471" s="229"/>
      <c r="CH471" s="229"/>
      <c r="CI471" s="229"/>
      <c r="CJ471" s="229"/>
      <c r="CK471" s="229"/>
      <c r="CL471" s="229"/>
      <c r="CM471" s="229"/>
      <c r="CN471" s="229"/>
      <c r="CO471" s="229"/>
      <c r="CP471" s="229"/>
      <c r="CQ471" s="229"/>
      <c r="CR471" s="229"/>
      <c r="CS471" s="229"/>
      <c r="CT471" s="229"/>
    </row>
    <row r="472" spans="20:98" s="257" customFormat="1" x14ac:dyDescent="0.2">
      <c r="T472" s="229"/>
      <c r="U472" s="229"/>
      <c r="V472" s="229"/>
      <c r="W472" s="229"/>
      <c r="X472" s="229"/>
      <c r="Y472" s="229"/>
      <c r="Z472" s="229"/>
      <c r="AA472" s="229"/>
      <c r="AB472" s="229"/>
      <c r="AC472" s="229"/>
      <c r="AD472" s="229"/>
      <c r="AE472" s="229"/>
      <c r="AF472" s="229"/>
      <c r="AG472" s="229"/>
      <c r="AH472" s="229"/>
      <c r="AI472" s="229"/>
      <c r="AJ472" s="229"/>
      <c r="AK472" s="229"/>
      <c r="AL472" s="229"/>
      <c r="AM472" s="229"/>
      <c r="AN472" s="229"/>
      <c r="AO472" s="229"/>
      <c r="AP472" s="229"/>
      <c r="AQ472" s="229"/>
      <c r="AR472" s="229"/>
      <c r="AS472" s="229"/>
      <c r="AT472" s="229"/>
      <c r="AU472" s="229"/>
      <c r="AV472" s="229"/>
      <c r="AW472" s="229"/>
      <c r="AX472" s="229"/>
      <c r="AY472" s="229"/>
      <c r="AZ472" s="229"/>
      <c r="BA472" s="229"/>
      <c r="BB472" s="229"/>
      <c r="BC472" s="229"/>
      <c r="BD472" s="229"/>
      <c r="BE472" s="229"/>
      <c r="BF472" s="229"/>
      <c r="BG472" s="229"/>
      <c r="BH472" s="229"/>
      <c r="BI472" s="229"/>
      <c r="BJ472" s="229"/>
      <c r="BK472" s="229"/>
      <c r="BL472" s="229"/>
      <c r="BM472" s="229"/>
      <c r="BN472" s="229"/>
      <c r="BO472" s="229"/>
      <c r="BP472" s="229"/>
      <c r="BQ472" s="229"/>
      <c r="BR472" s="229"/>
      <c r="BS472" s="229"/>
      <c r="BT472" s="229"/>
      <c r="BU472" s="229"/>
      <c r="BV472" s="229"/>
      <c r="BW472" s="229"/>
      <c r="BX472" s="229"/>
      <c r="BY472" s="229"/>
      <c r="BZ472" s="229"/>
      <c r="CA472" s="229"/>
      <c r="CB472" s="229"/>
      <c r="CC472" s="229"/>
      <c r="CD472" s="229"/>
      <c r="CE472" s="229"/>
      <c r="CF472" s="229"/>
      <c r="CG472" s="229"/>
      <c r="CH472" s="229"/>
      <c r="CI472" s="229"/>
      <c r="CJ472" s="229"/>
      <c r="CK472" s="229"/>
      <c r="CL472" s="229"/>
      <c r="CM472" s="229"/>
      <c r="CN472" s="229"/>
      <c r="CO472" s="229"/>
      <c r="CP472" s="229"/>
      <c r="CQ472" s="229"/>
      <c r="CR472" s="229"/>
      <c r="CS472" s="229"/>
      <c r="CT472" s="229"/>
    </row>
    <row r="473" spans="20:98" s="257" customFormat="1" x14ac:dyDescent="0.2">
      <c r="T473" s="229"/>
      <c r="U473" s="229"/>
      <c r="V473" s="229"/>
      <c r="W473" s="229"/>
      <c r="X473" s="229"/>
      <c r="Y473" s="229"/>
      <c r="Z473" s="229"/>
      <c r="AA473" s="229"/>
      <c r="AB473" s="229"/>
      <c r="AC473" s="229"/>
      <c r="AD473" s="229"/>
      <c r="AE473" s="229"/>
      <c r="AF473" s="229"/>
      <c r="AG473" s="229"/>
      <c r="AH473" s="229"/>
      <c r="AI473" s="229"/>
      <c r="AJ473" s="229"/>
      <c r="AK473" s="229"/>
      <c r="AL473" s="229"/>
      <c r="AM473" s="229"/>
      <c r="AN473" s="229"/>
      <c r="AO473" s="229"/>
      <c r="AP473" s="229"/>
      <c r="AQ473" s="229"/>
      <c r="AR473" s="229"/>
      <c r="AS473" s="229"/>
      <c r="AT473" s="229"/>
      <c r="AU473" s="229"/>
      <c r="AV473" s="229"/>
      <c r="AW473" s="229"/>
      <c r="AX473" s="229"/>
      <c r="AY473" s="229"/>
      <c r="AZ473" s="229"/>
      <c r="BA473" s="229"/>
      <c r="BB473" s="229"/>
      <c r="BC473" s="229"/>
      <c r="BD473" s="229"/>
      <c r="BE473" s="229"/>
      <c r="BF473" s="229"/>
      <c r="BG473" s="229"/>
      <c r="BH473" s="229"/>
      <c r="BI473" s="229"/>
      <c r="BJ473" s="229"/>
      <c r="BK473" s="229"/>
      <c r="BL473" s="229"/>
      <c r="BM473" s="229"/>
      <c r="BN473" s="229"/>
      <c r="BO473" s="229"/>
      <c r="BP473" s="229"/>
      <c r="BQ473" s="229"/>
      <c r="BR473" s="229"/>
      <c r="BS473" s="229"/>
      <c r="BT473" s="229"/>
      <c r="BU473" s="229"/>
      <c r="BV473" s="229"/>
      <c r="BW473" s="229"/>
      <c r="BX473" s="229"/>
      <c r="BY473" s="229"/>
      <c r="BZ473" s="229"/>
      <c r="CA473" s="229"/>
      <c r="CB473" s="229"/>
      <c r="CC473" s="229"/>
      <c r="CD473" s="229"/>
      <c r="CE473" s="229"/>
      <c r="CF473" s="229"/>
      <c r="CG473" s="229"/>
      <c r="CH473" s="229"/>
      <c r="CI473" s="229"/>
      <c r="CJ473" s="229"/>
      <c r="CK473" s="229"/>
      <c r="CL473" s="229"/>
      <c r="CM473" s="229"/>
      <c r="CN473" s="229"/>
      <c r="CO473" s="229"/>
      <c r="CP473" s="229"/>
      <c r="CQ473" s="229"/>
      <c r="CR473" s="229"/>
      <c r="CS473" s="229"/>
      <c r="CT473" s="229"/>
    </row>
    <row r="474" spans="20:98" s="257" customFormat="1" x14ac:dyDescent="0.2">
      <c r="T474" s="229"/>
      <c r="U474" s="229"/>
      <c r="V474" s="229"/>
      <c r="W474" s="229"/>
      <c r="X474" s="229"/>
      <c r="Y474" s="229"/>
      <c r="Z474" s="229"/>
      <c r="AA474" s="229"/>
      <c r="AB474" s="229"/>
      <c r="AC474" s="229"/>
      <c r="AD474" s="229"/>
      <c r="AE474" s="229"/>
      <c r="AF474" s="229"/>
      <c r="AG474" s="229"/>
      <c r="AH474" s="229"/>
      <c r="AI474" s="229"/>
      <c r="AJ474" s="229"/>
      <c r="AK474" s="229"/>
      <c r="AL474" s="229"/>
      <c r="AM474" s="229"/>
      <c r="AN474" s="229"/>
      <c r="AO474" s="229"/>
      <c r="AP474" s="229"/>
      <c r="AQ474" s="229"/>
      <c r="AR474" s="229"/>
      <c r="AS474" s="229"/>
      <c r="AT474" s="229"/>
      <c r="AU474" s="229"/>
      <c r="AV474" s="229"/>
      <c r="AW474" s="229"/>
      <c r="AX474" s="229"/>
      <c r="AY474" s="229"/>
      <c r="AZ474" s="229"/>
      <c r="BA474" s="229"/>
      <c r="BB474" s="229"/>
      <c r="BC474" s="229"/>
      <c r="BD474" s="229"/>
      <c r="BE474" s="229"/>
      <c r="BF474" s="229"/>
      <c r="BG474" s="229"/>
      <c r="BH474" s="229"/>
      <c r="BI474" s="229"/>
      <c r="BJ474" s="229"/>
      <c r="BK474" s="229"/>
      <c r="BL474" s="229"/>
      <c r="BM474" s="229"/>
      <c r="BN474" s="229"/>
      <c r="BO474" s="229"/>
      <c r="BP474" s="229"/>
      <c r="BQ474" s="229"/>
      <c r="BR474" s="229"/>
      <c r="BS474" s="229"/>
      <c r="BT474" s="229"/>
      <c r="BU474" s="229"/>
      <c r="BV474" s="229"/>
      <c r="BW474" s="229"/>
      <c r="BX474" s="229"/>
      <c r="BY474" s="229"/>
      <c r="BZ474" s="229"/>
      <c r="CA474" s="229"/>
      <c r="CB474" s="229"/>
      <c r="CC474" s="229"/>
      <c r="CD474" s="229"/>
      <c r="CE474" s="229"/>
      <c r="CF474" s="229"/>
      <c r="CG474" s="229"/>
      <c r="CH474" s="229"/>
      <c r="CI474" s="229"/>
      <c r="CJ474" s="229"/>
      <c r="CK474" s="229"/>
      <c r="CL474" s="229"/>
      <c r="CM474" s="229"/>
      <c r="CN474" s="229"/>
      <c r="CO474" s="229"/>
      <c r="CP474" s="229"/>
      <c r="CQ474" s="229"/>
      <c r="CR474" s="229"/>
      <c r="CS474" s="229"/>
      <c r="CT474" s="229"/>
    </row>
    <row r="475" spans="20:98" s="257" customFormat="1" x14ac:dyDescent="0.2">
      <c r="T475" s="229"/>
      <c r="U475" s="229"/>
      <c r="V475" s="229"/>
      <c r="W475" s="229"/>
      <c r="X475" s="229"/>
      <c r="Y475" s="229"/>
      <c r="Z475" s="229"/>
      <c r="AA475" s="229"/>
      <c r="AB475" s="229"/>
      <c r="AC475" s="229"/>
      <c r="AD475" s="229"/>
      <c r="AE475" s="229"/>
      <c r="AF475" s="229"/>
      <c r="AG475" s="229"/>
      <c r="AH475" s="229"/>
      <c r="AI475" s="229"/>
      <c r="AJ475" s="229"/>
      <c r="AK475" s="229"/>
      <c r="AL475" s="229"/>
      <c r="AM475" s="229"/>
      <c r="AN475" s="229"/>
      <c r="AO475" s="229"/>
      <c r="AP475" s="229"/>
      <c r="AQ475" s="229"/>
      <c r="AR475" s="229"/>
      <c r="AS475" s="229"/>
      <c r="AT475" s="229"/>
      <c r="AU475" s="229"/>
      <c r="AV475" s="229"/>
      <c r="AW475" s="229"/>
      <c r="AX475" s="229"/>
      <c r="AY475" s="229"/>
      <c r="AZ475" s="229"/>
      <c r="BA475" s="229"/>
      <c r="BB475" s="229"/>
      <c r="BC475" s="229"/>
      <c r="BD475" s="229"/>
      <c r="BE475" s="229"/>
      <c r="BF475" s="229"/>
      <c r="BG475" s="229"/>
      <c r="BH475" s="229"/>
      <c r="BI475" s="229"/>
      <c r="BJ475" s="229"/>
      <c r="BK475" s="229"/>
      <c r="BL475" s="229"/>
      <c r="BM475" s="229"/>
      <c r="BN475" s="229"/>
      <c r="BO475" s="229"/>
      <c r="BP475" s="229"/>
      <c r="BQ475" s="229"/>
      <c r="BR475" s="229"/>
      <c r="BS475" s="229"/>
      <c r="BT475" s="229"/>
      <c r="BU475" s="229"/>
      <c r="BV475" s="229"/>
      <c r="BW475" s="229"/>
      <c r="BX475" s="229"/>
      <c r="BY475" s="229"/>
      <c r="BZ475" s="229"/>
      <c r="CA475" s="229"/>
      <c r="CB475" s="229"/>
      <c r="CC475" s="229"/>
      <c r="CD475" s="229"/>
      <c r="CE475" s="229"/>
      <c r="CF475" s="229"/>
      <c r="CG475" s="229"/>
      <c r="CH475" s="229"/>
      <c r="CI475" s="229"/>
      <c r="CJ475" s="229"/>
      <c r="CK475" s="229"/>
      <c r="CL475" s="229"/>
      <c r="CM475" s="229"/>
      <c r="CN475" s="229"/>
      <c r="CO475" s="229"/>
      <c r="CP475" s="229"/>
      <c r="CQ475" s="229"/>
      <c r="CR475" s="229"/>
      <c r="CS475" s="229"/>
      <c r="CT475" s="229"/>
    </row>
    <row r="476" spans="20:98" s="257" customFormat="1" x14ac:dyDescent="0.2">
      <c r="T476" s="229"/>
      <c r="U476" s="229"/>
      <c r="V476" s="229"/>
      <c r="W476" s="229"/>
      <c r="X476" s="229"/>
      <c r="Y476" s="229"/>
      <c r="Z476" s="229"/>
      <c r="AA476" s="229"/>
      <c r="AB476" s="229"/>
      <c r="AC476" s="229"/>
      <c r="AD476" s="229"/>
      <c r="AE476" s="229"/>
      <c r="AF476" s="229"/>
      <c r="AG476" s="229"/>
      <c r="AH476" s="229"/>
      <c r="AI476" s="229"/>
      <c r="AJ476" s="229"/>
      <c r="AK476" s="229"/>
      <c r="AL476" s="229"/>
      <c r="AM476" s="229"/>
      <c r="AN476" s="229"/>
      <c r="AO476" s="229"/>
      <c r="AP476" s="229"/>
      <c r="AQ476" s="229"/>
      <c r="AR476" s="229"/>
      <c r="AS476" s="229"/>
      <c r="AT476" s="229"/>
      <c r="AU476" s="229"/>
      <c r="AV476" s="229"/>
      <c r="AW476" s="229"/>
      <c r="AX476" s="229"/>
      <c r="AY476" s="229"/>
      <c r="AZ476" s="229"/>
      <c r="BA476" s="229"/>
      <c r="BB476" s="229"/>
      <c r="BC476" s="229"/>
      <c r="BD476" s="229"/>
      <c r="BE476" s="229"/>
      <c r="BF476" s="229"/>
      <c r="BG476" s="229"/>
      <c r="BH476" s="229"/>
      <c r="BI476" s="229"/>
      <c r="BJ476" s="229"/>
      <c r="BK476" s="229"/>
      <c r="BL476" s="229"/>
      <c r="BM476" s="229"/>
      <c r="BN476" s="229"/>
      <c r="BO476" s="229"/>
      <c r="BP476" s="229"/>
      <c r="BQ476" s="229"/>
      <c r="BR476" s="229"/>
      <c r="BS476" s="229"/>
      <c r="BT476" s="229"/>
      <c r="BU476" s="229"/>
      <c r="BV476" s="229"/>
      <c r="BW476" s="229"/>
      <c r="BX476" s="229"/>
      <c r="BY476" s="229"/>
      <c r="BZ476" s="229"/>
      <c r="CA476" s="229"/>
      <c r="CB476" s="229"/>
      <c r="CC476" s="229"/>
      <c r="CD476" s="229"/>
      <c r="CE476" s="229"/>
      <c r="CF476" s="229"/>
      <c r="CG476" s="229"/>
      <c r="CH476" s="229"/>
      <c r="CI476" s="229"/>
      <c r="CJ476" s="229"/>
      <c r="CK476" s="229"/>
      <c r="CL476" s="229"/>
      <c r="CM476" s="229"/>
      <c r="CN476" s="229"/>
      <c r="CO476" s="229"/>
      <c r="CP476" s="229"/>
      <c r="CQ476" s="229"/>
      <c r="CR476" s="229"/>
      <c r="CS476" s="229"/>
      <c r="CT476" s="229"/>
    </row>
    <row r="477" spans="20:98" s="257" customFormat="1" x14ac:dyDescent="0.2">
      <c r="T477" s="229"/>
      <c r="U477" s="229"/>
      <c r="V477" s="229"/>
      <c r="W477" s="229"/>
      <c r="X477" s="229"/>
      <c r="Y477" s="229"/>
      <c r="Z477" s="229"/>
      <c r="AA477" s="229"/>
      <c r="AB477" s="229"/>
      <c r="AC477" s="229"/>
      <c r="AD477" s="229"/>
      <c r="AE477" s="229"/>
      <c r="AF477" s="229"/>
      <c r="AG477" s="229"/>
      <c r="AH477" s="229"/>
      <c r="AI477" s="229"/>
      <c r="AJ477" s="229"/>
      <c r="AK477" s="229"/>
      <c r="AL477" s="229"/>
      <c r="AM477" s="229"/>
      <c r="AN477" s="229"/>
      <c r="AO477" s="229"/>
      <c r="AP477" s="229"/>
      <c r="AQ477" s="229"/>
      <c r="AR477" s="229"/>
      <c r="AS477" s="229"/>
      <c r="AT477" s="229"/>
      <c r="AU477" s="229"/>
      <c r="AV477" s="229"/>
      <c r="AW477" s="229"/>
      <c r="AX477" s="229"/>
      <c r="AY477" s="229"/>
      <c r="AZ477" s="229"/>
      <c r="BA477" s="229"/>
      <c r="BB477" s="229"/>
      <c r="BC477" s="229"/>
      <c r="BD477" s="229"/>
      <c r="BE477" s="229"/>
      <c r="BF477" s="229"/>
      <c r="BG477" s="229"/>
      <c r="BH477" s="229"/>
      <c r="BI477" s="229"/>
      <c r="BJ477" s="229"/>
      <c r="BK477" s="229"/>
      <c r="BL477" s="229"/>
      <c r="BM477" s="229"/>
      <c r="BN477" s="229"/>
      <c r="BO477" s="229"/>
      <c r="BP477" s="229"/>
      <c r="BQ477" s="229"/>
      <c r="BR477" s="229"/>
      <c r="BS477" s="229"/>
      <c r="BT477" s="229"/>
      <c r="BU477" s="229"/>
      <c r="BV477" s="229"/>
      <c r="BW477" s="229"/>
      <c r="BX477" s="229"/>
      <c r="BY477" s="229"/>
      <c r="BZ477" s="229"/>
      <c r="CA477" s="229"/>
      <c r="CB477" s="229"/>
      <c r="CC477" s="229"/>
      <c r="CD477" s="229"/>
      <c r="CE477" s="229"/>
      <c r="CF477" s="229"/>
      <c r="CG477" s="229"/>
      <c r="CH477" s="229"/>
      <c r="CI477" s="229"/>
      <c r="CJ477" s="229"/>
      <c r="CK477" s="229"/>
      <c r="CL477" s="229"/>
      <c r="CM477" s="229"/>
      <c r="CN477" s="229"/>
      <c r="CO477" s="229"/>
      <c r="CP477" s="229"/>
      <c r="CQ477" s="229"/>
      <c r="CR477" s="229"/>
      <c r="CS477" s="229"/>
      <c r="CT477" s="229"/>
    </row>
    <row r="478" spans="20:98" s="257" customFormat="1" x14ac:dyDescent="0.2">
      <c r="T478" s="229"/>
      <c r="U478" s="229"/>
      <c r="V478" s="229"/>
      <c r="W478" s="229"/>
      <c r="X478" s="229"/>
      <c r="Y478" s="229"/>
      <c r="Z478" s="229"/>
      <c r="AA478" s="229"/>
      <c r="AB478" s="229"/>
      <c r="AC478" s="229"/>
      <c r="AD478" s="229"/>
      <c r="AE478" s="229"/>
      <c r="AF478" s="229"/>
      <c r="AG478" s="229"/>
      <c r="AH478" s="229"/>
      <c r="AI478" s="229"/>
      <c r="AJ478" s="229"/>
      <c r="AK478" s="229"/>
      <c r="AL478" s="229"/>
      <c r="AM478" s="229"/>
      <c r="AN478" s="229"/>
      <c r="AO478" s="229"/>
      <c r="AP478" s="229"/>
      <c r="AQ478" s="229"/>
      <c r="AR478" s="229"/>
      <c r="AS478" s="229"/>
      <c r="AT478" s="229"/>
      <c r="AU478" s="229"/>
      <c r="AV478" s="229"/>
      <c r="AW478" s="229"/>
      <c r="AX478" s="229"/>
      <c r="AY478" s="229"/>
      <c r="AZ478" s="229"/>
      <c r="BA478" s="229"/>
      <c r="BB478" s="229"/>
      <c r="BC478" s="229"/>
      <c r="BD478" s="229"/>
      <c r="BE478" s="229"/>
      <c r="BF478" s="229"/>
      <c r="BG478" s="229"/>
      <c r="BH478" s="229"/>
      <c r="BI478" s="229"/>
      <c r="BJ478" s="229"/>
      <c r="BK478" s="229"/>
      <c r="BL478" s="229"/>
      <c r="BM478" s="229"/>
      <c r="BN478" s="229"/>
      <c r="BO478" s="229"/>
      <c r="BP478" s="229"/>
      <c r="BQ478" s="229"/>
      <c r="BR478" s="229"/>
      <c r="BS478" s="229"/>
      <c r="BT478" s="229"/>
      <c r="BU478" s="229"/>
      <c r="BV478" s="229"/>
      <c r="BW478" s="229"/>
      <c r="BX478" s="229"/>
      <c r="BY478" s="229"/>
      <c r="BZ478" s="229"/>
      <c r="CA478" s="229"/>
      <c r="CB478" s="229"/>
      <c r="CC478" s="229"/>
      <c r="CD478" s="229"/>
      <c r="CE478" s="229"/>
      <c r="CF478" s="229"/>
      <c r="CG478" s="229"/>
      <c r="CH478" s="229"/>
      <c r="CI478" s="229"/>
      <c r="CJ478" s="229"/>
      <c r="CK478" s="229"/>
      <c r="CL478" s="229"/>
      <c r="CM478" s="229"/>
      <c r="CN478" s="229"/>
      <c r="CO478" s="229"/>
      <c r="CP478" s="229"/>
      <c r="CQ478" s="229"/>
      <c r="CR478" s="229"/>
      <c r="CS478" s="229"/>
      <c r="CT478" s="229"/>
    </row>
    <row r="479" spans="20:98" s="257" customFormat="1" x14ac:dyDescent="0.2">
      <c r="T479" s="229"/>
      <c r="U479" s="229"/>
      <c r="V479" s="229"/>
      <c r="W479" s="229"/>
      <c r="X479" s="229"/>
      <c r="Y479" s="229"/>
      <c r="Z479" s="229"/>
      <c r="AA479" s="229"/>
      <c r="AB479" s="229"/>
      <c r="AC479" s="229"/>
      <c r="AD479" s="229"/>
      <c r="AE479" s="229"/>
      <c r="AF479" s="229"/>
      <c r="AG479" s="229"/>
      <c r="AH479" s="229"/>
      <c r="AI479" s="229"/>
      <c r="AJ479" s="229"/>
      <c r="AK479" s="229"/>
      <c r="AL479" s="229"/>
      <c r="AM479" s="229"/>
      <c r="AN479" s="229"/>
      <c r="AO479" s="229"/>
      <c r="AP479" s="229"/>
      <c r="AQ479" s="229"/>
      <c r="AR479" s="229"/>
      <c r="AS479" s="229"/>
      <c r="AT479" s="229"/>
      <c r="AU479" s="229"/>
      <c r="AV479" s="229"/>
      <c r="AW479" s="229"/>
      <c r="AX479" s="229"/>
      <c r="AY479" s="229"/>
      <c r="AZ479" s="229"/>
      <c r="BA479" s="229"/>
      <c r="BB479" s="229"/>
      <c r="BC479" s="229"/>
      <c r="BD479" s="229"/>
      <c r="BE479" s="229"/>
      <c r="BF479" s="229"/>
      <c r="BG479" s="229"/>
      <c r="BH479" s="229"/>
      <c r="BI479" s="229"/>
      <c r="BJ479" s="229"/>
      <c r="BK479" s="229"/>
      <c r="BL479" s="229"/>
      <c r="BM479" s="229"/>
      <c r="BN479" s="229"/>
      <c r="BO479" s="229"/>
      <c r="BP479" s="229"/>
      <c r="BQ479" s="229"/>
      <c r="BR479" s="229"/>
      <c r="BS479" s="229"/>
      <c r="BT479" s="229"/>
      <c r="BU479" s="229"/>
      <c r="BV479" s="229"/>
      <c r="BW479" s="229"/>
      <c r="BX479" s="229"/>
      <c r="BY479" s="229"/>
      <c r="BZ479" s="229"/>
      <c r="CA479" s="229"/>
      <c r="CB479" s="229"/>
      <c r="CC479" s="229"/>
      <c r="CD479" s="229"/>
      <c r="CE479" s="229"/>
      <c r="CF479" s="229"/>
      <c r="CG479" s="229"/>
      <c r="CH479" s="229"/>
      <c r="CI479" s="229"/>
      <c r="CJ479" s="229"/>
      <c r="CK479" s="229"/>
      <c r="CL479" s="229"/>
      <c r="CM479" s="229"/>
      <c r="CN479" s="229"/>
      <c r="CO479" s="229"/>
      <c r="CP479" s="229"/>
      <c r="CQ479" s="229"/>
      <c r="CR479" s="229"/>
      <c r="CS479" s="229"/>
      <c r="CT479" s="229"/>
    </row>
    <row r="480" spans="20:98" s="257" customFormat="1" x14ac:dyDescent="0.2">
      <c r="T480" s="229"/>
      <c r="U480" s="229"/>
      <c r="V480" s="229"/>
      <c r="W480" s="229"/>
      <c r="X480" s="229"/>
      <c r="Y480" s="229"/>
      <c r="Z480" s="229"/>
      <c r="AA480" s="229"/>
      <c r="AB480" s="229"/>
      <c r="AC480" s="229"/>
      <c r="AD480" s="229"/>
      <c r="AE480" s="229"/>
      <c r="AF480" s="229"/>
      <c r="AG480" s="229"/>
      <c r="AH480" s="229"/>
      <c r="AI480" s="229"/>
      <c r="AJ480" s="229"/>
      <c r="AK480" s="229"/>
      <c r="AL480" s="229"/>
      <c r="AM480" s="229"/>
      <c r="AN480" s="229"/>
      <c r="AO480" s="229"/>
      <c r="AP480" s="229"/>
      <c r="AQ480" s="229"/>
      <c r="AR480" s="229"/>
      <c r="AS480" s="229"/>
      <c r="AT480" s="229"/>
      <c r="AU480" s="229"/>
      <c r="AV480" s="229"/>
      <c r="AW480" s="229"/>
      <c r="AX480" s="229"/>
      <c r="AY480" s="229"/>
      <c r="AZ480" s="229"/>
      <c r="BA480" s="229"/>
      <c r="BB480" s="229"/>
      <c r="BC480" s="229"/>
      <c r="BD480" s="229"/>
      <c r="BE480" s="229"/>
      <c r="BF480" s="229"/>
      <c r="BG480" s="229"/>
      <c r="BH480" s="229"/>
      <c r="BI480" s="229"/>
      <c r="BJ480" s="229"/>
      <c r="BK480" s="229"/>
      <c r="BL480" s="229"/>
      <c r="BM480" s="229"/>
      <c r="BN480" s="229"/>
      <c r="BO480" s="229"/>
      <c r="BP480" s="229"/>
      <c r="BQ480" s="229"/>
      <c r="BR480" s="229"/>
      <c r="BS480" s="229"/>
      <c r="BT480" s="229"/>
      <c r="BU480" s="229"/>
      <c r="BV480" s="229"/>
      <c r="BW480" s="229"/>
      <c r="BX480" s="229"/>
      <c r="BY480" s="229"/>
      <c r="BZ480" s="229"/>
      <c r="CA480" s="229"/>
      <c r="CB480" s="229"/>
      <c r="CC480" s="229"/>
      <c r="CD480" s="229"/>
      <c r="CE480" s="229"/>
      <c r="CF480" s="229"/>
      <c r="CG480" s="229"/>
      <c r="CH480" s="229"/>
      <c r="CI480" s="229"/>
      <c r="CJ480" s="229"/>
      <c r="CK480" s="229"/>
      <c r="CL480" s="229"/>
      <c r="CM480" s="229"/>
      <c r="CN480" s="229"/>
      <c r="CO480" s="229"/>
      <c r="CP480" s="229"/>
      <c r="CQ480" s="229"/>
      <c r="CR480" s="229"/>
      <c r="CS480" s="229"/>
      <c r="CT480" s="229"/>
    </row>
    <row r="481" spans="20:98" s="257" customFormat="1" x14ac:dyDescent="0.2">
      <c r="T481" s="229"/>
      <c r="U481" s="229"/>
      <c r="V481" s="229"/>
      <c r="W481" s="229"/>
      <c r="X481" s="229"/>
      <c r="Y481" s="229"/>
      <c r="Z481" s="229"/>
      <c r="AA481" s="229"/>
      <c r="AB481" s="229"/>
      <c r="AC481" s="229"/>
      <c r="AD481" s="229"/>
      <c r="AE481" s="229"/>
      <c r="AF481" s="229"/>
      <c r="AG481" s="229"/>
      <c r="AH481" s="229"/>
      <c r="AI481" s="229"/>
      <c r="AJ481" s="229"/>
      <c r="AK481" s="229"/>
      <c r="AL481" s="229"/>
      <c r="AM481" s="229"/>
      <c r="AN481" s="229"/>
      <c r="AO481" s="229"/>
      <c r="AP481" s="229"/>
      <c r="AQ481" s="229"/>
      <c r="AR481" s="229"/>
      <c r="AS481" s="229"/>
      <c r="AT481" s="229"/>
      <c r="AU481" s="229"/>
      <c r="AV481" s="229"/>
      <c r="AW481" s="229"/>
      <c r="AX481" s="229"/>
      <c r="AY481" s="229"/>
      <c r="AZ481" s="229"/>
      <c r="BA481" s="229"/>
      <c r="BB481" s="229"/>
      <c r="BC481" s="229"/>
      <c r="BD481" s="229"/>
      <c r="BE481" s="229"/>
      <c r="BF481" s="229"/>
      <c r="BG481" s="229"/>
      <c r="BH481" s="229"/>
      <c r="BI481" s="229"/>
      <c r="BJ481" s="229"/>
      <c r="BK481" s="229"/>
      <c r="BL481" s="229"/>
      <c r="BM481" s="229"/>
      <c r="BN481" s="229"/>
      <c r="BO481" s="229"/>
      <c r="BP481" s="229"/>
      <c r="BQ481" s="229"/>
      <c r="BR481" s="229"/>
      <c r="BS481" s="229"/>
      <c r="BT481" s="229"/>
      <c r="BU481" s="229"/>
      <c r="BV481" s="229"/>
      <c r="BW481" s="229"/>
      <c r="BX481" s="229"/>
      <c r="BY481" s="229"/>
      <c r="BZ481" s="229"/>
      <c r="CA481" s="229"/>
      <c r="CB481" s="229"/>
      <c r="CC481" s="229"/>
      <c r="CD481" s="229"/>
      <c r="CE481" s="229"/>
      <c r="CF481" s="229"/>
      <c r="CG481" s="229"/>
      <c r="CH481" s="229"/>
      <c r="CI481" s="229"/>
      <c r="CJ481" s="229"/>
      <c r="CK481" s="229"/>
      <c r="CL481" s="229"/>
      <c r="CM481" s="229"/>
      <c r="CN481" s="229"/>
      <c r="CO481" s="229"/>
      <c r="CP481" s="229"/>
      <c r="CQ481" s="229"/>
      <c r="CR481" s="229"/>
      <c r="CS481" s="229"/>
      <c r="CT481" s="229"/>
    </row>
    <row r="482" spans="20:98" s="257" customFormat="1" x14ac:dyDescent="0.2">
      <c r="T482" s="229"/>
      <c r="U482" s="229"/>
      <c r="V482" s="229"/>
      <c r="W482" s="229"/>
      <c r="X482" s="229"/>
      <c r="Y482" s="229"/>
      <c r="Z482" s="229"/>
      <c r="AA482" s="229"/>
      <c r="AB482" s="229"/>
      <c r="AC482" s="229"/>
      <c r="AD482" s="229"/>
      <c r="AE482" s="229"/>
      <c r="AF482" s="229"/>
      <c r="AG482" s="229"/>
      <c r="AH482" s="229"/>
      <c r="AI482" s="229"/>
      <c r="AJ482" s="229"/>
      <c r="AK482" s="229"/>
      <c r="AL482" s="229"/>
      <c r="AM482" s="229"/>
      <c r="AN482" s="229"/>
      <c r="AO482" s="229"/>
      <c r="AP482" s="229"/>
      <c r="AQ482" s="229"/>
      <c r="AR482" s="229"/>
      <c r="AS482" s="229"/>
      <c r="AT482" s="229"/>
      <c r="AU482" s="229"/>
      <c r="AV482" s="229"/>
      <c r="AW482" s="229"/>
      <c r="AX482" s="229"/>
      <c r="AY482" s="229"/>
      <c r="AZ482" s="229"/>
      <c r="BA482" s="229"/>
      <c r="BB482" s="229"/>
      <c r="BC482" s="229"/>
      <c r="BD482" s="229"/>
      <c r="BE482" s="229"/>
      <c r="BF482" s="229"/>
      <c r="BG482" s="229"/>
      <c r="BH482" s="229"/>
      <c r="BI482" s="229"/>
      <c r="BJ482" s="229"/>
      <c r="BK482" s="229"/>
      <c r="BL482" s="229"/>
      <c r="BM482" s="229"/>
      <c r="BN482" s="229"/>
      <c r="BO482" s="229"/>
      <c r="BP482" s="229"/>
      <c r="BQ482" s="229"/>
      <c r="BR482" s="229"/>
      <c r="BS482" s="229"/>
      <c r="BT482" s="229"/>
      <c r="BU482" s="229"/>
      <c r="BV482" s="229"/>
      <c r="BW482" s="229"/>
      <c r="BX482" s="229"/>
      <c r="BY482" s="229"/>
      <c r="BZ482" s="229"/>
      <c r="CA482" s="229"/>
      <c r="CB482" s="229"/>
      <c r="CC482" s="229"/>
      <c r="CD482" s="229"/>
      <c r="CE482" s="229"/>
      <c r="CF482" s="229"/>
      <c r="CG482" s="229"/>
      <c r="CH482" s="229"/>
      <c r="CI482" s="229"/>
      <c r="CJ482" s="229"/>
      <c r="CK482" s="229"/>
      <c r="CL482" s="229"/>
      <c r="CM482" s="229"/>
      <c r="CN482" s="229"/>
      <c r="CO482" s="229"/>
      <c r="CP482" s="229"/>
      <c r="CQ482" s="229"/>
      <c r="CR482" s="229"/>
      <c r="CS482" s="229"/>
      <c r="CT482" s="229"/>
    </row>
    <row r="483" spans="20:98" s="257" customFormat="1" x14ac:dyDescent="0.2">
      <c r="T483" s="229"/>
      <c r="U483" s="229"/>
      <c r="V483" s="229"/>
      <c r="W483" s="229"/>
      <c r="X483" s="229"/>
      <c r="Y483" s="229"/>
      <c r="Z483" s="229"/>
      <c r="AA483" s="229"/>
      <c r="AB483" s="229"/>
      <c r="AC483" s="229"/>
      <c r="AD483" s="229"/>
      <c r="AE483" s="229"/>
      <c r="AF483" s="229"/>
      <c r="AG483" s="229"/>
      <c r="AH483" s="229"/>
      <c r="AI483" s="229"/>
      <c r="AJ483" s="229"/>
      <c r="AK483" s="229"/>
      <c r="AL483" s="229"/>
      <c r="AM483" s="229"/>
      <c r="AN483" s="229"/>
      <c r="AO483" s="229"/>
      <c r="AP483" s="229"/>
      <c r="AQ483" s="229"/>
      <c r="AR483" s="229"/>
      <c r="AS483" s="229"/>
      <c r="AT483" s="229"/>
      <c r="AU483" s="229"/>
      <c r="AV483" s="229"/>
      <c r="AW483" s="229"/>
      <c r="AX483" s="229"/>
      <c r="AY483" s="229"/>
      <c r="AZ483" s="229"/>
      <c r="BA483" s="229"/>
      <c r="BB483" s="229"/>
      <c r="BC483" s="229"/>
      <c r="BD483" s="229"/>
      <c r="BE483" s="229"/>
      <c r="BF483" s="229"/>
      <c r="BG483" s="229"/>
      <c r="BH483" s="229"/>
      <c r="BI483" s="229"/>
      <c r="BJ483" s="229"/>
      <c r="BK483" s="229"/>
      <c r="BL483" s="229"/>
      <c r="BM483" s="229"/>
      <c r="BN483" s="229"/>
      <c r="BO483" s="229"/>
      <c r="BP483" s="229"/>
      <c r="BQ483" s="229"/>
      <c r="BR483" s="229"/>
      <c r="BS483" s="229"/>
      <c r="BT483" s="229"/>
      <c r="BU483" s="229"/>
      <c r="BV483" s="229"/>
      <c r="BW483" s="229"/>
      <c r="BX483" s="229"/>
      <c r="BY483" s="229"/>
      <c r="BZ483" s="229"/>
      <c r="CA483" s="229"/>
      <c r="CB483" s="229"/>
      <c r="CC483" s="229"/>
      <c r="CD483" s="229"/>
      <c r="CE483" s="229"/>
      <c r="CF483" s="229"/>
      <c r="CG483" s="229"/>
      <c r="CH483" s="229"/>
      <c r="CI483" s="229"/>
      <c r="CJ483" s="229"/>
      <c r="CK483" s="229"/>
      <c r="CL483" s="229"/>
      <c r="CM483" s="229"/>
      <c r="CN483" s="229"/>
      <c r="CO483" s="229"/>
      <c r="CP483" s="229"/>
      <c r="CQ483" s="229"/>
      <c r="CR483" s="229"/>
      <c r="CS483" s="229"/>
      <c r="CT483" s="229"/>
    </row>
    <row r="484" spans="20:98" s="257" customFormat="1" x14ac:dyDescent="0.2">
      <c r="T484" s="229"/>
      <c r="U484" s="229"/>
      <c r="V484" s="229"/>
      <c r="W484" s="229"/>
      <c r="X484" s="229"/>
      <c r="Y484" s="229"/>
      <c r="Z484" s="229"/>
      <c r="AA484" s="229"/>
      <c r="AB484" s="229"/>
      <c r="AC484" s="229"/>
      <c r="AD484" s="229"/>
      <c r="AE484" s="229"/>
      <c r="AF484" s="229"/>
      <c r="AG484" s="229"/>
      <c r="AH484" s="229"/>
      <c r="AI484" s="229"/>
      <c r="AJ484" s="229"/>
      <c r="AK484" s="229"/>
      <c r="AL484" s="229"/>
      <c r="AM484" s="229"/>
      <c r="AN484" s="229"/>
      <c r="AO484" s="229"/>
      <c r="AP484" s="229"/>
      <c r="AQ484" s="229"/>
      <c r="AR484" s="229"/>
      <c r="AS484" s="229"/>
      <c r="AT484" s="229"/>
      <c r="AU484" s="229"/>
      <c r="AV484" s="229"/>
      <c r="AW484" s="229"/>
      <c r="AX484" s="229"/>
      <c r="AY484" s="229"/>
      <c r="AZ484" s="229"/>
      <c r="BA484" s="229"/>
      <c r="BB484" s="229"/>
      <c r="BC484" s="229"/>
      <c r="BD484" s="229"/>
      <c r="BE484" s="229"/>
      <c r="BF484" s="229"/>
      <c r="BG484" s="229"/>
      <c r="BH484" s="229"/>
      <c r="BI484" s="229"/>
      <c r="BJ484" s="229"/>
      <c r="BK484" s="229"/>
      <c r="BL484" s="229"/>
      <c r="BM484" s="229"/>
      <c r="BN484" s="229"/>
      <c r="BO484" s="229"/>
      <c r="BP484" s="229"/>
      <c r="BQ484" s="229"/>
      <c r="BR484" s="229"/>
      <c r="BS484" s="229"/>
      <c r="BT484" s="229"/>
      <c r="BU484" s="229"/>
      <c r="BV484" s="229"/>
      <c r="BW484" s="229"/>
      <c r="BX484" s="229"/>
      <c r="BY484" s="229"/>
      <c r="BZ484" s="229"/>
      <c r="CA484" s="229"/>
      <c r="CB484" s="229"/>
      <c r="CC484" s="229"/>
      <c r="CD484" s="229"/>
      <c r="CE484" s="229"/>
      <c r="CF484" s="229"/>
      <c r="CG484" s="229"/>
      <c r="CH484" s="229"/>
      <c r="CI484" s="229"/>
      <c r="CJ484" s="229"/>
      <c r="CK484" s="229"/>
      <c r="CL484" s="229"/>
      <c r="CM484" s="229"/>
      <c r="CN484" s="229"/>
      <c r="CO484" s="229"/>
      <c r="CP484" s="229"/>
      <c r="CQ484" s="229"/>
      <c r="CR484" s="229"/>
      <c r="CS484" s="229"/>
      <c r="CT484" s="229"/>
    </row>
    <row r="485" spans="20:98" s="257" customFormat="1" x14ac:dyDescent="0.2">
      <c r="T485" s="229"/>
      <c r="U485" s="229"/>
      <c r="V485" s="229"/>
      <c r="W485" s="229"/>
      <c r="X485" s="229"/>
      <c r="Y485" s="229"/>
      <c r="Z485" s="229"/>
      <c r="AA485" s="229"/>
      <c r="AB485" s="229"/>
      <c r="AC485" s="229"/>
      <c r="AD485" s="229"/>
      <c r="AE485" s="229"/>
      <c r="AF485" s="229"/>
      <c r="AG485" s="229"/>
      <c r="AH485" s="229"/>
      <c r="AI485" s="229"/>
      <c r="AJ485" s="229"/>
      <c r="AK485" s="229"/>
      <c r="AL485" s="229"/>
      <c r="AM485" s="229"/>
      <c r="AN485" s="229"/>
      <c r="AO485" s="229"/>
      <c r="AP485" s="229"/>
      <c r="AQ485" s="229"/>
      <c r="AR485" s="229"/>
      <c r="AS485" s="229"/>
      <c r="AT485" s="229"/>
      <c r="AU485" s="229"/>
      <c r="AV485" s="229"/>
      <c r="AW485" s="229"/>
      <c r="AX485" s="229"/>
      <c r="AY485" s="229"/>
      <c r="AZ485" s="229"/>
      <c r="BA485" s="229"/>
      <c r="BB485" s="229"/>
      <c r="BC485" s="229"/>
      <c r="BD485" s="229"/>
      <c r="BE485" s="229"/>
      <c r="BF485" s="229"/>
      <c r="BG485" s="229"/>
      <c r="BH485" s="229"/>
      <c r="BI485" s="229"/>
      <c r="BJ485" s="229"/>
      <c r="BK485" s="229"/>
      <c r="BL485" s="229"/>
      <c r="BM485" s="229"/>
      <c r="BN485" s="229"/>
      <c r="BO485" s="229"/>
      <c r="BP485" s="229"/>
      <c r="BQ485" s="229"/>
      <c r="BR485" s="229"/>
      <c r="BS485" s="229"/>
      <c r="BT485" s="229"/>
      <c r="BU485" s="229"/>
      <c r="BV485" s="229"/>
      <c r="BW485" s="229"/>
      <c r="BX485" s="229"/>
      <c r="BY485" s="229"/>
      <c r="BZ485" s="229"/>
      <c r="CA485" s="229"/>
      <c r="CB485" s="229"/>
      <c r="CC485" s="229"/>
      <c r="CD485" s="229"/>
      <c r="CE485" s="229"/>
      <c r="CF485" s="229"/>
      <c r="CG485" s="229"/>
      <c r="CH485" s="229"/>
      <c r="CI485" s="229"/>
      <c r="CJ485" s="229"/>
      <c r="CK485" s="229"/>
      <c r="CL485" s="229"/>
      <c r="CM485" s="229"/>
      <c r="CN485" s="229"/>
      <c r="CO485" s="229"/>
      <c r="CP485" s="229"/>
      <c r="CQ485" s="229"/>
      <c r="CR485" s="229"/>
      <c r="CS485" s="229"/>
      <c r="CT485" s="229"/>
    </row>
    <row r="486" spans="20:98" s="257" customFormat="1" x14ac:dyDescent="0.2">
      <c r="T486" s="229"/>
      <c r="U486" s="229"/>
      <c r="V486" s="229"/>
      <c r="W486" s="229"/>
      <c r="X486" s="229"/>
      <c r="Y486" s="229"/>
      <c r="Z486" s="229"/>
      <c r="AA486" s="229"/>
      <c r="AB486" s="229"/>
      <c r="AC486" s="229"/>
      <c r="AD486" s="229"/>
      <c r="AE486" s="229"/>
      <c r="AF486" s="229"/>
      <c r="AG486" s="229"/>
      <c r="AH486" s="229"/>
      <c r="AI486" s="229"/>
      <c r="AJ486" s="229"/>
      <c r="AK486" s="229"/>
      <c r="AL486" s="229"/>
      <c r="AM486" s="229"/>
      <c r="AN486" s="229"/>
      <c r="AO486" s="229"/>
      <c r="AP486" s="229"/>
      <c r="AQ486" s="229"/>
      <c r="AR486" s="229"/>
      <c r="AS486" s="229"/>
      <c r="AT486" s="229"/>
      <c r="AU486" s="229"/>
      <c r="AV486" s="229"/>
      <c r="AW486" s="229"/>
      <c r="AX486" s="229"/>
      <c r="AY486" s="229"/>
      <c r="AZ486" s="229"/>
      <c r="BA486" s="229"/>
      <c r="BB486" s="229"/>
      <c r="BC486" s="229"/>
      <c r="BD486" s="229"/>
      <c r="BE486" s="229"/>
      <c r="BF486" s="229"/>
      <c r="BG486" s="229"/>
      <c r="BH486" s="229"/>
      <c r="BI486" s="229"/>
      <c r="BJ486" s="229"/>
      <c r="BK486" s="229"/>
      <c r="BL486" s="229"/>
      <c r="BM486" s="229"/>
      <c r="BN486" s="229"/>
      <c r="BO486" s="229"/>
      <c r="BP486" s="229"/>
      <c r="BQ486" s="229"/>
      <c r="BR486" s="229"/>
      <c r="BS486" s="229"/>
      <c r="BT486" s="229"/>
      <c r="BU486" s="229"/>
      <c r="BV486" s="229"/>
      <c r="BW486" s="229"/>
      <c r="BX486" s="229"/>
      <c r="BY486" s="229"/>
      <c r="BZ486" s="229"/>
      <c r="CA486" s="229"/>
      <c r="CB486" s="229"/>
      <c r="CC486" s="229"/>
      <c r="CD486" s="229"/>
      <c r="CE486" s="229"/>
      <c r="CF486" s="229"/>
      <c r="CG486" s="229"/>
      <c r="CH486" s="229"/>
      <c r="CI486" s="229"/>
      <c r="CJ486" s="229"/>
      <c r="CK486" s="229"/>
      <c r="CL486" s="229"/>
      <c r="CM486" s="229"/>
      <c r="CN486" s="229"/>
      <c r="CO486" s="229"/>
      <c r="CP486" s="229"/>
      <c r="CQ486" s="229"/>
      <c r="CR486" s="229"/>
      <c r="CS486" s="229"/>
      <c r="CT486" s="229"/>
    </row>
    <row r="487" spans="20:98" s="257" customFormat="1" x14ac:dyDescent="0.2">
      <c r="T487" s="229"/>
      <c r="U487" s="229"/>
      <c r="V487" s="229"/>
      <c r="W487" s="229"/>
      <c r="X487" s="229"/>
      <c r="Y487" s="229"/>
      <c r="Z487" s="229"/>
      <c r="AA487" s="229"/>
      <c r="AB487" s="229"/>
      <c r="AC487" s="229"/>
      <c r="AD487" s="229"/>
      <c r="AE487" s="229"/>
      <c r="AF487" s="229"/>
      <c r="AG487" s="229"/>
      <c r="AH487" s="229"/>
      <c r="AI487" s="229"/>
      <c r="AJ487" s="229"/>
      <c r="AK487" s="229"/>
      <c r="AL487" s="229"/>
      <c r="AM487" s="229"/>
      <c r="AN487" s="229"/>
      <c r="AO487" s="229"/>
      <c r="AP487" s="229"/>
      <c r="AQ487" s="229"/>
      <c r="AR487" s="229"/>
      <c r="AS487" s="229"/>
      <c r="AT487" s="229"/>
      <c r="AU487" s="229"/>
      <c r="AV487" s="229"/>
      <c r="AW487" s="229"/>
      <c r="AX487" s="229"/>
      <c r="AY487" s="229"/>
      <c r="AZ487" s="229"/>
      <c r="BA487" s="229"/>
      <c r="BB487" s="229"/>
      <c r="BC487" s="229"/>
      <c r="BD487" s="229"/>
      <c r="BE487" s="229"/>
      <c r="BF487" s="229"/>
      <c r="BG487" s="229"/>
      <c r="BH487" s="229"/>
      <c r="BI487" s="229"/>
      <c r="BJ487" s="229"/>
      <c r="BK487" s="229"/>
      <c r="BL487" s="229"/>
      <c r="BM487" s="229"/>
      <c r="BN487" s="229"/>
      <c r="BO487" s="229"/>
      <c r="BP487" s="229"/>
      <c r="BQ487" s="229"/>
      <c r="BR487" s="229"/>
      <c r="BS487" s="229"/>
      <c r="BT487" s="229"/>
      <c r="BU487" s="229"/>
      <c r="BV487" s="229"/>
      <c r="BW487" s="229"/>
      <c r="BX487" s="229"/>
      <c r="BY487" s="229"/>
      <c r="BZ487" s="229"/>
      <c r="CA487" s="229"/>
      <c r="CB487" s="229"/>
      <c r="CC487" s="229"/>
      <c r="CD487" s="229"/>
      <c r="CE487" s="229"/>
      <c r="CF487" s="229"/>
      <c r="CG487" s="229"/>
      <c r="CH487" s="229"/>
      <c r="CI487" s="229"/>
      <c r="CJ487" s="229"/>
      <c r="CK487" s="229"/>
      <c r="CL487" s="229"/>
      <c r="CM487" s="229"/>
      <c r="CN487" s="229"/>
      <c r="CO487" s="229"/>
      <c r="CP487" s="229"/>
      <c r="CQ487" s="229"/>
      <c r="CR487" s="229"/>
      <c r="CS487" s="229"/>
      <c r="CT487" s="229"/>
    </row>
    <row r="488" spans="20:98" s="257" customFormat="1" x14ac:dyDescent="0.2">
      <c r="T488" s="229"/>
      <c r="U488" s="229"/>
      <c r="V488" s="229"/>
      <c r="W488" s="229"/>
      <c r="X488" s="229"/>
      <c r="Y488" s="229"/>
      <c r="Z488" s="229"/>
      <c r="AA488" s="229"/>
      <c r="AB488" s="229"/>
      <c r="AC488" s="229"/>
      <c r="AD488" s="229"/>
      <c r="AE488" s="229"/>
      <c r="AF488" s="229"/>
      <c r="AG488" s="229"/>
      <c r="AH488" s="229"/>
      <c r="AI488" s="229"/>
      <c r="AJ488" s="229"/>
      <c r="AK488" s="229"/>
      <c r="AL488" s="229"/>
      <c r="AM488" s="229"/>
      <c r="AN488" s="229"/>
      <c r="AO488" s="229"/>
      <c r="AP488" s="229"/>
      <c r="AQ488" s="229"/>
      <c r="AR488" s="229"/>
      <c r="AS488" s="229"/>
      <c r="AT488" s="229"/>
      <c r="AU488" s="229"/>
      <c r="AV488" s="229"/>
      <c r="AW488" s="229"/>
      <c r="AX488" s="229"/>
      <c r="AY488" s="229"/>
      <c r="AZ488" s="229"/>
      <c r="BA488" s="229"/>
      <c r="BB488" s="229"/>
      <c r="BC488" s="229"/>
      <c r="BD488" s="229"/>
      <c r="BE488" s="229"/>
      <c r="BF488" s="229"/>
      <c r="BG488" s="229"/>
      <c r="BH488" s="229"/>
      <c r="BI488" s="229"/>
      <c r="BJ488" s="229"/>
      <c r="BK488" s="229"/>
      <c r="BL488" s="229"/>
      <c r="BM488" s="229"/>
      <c r="BN488" s="229"/>
      <c r="BO488" s="229"/>
      <c r="BP488" s="229"/>
      <c r="BQ488" s="229"/>
      <c r="BR488" s="229"/>
      <c r="BS488" s="229"/>
      <c r="BT488" s="229"/>
      <c r="BU488" s="229"/>
      <c r="BV488" s="229"/>
      <c r="BW488" s="229"/>
      <c r="BX488" s="229"/>
      <c r="BY488" s="229"/>
      <c r="BZ488" s="229"/>
      <c r="CA488" s="229"/>
      <c r="CB488" s="229"/>
      <c r="CC488" s="229"/>
      <c r="CD488" s="229"/>
      <c r="CE488" s="229"/>
      <c r="CF488" s="229"/>
      <c r="CG488" s="229"/>
      <c r="CH488" s="229"/>
      <c r="CI488" s="229"/>
      <c r="CJ488" s="229"/>
      <c r="CK488" s="229"/>
      <c r="CL488" s="229"/>
      <c r="CM488" s="229"/>
      <c r="CN488" s="229"/>
      <c r="CO488" s="229"/>
      <c r="CP488" s="229"/>
      <c r="CQ488" s="229"/>
      <c r="CR488" s="229"/>
      <c r="CS488" s="229"/>
      <c r="CT488" s="229"/>
    </row>
    <row r="489" spans="20:98" s="257" customFormat="1" x14ac:dyDescent="0.2">
      <c r="T489" s="229"/>
      <c r="U489" s="229"/>
      <c r="V489" s="229"/>
      <c r="W489" s="229"/>
      <c r="X489" s="229"/>
      <c r="Y489" s="229"/>
      <c r="Z489" s="229"/>
      <c r="AA489" s="229"/>
      <c r="AB489" s="229"/>
      <c r="AC489" s="229"/>
      <c r="AD489" s="229"/>
      <c r="AE489" s="229"/>
      <c r="AF489" s="229"/>
      <c r="AG489" s="229"/>
      <c r="AH489" s="229"/>
      <c r="AI489" s="229"/>
      <c r="AJ489" s="229"/>
      <c r="AK489" s="229"/>
      <c r="AL489" s="229"/>
      <c r="AM489" s="229"/>
      <c r="AN489" s="229"/>
      <c r="AO489" s="229"/>
      <c r="AP489" s="229"/>
      <c r="AQ489" s="229"/>
      <c r="AR489" s="229"/>
      <c r="AS489" s="229"/>
      <c r="AT489" s="229"/>
      <c r="AU489" s="229"/>
      <c r="AV489" s="229"/>
      <c r="AW489" s="229"/>
      <c r="AX489" s="229"/>
      <c r="AY489" s="229"/>
      <c r="AZ489" s="229"/>
      <c r="BA489" s="229"/>
      <c r="BB489" s="229"/>
      <c r="BC489" s="229"/>
      <c r="BD489" s="229"/>
      <c r="BE489" s="229"/>
      <c r="BF489" s="229"/>
      <c r="BG489" s="229"/>
      <c r="BH489" s="229"/>
      <c r="BI489" s="229"/>
      <c r="BJ489" s="229"/>
      <c r="BK489" s="229"/>
      <c r="BL489" s="229"/>
      <c r="BM489" s="229"/>
      <c r="BN489" s="229"/>
      <c r="BO489" s="229"/>
      <c r="BP489" s="229"/>
      <c r="BQ489" s="229"/>
      <c r="BR489" s="229"/>
      <c r="BS489" s="229"/>
      <c r="BT489" s="229"/>
      <c r="BU489" s="229"/>
      <c r="BV489" s="229"/>
      <c r="BW489" s="229"/>
      <c r="BX489" s="229"/>
      <c r="BY489" s="229"/>
      <c r="BZ489" s="229"/>
      <c r="CA489" s="229"/>
      <c r="CB489" s="229"/>
      <c r="CC489" s="229"/>
      <c r="CD489" s="229"/>
      <c r="CE489" s="229"/>
      <c r="CF489" s="229"/>
      <c r="CG489" s="229"/>
      <c r="CH489" s="229"/>
      <c r="CI489" s="229"/>
      <c r="CJ489" s="229"/>
      <c r="CK489" s="229"/>
      <c r="CL489" s="229"/>
      <c r="CM489" s="229"/>
      <c r="CN489" s="229"/>
      <c r="CO489" s="229"/>
      <c r="CP489" s="229"/>
      <c r="CQ489" s="229"/>
      <c r="CR489" s="229"/>
      <c r="CS489" s="229"/>
      <c r="CT489" s="229"/>
    </row>
    <row r="490" spans="20:98" s="257" customFormat="1" x14ac:dyDescent="0.2">
      <c r="T490" s="229"/>
      <c r="U490" s="229"/>
      <c r="V490" s="229"/>
      <c r="W490" s="229"/>
      <c r="X490" s="229"/>
      <c r="Y490" s="229"/>
      <c r="Z490" s="229"/>
      <c r="AA490" s="229"/>
      <c r="AB490" s="229"/>
      <c r="AC490" s="229"/>
      <c r="AD490" s="229"/>
      <c r="AE490" s="229"/>
      <c r="AF490" s="229"/>
      <c r="AG490" s="229"/>
      <c r="AH490" s="229"/>
      <c r="AI490" s="229"/>
      <c r="AJ490" s="229"/>
      <c r="AK490" s="229"/>
      <c r="AL490" s="229"/>
      <c r="AM490" s="229"/>
      <c r="AN490" s="229"/>
      <c r="AO490" s="229"/>
      <c r="AP490" s="229"/>
      <c r="AQ490" s="229"/>
      <c r="AR490" s="229"/>
      <c r="AS490" s="229"/>
      <c r="AT490" s="229"/>
      <c r="AU490" s="229"/>
      <c r="AV490" s="229"/>
      <c r="AW490" s="229"/>
      <c r="AX490" s="229"/>
      <c r="AY490" s="229"/>
      <c r="AZ490" s="229"/>
      <c r="BA490" s="229"/>
      <c r="BB490" s="229"/>
      <c r="BC490" s="229"/>
      <c r="BD490" s="229"/>
      <c r="BE490" s="229"/>
      <c r="BF490" s="229"/>
      <c r="BG490" s="229"/>
      <c r="BH490" s="229"/>
      <c r="BI490" s="229"/>
      <c r="BJ490" s="229"/>
      <c r="BK490" s="229"/>
      <c r="BL490" s="229"/>
      <c r="BM490" s="229"/>
      <c r="BN490" s="229"/>
      <c r="BO490" s="229"/>
      <c r="BP490" s="229"/>
      <c r="BQ490" s="229"/>
      <c r="BR490" s="229"/>
      <c r="BS490" s="229"/>
      <c r="BT490" s="229"/>
      <c r="BU490" s="229"/>
      <c r="BV490" s="229"/>
      <c r="BW490" s="229"/>
      <c r="BX490" s="229"/>
      <c r="BY490" s="229"/>
      <c r="BZ490" s="229"/>
      <c r="CA490" s="229"/>
      <c r="CB490" s="229"/>
      <c r="CC490" s="229"/>
      <c r="CD490" s="229"/>
      <c r="CE490" s="229"/>
      <c r="CF490" s="229"/>
      <c r="CG490" s="229"/>
      <c r="CH490" s="229"/>
      <c r="CI490" s="229"/>
      <c r="CJ490" s="229"/>
      <c r="CK490" s="229"/>
      <c r="CL490" s="229"/>
      <c r="CM490" s="229"/>
      <c r="CN490" s="229"/>
      <c r="CO490" s="229"/>
      <c r="CP490" s="229"/>
      <c r="CQ490" s="229"/>
      <c r="CR490" s="229"/>
      <c r="CS490" s="229"/>
      <c r="CT490" s="229"/>
    </row>
    <row r="491" spans="20:98" s="257" customFormat="1" x14ac:dyDescent="0.2">
      <c r="T491" s="229"/>
      <c r="U491" s="229"/>
      <c r="V491" s="229"/>
      <c r="W491" s="229"/>
      <c r="X491" s="229"/>
      <c r="Y491" s="229"/>
      <c r="Z491" s="229"/>
      <c r="AA491" s="229"/>
      <c r="AB491" s="229"/>
      <c r="AC491" s="229"/>
      <c r="AD491" s="229"/>
      <c r="AE491" s="229"/>
      <c r="AF491" s="229"/>
      <c r="AG491" s="229"/>
      <c r="AH491" s="229"/>
      <c r="AI491" s="229"/>
      <c r="AJ491" s="229"/>
      <c r="AK491" s="229"/>
      <c r="AL491" s="229"/>
      <c r="AM491" s="229"/>
      <c r="AN491" s="229"/>
      <c r="AO491" s="229"/>
      <c r="AP491" s="229"/>
      <c r="AQ491" s="229"/>
      <c r="AR491" s="229"/>
      <c r="AS491" s="229"/>
      <c r="AT491" s="229"/>
      <c r="AU491" s="229"/>
      <c r="AV491" s="229"/>
      <c r="AW491" s="229"/>
      <c r="AX491" s="229"/>
      <c r="AY491" s="229"/>
      <c r="AZ491" s="229"/>
      <c r="BA491" s="229"/>
      <c r="BB491" s="229"/>
      <c r="BC491" s="229"/>
      <c r="BD491" s="229"/>
      <c r="BE491" s="229"/>
      <c r="BF491" s="229"/>
      <c r="BG491" s="229"/>
      <c r="BH491" s="229"/>
      <c r="BI491" s="229"/>
      <c r="BJ491" s="229"/>
      <c r="BK491" s="229"/>
      <c r="BL491" s="229"/>
      <c r="BM491" s="229"/>
      <c r="BN491" s="229"/>
      <c r="BO491" s="229"/>
      <c r="BP491" s="229"/>
      <c r="BQ491" s="229"/>
      <c r="BR491" s="229"/>
      <c r="BS491" s="229"/>
      <c r="BT491" s="229"/>
      <c r="BU491" s="229"/>
      <c r="BV491" s="229"/>
      <c r="BW491" s="229"/>
      <c r="BX491" s="229"/>
      <c r="BY491" s="229"/>
      <c r="BZ491" s="229"/>
      <c r="CA491" s="229"/>
      <c r="CB491" s="229"/>
      <c r="CC491" s="229"/>
      <c r="CD491" s="229"/>
      <c r="CE491" s="229"/>
      <c r="CF491" s="229"/>
      <c r="CG491" s="229"/>
      <c r="CH491" s="229"/>
      <c r="CI491" s="229"/>
      <c r="CJ491" s="229"/>
      <c r="CK491" s="229"/>
      <c r="CL491" s="229"/>
      <c r="CM491" s="229"/>
      <c r="CN491" s="229"/>
      <c r="CO491" s="229"/>
      <c r="CP491" s="229"/>
      <c r="CQ491" s="229"/>
      <c r="CR491" s="229"/>
      <c r="CS491" s="229"/>
      <c r="CT491" s="229"/>
    </row>
    <row r="492" spans="20:98" s="257" customFormat="1" x14ac:dyDescent="0.2">
      <c r="T492" s="229"/>
      <c r="U492" s="229"/>
      <c r="V492" s="229"/>
      <c r="W492" s="229"/>
      <c r="X492" s="229"/>
      <c r="Y492" s="229"/>
      <c r="Z492" s="229"/>
      <c r="AA492" s="229"/>
      <c r="AB492" s="229"/>
      <c r="AC492" s="229"/>
      <c r="AD492" s="229"/>
      <c r="AE492" s="229"/>
      <c r="AF492" s="229"/>
      <c r="AG492" s="229"/>
      <c r="AH492" s="229"/>
      <c r="AI492" s="229"/>
      <c r="AJ492" s="229"/>
      <c r="AK492" s="229"/>
      <c r="AL492" s="229"/>
      <c r="AM492" s="229"/>
      <c r="AN492" s="229"/>
      <c r="AO492" s="229"/>
      <c r="AP492" s="229"/>
      <c r="AQ492" s="229"/>
      <c r="AR492" s="229"/>
      <c r="AS492" s="229"/>
      <c r="AT492" s="229"/>
      <c r="AU492" s="229"/>
      <c r="AV492" s="229"/>
      <c r="AW492" s="229"/>
      <c r="AX492" s="229"/>
      <c r="AY492" s="229"/>
      <c r="AZ492" s="229"/>
      <c r="BA492" s="229"/>
      <c r="BB492" s="229"/>
      <c r="BC492" s="229"/>
      <c r="BD492" s="229"/>
      <c r="BE492" s="229"/>
      <c r="BF492" s="229"/>
      <c r="BG492" s="229"/>
      <c r="BH492" s="229"/>
      <c r="BI492" s="229"/>
      <c r="BJ492" s="229"/>
      <c r="BK492" s="229"/>
      <c r="BL492" s="229"/>
      <c r="BM492" s="229"/>
      <c r="BN492" s="229"/>
      <c r="BO492" s="229"/>
      <c r="BP492" s="229"/>
      <c r="BQ492" s="229"/>
      <c r="BR492" s="229"/>
      <c r="BS492" s="229"/>
      <c r="BT492" s="229"/>
      <c r="BU492" s="229"/>
      <c r="BV492" s="229"/>
      <c r="BW492" s="229"/>
      <c r="BX492" s="229"/>
      <c r="BY492" s="229"/>
      <c r="BZ492" s="229"/>
      <c r="CA492" s="229"/>
      <c r="CB492" s="229"/>
      <c r="CC492" s="229"/>
      <c r="CD492" s="229"/>
      <c r="CE492" s="229"/>
      <c r="CF492" s="229"/>
      <c r="CG492" s="229"/>
      <c r="CH492" s="229"/>
      <c r="CI492" s="229"/>
      <c r="CJ492" s="229"/>
      <c r="CK492" s="229"/>
      <c r="CL492" s="229"/>
      <c r="CM492" s="229"/>
      <c r="CN492" s="229"/>
      <c r="CO492" s="229"/>
      <c r="CP492" s="229"/>
      <c r="CQ492" s="229"/>
      <c r="CR492" s="229"/>
      <c r="CS492" s="229"/>
      <c r="CT492" s="229"/>
    </row>
    <row r="493" spans="20:98" s="257" customFormat="1" x14ac:dyDescent="0.2">
      <c r="T493" s="229"/>
      <c r="U493" s="229"/>
      <c r="V493" s="229"/>
      <c r="W493" s="229"/>
      <c r="X493" s="229"/>
      <c r="Y493" s="229"/>
      <c r="Z493" s="229"/>
      <c r="AA493" s="229"/>
      <c r="AB493" s="229"/>
      <c r="AC493" s="229"/>
      <c r="AD493" s="229"/>
      <c r="AE493" s="229"/>
      <c r="AF493" s="229"/>
      <c r="AG493" s="229"/>
      <c r="AH493" s="229"/>
      <c r="AI493" s="229"/>
      <c r="AJ493" s="229"/>
      <c r="AK493" s="229"/>
      <c r="AL493" s="229"/>
      <c r="AM493" s="229"/>
      <c r="AN493" s="229"/>
      <c r="AO493" s="229"/>
      <c r="AP493" s="229"/>
      <c r="AQ493" s="229"/>
      <c r="AR493" s="229"/>
      <c r="AS493" s="229"/>
      <c r="AT493" s="229"/>
      <c r="AU493" s="229"/>
      <c r="AV493" s="229"/>
      <c r="AW493" s="229"/>
      <c r="AX493" s="229"/>
      <c r="AY493" s="229"/>
      <c r="AZ493" s="229"/>
      <c r="BA493" s="229"/>
      <c r="BB493" s="229"/>
      <c r="BC493" s="229"/>
      <c r="BD493" s="229"/>
      <c r="BE493" s="229"/>
      <c r="BF493" s="229"/>
      <c r="BG493" s="229"/>
      <c r="BH493" s="229"/>
      <c r="BI493" s="229"/>
      <c r="BJ493" s="229"/>
      <c r="BK493" s="229"/>
      <c r="BL493" s="229"/>
      <c r="BM493" s="229"/>
      <c r="BN493" s="229"/>
      <c r="BO493" s="229"/>
      <c r="BP493" s="229"/>
      <c r="BQ493" s="229"/>
      <c r="BR493" s="229"/>
      <c r="BS493" s="229"/>
      <c r="BT493" s="229"/>
      <c r="BU493" s="229"/>
      <c r="BV493" s="229"/>
      <c r="BW493" s="229"/>
      <c r="BX493" s="229"/>
      <c r="BY493" s="229"/>
      <c r="BZ493" s="229"/>
      <c r="CA493" s="229"/>
      <c r="CB493" s="229"/>
      <c r="CC493" s="229"/>
      <c r="CD493" s="229"/>
      <c r="CE493" s="229"/>
      <c r="CF493" s="229"/>
      <c r="CG493" s="229"/>
      <c r="CH493" s="229"/>
      <c r="CI493" s="229"/>
      <c r="CJ493" s="229"/>
      <c r="CK493" s="229"/>
      <c r="CL493" s="229"/>
      <c r="CM493" s="229"/>
      <c r="CN493" s="229"/>
      <c r="CO493" s="229"/>
      <c r="CP493" s="229"/>
      <c r="CQ493" s="229"/>
      <c r="CR493" s="229"/>
      <c r="CS493" s="229"/>
      <c r="CT493" s="229"/>
    </row>
    <row r="494" spans="20:98" s="257" customFormat="1" x14ac:dyDescent="0.2">
      <c r="T494" s="229"/>
      <c r="U494" s="229"/>
      <c r="V494" s="229"/>
      <c r="W494" s="229"/>
      <c r="X494" s="229"/>
      <c r="Y494" s="229"/>
      <c r="Z494" s="229"/>
      <c r="AA494" s="229"/>
      <c r="AB494" s="229"/>
      <c r="AC494" s="229"/>
      <c r="AD494" s="229"/>
      <c r="AE494" s="229"/>
      <c r="AF494" s="229"/>
      <c r="AG494" s="229"/>
      <c r="AH494" s="229"/>
      <c r="AI494" s="229"/>
      <c r="AJ494" s="229"/>
      <c r="AK494" s="229"/>
      <c r="AL494" s="229"/>
      <c r="AM494" s="229"/>
      <c r="AN494" s="229"/>
      <c r="AO494" s="229"/>
      <c r="AP494" s="229"/>
      <c r="AQ494" s="229"/>
      <c r="AR494" s="229"/>
      <c r="AS494" s="229"/>
      <c r="AT494" s="229"/>
      <c r="AU494" s="229"/>
      <c r="AV494" s="229"/>
      <c r="AW494" s="229"/>
      <c r="AX494" s="229"/>
      <c r="AY494" s="229"/>
      <c r="AZ494" s="229"/>
      <c r="BA494" s="229"/>
      <c r="BB494" s="229"/>
      <c r="BC494" s="229"/>
      <c r="BD494" s="229"/>
      <c r="BE494" s="229"/>
      <c r="BF494" s="229"/>
      <c r="BG494" s="229"/>
      <c r="BH494" s="229"/>
      <c r="BI494" s="229"/>
      <c r="BJ494" s="229"/>
      <c r="BK494" s="229"/>
      <c r="BL494" s="229"/>
      <c r="BM494" s="229"/>
      <c r="BN494" s="229"/>
      <c r="BO494" s="229"/>
      <c r="BP494" s="229"/>
      <c r="BQ494" s="229"/>
      <c r="BR494" s="229"/>
      <c r="BS494" s="229"/>
      <c r="BT494" s="229"/>
      <c r="BU494" s="229"/>
      <c r="BV494" s="229"/>
      <c r="BW494" s="229"/>
      <c r="BX494" s="229"/>
      <c r="BY494" s="229"/>
      <c r="BZ494" s="229"/>
      <c r="CA494" s="229"/>
      <c r="CB494" s="229"/>
      <c r="CC494" s="229"/>
      <c r="CD494" s="229"/>
      <c r="CE494" s="229"/>
      <c r="CF494" s="229"/>
      <c r="CG494" s="229"/>
      <c r="CH494" s="229"/>
      <c r="CI494" s="229"/>
      <c r="CJ494" s="229"/>
      <c r="CK494" s="229"/>
      <c r="CL494" s="229"/>
      <c r="CM494" s="229"/>
      <c r="CN494" s="229"/>
      <c r="CO494" s="229"/>
      <c r="CP494" s="229"/>
      <c r="CQ494" s="229"/>
      <c r="CR494" s="229"/>
      <c r="CS494" s="229"/>
      <c r="CT494" s="229"/>
    </row>
    <row r="495" spans="20:98" s="257" customFormat="1" x14ac:dyDescent="0.2">
      <c r="T495" s="229"/>
      <c r="U495" s="229"/>
      <c r="V495" s="229"/>
      <c r="W495" s="229"/>
      <c r="X495" s="229"/>
      <c r="Y495" s="229"/>
      <c r="Z495" s="229"/>
      <c r="AA495" s="229"/>
      <c r="AB495" s="229"/>
      <c r="AC495" s="229"/>
      <c r="AD495" s="229"/>
      <c r="AE495" s="229"/>
      <c r="AF495" s="229"/>
      <c r="AG495" s="229"/>
      <c r="AH495" s="229"/>
      <c r="AI495" s="229"/>
      <c r="AJ495" s="229"/>
      <c r="AK495" s="229"/>
      <c r="AL495" s="229"/>
      <c r="AM495" s="229"/>
      <c r="AN495" s="229"/>
      <c r="AO495" s="229"/>
      <c r="AP495" s="229"/>
      <c r="AQ495" s="229"/>
      <c r="AR495" s="229"/>
      <c r="AS495" s="229"/>
      <c r="AT495" s="229"/>
      <c r="AU495" s="229"/>
      <c r="AV495" s="229"/>
      <c r="AW495" s="229"/>
      <c r="AX495" s="229"/>
      <c r="AY495" s="229"/>
      <c r="AZ495" s="229"/>
      <c r="BA495" s="229"/>
      <c r="BB495" s="229"/>
      <c r="BC495" s="229"/>
      <c r="BD495" s="229"/>
      <c r="BE495" s="229"/>
      <c r="BF495" s="229"/>
      <c r="BG495" s="229"/>
      <c r="BH495" s="229"/>
      <c r="BI495" s="229"/>
      <c r="BJ495" s="229"/>
      <c r="BK495" s="229"/>
      <c r="BL495" s="229"/>
      <c r="BM495" s="229"/>
      <c r="BN495" s="229"/>
      <c r="BO495" s="229"/>
      <c r="BP495" s="229"/>
      <c r="BQ495" s="229"/>
      <c r="BR495" s="229"/>
      <c r="BS495" s="229"/>
      <c r="BT495" s="229"/>
      <c r="BU495" s="229"/>
      <c r="BV495" s="229"/>
      <c r="BW495" s="229"/>
      <c r="BX495" s="229"/>
      <c r="BY495" s="229"/>
      <c r="BZ495" s="229"/>
      <c r="CA495" s="229"/>
      <c r="CB495" s="229"/>
      <c r="CC495" s="229"/>
      <c r="CD495" s="229"/>
      <c r="CE495" s="229"/>
      <c r="CF495" s="229"/>
      <c r="CG495" s="229"/>
      <c r="CH495" s="229"/>
      <c r="CI495" s="229"/>
      <c r="CJ495" s="229"/>
      <c r="CK495" s="229"/>
      <c r="CL495" s="229"/>
      <c r="CM495" s="229"/>
      <c r="CN495" s="229"/>
      <c r="CO495" s="229"/>
      <c r="CP495" s="229"/>
      <c r="CQ495" s="229"/>
      <c r="CR495" s="229"/>
      <c r="CS495" s="229"/>
      <c r="CT495" s="229"/>
    </row>
    <row r="496" spans="20:98" s="257" customFormat="1" x14ac:dyDescent="0.2">
      <c r="T496" s="229"/>
      <c r="U496" s="229"/>
      <c r="V496" s="229"/>
      <c r="W496" s="229"/>
      <c r="X496" s="229"/>
      <c r="Y496" s="229"/>
      <c r="Z496" s="229"/>
      <c r="AA496" s="229"/>
      <c r="AB496" s="229"/>
      <c r="AC496" s="229"/>
      <c r="AD496" s="229"/>
      <c r="AE496" s="229"/>
      <c r="AF496" s="229"/>
      <c r="AG496" s="229"/>
      <c r="AH496" s="229"/>
      <c r="AI496" s="229"/>
      <c r="AJ496" s="229"/>
      <c r="AK496" s="229"/>
      <c r="AL496" s="229"/>
      <c r="AM496" s="229"/>
      <c r="AN496" s="229"/>
      <c r="AO496" s="229"/>
      <c r="AP496" s="229"/>
      <c r="AQ496" s="229"/>
      <c r="AR496" s="229"/>
      <c r="AS496" s="229"/>
      <c r="AT496" s="229"/>
      <c r="AU496" s="229"/>
      <c r="AV496" s="229"/>
      <c r="AW496" s="229"/>
      <c r="AX496" s="229"/>
      <c r="AY496" s="229"/>
      <c r="AZ496" s="229"/>
      <c r="BA496" s="229"/>
      <c r="BB496" s="229"/>
      <c r="BC496" s="229"/>
      <c r="BD496" s="229"/>
      <c r="BE496" s="229"/>
      <c r="BF496" s="229"/>
      <c r="BG496" s="229"/>
      <c r="BH496" s="229"/>
      <c r="BI496" s="229"/>
      <c r="BJ496" s="229"/>
      <c r="BK496" s="229"/>
      <c r="BL496" s="229"/>
      <c r="BM496" s="229"/>
      <c r="BN496" s="229"/>
      <c r="BO496" s="229"/>
      <c r="BP496" s="229"/>
      <c r="BQ496" s="229"/>
      <c r="BR496" s="229"/>
      <c r="BS496" s="229"/>
      <c r="BT496" s="229"/>
      <c r="BU496" s="229"/>
      <c r="BV496" s="229"/>
      <c r="BW496" s="229"/>
      <c r="BX496" s="229"/>
      <c r="BY496" s="229"/>
      <c r="BZ496" s="229"/>
      <c r="CA496" s="229"/>
      <c r="CB496" s="229"/>
      <c r="CC496" s="229"/>
      <c r="CD496" s="229"/>
      <c r="CE496" s="229"/>
      <c r="CF496" s="229"/>
      <c r="CG496" s="229"/>
      <c r="CH496" s="229"/>
      <c r="CI496" s="229"/>
      <c r="CJ496" s="229"/>
      <c r="CK496" s="229"/>
      <c r="CL496" s="229"/>
      <c r="CM496" s="229"/>
      <c r="CN496" s="229"/>
      <c r="CO496" s="229"/>
      <c r="CP496" s="229"/>
      <c r="CQ496" s="229"/>
      <c r="CR496" s="229"/>
      <c r="CS496" s="229"/>
      <c r="CT496" s="229"/>
    </row>
    <row r="497" spans="20:98" s="257" customFormat="1" x14ac:dyDescent="0.2">
      <c r="T497" s="229"/>
      <c r="U497" s="229"/>
      <c r="V497" s="229"/>
      <c r="W497" s="229"/>
      <c r="X497" s="229"/>
      <c r="Y497" s="229"/>
      <c r="Z497" s="229"/>
      <c r="AA497" s="229"/>
      <c r="AB497" s="229"/>
      <c r="AC497" s="229"/>
      <c r="AD497" s="229"/>
      <c r="AE497" s="229"/>
      <c r="AF497" s="229"/>
      <c r="AG497" s="229"/>
      <c r="AH497" s="229"/>
      <c r="AI497" s="229"/>
      <c r="AJ497" s="229"/>
      <c r="AK497" s="229"/>
      <c r="AL497" s="229"/>
      <c r="AM497" s="229"/>
      <c r="AN497" s="229"/>
      <c r="AO497" s="229"/>
      <c r="AP497" s="229"/>
      <c r="AQ497" s="229"/>
      <c r="AR497" s="229"/>
      <c r="AS497" s="229"/>
      <c r="AT497" s="229"/>
      <c r="AU497" s="229"/>
      <c r="AV497" s="229"/>
      <c r="AW497" s="229"/>
      <c r="AX497" s="229"/>
      <c r="AY497" s="229"/>
      <c r="AZ497" s="229"/>
      <c r="BA497" s="229"/>
      <c r="BB497" s="229"/>
      <c r="BC497" s="229"/>
      <c r="BD497" s="229"/>
      <c r="BE497" s="229"/>
      <c r="BF497" s="229"/>
      <c r="BG497" s="229"/>
      <c r="BH497" s="229"/>
      <c r="BI497" s="229"/>
      <c r="BJ497" s="229"/>
      <c r="BK497" s="229"/>
      <c r="BL497" s="229"/>
      <c r="BM497" s="229"/>
      <c r="BN497" s="229"/>
      <c r="BO497" s="229"/>
      <c r="BP497" s="229"/>
      <c r="BQ497" s="229"/>
      <c r="BR497" s="229"/>
      <c r="BS497" s="229"/>
      <c r="BT497" s="229"/>
      <c r="BU497" s="229"/>
      <c r="BV497" s="229"/>
      <c r="BW497" s="229"/>
      <c r="BX497" s="229"/>
      <c r="BY497" s="229"/>
      <c r="BZ497" s="229"/>
      <c r="CA497" s="229"/>
      <c r="CB497" s="229"/>
      <c r="CC497" s="229"/>
      <c r="CD497" s="229"/>
      <c r="CE497" s="229"/>
      <c r="CF497" s="229"/>
      <c r="CG497" s="229"/>
      <c r="CH497" s="229"/>
      <c r="CI497" s="229"/>
      <c r="CJ497" s="229"/>
      <c r="CK497" s="229"/>
      <c r="CL497" s="229"/>
      <c r="CM497" s="229"/>
      <c r="CN497" s="229"/>
      <c r="CO497" s="229"/>
      <c r="CP497" s="229"/>
      <c r="CQ497" s="229"/>
      <c r="CR497" s="229"/>
      <c r="CS497" s="229"/>
      <c r="CT497" s="229"/>
    </row>
    <row r="498" spans="20:98" s="257" customFormat="1" x14ac:dyDescent="0.2">
      <c r="T498" s="229"/>
      <c r="U498" s="229"/>
      <c r="V498" s="229"/>
      <c r="W498" s="229"/>
      <c r="X498" s="229"/>
      <c r="Y498" s="229"/>
      <c r="Z498" s="229"/>
      <c r="AA498" s="229"/>
      <c r="AB498" s="229"/>
      <c r="AC498" s="229"/>
      <c r="AD498" s="229"/>
      <c r="AE498" s="229"/>
      <c r="AF498" s="229"/>
      <c r="AG498" s="229"/>
      <c r="AH498" s="229"/>
      <c r="AI498" s="229"/>
      <c r="AJ498" s="229"/>
      <c r="AK498" s="229"/>
      <c r="AL498" s="229"/>
      <c r="AM498" s="229"/>
      <c r="AN498" s="229"/>
      <c r="AO498" s="229"/>
      <c r="AP498" s="229"/>
      <c r="AQ498" s="229"/>
      <c r="AR498" s="229"/>
      <c r="AS498" s="229"/>
      <c r="AT498" s="229"/>
      <c r="AU498" s="229"/>
      <c r="AV498" s="229"/>
      <c r="AW498" s="229"/>
      <c r="AX498" s="229"/>
      <c r="AY498" s="229"/>
      <c r="AZ498" s="229"/>
      <c r="BA498" s="229"/>
      <c r="BB498" s="229"/>
      <c r="BC498" s="229"/>
      <c r="BD498" s="229"/>
      <c r="BE498" s="229"/>
      <c r="BF498" s="229"/>
      <c r="BG498" s="229"/>
      <c r="BH498" s="229"/>
      <c r="BI498" s="229"/>
      <c r="BJ498" s="229"/>
      <c r="BK498" s="229"/>
      <c r="BL498" s="229"/>
      <c r="BM498" s="229"/>
      <c r="BN498" s="229"/>
      <c r="BO498" s="229"/>
      <c r="BP498" s="229"/>
      <c r="BQ498" s="229"/>
      <c r="BR498" s="229"/>
      <c r="BS498" s="229"/>
      <c r="BT498" s="229"/>
      <c r="BU498" s="229"/>
      <c r="BV498" s="229"/>
      <c r="BW498" s="229"/>
      <c r="BX498" s="229"/>
      <c r="BY498" s="229"/>
      <c r="BZ498" s="229"/>
      <c r="CA498" s="229"/>
      <c r="CB498" s="229"/>
      <c r="CC498" s="229"/>
      <c r="CD498" s="229"/>
      <c r="CE498" s="229"/>
      <c r="CF498" s="229"/>
      <c r="CG498" s="229"/>
      <c r="CH498" s="229"/>
      <c r="CI498" s="229"/>
      <c r="CJ498" s="229"/>
      <c r="CK498" s="229"/>
      <c r="CL498" s="229"/>
      <c r="CM498" s="229"/>
      <c r="CN498" s="229"/>
      <c r="CO498" s="229"/>
      <c r="CP498" s="229"/>
      <c r="CQ498" s="229"/>
      <c r="CR498" s="229"/>
      <c r="CS498" s="229"/>
      <c r="CT498" s="229"/>
    </row>
    <row r="499" spans="20:98" s="257" customFormat="1" x14ac:dyDescent="0.2">
      <c r="T499" s="229"/>
      <c r="U499" s="229"/>
      <c r="V499" s="229"/>
      <c r="W499" s="229"/>
      <c r="X499" s="229"/>
      <c r="Y499" s="229"/>
      <c r="Z499" s="229"/>
      <c r="AA499" s="229"/>
      <c r="AB499" s="229"/>
      <c r="AC499" s="229"/>
      <c r="AD499" s="229"/>
      <c r="AE499" s="229"/>
      <c r="AF499" s="229"/>
      <c r="AG499" s="229"/>
      <c r="AH499" s="229"/>
      <c r="AI499" s="229"/>
      <c r="AJ499" s="229"/>
      <c r="AK499" s="229"/>
      <c r="AL499" s="229"/>
      <c r="AM499" s="229"/>
      <c r="AN499" s="229"/>
      <c r="AO499" s="229"/>
      <c r="AP499" s="229"/>
      <c r="AQ499" s="229"/>
      <c r="AR499" s="229"/>
      <c r="AS499" s="229"/>
      <c r="AT499" s="229"/>
      <c r="AU499" s="229"/>
      <c r="AV499" s="229"/>
      <c r="AW499" s="229"/>
      <c r="AX499" s="229"/>
      <c r="AY499" s="229"/>
      <c r="AZ499" s="229"/>
      <c r="BA499" s="229"/>
      <c r="BB499" s="229"/>
      <c r="BC499" s="229"/>
      <c r="BD499" s="229"/>
      <c r="BE499" s="229"/>
      <c r="BF499" s="229"/>
      <c r="BG499" s="229"/>
      <c r="BH499" s="229"/>
      <c r="BI499" s="229"/>
      <c r="BJ499" s="229"/>
      <c r="BK499" s="229"/>
      <c r="BL499" s="229"/>
      <c r="BM499" s="229"/>
      <c r="BN499" s="229"/>
      <c r="BO499" s="229"/>
      <c r="BP499" s="229"/>
      <c r="BQ499" s="229"/>
      <c r="BR499" s="229"/>
      <c r="BS499" s="229"/>
      <c r="BT499" s="229"/>
      <c r="BU499" s="229"/>
      <c r="BV499" s="229"/>
      <c r="BW499" s="229"/>
      <c r="BX499" s="229"/>
      <c r="BY499" s="229"/>
      <c r="BZ499" s="229"/>
      <c r="CA499" s="229"/>
      <c r="CB499" s="229"/>
      <c r="CC499" s="229"/>
      <c r="CD499" s="229"/>
      <c r="CE499" s="229"/>
      <c r="CF499" s="229"/>
      <c r="CG499" s="229"/>
      <c r="CH499" s="229"/>
      <c r="CI499" s="229"/>
      <c r="CJ499" s="229"/>
      <c r="CK499" s="229"/>
      <c r="CL499" s="229"/>
      <c r="CM499" s="229"/>
      <c r="CN499" s="229"/>
      <c r="CO499" s="229"/>
      <c r="CP499" s="229"/>
      <c r="CQ499" s="229"/>
      <c r="CR499" s="229"/>
      <c r="CS499" s="229"/>
      <c r="CT499" s="229"/>
    </row>
    <row r="500" spans="20:98" s="257" customFormat="1" x14ac:dyDescent="0.2">
      <c r="T500" s="229"/>
      <c r="U500" s="229"/>
      <c r="V500" s="229"/>
      <c r="W500" s="229"/>
      <c r="X500" s="229"/>
      <c r="Y500" s="229"/>
      <c r="Z500" s="229"/>
      <c r="AA500" s="229"/>
      <c r="AB500" s="229"/>
      <c r="AC500" s="229"/>
      <c r="AD500" s="229"/>
      <c r="AE500" s="229"/>
      <c r="AF500" s="229"/>
      <c r="AG500" s="229"/>
      <c r="AH500" s="229"/>
      <c r="AI500" s="229"/>
      <c r="AJ500" s="229"/>
      <c r="AK500" s="229"/>
      <c r="AL500" s="229"/>
      <c r="AM500" s="229"/>
      <c r="AN500" s="229"/>
      <c r="AO500" s="229"/>
      <c r="AP500" s="229"/>
      <c r="AQ500" s="229"/>
      <c r="AR500" s="229"/>
      <c r="AS500" s="229"/>
      <c r="AT500" s="229"/>
      <c r="AU500" s="229"/>
      <c r="AV500" s="229"/>
      <c r="AW500" s="229"/>
      <c r="AX500" s="229"/>
      <c r="AY500" s="229"/>
      <c r="AZ500" s="229"/>
      <c r="BA500" s="229"/>
      <c r="BB500" s="229"/>
      <c r="BC500" s="229"/>
      <c r="BD500" s="229"/>
      <c r="BE500" s="229"/>
      <c r="BF500" s="229"/>
      <c r="BG500" s="229"/>
      <c r="BH500" s="229"/>
      <c r="BI500" s="229"/>
      <c r="BJ500" s="229"/>
      <c r="BK500" s="229"/>
      <c r="BL500" s="229"/>
      <c r="BM500" s="229"/>
      <c r="BN500" s="229"/>
      <c r="BO500" s="229"/>
      <c r="BP500" s="229"/>
      <c r="BQ500" s="229"/>
      <c r="BR500" s="229"/>
      <c r="BS500" s="229"/>
      <c r="BT500" s="229"/>
      <c r="BU500" s="229"/>
      <c r="BV500" s="229"/>
      <c r="BW500" s="229"/>
      <c r="BX500" s="229"/>
      <c r="BY500" s="229"/>
      <c r="BZ500" s="229"/>
      <c r="CA500" s="229"/>
      <c r="CB500" s="229"/>
      <c r="CC500" s="229"/>
      <c r="CD500" s="229"/>
      <c r="CE500" s="229"/>
      <c r="CF500" s="229"/>
      <c r="CG500" s="229"/>
      <c r="CH500" s="229"/>
      <c r="CI500" s="229"/>
      <c r="CJ500" s="229"/>
      <c r="CK500" s="229"/>
      <c r="CL500" s="229"/>
      <c r="CM500" s="229"/>
      <c r="CN500" s="229"/>
      <c r="CO500" s="229"/>
      <c r="CP500" s="229"/>
      <c r="CQ500" s="229"/>
      <c r="CR500" s="229"/>
      <c r="CS500" s="229"/>
      <c r="CT500" s="229"/>
    </row>
    <row r="501" spans="20:98" s="257" customFormat="1" x14ac:dyDescent="0.2">
      <c r="T501" s="229"/>
      <c r="U501" s="229"/>
      <c r="V501" s="229"/>
      <c r="W501" s="229"/>
      <c r="X501" s="229"/>
      <c r="Y501" s="229"/>
      <c r="Z501" s="229"/>
      <c r="AA501" s="229"/>
      <c r="AB501" s="229"/>
      <c r="AC501" s="229"/>
      <c r="AD501" s="229"/>
      <c r="AE501" s="229"/>
      <c r="AF501" s="229"/>
      <c r="AG501" s="229"/>
      <c r="AH501" s="229"/>
      <c r="AI501" s="229"/>
      <c r="AJ501" s="229"/>
      <c r="AK501" s="229"/>
      <c r="AL501" s="229"/>
      <c r="AM501" s="229"/>
      <c r="AN501" s="229"/>
      <c r="AO501" s="229"/>
      <c r="AP501" s="229"/>
      <c r="AQ501" s="229"/>
      <c r="AR501" s="229"/>
      <c r="AS501" s="229"/>
      <c r="AT501" s="229"/>
      <c r="AU501" s="229"/>
      <c r="AV501" s="229"/>
      <c r="AW501" s="229"/>
      <c r="AX501" s="229"/>
      <c r="AY501" s="229"/>
      <c r="AZ501" s="229"/>
      <c r="BA501" s="229"/>
      <c r="BB501" s="229"/>
      <c r="BC501" s="229"/>
      <c r="BD501" s="229"/>
      <c r="BE501" s="229"/>
      <c r="BF501" s="229"/>
      <c r="BG501" s="229"/>
      <c r="BH501" s="229"/>
      <c r="BI501" s="229"/>
      <c r="BJ501" s="229"/>
      <c r="BK501" s="229"/>
      <c r="BL501" s="229"/>
      <c r="BM501" s="229"/>
      <c r="BN501" s="229"/>
      <c r="BO501" s="229"/>
      <c r="BP501" s="229"/>
      <c r="BQ501" s="229"/>
      <c r="BR501" s="229"/>
      <c r="BS501" s="229"/>
      <c r="BT501" s="229"/>
      <c r="BU501" s="229"/>
      <c r="BV501" s="229"/>
      <c r="BW501" s="229"/>
      <c r="BX501" s="229"/>
      <c r="BY501" s="229"/>
      <c r="BZ501" s="229"/>
      <c r="CA501" s="229"/>
      <c r="CB501" s="229"/>
      <c r="CC501" s="229"/>
      <c r="CD501" s="229"/>
      <c r="CE501" s="229"/>
      <c r="CF501" s="229"/>
      <c r="CG501" s="229"/>
      <c r="CH501" s="229"/>
      <c r="CI501" s="229"/>
      <c r="CJ501" s="229"/>
      <c r="CK501" s="229"/>
      <c r="CL501" s="229"/>
      <c r="CM501" s="229"/>
      <c r="CN501" s="229"/>
      <c r="CO501" s="229"/>
      <c r="CP501" s="229"/>
      <c r="CQ501" s="229"/>
      <c r="CR501" s="229"/>
      <c r="CS501" s="229"/>
      <c r="CT501" s="229"/>
    </row>
    <row r="502" spans="20:98" s="257" customFormat="1" x14ac:dyDescent="0.2">
      <c r="T502" s="229"/>
      <c r="U502" s="229"/>
      <c r="V502" s="229"/>
      <c r="W502" s="229"/>
      <c r="X502" s="229"/>
      <c r="Y502" s="229"/>
      <c r="Z502" s="229"/>
      <c r="AA502" s="229"/>
      <c r="AB502" s="229"/>
      <c r="AC502" s="229"/>
      <c r="AD502" s="229"/>
      <c r="AE502" s="229"/>
      <c r="AF502" s="229"/>
      <c r="AG502" s="229"/>
      <c r="AH502" s="229"/>
      <c r="AI502" s="229"/>
      <c r="AJ502" s="229"/>
      <c r="AK502" s="229"/>
      <c r="AL502" s="229"/>
      <c r="AM502" s="229"/>
      <c r="AN502" s="229"/>
      <c r="AO502" s="229"/>
      <c r="AP502" s="229"/>
      <c r="AQ502" s="229"/>
      <c r="AR502" s="229"/>
      <c r="AS502" s="229"/>
      <c r="AT502" s="229"/>
      <c r="AU502" s="229"/>
      <c r="AV502" s="229"/>
      <c r="AW502" s="229"/>
      <c r="AX502" s="229"/>
      <c r="AY502" s="229"/>
      <c r="AZ502" s="229"/>
      <c r="BA502" s="229"/>
      <c r="BB502" s="229"/>
      <c r="BC502" s="229"/>
      <c r="BD502" s="229"/>
      <c r="BE502" s="229"/>
      <c r="BF502" s="229"/>
      <c r="BG502" s="229"/>
      <c r="BH502" s="229"/>
      <c r="BI502" s="229"/>
      <c r="BJ502" s="229"/>
      <c r="BK502" s="229"/>
      <c r="BL502" s="229"/>
      <c r="BM502" s="229"/>
      <c r="BN502" s="229"/>
      <c r="BO502" s="229"/>
      <c r="BP502" s="229"/>
      <c r="BQ502" s="229"/>
      <c r="BR502" s="229"/>
      <c r="BS502" s="229"/>
      <c r="BT502" s="229"/>
      <c r="BU502" s="229"/>
      <c r="BV502" s="229"/>
      <c r="BW502" s="229"/>
      <c r="BX502" s="229"/>
      <c r="BY502" s="229"/>
      <c r="BZ502" s="229"/>
      <c r="CA502" s="229"/>
      <c r="CB502" s="229"/>
      <c r="CC502" s="229"/>
      <c r="CD502" s="229"/>
      <c r="CE502" s="229"/>
      <c r="CF502" s="229"/>
      <c r="CG502" s="229"/>
      <c r="CH502" s="229"/>
      <c r="CI502" s="229"/>
      <c r="CJ502" s="229"/>
      <c r="CK502" s="229"/>
      <c r="CL502" s="229"/>
      <c r="CM502" s="229"/>
      <c r="CN502" s="229"/>
      <c r="CO502" s="229"/>
      <c r="CP502" s="229"/>
      <c r="CQ502" s="229"/>
      <c r="CR502" s="229"/>
      <c r="CS502" s="229"/>
      <c r="CT502" s="229"/>
    </row>
    <row r="503" spans="20:98" s="257" customFormat="1" x14ac:dyDescent="0.2">
      <c r="T503" s="229"/>
      <c r="U503" s="229"/>
      <c r="V503" s="229"/>
      <c r="W503" s="229"/>
      <c r="X503" s="229"/>
      <c r="Y503" s="229"/>
      <c r="Z503" s="229"/>
      <c r="AA503" s="229"/>
      <c r="AB503" s="229"/>
      <c r="AC503" s="229"/>
      <c r="AD503" s="229"/>
      <c r="AE503" s="229"/>
      <c r="AF503" s="229"/>
      <c r="AG503" s="229"/>
      <c r="AH503" s="229"/>
      <c r="AI503" s="229"/>
      <c r="AJ503" s="229"/>
      <c r="AK503" s="229"/>
      <c r="AL503" s="229"/>
      <c r="AM503" s="229"/>
      <c r="AN503" s="229"/>
      <c r="AO503" s="229"/>
      <c r="AP503" s="229"/>
      <c r="AQ503" s="229"/>
      <c r="AR503" s="229"/>
      <c r="AS503" s="229"/>
      <c r="AT503" s="229"/>
      <c r="AU503" s="229"/>
      <c r="AV503" s="229"/>
      <c r="AW503" s="229"/>
      <c r="AX503" s="229"/>
      <c r="AY503" s="229"/>
      <c r="AZ503" s="229"/>
      <c r="BA503" s="229"/>
      <c r="BB503" s="229"/>
      <c r="BC503" s="229"/>
      <c r="BD503" s="229"/>
      <c r="BE503" s="229"/>
      <c r="BF503" s="229"/>
      <c r="BG503" s="229"/>
      <c r="BH503" s="229"/>
      <c r="BI503" s="229"/>
      <c r="BJ503" s="229"/>
      <c r="BK503" s="229"/>
      <c r="BL503" s="229"/>
      <c r="BM503" s="229"/>
      <c r="BN503" s="229"/>
      <c r="BO503" s="229"/>
      <c r="BP503" s="229"/>
      <c r="BQ503" s="229"/>
      <c r="BR503" s="229"/>
      <c r="BS503" s="229"/>
      <c r="BT503" s="229"/>
      <c r="BU503" s="229"/>
      <c r="BV503" s="229"/>
      <c r="BW503" s="229"/>
      <c r="BX503" s="229"/>
      <c r="BY503" s="229"/>
      <c r="BZ503" s="229"/>
      <c r="CA503" s="229"/>
      <c r="CB503" s="229"/>
      <c r="CC503" s="229"/>
      <c r="CD503" s="229"/>
      <c r="CE503" s="229"/>
      <c r="CF503" s="229"/>
      <c r="CG503" s="229"/>
      <c r="CH503" s="229"/>
      <c r="CI503" s="229"/>
      <c r="CJ503" s="229"/>
      <c r="CK503" s="229"/>
      <c r="CL503" s="229"/>
      <c r="CM503" s="229"/>
      <c r="CN503" s="229"/>
      <c r="CO503" s="229"/>
      <c r="CP503" s="229"/>
      <c r="CQ503" s="229"/>
      <c r="CR503" s="229"/>
      <c r="CS503" s="229"/>
      <c r="CT503" s="229"/>
    </row>
    <row r="504" spans="20:98" s="257" customFormat="1" x14ac:dyDescent="0.2">
      <c r="T504" s="229"/>
      <c r="U504" s="229"/>
      <c r="V504" s="229"/>
      <c r="W504" s="229"/>
      <c r="X504" s="229"/>
      <c r="Y504" s="229"/>
      <c r="Z504" s="229"/>
      <c r="AA504" s="229"/>
      <c r="AB504" s="229"/>
      <c r="AC504" s="229"/>
      <c r="AD504" s="229"/>
      <c r="AE504" s="229"/>
      <c r="AF504" s="229"/>
      <c r="AG504" s="229"/>
      <c r="AH504" s="229"/>
      <c r="AI504" s="229"/>
      <c r="AJ504" s="229"/>
      <c r="AK504" s="229"/>
      <c r="AL504" s="229"/>
      <c r="AM504" s="229"/>
      <c r="AN504" s="229"/>
      <c r="AO504" s="229"/>
      <c r="AP504" s="229"/>
      <c r="AQ504" s="229"/>
      <c r="AR504" s="229"/>
      <c r="AS504" s="229"/>
      <c r="AT504" s="229"/>
      <c r="AU504" s="229"/>
      <c r="AV504" s="229"/>
      <c r="AW504" s="229"/>
      <c r="AX504" s="229"/>
      <c r="AY504" s="229"/>
      <c r="AZ504" s="229"/>
      <c r="BA504" s="229"/>
      <c r="BB504" s="229"/>
      <c r="BC504" s="229"/>
      <c r="BD504" s="229"/>
      <c r="BE504" s="229"/>
      <c r="BF504" s="229"/>
      <c r="BG504" s="229"/>
      <c r="BH504" s="229"/>
      <c r="BI504" s="229"/>
      <c r="BJ504" s="229"/>
      <c r="BK504" s="229"/>
      <c r="BL504" s="229"/>
      <c r="BM504" s="229"/>
      <c r="BN504" s="229"/>
      <c r="BO504" s="229"/>
      <c r="BP504" s="229"/>
      <c r="BQ504" s="229"/>
      <c r="BR504" s="229"/>
      <c r="BS504" s="229"/>
      <c r="BT504" s="229"/>
      <c r="BU504" s="229"/>
      <c r="BV504" s="229"/>
      <c r="BW504" s="229"/>
      <c r="BX504" s="229"/>
      <c r="BY504" s="229"/>
      <c r="BZ504" s="229"/>
      <c r="CA504" s="229"/>
      <c r="CB504" s="229"/>
      <c r="CC504" s="229"/>
      <c r="CD504" s="229"/>
      <c r="CE504" s="229"/>
      <c r="CF504" s="229"/>
      <c r="CG504" s="229"/>
      <c r="CH504" s="229"/>
      <c r="CI504" s="229"/>
      <c r="CJ504" s="229"/>
      <c r="CK504" s="229"/>
      <c r="CL504" s="229"/>
      <c r="CM504" s="229"/>
      <c r="CN504" s="229"/>
      <c r="CO504" s="229"/>
      <c r="CP504" s="229"/>
      <c r="CQ504" s="229"/>
      <c r="CR504" s="229"/>
      <c r="CS504" s="229"/>
      <c r="CT504" s="229"/>
    </row>
    <row r="505" spans="20:98" s="257" customFormat="1" x14ac:dyDescent="0.2">
      <c r="T505" s="229"/>
      <c r="U505" s="229"/>
      <c r="V505" s="229"/>
      <c r="W505" s="229"/>
      <c r="X505" s="229"/>
      <c r="Y505" s="229"/>
      <c r="Z505" s="229"/>
      <c r="AA505" s="229"/>
      <c r="AB505" s="229"/>
      <c r="AC505" s="229"/>
      <c r="AD505" s="229"/>
      <c r="AE505" s="229"/>
      <c r="AF505" s="229"/>
      <c r="AG505" s="229"/>
      <c r="AH505" s="229"/>
      <c r="AI505" s="229"/>
      <c r="AJ505" s="229"/>
      <c r="AK505" s="229"/>
      <c r="AL505" s="229"/>
      <c r="AM505" s="229"/>
      <c r="AN505" s="229"/>
      <c r="AO505" s="229"/>
      <c r="AP505" s="229"/>
      <c r="AQ505" s="229"/>
      <c r="AR505" s="229"/>
      <c r="AS505" s="229"/>
      <c r="AT505" s="229"/>
      <c r="AU505" s="229"/>
      <c r="AV505" s="229"/>
      <c r="AW505" s="229"/>
      <c r="AX505" s="229"/>
      <c r="AY505" s="229"/>
      <c r="AZ505" s="229"/>
      <c r="BA505" s="229"/>
      <c r="BB505" s="229"/>
      <c r="BC505" s="229"/>
      <c r="BD505" s="229"/>
      <c r="BE505" s="229"/>
      <c r="BF505" s="229"/>
      <c r="BG505" s="229"/>
      <c r="BH505" s="229"/>
      <c r="BI505" s="229"/>
      <c r="BJ505" s="229"/>
      <c r="BK505" s="229"/>
      <c r="BL505" s="229"/>
      <c r="BM505" s="229"/>
      <c r="BN505" s="229"/>
      <c r="BO505" s="229"/>
      <c r="BP505" s="229"/>
      <c r="BQ505" s="229"/>
      <c r="BR505" s="229"/>
      <c r="BS505" s="229"/>
      <c r="BT505" s="229"/>
      <c r="BU505" s="229"/>
      <c r="BV505" s="229"/>
      <c r="BW505" s="229"/>
      <c r="BX505" s="229"/>
      <c r="BY505" s="229"/>
      <c r="BZ505" s="229"/>
      <c r="CA505" s="229"/>
      <c r="CB505" s="229"/>
      <c r="CC505" s="229"/>
      <c r="CD505" s="229"/>
      <c r="CE505" s="229"/>
      <c r="CF505" s="229"/>
      <c r="CG505" s="229"/>
      <c r="CH505" s="229"/>
      <c r="CI505" s="229"/>
      <c r="CJ505" s="229"/>
      <c r="CK505" s="229"/>
      <c r="CL505" s="229"/>
      <c r="CM505" s="229"/>
      <c r="CN505" s="229"/>
      <c r="CO505" s="229"/>
      <c r="CP505" s="229"/>
      <c r="CQ505" s="229"/>
      <c r="CR505" s="229"/>
      <c r="CS505" s="229"/>
      <c r="CT505" s="229"/>
    </row>
    <row r="506" spans="20:98" s="257" customFormat="1" x14ac:dyDescent="0.2">
      <c r="T506" s="229"/>
      <c r="U506" s="229"/>
      <c r="V506" s="229"/>
      <c r="W506" s="229"/>
      <c r="X506" s="229"/>
      <c r="Y506" s="229"/>
      <c r="Z506" s="229"/>
      <c r="AA506" s="229"/>
      <c r="AB506" s="229"/>
      <c r="AC506" s="229"/>
      <c r="AD506" s="229"/>
      <c r="AE506" s="229"/>
      <c r="AF506" s="229"/>
      <c r="AG506" s="229"/>
      <c r="AH506" s="229"/>
      <c r="AI506" s="229"/>
      <c r="AJ506" s="229"/>
      <c r="AK506" s="229"/>
      <c r="AL506" s="229"/>
      <c r="AM506" s="229"/>
      <c r="AN506" s="229"/>
      <c r="AO506" s="229"/>
      <c r="AP506" s="229"/>
      <c r="AQ506" s="229"/>
      <c r="AR506" s="229"/>
      <c r="AS506" s="229"/>
      <c r="AT506" s="229"/>
      <c r="AU506" s="229"/>
      <c r="AV506" s="229"/>
      <c r="AW506" s="229"/>
      <c r="AX506" s="229"/>
      <c r="AY506" s="229"/>
      <c r="AZ506" s="229"/>
      <c r="BA506" s="229"/>
      <c r="BB506" s="229"/>
      <c r="BC506" s="229"/>
      <c r="BD506" s="229"/>
      <c r="BE506" s="229"/>
      <c r="BF506" s="229"/>
      <c r="BG506" s="229"/>
      <c r="BH506" s="229"/>
      <c r="BI506" s="229"/>
      <c r="BJ506" s="229"/>
      <c r="BK506" s="229"/>
      <c r="BL506" s="229"/>
      <c r="BM506" s="229"/>
      <c r="BN506" s="229"/>
      <c r="BO506" s="229"/>
      <c r="BP506" s="229"/>
      <c r="BQ506" s="229"/>
      <c r="BR506" s="229"/>
      <c r="BS506" s="229"/>
      <c r="BT506" s="229"/>
      <c r="BU506" s="229"/>
      <c r="BV506" s="229"/>
      <c r="BW506" s="229"/>
      <c r="BX506" s="229"/>
      <c r="BY506" s="229"/>
      <c r="BZ506" s="229"/>
      <c r="CA506" s="229"/>
      <c r="CB506" s="229"/>
      <c r="CC506" s="229"/>
      <c r="CD506" s="229"/>
      <c r="CE506" s="229"/>
      <c r="CF506" s="229"/>
      <c r="CG506" s="229"/>
      <c r="CH506" s="229"/>
      <c r="CI506" s="229"/>
      <c r="CJ506" s="229"/>
      <c r="CK506" s="229"/>
      <c r="CL506" s="229"/>
      <c r="CM506" s="229"/>
      <c r="CN506" s="229"/>
      <c r="CO506" s="229"/>
      <c r="CP506" s="229"/>
      <c r="CQ506" s="229"/>
      <c r="CR506" s="229"/>
      <c r="CS506" s="229"/>
      <c r="CT506" s="229"/>
    </row>
    <row r="507" spans="20:98" s="257" customFormat="1" x14ac:dyDescent="0.2">
      <c r="T507" s="229"/>
      <c r="U507" s="229"/>
      <c r="V507" s="229"/>
      <c r="W507" s="229"/>
      <c r="X507" s="229"/>
      <c r="Y507" s="229"/>
      <c r="Z507" s="229"/>
      <c r="AA507" s="229"/>
      <c r="AB507" s="229"/>
      <c r="AC507" s="229"/>
      <c r="AD507" s="229"/>
      <c r="AE507" s="229"/>
      <c r="AF507" s="229"/>
      <c r="AG507" s="229"/>
      <c r="AH507" s="229"/>
      <c r="AI507" s="229"/>
      <c r="AJ507" s="229"/>
      <c r="AK507" s="229"/>
      <c r="AL507" s="229"/>
      <c r="AM507" s="229"/>
      <c r="AN507" s="229"/>
      <c r="AO507" s="229"/>
      <c r="AP507" s="229"/>
      <c r="AQ507" s="229"/>
      <c r="AR507" s="229"/>
      <c r="AS507" s="229"/>
      <c r="AT507" s="229"/>
      <c r="AU507" s="229"/>
      <c r="AV507" s="229"/>
      <c r="AW507" s="229"/>
      <c r="AX507" s="229"/>
      <c r="AY507" s="229"/>
      <c r="AZ507" s="229"/>
      <c r="BA507" s="229"/>
      <c r="BB507" s="229"/>
      <c r="BC507" s="229"/>
      <c r="BD507" s="229"/>
      <c r="BE507" s="229"/>
      <c r="BF507" s="229"/>
      <c r="BG507" s="229"/>
      <c r="BH507" s="229"/>
      <c r="BI507" s="229"/>
      <c r="BJ507" s="229"/>
      <c r="BK507" s="229"/>
      <c r="BL507" s="229"/>
      <c r="BM507" s="229"/>
      <c r="BN507" s="229"/>
      <c r="BO507" s="229"/>
      <c r="BP507" s="229"/>
      <c r="BQ507" s="229"/>
      <c r="BR507" s="229"/>
      <c r="BS507" s="229"/>
      <c r="BT507" s="229"/>
      <c r="BU507" s="229"/>
      <c r="BV507" s="229"/>
      <c r="BW507" s="229"/>
      <c r="BX507" s="229"/>
      <c r="BY507" s="229"/>
      <c r="BZ507" s="229"/>
      <c r="CA507" s="229"/>
      <c r="CB507" s="229"/>
      <c r="CC507" s="229"/>
      <c r="CD507" s="229"/>
      <c r="CE507" s="229"/>
      <c r="CF507" s="229"/>
      <c r="CG507" s="229"/>
      <c r="CH507" s="229"/>
      <c r="CI507" s="229"/>
      <c r="CJ507" s="229"/>
      <c r="CK507" s="229"/>
      <c r="CL507" s="229"/>
      <c r="CM507" s="229"/>
      <c r="CN507" s="229"/>
      <c r="CO507" s="229"/>
      <c r="CP507" s="229"/>
      <c r="CQ507" s="229"/>
      <c r="CR507" s="229"/>
      <c r="CS507" s="229"/>
      <c r="CT507" s="229"/>
    </row>
    <row r="508" spans="20:98" s="257" customFormat="1" x14ac:dyDescent="0.2">
      <c r="T508" s="229"/>
      <c r="U508" s="229"/>
      <c r="V508" s="229"/>
      <c r="W508" s="229"/>
      <c r="X508" s="229"/>
      <c r="Y508" s="229"/>
      <c r="Z508" s="229"/>
      <c r="AA508" s="229"/>
      <c r="AB508" s="229"/>
      <c r="AC508" s="229"/>
      <c r="AD508" s="229"/>
      <c r="AE508" s="229"/>
      <c r="AF508" s="229"/>
      <c r="AG508" s="229"/>
      <c r="AH508" s="229"/>
      <c r="AI508" s="229"/>
      <c r="AJ508" s="229"/>
      <c r="AK508" s="229"/>
      <c r="AL508" s="229"/>
      <c r="AM508" s="229"/>
      <c r="AN508" s="229"/>
      <c r="AO508" s="229"/>
      <c r="AP508" s="229"/>
      <c r="AQ508" s="229"/>
      <c r="AR508" s="229"/>
      <c r="AS508" s="229"/>
      <c r="AT508" s="229"/>
      <c r="AU508" s="229"/>
      <c r="AV508" s="229"/>
      <c r="AW508" s="229"/>
      <c r="AX508" s="229"/>
      <c r="AY508" s="229"/>
      <c r="AZ508" s="229"/>
      <c r="BA508" s="229"/>
      <c r="BB508" s="229"/>
      <c r="BC508" s="229"/>
      <c r="BD508" s="229"/>
      <c r="BE508" s="229"/>
      <c r="BF508" s="229"/>
      <c r="BG508" s="229"/>
      <c r="BH508" s="229"/>
      <c r="BI508" s="229"/>
      <c r="BJ508" s="229"/>
      <c r="BK508" s="229"/>
      <c r="BL508" s="229"/>
      <c r="BM508" s="229"/>
      <c r="BN508" s="229"/>
      <c r="BO508" s="229"/>
      <c r="BP508" s="229"/>
      <c r="BQ508" s="229"/>
      <c r="BR508" s="229"/>
      <c r="BS508" s="229"/>
      <c r="BT508" s="229"/>
      <c r="BU508" s="229"/>
      <c r="BV508" s="229"/>
      <c r="BW508" s="229"/>
      <c r="BX508" s="229"/>
      <c r="BY508" s="229"/>
      <c r="BZ508" s="229"/>
      <c r="CA508" s="229"/>
      <c r="CB508" s="229"/>
      <c r="CC508" s="229"/>
      <c r="CD508" s="229"/>
      <c r="CE508" s="229"/>
      <c r="CF508" s="229"/>
      <c r="CG508" s="229"/>
      <c r="CH508" s="229"/>
      <c r="CI508" s="229"/>
      <c r="CJ508" s="229"/>
      <c r="CK508" s="229"/>
      <c r="CL508" s="229"/>
      <c r="CM508" s="229"/>
      <c r="CN508" s="229"/>
      <c r="CO508" s="229"/>
      <c r="CP508" s="229"/>
      <c r="CQ508" s="229"/>
      <c r="CR508" s="229"/>
      <c r="CS508" s="229"/>
      <c r="CT508" s="229"/>
    </row>
    <row r="509" spans="20:98" s="257" customFormat="1" x14ac:dyDescent="0.2">
      <c r="T509" s="229"/>
      <c r="U509" s="229"/>
      <c r="V509" s="229"/>
      <c r="W509" s="229"/>
      <c r="X509" s="229"/>
      <c r="Y509" s="229"/>
      <c r="Z509" s="229"/>
      <c r="AA509" s="229"/>
      <c r="AB509" s="229"/>
      <c r="AC509" s="229"/>
      <c r="AD509" s="229"/>
      <c r="AE509" s="229"/>
      <c r="AF509" s="229"/>
      <c r="AG509" s="229"/>
      <c r="AH509" s="229"/>
      <c r="AI509" s="229"/>
      <c r="AJ509" s="229"/>
      <c r="AK509" s="229"/>
      <c r="AL509" s="229"/>
      <c r="AM509" s="229"/>
      <c r="AN509" s="229"/>
      <c r="AO509" s="229"/>
      <c r="AP509" s="229"/>
      <c r="AQ509" s="229"/>
      <c r="AR509" s="229"/>
      <c r="AS509" s="229"/>
      <c r="AT509" s="229"/>
      <c r="AU509" s="229"/>
      <c r="AV509" s="229"/>
      <c r="AW509" s="229"/>
      <c r="AX509" s="229"/>
      <c r="AY509" s="229"/>
      <c r="AZ509" s="229"/>
      <c r="BA509" s="229"/>
      <c r="BB509" s="229"/>
      <c r="BC509" s="229"/>
      <c r="BD509" s="229"/>
      <c r="BE509" s="229"/>
      <c r="BF509" s="229"/>
      <c r="BG509" s="229"/>
      <c r="BH509" s="229"/>
      <c r="BI509" s="229"/>
      <c r="BJ509" s="229"/>
      <c r="BK509" s="229"/>
      <c r="BL509" s="229"/>
      <c r="BM509" s="229"/>
      <c r="BN509" s="229"/>
      <c r="BO509" s="229"/>
      <c r="BP509" s="229"/>
      <c r="BQ509" s="229"/>
      <c r="BR509" s="229"/>
      <c r="BS509" s="229"/>
      <c r="BT509" s="229"/>
      <c r="BU509" s="229"/>
      <c r="BV509" s="229"/>
      <c r="BW509" s="229"/>
      <c r="BX509" s="229"/>
      <c r="BY509" s="229"/>
      <c r="BZ509" s="229"/>
      <c r="CA509" s="229"/>
      <c r="CB509" s="229"/>
      <c r="CC509" s="229"/>
      <c r="CD509" s="229"/>
      <c r="CE509" s="229"/>
      <c r="CF509" s="229"/>
      <c r="CG509" s="229"/>
      <c r="CH509" s="229"/>
      <c r="CI509" s="229"/>
      <c r="CJ509" s="229"/>
      <c r="CK509" s="229"/>
      <c r="CL509" s="229"/>
      <c r="CM509" s="229"/>
      <c r="CN509" s="229"/>
      <c r="CO509" s="229"/>
      <c r="CP509" s="229"/>
      <c r="CQ509" s="229"/>
      <c r="CR509" s="229"/>
      <c r="CS509" s="229"/>
      <c r="CT509" s="229"/>
    </row>
    <row r="510" spans="20:98" s="257" customFormat="1" x14ac:dyDescent="0.2">
      <c r="T510" s="229"/>
      <c r="U510" s="229"/>
      <c r="V510" s="229"/>
      <c r="W510" s="229"/>
      <c r="X510" s="229"/>
      <c r="Y510" s="229"/>
      <c r="Z510" s="229"/>
      <c r="AA510" s="229"/>
      <c r="AB510" s="229"/>
      <c r="AC510" s="229"/>
      <c r="AD510" s="229"/>
      <c r="AE510" s="229"/>
      <c r="AF510" s="229"/>
      <c r="AG510" s="229"/>
      <c r="AH510" s="229"/>
      <c r="AI510" s="229"/>
      <c r="AJ510" s="229"/>
      <c r="AK510" s="229"/>
      <c r="AL510" s="229"/>
      <c r="AM510" s="229"/>
      <c r="AN510" s="229"/>
      <c r="AO510" s="229"/>
      <c r="AP510" s="229"/>
      <c r="AQ510" s="229"/>
      <c r="AR510" s="229"/>
      <c r="AS510" s="229"/>
      <c r="AT510" s="229"/>
      <c r="AU510" s="229"/>
      <c r="AV510" s="229"/>
      <c r="AW510" s="229"/>
      <c r="AX510" s="229"/>
      <c r="AY510" s="229"/>
      <c r="AZ510" s="229"/>
      <c r="BA510" s="229"/>
      <c r="BB510" s="229"/>
      <c r="BC510" s="229"/>
      <c r="BD510" s="229"/>
      <c r="BE510" s="229"/>
      <c r="BF510" s="229"/>
      <c r="BG510" s="229"/>
      <c r="BH510" s="229"/>
      <c r="BI510" s="229"/>
      <c r="BJ510" s="229"/>
      <c r="BK510" s="229"/>
      <c r="BL510" s="229"/>
      <c r="BM510" s="229"/>
      <c r="BN510" s="229"/>
      <c r="BO510" s="229"/>
      <c r="BP510" s="229"/>
      <c r="BQ510" s="229"/>
      <c r="BR510" s="229"/>
      <c r="BS510" s="229"/>
      <c r="BT510" s="229"/>
      <c r="BU510" s="229"/>
      <c r="BV510" s="229"/>
      <c r="BW510" s="229"/>
      <c r="BX510" s="229"/>
      <c r="BY510" s="229"/>
      <c r="BZ510" s="229"/>
      <c r="CA510" s="229"/>
      <c r="CB510" s="229"/>
      <c r="CC510" s="229"/>
      <c r="CD510" s="229"/>
      <c r="CE510" s="229"/>
      <c r="CF510" s="229"/>
      <c r="CG510" s="229"/>
      <c r="CH510" s="229"/>
      <c r="CI510" s="229"/>
      <c r="CJ510" s="229"/>
      <c r="CK510" s="229"/>
      <c r="CL510" s="229"/>
      <c r="CM510" s="229"/>
      <c r="CN510" s="229"/>
      <c r="CO510" s="229"/>
      <c r="CP510" s="229"/>
      <c r="CQ510" s="229"/>
      <c r="CR510" s="229"/>
      <c r="CS510" s="229"/>
      <c r="CT510" s="229"/>
    </row>
    <row r="511" spans="20:98" s="257" customFormat="1" x14ac:dyDescent="0.2">
      <c r="T511" s="229"/>
      <c r="U511" s="229"/>
      <c r="V511" s="229"/>
      <c r="W511" s="229"/>
      <c r="X511" s="229"/>
      <c r="Y511" s="229"/>
      <c r="Z511" s="229"/>
      <c r="AA511" s="229"/>
      <c r="AB511" s="229"/>
      <c r="AC511" s="229"/>
      <c r="AD511" s="229"/>
      <c r="AE511" s="229"/>
      <c r="AF511" s="229"/>
      <c r="AG511" s="229"/>
      <c r="AH511" s="229"/>
      <c r="AI511" s="229"/>
      <c r="AJ511" s="229"/>
      <c r="AK511" s="229"/>
      <c r="AL511" s="229"/>
      <c r="AM511" s="229"/>
      <c r="AN511" s="229"/>
      <c r="AO511" s="229"/>
      <c r="AP511" s="229"/>
      <c r="AQ511" s="229"/>
      <c r="AR511" s="229"/>
      <c r="AS511" s="229"/>
      <c r="AT511" s="229"/>
      <c r="AU511" s="229"/>
      <c r="AV511" s="229"/>
      <c r="AW511" s="229"/>
      <c r="AX511" s="229"/>
      <c r="AY511" s="229"/>
      <c r="AZ511" s="229"/>
      <c r="BA511" s="229"/>
      <c r="BB511" s="229"/>
      <c r="BC511" s="229"/>
      <c r="BD511" s="229"/>
      <c r="BE511" s="229"/>
      <c r="BF511" s="229"/>
      <c r="BG511" s="229"/>
      <c r="BH511" s="229"/>
      <c r="BI511" s="229"/>
      <c r="BJ511" s="229"/>
      <c r="BK511" s="229"/>
      <c r="BL511" s="229"/>
      <c r="BM511" s="229"/>
      <c r="BN511" s="229"/>
      <c r="BO511" s="229"/>
      <c r="BP511" s="229"/>
      <c r="BQ511" s="229"/>
      <c r="BR511" s="229"/>
      <c r="BS511" s="229"/>
      <c r="BT511" s="229"/>
      <c r="BU511" s="229"/>
      <c r="BV511" s="229"/>
      <c r="BW511" s="229"/>
      <c r="BX511" s="229"/>
      <c r="BY511" s="229"/>
      <c r="BZ511" s="229"/>
      <c r="CA511" s="229"/>
      <c r="CB511" s="229"/>
      <c r="CC511" s="229"/>
      <c r="CD511" s="229"/>
      <c r="CE511" s="229"/>
      <c r="CF511" s="229"/>
      <c r="CG511" s="229"/>
      <c r="CH511" s="229"/>
      <c r="CI511" s="229"/>
      <c r="CJ511" s="229"/>
      <c r="CK511" s="229"/>
      <c r="CL511" s="229"/>
      <c r="CM511" s="229"/>
      <c r="CN511" s="229"/>
      <c r="CO511" s="229"/>
      <c r="CP511" s="229"/>
      <c r="CQ511" s="229"/>
      <c r="CR511" s="229"/>
      <c r="CS511" s="229"/>
      <c r="CT511" s="229"/>
    </row>
    <row r="512" spans="20:98" s="257" customFormat="1" x14ac:dyDescent="0.2">
      <c r="T512" s="229"/>
      <c r="U512" s="229"/>
      <c r="V512" s="229"/>
      <c r="W512" s="229"/>
      <c r="X512" s="229"/>
      <c r="Y512" s="229"/>
      <c r="Z512" s="229"/>
      <c r="AA512" s="229"/>
      <c r="AB512" s="229"/>
      <c r="AC512" s="229"/>
      <c r="AD512" s="229"/>
      <c r="AE512" s="229"/>
      <c r="AF512" s="229"/>
      <c r="AG512" s="229"/>
      <c r="AH512" s="229"/>
      <c r="AI512" s="229"/>
      <c r="AJ512" s="229"/>
      <c r="AK512" s="229"/>
      <c r="AL512" s="229"/>
      <c r="AM512" s="229"/>
      <c r="AN512" s="229"/>
      <c r="AO512" s="229"/>
      <c r="AP512" s="229"/>
      <c r="AQ512" s="229"/>
      <c r="AR512" s="229"/>
      <c r="AS512" s="229"/>
      <c r="AT512" s="229"/>
      <c r="AU512" s="229"/>
      <c r="AV512" s="229"/>
      <c r="AW512" s="229"/>
      <c r="AX512" s="229"/>
      <c r="AY512" s="229"/>
      <c r="AZ512" s="229"/>
      <c r="BA512" s="229"/>
      <c r="BB512" s="229"/>
      <c r="BC512" s="229"/>
      <c r="BD512" s="229"/>
      <c r="BE512" s="229"/>
      <c r="BF512" s="229"/>
      <c r="BG512" s="229"/>
      <c r="BH512" s="229"/>
      <c r="BI512" s="229"/>
      <c r="BJ512" s="229"/>
      <c r="BK512" s="229"/>
      <c r="BL512" s="229"/>
      <c r="BM512" s="229"/>
      <c r="BN512" s="229"/>
      <c r="BO512" s="229"/>
      <c r="BP512" s="229"/>
      <c r="BQ512" s="229"/>
      <c r="BR512" s="229"/>
      <c r="BS512" s="229"/>
      <c r="BT512" s="229"/>
      <c r="BU512" s="229"/>
      <c r="BV512" s="229"/>
      <c r="BW512" s="229"/>
      <c r="BX512" s="229"/>
      <c r="BY512" s="229"/>
      <c r="BZ512" s="229"/>
      <c r="CA512" s="229"/>
      <c r="CB512" s="229"/>
      <c r="CC512" s="229"/>
      <c r="CD512" s="229"/>
      <c r="CE512" s="229"/>
      <c r="CF512" s="229"/>
      <c r="CG512" s="229"/>
      <c r="CH512" s="229"/>
      <c r="CI512" s="229"/>
      <c r="CJ512" s="229"/>
      <c r="CK512" s="229"/>
      <c r="CL512" s="229"/>
      <c r="CM512" s="229"/>
      <c r="CN512" s="229"/>
      <c r="CO512" s="229"/>
      <c r="CP512" s="229"/>
      <c r="CQ512" s="229"/>
      <c r="CR512" s="229"/>
      <c r="CS512" s="229"/>
      <c r="CT512" s="229"/>
    </row>
    <row r="513" spans="20:98" s="257" customFormat="1" x14ac:dyDescent="0.2">
      <c r="T513" s="229"/>
      <c r="U513" s="229"/>
      <c r="V513" s="229"/>
      <c r="W513" s="229"/>
      <c r="X513" s="229"/>
      <c r="Y513" s="229"/>
      <c r="Z513" s="229"/>
      <c r="AA513" s="229"/>
      <c r="AB513" s="229"/>
      <c r="AC513" s="229"/>
      <c r="AD513" s="229"/>
      <c r="AE513" s="229"/>
      <c r="AF513" s="229"/>
      <c r="AG513" s="229"/>
      <c r="AH513" s="229"/>
      <c r="AI513" s="229"/>
      <c r="AJ513" s="229"/>
      <c r="AK513" s="229"/>
      <c r="AL513" s="229"/>
      <c r="AM513" s="229"/>
      <c r="AN513" s="229"/>
      <c r="AO513" s="229"/>
      <c r="AP513" s="229"/>
      <c r="AQ513" s="229"/>
      <c r="AR513" s="229"/>
      <c r="AS513" s="229"/>
      <c r="AT513" s="229"/>
      <c r="AU513" s="229"/>
      <c r="AV513" s="229"/>
      <c r="AW513" s="229"/>
      <c r="AX513" s="229"/>
      <c r="AY513" s="229"/>
      <c r="AZ513" s="229"/>
      <c r="BA513" s="229"/>
      <c r="BB513" s="229"/>
      <c r="BC513" s="229"/>
      <c r="BD513" s="229"/>
      <c r="BE513" s="229"/>
      <c r="BF513" s="229"/>
      <c r="BG513" s="229"/>
      <c r="BH513" s="229"/>
      <c r="BI513" s="229"/>
      <c r="BJ513" s="229"/>
      <c r="BK513" s="229"/>
      <c r="BL513" s="229"/>
      <c r="BM513" s="229"/>
      <c r="BN513" s="229"/>
      <c r="BO513" s="229"/>
      <c r="BP513" s="229"/>
      <c r="BQ513" s="229"/>
      <c r="BR513" s="229"/>
      <c r="BS513" s="229"/>
      <c r="BT513" s="229"/>
      <c r="BU513" s="229"/>
      <c r="BV513" s="229"/>
      <c r="BW513" s="229"/>
      <c r="BX513" s="229"/>
      <c r="BY513" s="229"/>
      <c r="BZ513" s="229"/>
      <c r="CA513" s="229"/>
      <c r="CB513" s="229"/>
      <c r="CC513" s="229"/>
      <c r="CD513" s="229"/>
      <c r="CE513" s="229"/>
      <c r="CF513" s="229"/>
      <c r="CG513" s="229"/>
      <c r="CH513" s="229"/>
      <c r="CI513" s="229"/>
      <c r="CJ513" s="229"/>
      <c r="CK513" s="229"/>
      <c r="CL513" s="229"/>
      <c r="CM513" s="229"/>
      <c r="CN513" s="229"/>
      <c r="CO513" s="229"/>
      <c r="CP513" s="229"/>
      <c r="CQ513" s="229"/>
      <c r="CR513" s="229"/>
      <c r="CS513" s="229"/>
      <c r="CT513" s="229"/>
    </row>
    <row r="514" spans="20:98" s="257" customFormat="1" x14ac:dyDescent="0.2">
      <c r="T514" s="229"/>
      <c r="U514" s="229"/>
      <c r="V514" s="229"/>
      <c r="W514" s="229"/>
      <c r="X514" s="229"/>
      <c r="Y514" s="229"/>
      <c r="Z514" s="229"/>
      <c r="AA514" s="229"/>
      <c r="AB514" s="229"/>
      <c r="AC514" s="229"/>
      <c r="AD514" s="229"/>
      <c r="AE514" s="229"/>
      <c r="AF514" s="229"/>
      <c r="AG514" s="229"/>
      <c r="AH514" s="229"/>
      <c r="AI514" s="229"/>
      <c r="AJ514" s="229"/>
      <c r="AK514" s="229"/>
      <c r="AL514" s="229"/>
      <c r="AM514" s="229"/>
      <c r="AN514" s="229"/>
      <c r="AO514" s="229"/>
      <c r="AP514" s="229"/>
      <c r="AQ514" s="229"/>
      <c r="AR514" s="229"/>
      <c r="AS514" s="229"/>
      <c r="AT514" s="229"/>
      <c r="AU514" s="229"/>
      <c r="AV514" s="229"/>
      <c r="AW514" s="229"/>
      <c r="AX514" s="229"/>
      <c r="AY514" s="229"/>
      <c r="AZ514" s="229"/>
      <c r="BA514" s="229"/>
      <c r="BB514" s="229"/>
      <c r="BC514" s="229"/>
      <c r="BD514" s="229"/>
      <c r="BE514" s="229"/>
      <c r="BF514" s="229"/>
      <c r="BG514" s="229"/>
      <c r="BH514" s="229"/>
      <c r="BI514" s="229"/>
      <c r="BJ514" s="229"/>
      <c r="BK514" s="229"/>
      <c r="BL514" s="229"/>
      <c r="BM514" s="229"/>
      <c r="BN514" s="229"/>
      <c r="BO514" s="229"/>
      <c r="BP514" s="229"/>
      <c r="BQ514" s="229"/>
      <c r="BR514" s="229"/>
      <c r="BS514" s="229"/>
      <c r="BT514" s="229"/>
      <c r="BU514" s="229"/>
      <c r="BV514" s="229"/>
      <c r="BW514" s="229"/>
      <c r="BX514" s="229"/>
      <c r="BY514" s="229"/>
      <c r="BZ514" s="229"/>
      <c r="CA514" s="229"/>
      <c r="CB514" s="229"/>
      <c r="CC514" s="229"/>
      <c r="CD514" s="229"/>
      <c r="CE514" s="229"/>
      <c r="CF514" s="229"/>
      <c r="CG514" s="229"/>
      <c r="CH514" s="229"/>
      <c r="CI514" s="229"/>
      <c r="CJ514" s="229"/>
      <c r="CK514" s="229"/>
      <c r="CL514" s="229"/>
      <c r="CM514" s="229"/>
      <c r="CN514" s="229"/>
      <c r="CO514" s="229"/>
      <c r="CP514" s="229"/>
      <c r="CQ514" s="229"/>
      <c r="CR514" s="229"/>
      <c r="CS514" s="229"/>
      <c r="CT514" s="229"/>
    </row>
    <row r="515" spans="20:98" s="257" customFormat="1" x14ac:dyDescent="0.2">
      <c r="T515" s="229"/>
      <c r="U515" s="229"/>
      <c r="V515" s="229"/>
      <c r="W515" s="229"/>
      <c r="X515" s="229"/>
      <c r="Y515" s="229"/>
      <c r="Z515" s="229"/>
      <c r="AA515" s="229"/>
      <c r="AB515" s="229"/>
      <c r="AC515" s="229"/>
      <c r="AD515" s="229"/>
      <c r="AE515" s="229"/>
      <c r="AF515" s="229"/>
      <c r="AG515" s="229"/>
      <c r="AH515" s="229"/>
      <c r="AI515" s="229"/>
      <c r="AJ515" s="229"/>
      <c r="AK515" s="229"/>
      <c r="AL515" s="229"/>
      <c r="AM515" s="229"/>
      <c r="AN515" s="229"/>
      <c r="AO515" s="229"/>
      <c r="AP515" s="229"/>
      <c r="AQ515" s="229"/>
      <c r="AR515" s="229"/>
      <c r="AS515" s="229"/>
      <c r="AT515" s="229"/>
      <c r="AU515" s="229"/>
      <c r="AV515" s="229"/>
      <c r="AW515" s="229"/>
      <c r="AX515" s="229"/>
      <c r="AY515" s="229"/>
      <c r="AZ515" s="229"/>
      <c r="BA515" s="229"/>
      <c r="BB515" s="229"/>
      <c r="BC515" s="229"/>
      <c r="BD515" s="229"/>
      <c r="BE515" s="229"/>
      <c r="BF515" s="229"/>
      <c r="BG515" s="229"/>
      <c r="BH515" s="229"/>
      <c r="BI515" s="229"/>
      <c r="BJ515" s="229"/>
      <c r="BK515" s="229"/>
      <c r="BL515" s="229"/>
      <c r="BM515" s="229"/>
      <c r="BN515" s="229"/>
      <c r="BO515" s="229"/>
      <c r="BP515" s="229"/>
      <c r="BQ515" s="229"/>
      <c r="BR515" s="229"/>
      <c r="BS515" s="229"/>
      <c r="BT515" s="229"/>
      <c r="BU515" s="229"/>
      <c r="BV515" s="229"/>
      <c r="BW515" s="229"/>
      <c r="BX515" s="229"/>
      <c r="BY515" s="229"/>
      <c r="BZ515" s="229"/>
      <c r="CA515" s="229"/>
      <c r="CB515" s="229"/>
      <c r="CC515" s="229"/>
      <c r="CD515" s="229"/>
      <c r="CE515" s="229"/>
      <c r="CF515" s="229"/>
      <c r="CG515" s="229"/>
      <c r="CH515" s="229"/>
      <c r="CI515" s="229"/>
      <c r="CJ515" s="229"/>
      <c r="CK515" s="229"/>
      <c r="CL515" s="229"/>
      <c r="CM515" s="229"/>
      <c r="CN515" s="229"/>
      <c r="CO515" s="229"/>
      <c r="CP515" s="229"/>
      <c r="CQ515" s="229"/>
      <c r="CR515" s="229"/>
      <c r="CS515" s="229"/>
      <c r="CT515" s="229"/>
    </row>
    <row r="516" spans="20:98" s="257" customFormat="1" x14ac:dyDescent="0.2">
      <c r="T516" s="229"/>
      <c r="U516" s="229"/>
      <c r="V516" s="229"/>
      <c r="W516" s="229"/>
      <c r="X516" s="229"/>
      <c r="Y516" s="229"/>
      <c r="Z516" s="229"/>
      <c r="AA516" s="229"/>
      <c r="AB516" s="229"/>
      <c r="AC516" s="229"/>
      <c r="AD516" s="229"/>
      <c r="AE516" s="229"/>
      <c r="AF516" s="229"/>
      <c r="AG516" s="229"/>
      <c r="AH516" s="229"/>
      <c r="AI516" s="229"/>
      <c r="AJ516" s="229"/>
      <c r="AK516" s="229"/>
      <c r="AL516" s="229"/>
      <c r="AM516" s="229"/>
      <c r="AN516" s="229"/>
      <c r="AO516" s="229"/>
      <c r="AP516" s="229"/>
      <c r="AQ516" s="229"/>
      <c r="AR516" s="229"/>
      <c r="AS516" s="229"/>
      <c r="AT516" s="229"/>
      <c r="AU516" s="229"/>
      <c r="AV516" s="229"/>
      <c r="AW516" s="229"/>
      <c r="AX516" s="229"/>
      <c r="AY516" s="229"/>
      <c r="AZ516" s="229"/>
      <c r="BA516" s="229"/>
      <c r="BB516" s="229"/>
      <c r="BC516" s="229"/>
      <c r="BD516" s="229"/>
      <c r="BE516" s="229"/>
      <c r="BF516" s="229"/>
      <c r="BG516" s="229"/>
      <c r="BH516" s="229"/>
      <c r="BI516" s="229"/>
      <c r="BJ516" s="229"/>
      <c r="BK516" s="229"/>
      <c r="BL516" s="229"/>
      <c r="BM516" s="229"/>
      <c r="BN516" s="229"/>
      <c r="BO516" s="229"/>
      <c r="BP516" s="229"/>
      <c r="BQ516" s="229"/>
      <c r="BR516" s="229"/>
      <c r="BS516" s="229"/>
      <c r="BT516" s="229"/>
      <c r="BU516" s="229"/>
      <c r="BV516" s="229"/>
      <c r="BW516" s="229"/>
      <c r="BX516" s="229"/>
      <c r="BY516" s="229"/>
      <c r="BZ516" s="229"/>
      <c r="CA516" s="229"/>
      <c r="CB516" s="229"/>
      <c r="CC516" s="229"/>
      <c r="CD516" s="229"/>
      <c r="CE516" s="229"/>
      <c r="CF516" s="229"/>
      <c r="CG516" s="229"/>
      <c r="CH516" s="229"/>
      <c r="CI516" s="229"/>
      <c r="CJ516" s="229"/>
      <c r="CK516" s="229"/>
      <c r="CL516" s="229"/>
      <c r="CM516" s="229"/>
      <c r="CN516" s="229"/>
      <c r="CO516" s="229"/>
      <c r="CP516" s="229"/>
      <c r="CQ516" s="229"/>
      <c r="CR516" s="229"/>
      <c r="CS516" s="229"/>
      <c r="CT516" s="229"/>
    </row>
    <row r="517" spans="20:98" s="257" customFormat="1" x14ac:dyDescent="0.2">
      <c r="T517" s="229"/>
      <c r="U517" s="229"/>
      <c r="V517" s="229"/>
      <c r="W517" s="229"/>
      <c r="X517" s="229"/>
      <c r="Y517" s="229"/>
      <c r="Z517" s="229"/>
      <c r="AA517" s="229"/>
      <c r="AB517" s="229"/>
      <c r="AC517" s="229"/>
      <c r="AD517" s="229"/>
      <c r="AE517" s="229"/>
      <c r="AF517" s="229"/>
      <c r="AG517" s="229"/>
      <c r="AH517" s="229"/>
      <c r="AI517" s="229"/>
      <c r="AJ517" s="229"/>
      <c r="AK517" s="229"/>
      <c r="AL517" s="229"/>
      <c r="AM517" s="229"/>
      <c r="AN517" s="229"/>
      <c r="AO517" s="229"/>
      <c r="AP517" s="229"/>
      <c r="AQ517" s="229"/>
      <c r="AR517" s="229"/>
      <c r="AS517" s="229"/>
      <c r="AT517" s="229"/>
      <c r="AU517" s="229"/>
      <c r="AV517" s="229"/>
      <c r="AW517" s="229"/>
      <c r="AX517" s="229"/>
      <c r="AY517" s="229"/>
      <c r="AZ517" s="229"/>
      <c r="BA517" s="229"/>
      <c r="BB517" s="229"/>
      <c r="BC517" s="229"/>
      <c r="BD517" s="229"/>
      <c r="BE517" s="229"/>
      <c r="BF517" s="229"/>
      <c r="BG517" s="229"/>
      <c r="BH517" s="229"/>
      <c r="BI517" s="229"/>
      <c r="BJ517" s="229"/>
      <c r="BK517" s="229"/>
      <c r="BL517" s="229"/>
      <c r="BM517" s="229"/>
      <c r="BN517" s="229"/>
      <c r="BO517" s="229"/>
      <c r="BP517" s="229"/>
      <c r="BQ517" s="229"/>
      <c r="BR517" s="229"/>
      <c r="BS517" s="229"/>
      <c r="BT517" s="229"/>
      <c r="BU517" s="229"/>
      <c r="BV517" s="229"/>
      <c r="BW517" s="229"/>
      <c r="BX517" s="229"/>
      <c r="BY517" s="229"/>
      <c r="BZ517" s="229"/>
      <c r="CA517" s="229"/>
      <c r="CB517" s="229"/>
      <c r="CC517" s="229"/>
      <c r="CD517" s="229"/>
      <c r="CE517" s="229"/>
      <c r="CF517" s="229"/>
      <c r="CG517" s="229"/>
      <c r="CH517" s="229"/>
      <c r="CI517" s="229"/>
      <c r="CJ517" s="229"/>
      <c r="CK517" s="229"/>
      <c r="CL517" s="229"/>
      <c r="CM517" s="229"/>
      <c r="CN517" s="229"/>
      <c r="CO517" s="229"/>
      <c r="CP517" s="229"/>
      <c r="CQ517" s="229"/>
      <c r="CR517" s="229"/>
      <c r="CS517" s="229"/>
      <c r="CT517" s="229"/>
    </row>
    <row r="518" spans="20:98" s="257" customFormat="1" x14ac:dyDescent="0.2">
      <c r="T518" s="229"/>
      <c r="U518" s="229"/>
      <c r="V518" s="229"/>
      <c r="W518" s="229"/>
      <c r="X518" s="229"/>
      <c r="Y518" s="229"/>
      <c r="Z518" s="229"/>
      <c r="AA518" s="229"/>
      <c r="AB518" s="229"/>
      <c r="AC518" s="229"/>
      <c r="AD518" s="229"/>
      <c r="AE518" s="229"/>
      <c r="AF518" s="229"/>
      <c r="AG518" s="229"/>
      <c r="AH518" s="229"/>
      <c r="AI518" s="229"/>
      <c r="AJ518" s="229"/>
      <c r="AK518" s="229"/>
      <c r="AL518" s="229"/>
      <c r="AM518" s="229"/>
      <c r="AN518" s="229"/>
      <c r="AO518" s="229"/>
      <c r="AP518" s="229"/>
      <c r="AQ518" s="229"/>
      <c r="AR518" s="229"/>
      <c r="AS518" s="229"/>
      <c r="AT518" s="229"/>
      <c r="AU518" s="229"/>
      <c r="AV518" s="229"/>
      <c r="AW518" s="229"/>
      <c r="AX518" s="229"/>
      <c r="AY518" s="229"/>
      <c r="AZ518" s="229"/>
      <c r="BA518" s="229"/>
      <c r="BB518" s="229"/>
      <c r="BC518" s="229"/>
      <c r="BD518" s="229"/>
      <c r="BE518" s="229"/>
      <c r="BF518" s="229"/>
      <c r="BG518" s="229"/>
      <c r="BH518" s="229"/>
      <c r="BI518" s="229"/>
      <c r="BJ518" s="229"/>
      <c r="BK518" s="229"/>
      <c r="BL518" s="229"/>
      <c r="BM518" s="229"/>
      <c r="BN518" s="229"/>
      <c r="BO518" s="229"/>
      <c r="BP518" s="229"/>
      <c r="BQ518" s="229"/>
      <c r="BR518" s="229"/>
      <c r="BS518" s="229"/>
      <c r="BT518" s="229"/>
      <c r="BU518" s="229"/>
      <c r="BV518" s="229"/>
      <c r="BW518" s="229"/>
      <c r="BX518" s="229"/>
      <c r="BY518" s="229"/>
      <c r="BZ518" s="229"/>
      <c r="CA518" s="229"/>
      <c r="CB518" s="229"/>
      <c r="CC518" s="229"/>
      <c r="CD518" s="229"/>
      <c r="CE518" s="229"/>
      <c r="CF518" s="229"/>
      <c r="CG518" s="229"/>
      <c r="CH518" s="229"/>
      <c r="CI518" s="229"/>
      <c r="CJ518" s="229"/>
      <c r="CK518" s="229"/>
      <c r="CL518" s="229"/>
      <c r="CM518" s="229"/>
      <c r="CN518" s="229"/>
      <c r="CO518" s="229"/>
      <c r="CP518" s="229"/>
      <c r="CQ518" s="229"/>
      <c r="CR518" s="229"/>
      <c r="CS518" s="229"/>
      <c r="CT518" s="229"/>
    </row>
    <row r="519" spans="20:98" s="257" customFormat="1" x14ac:dyDescent="0.2">
      <c r="T519" s="229"/>
      <c r="U519" s="229"/>
      <c r="V519" s="229"/>
      <c r="W519" s="229"/>
      <c r="X519" s="229"/>
      <c r="Y519" s="229"/>
      <c r="Z519" s="229"/>
      <c r="AA519" s="229"/>
      <c r="AB519" s="229"/>
      <c r="AC519" s="229"/>
      <c r="AD519" s="229"/>
      <c r="AE519" s="229"/>
      <c r="AF519" s="229"/>
      <c r="AG519" s="229"/>
      <c r="AH519" s="229"/>
      <c r="AI519" s="229"/>
      <c r="AJ519" s="229"/>
      <c r="AK519" s="229"/>
      <c r="AL519" s="229"/>
      <c r="AM519" s="229"/>
      <c r="AN519" s="229"/>
      <c r="AO519" s="229"/>
      <c r="AP519" s="229"/>
      <c r="AQ519" s="229"/>
      <c r="AR519" s="229"/>
      <c r="AS519" s="229"/>
      <c r="AT519" s="229"/>
      <c r="AU519" s="229"/>
      <c r="AV519" s="229"/>
      <c r="AW519" s="229"/>
      <c r="AX519" s="229"/>
      <c r="AY519" s="229"/>
      <c r="AZ519" s="229"/>
      <c r="BA519" s="229"/>
      <c r="BB519" s="229"/>
      <c r="BC519" s="229"/>
      <c r="BD519" s="229"/>
      <c r="BE519" s="229"/>
      <c r="BF519" s="229"/>
      <c r="BG519" s="229"/>
      <c r="BH519" s="229"/>
      <c r="BI519" s="229"/>
      <c r="BJ519" s="229"/>
      <c r="BK519" s="229"/>
      <c r="BL519" s="229"/>
      <c r="BM519" s="229"/>
      <c r="BN519" s="229"/>
      <c r="BO519" s="229"/>
      <c r="BP519" s="229"/>
      <c r="BQ519" s="229"/>
      <c r="BR519" s="229"/>
      <c r="BS519" s="229"/>
      <c r="BT519" s="229"/>
      <c r="BU519" s="229"/>
      <c r="BV519" s="229"/>
      <c r="BW519" s="229"/>
      <c r="BX519" s="229"/>
      <c r="BY519" s="229"/>
      <c r="BZ519" s="229"/>
      <c r="CA519" s="229"/>
      <c r="CB519" s="229"/>
      <c r="CC519" s="229"/>
      <c r="CD519" s="229"/>
      <c r="CE519" s="229"/>
      <c r="CF519" s="229"/>
      <c r="CG519" s="229"/>
      <c r="CH519" s="229"/>
      <c r="CI519" s="229"/>
      <c r="CJ519" s="229"/>
      <c r="CK519" s="229"/>
      <c r="CL519" s="229"/>
      <c r="CM519" s="229"/>
      <c r="CN519" s="229"/>
      <c r="CO519" s="229"/>
      <c r="CP519" s="229"/>
      <c r="CQ519" s="229"/>
      <c r="CR519" s="229"/>
      <c r="CS519" s="229"/>
      <c r="CT519" s="229"/>
    </row>
    <row r="520" spans="20:98" s="257" customFormat="1" x14ac:dyDescent="0.2">
      <c r="T520" s="229"/>
      <c r="U520" s="229"/>
      <c r="V520" s="229"/>
      <c r="W520" s="229"/>
      <c r="X520" s="229"/>
      <c r="Y520" s="229"/>
      <c r="Z520" s="229"/>
      <c r="AA520" s="229"/>
      <c r="AB520" s="229"/>
      <c r="AC520" s="229"/>
      <c r="AD520" s="229"/>
      <c r="AE520" s="229"/>
      <c r="AF520" s="229"/>
      <c r="AG520" s="229"/>
      <c r="AH520" s="229"/>
      <c r="AI520" s="229"/>
      <c r="AJ520" s="229"/>
      <c r="AK520" s="229"/>
      <c r="AL520" s="229"/>
      <c r="AM520" s="229"/>
      <c r="AN520" s="229"/>
      <c r="AO520" s="229"/>
      <c r="AP520" s="229"/>
      <c r="AQ520" s="229"/>
      <c r="AR520" s="229"/>
      <c r="AS520" s="229"/>
      <c r="AT520" s="229"/>
      <c r="AU520" s="229"/>
      <c r="AV520" s="229"/>
      <c r="AW520" s="229"/>
      <c r="AX520" s="229"/>
      <c r="AY520" s="229"/>
      <c r="AZ520" s="229"/>
      <c r="BA520" s="229"/>
      <c r="BB520" s="229"/>
      <c r="BC520" s="229"/>
      <c r="BD520" s="229"/>
      <c r="BE520" s="229"/>
      <c r="BF520" s="229"/>
      <c r="BG520" s="229"/>
      <c r="BH520" s="229"/>
      <c r="BI520" s="229"/>
      <c r="BJ520" s="229"/>
      <c r="BK520" s="229"/>
      <c r="BL520" s="229"/>
      <c r="BM520" s="229"/>
      <c r="BN520" s="229"/>
      <c r="BO520" s="229"/>
      <c r="BP520" s="229"/>
      <c r="BQ520" s="229"/>
      <c r="BR520" s="229"/>
      <c r="BS520" s="229"/>
      <c r="BT520" s="229"/>
      <c r="BU520" s="229"/>
      <c r="BV520" s="229"/>
      <c r="BW520" s="229"/>
      <c r="BX520" s="229"/>
      <c r="BY520" s="229"/>
      <c r="BZ520" s="229"/>
      <c r="CA520" s="229"/>
      <c r="CB520" s="229"/>
      <c r="CC520" s="229"/>
      <c r="CD520" s="229"/>
      <c r="CE520" s="229"/>
      <c r="CF520" s="229"/>
      <c r="CG520" s="229"/>
      <c r="CH520" s="229"/>
      <c r="CI520" s="229"/>
      <c r="CJ520" s="229"/>
      <c r="CK520" s="229"/>
      <c r="CL520" s="229"/>
      <c r="CM520" s="229"/>
      <c r="CN520" s="229"/>
      <c r="CO520" s="229"/>
      <c r="CP520" s="229"/>
      <c r="CQ520" s="229"/>
      <c r="CR520" s="229"/>
      <c r="CS520" s="229"/>
      <c r="CT520" s="229"/>
    </row>
    <row r="521" spans="20:98" s="257" customFormat="1" x14ac:dyDescent="0.2">
      <c r="T521" s="229"/>
      <c r="U521" s="229"/>
      <c r="V521" s="229"/>
      <c r="W521" s="229"/>
      <c r="X521" s="229"/>
      <c r="Y521" s="229"/>
      <c r="Z521" s="229"/>
      <c r="AA521" s="229"/>
      <c r="AB521" s="229"/>
      <c r="AC521" s="229"/>
      <c r="AD521" s="229"/>
      <c r="AE521" s="229"/>
      <c r="AF521" s="229"/>
      <c r="AG521" s="229"/>
      <c r="AH521" s="229"/>
      <c r="AI521" s="229"/>
      <c r="AJ521" s="229"/>
      <c r="AK521" s="229"/>
      <c r="AL521" s="229"/>
      <c r="AM521" s="229"/>
      <c r="AN521" s="229"/>
      <c r="AO521" s="229"/>
      <c r="AP521" s="229"/>
      <c r="AQ521" s="229"/>
      <c r="AR521" s="229"/>
      <c r="AS521" s="229"/>
      <c r="AT521" s="229"/>
      <c r="AU521" s="229"/>
      <c r="AV521" s="229"/>
      <c r="AW521" s="229"/>
      <c r="AX521" s="229"/>
      <c r="AY521" s="229"/>
      <c r="AZ521" s="229"/>
      <c r="BA521" s="229"/>
      <c r="BB521" s="229"/>
      <c r="BC521" s="229"/>
      <c r="BD521" s="229"/>
      <c r="BE521" s="229"/>
      <c r="BF521" s="229"/>
      <c r="BG521" s="229"/>
      <c r="BH521" s="229"/>
      <c r="BI521" s="229"/>
      <c r="BJ521" s="229"/>
      <c r="BK521" s="229"/>
      <c r="BL521" s="229"/>
      <c r="BM521" s="229"/>
      <c r="BN521" s="229"/>
      <c r="BO521" s="229"/>
      <c r="BP521" s="229"/>
      <c r="BQ521" s="229"/>
      <c r="BR521" s="229"/>
      <c r="BS521" s="229"/>
      <c r="BT521" s="229"/>
      <c r="BU521" s="229"/>
      <c r="BV521" s="229"/>
      <c r="BW521" s="229"/>
      <c r="BX521" s="229"/>
      <c r="BY521" s="229"/>
      <c r="BZ521" s="229"/>
      <c r="CA521" s="229"/>
      <c r="CB521" s="229"/>
      <c r="CC521" s="229"/>
      <c r="CD521" s="229"/>
      <c r="CE521" s="229"/>
      <c r="CF521" s="229"/>
      <c r="CG521" s="229"/>
      <c r="CH521" s="229"/>
      <c r="CI521" s="229"/>
      <c r="CJ521" s="229"/>
      <c r="CK521" s="229"/>
      <c r="CL521" s="229"/>
      <c r="CM521" s="229"/>
      <c r="CN521" s="229"/>
      <c r="CO521" s="229"/>
      <c r="CP521" s="229"/>
      <c r="CQ521" s="229"/>
      <c r="CR521" s="229"/>
      <c r="CS521" s="229"/>
      <c r="CT521" s="229"/>
    </row>
    <row r="522" spans="20:98" s="257" customFormat="1" x14ac:dyDescent="0.2">
      <c r="T522" s="229"/>
      <c r="U522" s="229"/>
      <c r="V522" s="229"/>
      <c r="W522" s="229"/>
      <c r="X522" s="229"/>
      <c r="Y522" s="229"/>
      <c r="Z522" s="229"/>
      <c r="AA522" s="229"/>
      <c r="AB522" s="229"/>
      <c r="AC522" s="229"/>
      <c r="AD522" s="229"/>
      <c r="AE522" s="229"/>
      <c r="AF522" s="229"/>
      <c r="AG522" s="229"/>
      <c r="AH522" s="229"/>
      <c r="AI522" s="229"/>
      <c r="AJ522" s="229"/>
      <c r="AK522" s="229"/>
      <c r="AL522" s="229"/>
      <c r="AM522" s="229"/>
      <c r="AN522" s="229"/>
      <c r="AO522" s="229"/>
      <c r="AP522" s="229"/>
      <c r="AQ522" s="229"/>
      <c r="AR522" s="229"/>
      <c r="AS522" s="229"/>
      <c r="AT522" s="229"/>
      <c r="AU522" s="229"/>
      <c r="AV522" s="229"/>
      <c r="AW522" s="229"/>
      <c r="AX522" s="229"/>
      <c r="AY522" s="229"/>
      <c r="AZ522" s="229"/>
      <c r="BA522" s="229"/>
      <c r="BB522" s="229"/>
      <c r="BC522" s="229"/>
      <c r="BD522" s="229"/>
      <c r="BE522" s="229"/>
      <c r="BF522" s="229"/>
      <c r="BG522" s="229"/>
      <c r="BH522" s="229"/>
      <c r="BI522" s="229"/>
      <c r="BJ522" s="229"/>
      <c r="BK522" s="229"/>
      <c r="BL522" s="229"/>
      <c r="BM522" s="229"/>
      <c r="BN522" s="229"/>
      <c r="BO522" s="229"/>
      <c r="BP522" s="229"/>
      <c r="BQ522" s="229"/>
      <c r="BR522" s="229"/>
      <c r="BS522" s="229"/>
      <c r="BT522" s="229"/>
      <c r="BU522" s="229"/>
      <c r="BV522" s="229"/>
      <c r="BW522" s="229"/>
      <c r="BX522" s="229"/>
      <c r="BY522" s="229"/>
      <c r="BZ522" s="229"/>
      <c r="CA522" s="229"/>
      <c r="CB522" s="229"/>
      <c r="CC522" s="229"/>
      <c r="CD522" s="229"/>
      <c r="CE522" s="229"/>
      <c r="CF522" s="229"/>
      <c r="CG522" s="229"/>
      <c r="CH522" s="229"/>
      <c r="CI522" s="229"/>
      <c r="CJ522" s="229"/>
      <c r="CK522" s="229"/>
      <c r="CL522" s="229"/>
      <c r="CM522" s="229"/>
      <c r="CN522" s="229"/>
      <c r="CO522" s="229"/>
      <c r="CP522" s="229"/>
      <c r="CQ522" s="229"/>
      <c r="CR522" s="229"/>
      <c r="CS522" s="229"/>
      <c r="CT522" s="229"/>
    </row>
    <row r="523" spans="20:98" s="257" customFormat="1" x14ac:dyDescent="0.2">
      <c r="T523" s="229"/>
      <c r="U523" s="229"/>
      <c r="V523" s="229"/>
      <c r="W523" s="229"/>
      <c r="X523" s="229"/>
      <c r="Y523" s="229"/>
      <c r="Z523" s="229"/>
      <c r="AA523" s="229"/>
      <c r="AB523" s="229"/>
      <c r="AC523" s="229"/>
      <c r="AD523" s="229"/>
      <c r="AE523" s="229"/>
      <c r="AF523" s="229"/>
      <c r="AG523" s="229"/>
      <c r="AH523" s="229"/>
      <c r="AI523" s="229"/>
      <c r="AJ523" s="229"/>
      <c r="AK523" s="229"/>
      <c r="AL523" s="229"/>
      <c r="AM523" s="229"/>
      <c r="AN523" s="229"/>
      <c r="AO523" s="229"/>
      <c r="AP523" s="229"/>
      <c r="AQ523" s="229"/>
      <c r="AR523" s="229"/>
      <c r="AS523" s="229"/>
      <c r="AT523" s="229"/>
      <c r="AU523" s="229"/>
      <c r="AV523" s="229"/>
      <c r="AW523" s="229"/>
      <c r="AX523" s="229"/>
      <c r="AY523" s="229"/>
      <c r="AZ523" s="229"/>
      <c r="BA523" s="229"/>
      <c r="BB523" s="229"/>
      <c r="BC523" s="229"/>
      <c r="BD523" s="229"/>
      <c r="BE523" s="229"/>
      <c r="BF523" s="229"/>
      <c r="BG523" s="229"/>
      <c r="BH523" s="229"/>
      <c r="BI523" s="229"/>
      <c r="BJ523" s="229"/>
      <c r="BK523" s="229"/>
      <c r="BL523" s="229"/>
      <c r="BM523" s="229"/>
      <c r="BN523" s="229"/>
      <c r="BO523" s="229"/>
      <c r="BP523" s="229"/>
      <c r="BQ523" s="229"/>
      <c r="BR523" s="229"/>
      <c r="BS523" s="229"/>
      <c r="BT523" s="229"/>
      <c r="BU523" s="229"/>
      <c r="BV523" s="229"/>
      <c r="BW523" s="229"/>
      <c r="BX523" s="229"/>
      <c r="BY523" s="229"/>
      <c r="BZ523" s="229"/>
      <c r="CA523" s="229"/>
      <c r="CB523" s="229"/>
      <c r="CC523" s="229"/>
      <c r="CD523" s="229"/>
      <c r="CE523" s="229"/>
      <c r="CF523" s="229"/>
      <c r="CG523" s="229"/>
      <c r="CH523" s="229"/>
      <c r="CI523" s="229"/>
      <c r="CJ523" s="229"/>
      <c r="CK523" s="229"/>
      <c r="CL523" s="229"/>
      <c r="CM523" s="229"/>
      <c r="CN523" s="229"/>
      <c r="CO523" s="229"/>
      <c r="CP523" s="229"/>
      <c r="CQ523" s="229"/>
      <c r="CR523" s="229"/>
      <c r="CS523" s="229"/>
      <c r="CT523" s="229"/>
    </row>
    <row r="524" spans="20:98" s="257" customFormat="1" x14ac:dyDescent="0.2">
      <c r="T524" s="229"/>
      <c r="U524" s="229"/>
      <c r="V524" s="229"/>
      <c r="W524" s="229"/>
      <c r="X524" s="229"/>
      <c r="Y524" s="229"/>
      <c r="Z524" s="229"/>
      <c r="AA524" s="229"/>
      <c r="AB524" s="229"/>
      <c r="AC524" s="229"/>
      <c r="AD524" s="229"/>
      <c r="AE524" s="229"/>
      <c r="AF524" s="229"/>
      <c r="AG524" s="229"/>
      <c r="AH524" s="229"/>
      <c r="AI524" s="229"/>
      <c r="AJ524" s="229"/>
      <c r="AK524" s="229"/>
      <c r="AL524" s="229"/>
      <c r="AM524" s="229"/>
      <c r="AN524" s="229"/>
      <c r="AO524" s="229"/>
      <c r="AP524" s="229"/>
      <c r="AQ524" s="229"/>
      <c r="AR524" s="229"/>
      <c r="AS524" s="229"/>
      <c r="AT524" s="229"/>
      <c r="AU524" s="229"/>
      <c r="AV524" s="229"/>
      <c r="AW524" s="229"/>
      <c r="AX524" s="229"/>
      <c r="AY524" s="229"/>
      <c r="AZ524" s="229"/>
      <c r="BA524" s="229"/>
      <c r="BB524" s="229"/>
      <c r="BC524" s="229"/>
      <c r="BD524" s="229"/>
      <c r="BE524" s="229"/>
      <c r="BF524" s="229"/>
      <c r="BG524" s="229"/>
      <c r="BH524" s="229"/>
      <c r="BI524" s="229"/>
      <c r="BJ524" s="229"/>
      <c r="BK524" s="229"/>
      <c r="BL524" s="229"/>
      <c r="BM524" s="229"/>
      <c r="BN524" s="229"/>
      <c r="BO524" s="229"/>
      <c r="BP524" s="229"/>
      <c r="BQ524" s="229"/>
      <c r="BR524" s="229"/>
      <c r="BS524" s="229"/>
      <c r="BT524" s="229"/>
      <c r="BU524" s="229"/>
      <c r="BV524" s="229"/>
      <c r="BW524" s="229"/>
      <c r="BX524" s="229"/>
      <c r="BY524" s="229"/>
      <c r="BZ524" s="229"/>
      <c r="CA524" s="229"/>
      <c r="CB524" s="229"/>
      <c r="CC524" s="229"/>
      <c r="CD524" s="229"/>
      <c r="CE524" s="229"/>
      <c r="CF524" s="229"/>
      <c r="CG524" s="229"/>
      <c r="CH524" s="229"/>
      <c r="CI524" s="229"/>
      <c r="CJ524" s="229"/>
      <c r="CK524" s="229"/>
      <c r="CL524" s="229"/>
      <c r="CM524" s="229"/>
      <c r="CN524" s="229"/>
      <c r="CO524" s="229"/>
      <c r="CP524" s="229"/>
      <c r="CQ524" s="229"/>
      <c r="CR524" s="229"/>
      <c r="CS524" s="229"/>
      <c r="CT524" s="229"/>
    </row>
    <row r="525" spans="20:98" s="257" customFormat="1" x14ac:dyDescent="0.2">
      <c r="T525" s="229"/>
      <c r="U525" s="229"/>
      <c r="V525" s="229"/>
      <c r="W525" s="229"/>
      <c r="X525" s="229"/>
      <c r="Y525" s="229"/>
      <c r="Z525" s="229"/>
      <c r="AA525" s="229"/>
      <c r="AB525" s="229"/>
      <c r="AC525" s="229"/>
      <c r="AD525" s="229"/>
      <c r="AE525" s="229"/>
      <c r="AF525" s="229"/>
      <c r="AG525" s="229"/>
      <c r="AH525" s="229"/>
      <c r="AI525" s="229"/>
      <c r="AJ525" s="229"/>
      <c r="AK525" s="229"/>
      <c r="AL525" s="229"/>
      <c r="AM525" s="229"/>
      <c r="AN525" s="229"/>
      <c r="AO525" s="229"/>
      <c r="AP525" s="229"/>
      <c r="AQ525" s="229"/>
      <c r="AR525" s="229"/>
      <c r="AS525" s="229"/>
      <c r="AT525" s="229"/>
      <c r="AU525" s="229"/>
      <c r="AV525" s="229"/>
      <c r="AW525" s="229"/>
      <c r="AX525" s="229"/>
      <c r="AY525" s="229"/>
      <c r="AZ525" s="229"/>
      <c r="BA525" s="229"/>
      <c r="BB525" s="229"/>
      <c r="BC525" s="229"/>
      <c r="BD525" s="229"/>
      <c r="BE525" s="229"/>
      <c r="BF525" s="229"/>
      <c r="BG525" s="229"/>
      <c r="BH525" s="229"/>
      <c r="BI525" s="229"/>
      <c r="BJ525" s="229"/>
      <c r="BK525" s="229"/>
      <c r="BL525" s="229"/>
      <c r="BM525" s="229"/>
      <c r="BN525" s="229"/>
      <c r="BO525" s="229"/>
      <c r="BP525" s="229"/>
      <c r="BQ525" s="229"/>
      <c r="BR525" s="229"/>
      <c r="BS525" s="229"/>
      <c r="BT525" s="229"/>
      <c r="BU525" s="229"/>
      <c r="BV525" s="229"/>
      <c r="BW525" s="229"/>
      <c r="BX525" s="229"/>
      <c r="BY525" s="229"/>
      <c r="BZ525" s="229"/>
      <c r="CA525" s="229"/>
      <c r="CB525" s="229"/>
      <c r="CC525" s="229"/>
      <c r="CD525" s="229"/>
      <c r="CE525" s="229"/>
      <c r="CF525" s="229"/>
      <c r="CG525" s="229"/>
      <c r="CH525" s="229"/>
      <c r="CI525" s="229"/>
      <c r="CJ525" s="229"/>
      <c r="CK525" s="229"/>
      <c r="CL525" s="229"/>
      <c r="CM525" s="229"/>
      <c r="CN525" s="229"/>
      <c r="CO525" s="229"/>
      <c r="CP525" s="229"/>
      <c r="CQ525" s="229"/>
      <c r="CR525" s="229"/>
      <c r="CS525" s="229"/>
      <c r="CT525" s="229"/>
    </row>
    <row r="526" spans="20:98" s="257" customFormat="1" x14ac:dyDescent="0.2">
      <c r="T526" s="229"/>
      <c r="U526" s="229"/>
      <c r="V526" s="229"/>
      <c r="W526" s="229"/>
      <c r="X526" s="229"/>
      <c r="Y526" s="229"/>
      <c r="Z526" s="229"/>
      <c r="AA526" s="229"/>
      <c r="AB526" s="229"/>
      <c r="AC526" s="229"/>
      <c r="AD526" s="229"/>
      <c r="AE526" s="229"/>
      <c r="AF526" s="229"/>
      <c r="AG526" s="229"/>
      <c r="AH526" s="229"/>
      <c r="AI526" s="229"/>
      <c r="AJ526" s="229"/>
      <c r="AK526" s="229"/>
      <c r="AL526" s="229"/>
      <c r="AM526" s="229"/>
      <c r="AN526" s="229"/>
      <c r="AO526" s="229"/>
      <c r="AP526" s="229"/>
      <c r="AQ526" s="229"/>
      <c r="AR526" s="229"/>
      <c r="AS526" s="229"/>
      <c r="AT526" s="229"/>
      <c r="AU526" s="229"/>
      <c r="AV526" s="229"/>
      <c r="AW526" s="229"/>
      <c r="AX526" s="229"/>
      <c r="AY526" s="229"/>
      <c r="AZ526" s="229"/>
      <c r="BA526" s="229"/>
      <c r="BB526" s="229"/>
      <c r="BC526" s="229"/>
      <c r="BD526" s="229"/>
      <c r="BE526" s="229"/>
      <c r="BF526" s="229"/>
      <c r="BG526" s="229"/>
      <c r="BH526" s="229"/>
      <c r="BI526" s="229"/>
      <c r="BJ526" s="229"/>
      <c r="BK526" s="229"/>
      <c r="BL526" s="229"/>
      <c r="BM526" s="229"/>
      <c r="BN526" s="229"/>
      <c r="BO526" s="229"/>
      <c r="BP526" s="229"/>
      <c r="BQ526" s="229"/>
      <c r="BR526" s="229"/>
      <c r="BS526" s="229"/>
      <c r="BT526" s="229"/>
      <c r="BU526" s="229"/>
      <c r="BV526" s="229"/>
      <c r="BW526" s="229"/>
      <c r="BX526" s="229"/>
      <c r="BY526" s="229"/>
      <c r="BZ526" s="229"/>
      <c r="CA526" s="229"/>
      <c r="CB526" s="229"/>
      <c r="CC526" s="229"/>
      <c r="CD526" s="229"/>
      <c r="CE526" s="229"/>
      <c r="CF526" s="229"/>
      <c r="CG526" s="229"/>
      <c r="CH526" s="229"/>
      <c r="CI526" s="229"/>
      <c r="CJ526" s="229"/>
      <c r="CK526" s="229"/>
      <c r="CL526" s="229"/>
      <c r="CM526" s="229"/>
      <c r="CN526" s="229"/>
      <c r="CO526" s="229"/>
      <c r="CP526" s="229"/>
      <c r="CQ526" s="229"/>
      <c r="CR526" s="229"/>
      <c r="CS526" s="229"/>
      <c r="CT526" s="229"/>
    </row>
    <row r="527" spans="20:98" s="257" customFormat="1" x14ac:dyDescent="0.2">
      <c r="T527" s="229"/>
      <c r="U527" s="229"/>
      <c r="V527" s="229"/>
      <c r="W527" s="229"/>
      <c r="X527" s="229"/>
      <c r="Y527" s="229"/>
      <c r="Z527" s="229"/>
      <c r="AA527" s="229"/>
      <c r="AB527" s="229"/>
      <c r="AC527" s="229"/>
      <c r="AD527" s="229"/>
      <c r="AE527" s="229"/>
      <c r="AF527" s="229"/>
      <c r="AG527" s="229"/>
      <c r="AH527" s="229"/>
      <c r="AI527" s="229"/>
      <c r="AJ527" s="229"/>
      <c r="AK527" s="229"/>
      <c r="AL527" s="229"/>
      <c r="AM527" s="229"/>
      <c r="AN527" s="229"/>
      <c r="AO527" s="229"/>
      <c r="AP527" s="229"/>
      <c r="AQ527" s="229"/>
      <c r="AR527" s="229"/>
      <c r="AS527" s="229"/>
      <c r="AT527" s="229"/>
      <c r="AU527" s="229"/>
      <c r="AV527" s="229"/>
      <c r="AW527" s="229"/>
      <c r="AX527" s="229"/>
      <c r="AY527" s="229"/>
      <c r="AZ527" s="229"/>
      <c r="BA527" s="229"/>
      <c r="BB527" s="229"/>
      <c r="BC527" s="229"/>
      <c r="BD527" s="229"/>
      <c r="BE527" s="229"/>
      <c r="BF527" s="229"/>
      <c r="BG527" s="229"/>
      <c r="BH527" s="229"/>
      <c r="BI527" s="229"/>
      <c r="BJ527" s="229"/>
      <c r="BK527" s="229"/>
      <c r="BL527" s="229"/>
      <c r="BM527" s="229"/>
      <c r="BN527" s="229"/>
      <c r="BO527" s="229"/>
      <c r="BP527" s="229"/>
      <c r="BQ527" s="229"/>
      <c r="BR527" s="229"/>
      <c r="BS527" s="229"/>
      <c r="BT527" s="229"/>
      <c r="BU527" s="229"/>
      <c r="BV527" s="229"/>
      <c r="BW527" s="229"/>
      <c r="BX527" s="229"/>
      <c r="BY527" s="229"/>
      <c r="BZ527" s="229"/>
      <c r="CA527" s="229"/>
      <c r="CB527" s="229"/>
      <c r="CC527" s="229"/>
      <c r="CD527" s="229"/>
      <c r="CE527" s="229"/>
      <c r="CF527" s="229"/>
      <c r="CG527" s="229"/>
      <c r="CH527" s="229"/>
      <c r="CI527" s="229"/>
      <c r="CJ527" s="229"/>
      <c r="CK527" s="229"/>
      <c r="CL527" s="229"/>
      <c r="CM527" s="229"/>
      <c r="CN527" s="229"/>
      <c r="CO527" s="229"/>
      <c r="CP527" s="229"/>
      <c r="CQ527" s="229"/>
      <c r="CR527" s="229"/>
      <c r="CS527" s="229"/>
      <c r="CT527" s="229"/>
    </row>
    <row r="528" spans="20:98" s="257" customFormat="1" x14ac:dyDescent="0.2">
      <c r="T528" s="229"/>
      <c r="U528" s="229"/>
      <c r="V528" s="229"/>
      <c r="W528" s="229"/>
      <c r="X528" s="229"/>
      <c r="Y528" s="229"/>
      <c r="Z528" s="229"/>
      <c r="AA528" s="229"/>
      <c r="AB528" s="229"/>
      <c r="AC528" s="229"/>
      <c r="AD528" s="229"/>
      <c r="AE528" s="229"/>
      <c r="AF528" s="229"/>
      <c r="AG528" s="229"/>
      <c r="AH528" s="229"/>
      <c r="AI528" s="229"/>
      <c r="AJ528" s="229"/>
      <c r="AK528" s="229"/>
      <c r="AL528" s="229"/>
      <c r="AM528" s="229"/>
      <c r="AN528" s="229"/>
      <c r="AO528" s="229"/>
      <c r="AP528" s="229"/>
      <c r="AQ528" s="229"/>
      <c r="AR528" s="229"/>
      <c r="AS528" s="229"/>
      <c r="AT528" s="229"/>
      <c r="AU528" s="229"/>
      <c r="AV528" s="229"/>
      <c r="AW528" s="229"/>
      <c r="AX528" s="229"/>
      <c r="AY528" s="229"/>
      <c r="AZ528" s="229"/>
      <c r="BA528" s="229"/>
      <c r="BB528" s="229"/>
      <c r="BC528" s="229"/>
      <c r="BD528" s="229"/>
      <c r="BE528" s="229"/>
      <c r="BF528" s="229"/>
      <c r="BG528" s="229"/>
      <c r="BH528" s="229"/>
      <c r="BI528" s="229"/>
      <c r="BJ528" s="229"/>
      <c r="BK528" s="229"/>
      <c r="BL528" s="229"/>
      <c r="BM528" s="229"/>
      <c r="BN528" s="229"/>
      <c r="BO528" s="229"/>
      <c r="BP528" s="229"/>
      <c r="BQ528" s="229"/>
      <c r="BR528" s="229"/>
      <c r="BS528" s="229"/>
      <c r="BT528" s="229"/>
      <c r="BU528" s="229"/>
      <c r="BV528" s="229"/>
      <c r="BW528" s="229"/>
      <c r="BX528" s="229"/>
      <c r="BY528" s="229"/>
      <c r="BZ528" s="229"/>
      <c r="CA528" s="229"/>
      <c r="CB528" s="229"/>
      <c r="CC528" s="229"/>
      <c r="CD528" s="229"/>
      <c r="CE528" s="229"/>
      <c r="CF528" s="229"/>
      <c r="CG528" s="229"/>
      <c r="CH528" s="229"/>
      <c r="CI528" s="229"/>
      <c r="CJ528" s="229"/>
      <c r="CK528" s="229"/>
      <c r="CL528" s="229"/>
      <c r="CM528" s="229"/>
      <c r="CN528" s="229"/>
      <c r="CO528" s="229"/>
      <c r="CP528" s="229"/>
      <c r="CQ528" s="229"/>
      <c r="CR528" s="229"/>
      <c r="CS528" s="229"/>
      <c r="CT528" s="229"/>
    </row>
    <row r="529" spans="20:98" s="257" customFormat="1" x14ac:dyDescent="0.2">
      <c r="T529" s="229"/>
      <c r="U529" s="229"/>
      <c r="V529" s="229"/>
      <c r="W529" s="229"/>
      <c r="X529" s="229"/>
      <c r="Y529" s="229"/>
      <c r="Z529" s="229"/>
      <c r="AA529" s="229"/>
      <c r="AB529" s="229"/>
      <c r="AC529" s="229"/>
      <c r="AD529" s="229"/>
      <c r="AE529" s="229"/>
      <c r="AF529" s="229"/>
      <c r="AG529" s="229"/>
      <c r="AH529" s="229"/>
      <c r="AI529" s="229"/>
      <c r="AJ529" s="229"/>
      <c r="AK529" s="229"/>
      <c r="AL529" s="229"/>
      <c r="AM529" s="229"/>
      <c r="AN529" s="229"/>
      <c r="AO529" s="229"/>
      <c r="AP529" s="229"/>
      <c r="AQ529" s="229"/>
      <c r="AR529" s="229"/>
      <c r="AS529" s="229"/>
      <c r="AT529" s="229"/>
      <c r="AU529" s="229"/>
      <c r="AV529" s="229"/>
      <c r="AW529" s="229"/>
      <c r="AX529" s="229"/>
      <c r="AY529" s="229"/>
      <c r="AZ529" s="229"/>
      <c r="BA529" s="229"/>
      <c r="BB529" s="229"/>
      <c r="BC529" s="229"/>
      <c r="BD529" s="229"/>
      <c r="BE529" s="229"/>
      <c r="BF529" s="229"/>
      <c r="BG529" s="229"/>
      <c r="BH529" s="229"/>
      <c r="BI529" s="229"/>
      <c r="BJ529" s="229"/>
      <c r="BK529" s="229"/>
      <c r="BL529" s="229"/>
      <c r="BM529" s="229"/>
      <c r="BN529" s="229"/>
      <c r="BO529" s="229"/>
      <c r="BP529" s="229"/>
      <c r="BQ529" s="229"/>
      <c r="BR529" s="229"/>
      <c r="BS529" s="229"/>
      <c r="BT529" s="229"/>
      <c r="BU529" s="229"/>
      <c r="BV529" s="229"/>
      <c r="BW529" s="229"/>
      <c r="BX529" s="229"/>
      <c r="BY529" s="229"/>
      <c r="BZ529" s="229"/>
      <c r="CA529" s="229"/>
      <c r="CB529" s="229"/>
      <c r="CC529" s="229"/>
      <c r="CD529" s="229"/>
      <c r="CE529" s="229"/>
      <c r="CF529" s="229"/>
      <c r="CG529" s="229"/>
      <c r="CH529" s="229"/>
      <c r="CI529" s="229"/>
      <c r="CJ529" s="229"/>
      <c r="CK529" s="229"/>
      <c r="CL529" s="229"/>
      <c r="CM529" s="229"/>
      <c r="CN529" s="229"/>
      <c r="CO529" s="229"/>
      <c r="CP529" s="229"/>
      <c r="CQ529" s="229"/>
      <c r="CR529" s="229"/>
      <c r="CS529" s="229"/>
      <c r="CT529" s="229"/>
    </row>
    <row r="530" spans="20:98" s="257" customFormat="1" x14ac:dyDescent="0.2">
      <c r="T530" s="229"/>
      <c r="U530" s="229"/>
      <c r="V530" s="229"/>
      <c r="W530" s="229"/>
      <c r="X530" s="229"/>
      <c r="Y530" s="229"/>
      <c r="Z530" s="229"/>
      <c r="AA530" s="229"/>
      <c r="AB530" s="229"/>
      <c r="AC530" s="229"/>
      <c r="AD530" s="229"/>
      <c r="AE530" s="229"/>
      <c r="AF530" s="229"/>
      <c r="AG530" s="229"/>
      <c r="AH530" s="229"/>
      <c r="AI530" s="229"/>
      <c r="AJ530" s="229"/>
      <c r="AK530" s="229"/>
      <c r="AL530" s="229"/>
      <c r="AM530" s="229"/>
      <c r="AN530" s="229"/>
      <c r="AO530" s="229"/>
      <c r="AP530" s="229"/>
      <c r="AQ530" s="229"/>
      <c r="AR530" s="229"/>
      <c r="AS530" s="229"/>
      <c r="AT530" s="229"/>
      <c r="AU530" s="229"/>
      <c r="AV530" s="229"/>
      <c r="AW530" s="229"/>
      <c r="AX530" s="229"/>
      <c r="AY530" s="229"/>
      <c r="AZ530" s="229"/>
      <c r="BA530" s="229"/>
      <c r="BB530" s="229"/>
      <c r="BC530" s="229"/>
      <c r="BD530" s="229"/>
      <c r="BE530" s="229"/>
      <c r="BF530" s="229"/>
      <c r="BG530" s="229"/>
      <c r="BH530" s="229"/>
      <c r="BI530" s="229"/>
      <c r="BJ530" s="229"/>
      <c r="BK530" s="229"/>
      <c r="BL530" s="229"/>
      <c r="BM530" s="229"/>
      <c r="BN530" s="229"/>
      <c r="BO530" s="229"/>
      <c r="BP530" s="229"/>
      <c r="BQ530" s="229"/>
      <c r="BR530" s="229"/>
      <c r="BS530" s="229"/>
      <c r="BT530" s="229"/>
      <c r="BU530" s="229"/>
      <c r="BV530" s="229"/>
      <c r="BW530" s="229"/>
      <c r="BX530" s="229"/>
      <c r="BY530" s="229"/>
      <c r="BZ530" s="229"/>
      <c r="CA530" s="229"/>
      <c r="CB530" s="229"/>
      <c r="CC530" s="229"/>
      <c r="CD530" s="229"/>
      <c r="CE530" s="229"/>
      <c r="CF530" s="229"/>
      <c r="CG530" s="229"/>
      <c r="CH530" s="229"/>
      <c r="CI530" s="229"/>
      <c r="CJ530" s="229"/>
      <c r="CK530" s="229"/>
      <c r="CL530" s="229"/>
      <c r="CM530" s="229"/>
      <c r="CN530" s="229"/>
      <c r="CO530" s="229"/>
      <c r="CP530" s="229"/>
      <c r="CQ530" s="229"/>
      <c r="CR530" s="229"/>
      <c r="CS530" s="229"/>
      <c r="CT530" s="229"/>
    </row>
    <row r="531" spans="20:98" s="257" customFormat="1" x14ac:dyDescent="0.2">
      <c r="T531" s="229"/>
      <c r="U531" s="229"/>
      <c r="V531" s="229"/>
      <c r="W531" s="229"/>
      <c r="X531" s="229"/>
      <c r="Y531" s="229"/>
      <c r="Z531" s="229"/>
      <c r="AA531" s="229"/>
      <c r="AB531" s="229"/>
      <c r="AC531" s="229"/>
      <c r="AD531" s="229"/>
      <c r="AE531" s="229"/>
      <c r="AF531" s="229"/>
      <c r="AG531" s="229"/>
      <c r="AH531" s="229"/>
      <c r="AI531" s="229"/>
      <c r="AJ531" s="229"/>
      <c r="AK531" s="229"/>
      <c r="AL531" s="229"/>
      <c r="AM531" s="229"/>
      <c r="AN531" s="229"/>
      <c r="AO531" s="229"/>
      <c r="AP531" s="229"/>
      <c r="AQ531" s="229"/>
      <c r="AR531" s="229"/>
      <c r="AS531" s="229"/>
      <c r="AT531" s="229"/>
      <c r="AU531" s="229"/>
      <c r="AV531" s="229"/>
      <c r="AW531" s="229"/>
      <c r="AX531" s="229"/>
      <c r="AY531" s="229"/>
      <c r="AZ531" s="229"/>
      <c r="BA531" s="229"/>
      <c r="BB531" s="229"/>
      <c r="BC531" s="229"/>
      <c r="BD531" s="229"/>
      <c r="BE531" s="229"/>
      <c r="BF531" s="229"/>
      <c r="BG531" s="229"/>
      <c r="BH531" s="229"/>
      <c r="BI531" s="229"/>
      <c r="BJ531" s="229"/>
      <c r="BK531" s="229"/>
      <c r="BL531" s="229"/>
      <c r="BM531" s="229"/>
      <c r="BN531" s="229"/>
      <c r="BO531" s="229"/>
      <c r="BP531" s="229"/>
      <c r="BQ531" s="229"/>
      <c r="BR531" s="229"/>
      <c r="BS531" s="229"/>
      <c r="BT531" s="229"/>
      <c r="BU531" s="229"/>
      <c r="BV531" s="229"/>
      <c r="BW531" s="229"/>
      <c r="BX531" s="229"/>
      <c r="BY531" s="229"/>
      <c r="BZ531" s="229"/>
      <c r="CA531" s="229"/>
      <c r="CB531" s="229"/>
      <c r="CC531" s="229"/>
      <c r="CD531" s="229"/>
      <c r="CE531" s="229"/>
      <c r="CF531" s="229"/>
      <c r="CG531" s="229"/>
      <c r="CH531" s="229"/>
      <c r="CI531" s="229"/>
      <c r="CJ531" s="229"/>
      <c r="CK531" s="229"/>
      <c r="CL531" s="229"/>
      <c r="CM531" s="229"/>
      <c r="CN531" s="229"/>
      <c r="CO531" s="229"/>
      <c r="CP531" s="229"/>
      <c r="CQ531" s="229"/>
      <c r="CR531" s="229"/>
      <c r="CS531" s="229"/>
      <c r="CT531" s="229"/>
    </row>
    <row r="532" spans="20:98" s="257" customFormat="1" x14ac:dyDescent="0.2">
      <c r="T532" s="229"/>
      <c r="U532" s="229"/>
      <c r="V532" s="229"/>
      <c r="W532" s="229"/>
      <c r="X532" s="229"/>
      <c r="Y532" s="229"/>
      <c r="Z532" s="229"/>
      <c r="AA532" s="229"/>
      <c r="AB532" s="229"/>
      <c r="AC532" s="229"/>
      <c r="AD532" s="229"/>
      <c r="AE532" s="229"/>
      <c r="AF532" s="229"/>
      <c r="AG532" s="229"/>
      <c r="AH532" s="229"/>
      <c r="AI532" s="229"/>
      <c r="AJ532" s="229"/>
      <c r="AK532" s="229"/>
      <c r="AL532" s="229"/>
      <c r="AM532" s="229"/>
      <c r="AN532" s="229"/>
      <c r="AO532" s="229"/>
      <c r="AP532" s="229"/>
      <c r="AQ532" s="229"/>
      <c r="AR532" s="229"/>
      <c r="AS532" s="229"/>
      <c r="AT532" s="229"/>
      <c r="AU532" s="229"/>
      <c r="AV532" s="229"/>
      <c r="AW532" s="229"/>
      <c r="AX532" s="229"/>
      <c r="AY532" s="229"/>
      <c r="AZ532" s="229"/>
      <c r="BA532" s="229"/>
      <c r="BB532" s="229"/>
      <c r="BC532" s="229"/>
      <c r="BD532" s="229"/>
      <c r="BE532" s="229"/>
      <c r="BF532" s="229"/>
      <c r="BG532" s="229"/>
      <c r="BH532" s="229"/>
      <c r="BI532" s="229"/>
      <c r="BJ532" s="229"/>
      <c r="BK532" s="229"/>
      <c r="BL532" s="229"/>
      <c r="BM532" s="229"/>
      <c r="BN532" s="229"/>
      <c r="BO532" s="229"/>
      <c r="BP532" s="229"/>
      <c r="BQ532" s="229"/>
      <c r="BR532" s="229"/>
      <c r="BS532" s="229"/>
      <c r="BT532" s="229"/>
      <c r="BU532" s="229"/>
      <c r="BV532" s="229"/>
      <c r="BW532" s="229"/>
      <c r="BX532" s="229"/>
      <c r="BY532" s="229"/>
      <c r="BZ532" s="229"/>
      <c r="CA532" s="229"/>
      <c r="CB532" s="229"/>
      <c r="CC532" s="229"/>
      <c r="CD532" s="229"/>
      <c r="CE532" s="229"/>
      <c r="CF532" s="229"/>
      <c r="CG532" s="229"/>
      <c r="CH532" s="229"/>
      <c r="CI532" s="229"/>
      <c r="CJ532" s="229"/>
      <c r="CK532" s="229"/>
      <c r="CL532" s="229"/>
      <c r="CM532" s="229"/>
      <c r="CN532" s="229"/>
      <c r="CO532" s="229"/>
      <c r="CP532" s="229"/>
      <c r="CQ532" s="229"/>
      <c r="CR532" s="229"/>
      <c r="CS532" s="229"/>
      <c r="CT532" s="229"/>
    </row>
    <row r="533" spans="20:98" s="257" customFormat="1" x14ac:dyDescent="0.2">
      <c r="T533" s="229"/>
      <c r="U533" s="229"/>
      <c r="V533" s="229"/>
      <c r="W533" s="229"/>
      <c r="X533" s="229"/>
      <c r="Y533" s="229"/>
      <c r="Z533" s="229"/>
      <c r="AA533" s="229"/>
      <c r="AB533" s="229"/>
      <c r="AC533" s="229"/>
      <c r="AD533" s="229"/>
      <c r="AE533" s="229"/>
      <c r="AF533" s="229"/>
      <c r="AG533" s="229"/>
      <c r="AH533" s="229"/>
      <c r="AI533" s="229"/>
      <c r="AJ533" s="229"/>
      <c r="AK533" s="229"/>
      <c r="AL533" s="229"/>
      <c r="AM533" s="229"/>
      <c r="AN533" s="229"/>
      <c r="AO533" s="229"/>
      <c r="AP533" s="229"/>
      <c r="AQ533" s="229"/>
      <c r="AR533" s="229"/>
      <c r="AS533" s="229"/>
      <c r="AT533" s="229"/>
      <c r="AU533" s="229"/>
      <c r="AV533" s="229"/>
      <c r="AW533" s="229"/>
      <c r="AX533" s="229"/>
      <c r="AY533" s="229"/>
      <c r="AZ533" s="229"/>
      <c r="BA533" s="229"/>
      <c r="BB533" s="229"/>
      <c r="BC533" s="229"/>
      <c r="BD533" s="229"/>
      <c r="BE533" s="229"/>
      <c r="BF533" s="229"/>
      <c r="BG533" s="229"/>
      <c r="BH533" s="229"/>
      <c r="BI533" s="229"/>
      <c r="BJ533" s="229"/>
      <c r="BK533" s="229"/>
      <c r="BL533" s="229"/>
      <c r="BM533" s="229"/>
      <c r="BN533" s="229"/>
      <c r="BO533" s="229"/>
      <c r="BP533" s="229"/>
      <c r="BQ533" s="229"/>
      <c r="BR533" s="229"/>
      <c r="BS533" s="229"/>
      <c r="BT533" s="229"/>
      <c r="BU533" s="229"/>
      <c r="BV533" s="229"/>
      <c r="BW533" s="229"/>
      <c r="BX533" s="229"/>
      <c r="BY533" s="229"/>
      <c r="BZ533" s="229"/>
      <c r="CA533" s="229"/>
      <c r="CB533" s="229"/>
      <c r="CC533" s="229"/>
      <c r="CD533" s="229"/>
      <c r="CE533" s="229"/>
      <c r="CF533" s="229"/>
      <c r="CG533" s="229"/>
      <c r="CH533" s="229"/>
      <c r="CI533" s="229"/>
      <c r="CJ533" s="229"/>
      <c r="CK533" s="229"/>
      <c r="CL533" s="229"/>
      <c r="CM533" s="229"/>
      <c r="CN533" s="229"/>
      <c r="CO533" s="229"/>
      <c r="CP533" s="229"/>
      <c r="CQ533" s="229"/>
      <c r="CR533" s="229"/>
      <c r="CS533" s="229"/>
      <c r="CT533" s="229"/>
    </row>
    <row r="534" spans="20:98" s="257" customFormat="1" x14ac:dyDescent="0.2">
      <c r="T534" s="229"/>
      <c r="U534" s="229"/>
      <c r="V534" s="229"/>
      <c r="W534" s="229"/>
      <c r="X534" s="229"/>
      <c r="Y534" s="229"/>
      <c r="Z534" s="229"/>
      <c r="AA534" s="229"/>
      <c r="AB534" s="229"/>
      <c r="AC534" s="229"/>
      <c r="AD534" s="229"/>
      <c r="AE534" s="229"/>
      <c r="AF534" s="229"/>
      <c r="AG534" s="229"/>
      <c r="AH534" s="229"/>
      <c r="AI534" s="229"/>
      <c r="AJ534" s="229"/>
      <c r="AK534" s="229"/>
      <c r="AL534" s="229"/>
      <c r="AM534" s="229"/>
      <c r="AN534" s="229"/>
      <c r="AO534" s="229"/>
      <c r="AP534" s="229"/>
      <c r="AQ534" s="229"/>
      <c r="AR534" s="229"/>
      <c r="AS534" s="229"/>
      <c r="AT534" s="229"/>
      <c r="AU534" s="229"/>
      <c r="AV534" s="229"/>
      <c r="AW534" s="229"/>
      <c r="AX534" s="229"/>
      <c r="AY534" s="229"/>
      <c r="AZ534" s="229"/>
      <c r="BA534" s="229"/>
      <c r="BB534" s="229"/>
      <c r="BC534" s="229"/>
      <c r="BD534" s="229"/>
      <c r="BE534" s="229"/>
      <c r="BF534" s="229"/>
      <c r="BG534" s="229"/>
      <c r="BH534" s="229"/>
      <c r="BI534" s="229"/>
      <c r="BJ534" s="229"/>
      <c r="BK534" s="229"/>
      <c r="BL534" s="229"/>
      <c r="BM534" s="229"/>
      <c r="BN534" s="229"/>
      <c r="BO534" s="229"/>
      <c r="BP534" s="229"/>
      <c r="BQ534" s="229"/>
      <c r="BR534" s="229"/>
      <c r="BS534" s="229"/>
      <c r="BT534" s="229"/>
      <c r="BU534" s="229"/>
      <c r="BV534" s="229"/>
      <c r="BW534" s="229"/>
      <c r="BX534" s="229"/>
      <c r="BY534" s="229"/>
      <c r="BZ534" s="229"/>
      <c r="CA534" s="229"/>
      <c r="CB534" s="229"/>
      <c r="CC534" s="229"/>
      <c r="CD534" s="229"/>
      <c r="CE534" s="229"/>
      <c r="CF534" s="229"/>
      <c r="CG534" s="229"/>
      <c r="CH534" s="229"/>
      <c r="CI534" s="229"/>
      <c r="CJ534" s="229"/>
      <c r="CK534" s="229"/>
      <c r="CL534" s="229"/>
      <c r="CM534" s="229"/>
      <c r="CN534" s="229"/>
      <c r="CO534" s="229"/>
      <c r="CP534" s="229"/>
      <c r="CQ534" s="229"/>
      <c r="CR534" s="229"/>
      <c r="CS534" s="229"/>
      <c r="CT534" s="229"/>
    </row>
    <row r="535" spans="20:98" s="257" customFormat="1" x14ac:dyDescent="0.2">
      <c r="T535" s="229"/>
      <c r="U535" s="229"/>
      <c r="V535" s="229"/>
      <c r="W535" s="229"/>
      <c r="X535" s="229"/>
      <c r="Y535" s="229"/>
      <c r="Z535" s="229"/>
      <c r="AA535" s="229"/>
      <c r="AB535" s="229"/>
      <c r="AC535" s="229"/>
      <c r="AD535" s="229"/>
      <c r="AE535" s="229"/>
      <c r="AF535" s="229"/>
      <c r="AG535" s="229"/>
      <c r="AH535" s="229"/>
      <c r="AI535" s="229"/>
      <c r="AJ535" s="229"/>
      <c r="AK535" s="229"/>
      <c r="AL535" s="229"/>
      <c r="AM535" s="229"/>
      <c r="AN535" s="229"/>
      <c r="AO535" s="229"/>
      <c r="AP535" s="229"/>
      <c r="AQ535" s="229"/>
      <c r="AR535" s="229"/>
      <c r="AS535" s="229"/>
      <c r="AT535" s="229"/>
      <c r="AU535" s="229"/>
      <c r="AV535" s="229"/>
      <c r="AW535" s="229"/>
      <c r="AX535" s="229"/>
      <c r="AY535" s="229"/>
      <c r="AZ535" s="229"/>
      <c r="BA535" s="229"/>
      <c r="BB535" s="229"/>
      <c r="BC535" s="229"/>
      <c r="BD535" s="229"/>
      <c r="BE535" s="229"/>
      <c r="BF535" s="229"/>
      <c r="BG535" s="229"/>
      <c r="BH535" s="229"/>
      <c r="BI535" s="229"/>
      <c r="BJ535" s="229"/>
      <c r="BK535" s="229"/>
      <c r="BL535" s="229"/>
      <c r="BM535" s="229"/>
      <c r="BN535" s="229"/>
      <c r="BO535" s="229"/>
      <c r="BP535" s="229"/>
      <c r="BQ535" s="229"/>
      <c r="BR535" s="229"/>
      <c r="BS535" s="229"/>
      <c r="BT535" s="229"/>
      <c r="BU535" s="229"/>
      <c r="BV535" s="229"/>
      <c r="BW535" s="229"/>
      <c r="BX535" s="229"/>
      <c r="BY535" s="229"/>
      <c r="BZ535" s="229"/>
      <c r="CA535" s="229"/>
      <c r="CB535" s="229"/>
      <c r="CC535" s="229"/>
      <c r="CD535" s="229"/>
      <c r="CE535" s="229"/>
      <c r="CF535" s="229"/>
      <c r="CG535" s="229"/>
      <c r="CH535" s="229"/>
      <c r="CI535" s="229"/>
      <c r="CJ535" s="229"/>
      <c r="CK535" s="229"/>
      <c r="CL535" s="229"/>
      <c r="CM535" s="229"/>
      <c r="CN535" s="229"/>
      <c r="CO535" s="229"/>
      <c r="CP535" s="229"/>
      <c r="CQ535" s="229"/>
      <c r="CR535" s="229"/>
      <c r="CS535" s="229"/>
      <c r="CT535" s="229"/>
    </row>
    <row r="536" spans="20:98" s="257" customFormat="1" x14ac:dyDescent="0.2">
      <c r="T536" s="229"/>
      <c r="U536" s="229"/>
      <c r="V536" s="229"/>
      <c r="W536" s="229"/>
      <c r="X536" s="229"/>
      <c r="Y536" s="229"/>
      <c r="Z536" s="229"/>
      <c r="AA536" s="229"/>
      <c r="AB536" s="229"/>
      <c r="AC536" s="229"/>
      <c r="AD536" s="229"/>
      <c r="AE536" s="229"/>
      <c r="AF536" s="229"/>
      <c r="AG536" s="229"/>
      <c r="AH536" s="229"/>
      <c r="AI536" s="229"/>
      <c r="AJ536" s="229"/>
      <c r="AK536" s="229"/>
      <c r="AL536" s="229"/>
      <c r="AM536" s="229"/>
      <c r="AN536" s="229"/>
      <c r="AO536" s="229"/>
      <c r="AP536" s="229"/>
      <c r="AQ536" s="229"/>
      <c r="AR536" s="229"/>
      <c r="AS536" s="229"/>
      <c r="AT536" s="229"/>
      <c r="AU536" s="229"/>
      <c r="AV536" s="229"/>
      <c r="AW536" s="229"/>
      <c r="AX536" s="229"/>
      <c r="AY536" s="229"/>
      <c r="AZ536" s="229"/>
      <c r="BA536" s="229"/>
      <c r="BB536" s="229"/>
      <c r="BC536" s="229"/>
      <c r="BD536" s="229"/>
      <c r="BE536" s="229"/>
      <c r="BF536" s="229"/>
      <c r="BG536" s="229"/>
      <c r="BH536" s="229"/>
      <c r="BI536" s="229"/>
      <c r="BJ536" s="229"/>
      <c r="BK536" s="229"/>
      <c r="BL536" s="229"/>
      <c r="BM536" s="229"/>
      <c r="BN536" s="229"/>
      <c r="BO536" s="229"/>
      <c r="BP536" s="229"/>
      <c r="BQ536" s="229"/>
      <c r="BR536" s="229"/>
      <c r="BS536" s="229"/>
      <c r="BT536" s="229"/>
      <c r="BU536" s="229"/>
      <c r="BV536" s="229"/>
      <c r="BW536" s="229"/>
      <c r="BX536" s="229"/>
      <c r="BY536" s="229"/>
      <c r="BZ536" s="229"/>
      <c r="CA536" s="229"/>
      <c r="CB536" s="229"/>
      <c r="CC536" s="229"/>
      <c r="CD536" s="229"/>
      <c r="CE536" s="229"/>
      <c r="CF536" s="229"/>
      <c r="CG536" s="229"/>
      <c r="CH536" s="229"/>
      <c r="CI536" s="229"/>
      <c r="CJ536" s="229"/>
      <c r="CK536" s="229"/>
      <c r="CL536" s="229"/>
      <c r="CM536" s="229"/>
      <c r="CN536" s="229"/>
      <c r="CO536" s="229"/>
      <c r="CP536" s="229"/>
      <c r="CQ536" s="229"/>
      <c r="CR536" s="229"/>
      <c r="CS536" s="229"/>
      <c r="CT536" s="229"/>
    </row>
    <row r="537" spans="20:98" s="257" customFormat="1" x14ac:dyDescent="0.2">
      <c r="T537" s="229"/>
      <c r="U537" s="229"/>
      <c r="V537" s="229"/>
      <c r="W537" s="229"/>
      <c r="X537" s="229"/>
      <c r="Y537" s="229"/>
      <c r="Z537" s="229"/>
      <c r="AA537" s="229"/>
      <c r="AB537" s="229"/>
      <c r="AC537" s="229"/>
      <c r="AD537" s="229"/>
      <c r="AE537" s="229"/>
      <c r="AF537" s="229"/>
      <c r="AG537" s="229"/>
      <c r="AH537" s="229"/>
      <c r="AI537" s="229"/>
      <c r="AJ537" s="229"/>
      <c r="AK537" s="229"/>
      <c r="AL537" s="229"/>
      <c r="AM537" s="229"/>
      <c r="AN537" s="229"/>
      <c r="AO537" s="229"/>
      <c r="AP537" s="229"/>
      <c r="AQ537" s="229"/>
      <c r="AR537" s="229"/>
      <c r="AS537" s="229"/>
      <c r="AT537" s="229"/>
      <c r="AU537" s="229"/>
      <c r="AV537" s="229"/>
      <c r="AW537" s="229"/>
      <c r="AX537" s="229"/>
      <c r="AY537" s="229"/>
      <c r="AZ537" s="229"/>
      <c r="BA537" s="229"/>
      <c r="BB537" s="229"/>
      <c r="BC537" s="229"/>
      <c r="BD537" s="229"/>
      <c r="BE537" s="229"/>
      <c r="BF537" s="229"/>
      <c r="BG537" s="229"/>
      <c r="BH537" s="229"/>
      <c r="BI537" s="229"/>
      <c r="BJ537" s="229"/>
      <c r="BK537" s="229"/>
      <c r="BL537" s="229"/>
      <c r="BM537" s="229"/>
      <c r="BN537" s="229"/>
      <c r="BO537" s="229"/>
      <c r="BP537" s="229"/>
      <c r="BQ537" s="229"/>
      <c r="BR537" s="229"/>
      <c r="BS537" s="229"/>
      <c r="BT537" s="229"/>
      <c r="BU537" s="229"/>
      <c r="BV537" s="229"/>
      <c r="BW537" s="229"/>
      <c r="BX537" s="229"/>
      <c r="BY537" s="229"/>
      <c r="BZ537" s="229"/>
      <c r="CA537" s="229"/>
      <c r="CB537" s="229"/>
      <c r="CC537" s="229"/>
      <c r="CD537" s="229"/>
      <c r="CE537" s="229"/>
      <c r="CF537" s="229"/>
      <c r="CG537" s="229"/>
      <c r="CH537" s="229"/>
      <c r="CI537" s="229"/>
      <c r="CJ537" s="229"/>
      <c r="CK537" s="229"/>
      <c r="CL537" s="229"/>
      <c r="CM537" s="229"/>
      <c r="CN537" s="229"/>
      <c r="CO537" s="229"/>
      <c r="CP537" s="229"/>
      <c r="CQ537" s="229"/>
      <c r="CR537" s="229"/>
      <c r="CS537" s="229"/>
      <c r="CT537" s="229"/>
    </row>
    <row r="538" spans="20:98" s="257" customFormat="1" x14ac:dyDescent="0.2">
      <c r="T538" s="229"/>
      <c r="U538" s="229"/>
      <c r="V538" s="229"/>
      <c r="W538" s="229"/>
      <c r="X538" s="229"/>
      <c r="Y538" s="229"/>
      <c r="Z538" s="229"/>
      <c r="AA538" s="229"/>
      <c r="AB538" s="229"/>
      <c r="AC538" s="229"/>
      <c r="AD538" s="229"/>
      <c r="AE538" s="229"/>
      <c r="AF538" s="229"/>
      <c r="AG538" s="229"/>
      <c r="AH538" s="229"/>
      <c r="AI538" s="229"/>
      <c r="AJ538" s="229"/>
      <c r="AK538" s="229"/>
      <c r="AL538" s="229"/>
      <c r="AM538" s="229"/>
      <c r="AN538" s="229"/>
      <c r="AO538" s="229"/>
      <c r="AP538" s="229"/>
      <c r="AQ538" s="229"/>
      <c r="AR538" s="229"/>
      <c r="AS538" s="229"/>
      <c r="AT538" s="229"/>
      <c r="AU538" s="229"/>
      <c r="AV538" s="229"/>
      <c r="AW538" s="229"/>
      <c r="AX538" s="229"/>
      <c r="AY538" s="229"/>
      <c r="AZ538" s="229"/>
      <c r="BA538" s="229"/>
      <c r="BB538" s="229"/>
      <c r="BC538" s="229"/>
      <c r="BD538" s="229"/>
      <c r="BE538" s="229"/>
      <c r="BF538" s="229"/>
      <c r="BG538" s="229"/>
      <c r="BH538" s="229"/>
      <c r="BI538" s="229"/>
      <c r="BJ538" s="229"/>
      <c r="BK538" s="229"/>
      <c r="BL538" s="229"/>
      <c r="BM538" s="229"/>
      <c r="BN538" s="229"/>
      <c r="BO538" s="229"/>
      <c r="BP538" s="229"/>
      <c r="BQ538" s="229"/>
      <c r="BR538" s="229"/>
      <c r="BS538" s="229"/>
      <c r="BT538" s="229"/>
      <c r="BU538" s="229"/>
      <c r="BV538" s="229"/>
      <c r="BW538" s="229"/>
      <c r="BX538" s="229"/>
      <c r="BY538" s="229"/>
      <c r="BZ538" s="229"/>
      <c r="CA538" s="229"/>
      <c r="CB538" s="229"/>
      <c r="CC538" s="229"/>
      <c r="CD538" s="229"/>
      <c r="CE538" s="229"/>
      <c r="CF538" s="229"/>
      <c r="CG538" s="229"/>
      <c r="CH538" s="229"/>
      <c r="CI538" s="229"/>
      <c r="CJ538" s="229"/>
      <c r="CK538" s="229"/>
      <c r="CL538" s="229"/>
      <c r="CM538" s="229"/>
      <c r="CN538" s="229"/>
      <c r="CO538" s="229"/>
      <c r="CP538" s="229"/>
      <c r="CQ538" s="229"/>
      <c r="CR538" s="229"/>
      <c r="CS538" s="229"/>
      <c r="CT538" s="229"/>
    </row>
    <row r="539" spans="20:98" s="257" customFormat="1" x14ac:dyDescent="0.2">
      <c r="T539" s="229"/>
      <c r="U539" s="229"/>
      <c r="V539" s="229"/>
      <c r="W539" s="229"/>
      <c r="X539" s="229"/>
      <c r="Y539" s="229"/>
      <c r="Z539" s="229"/>
      <c r="AA539" s="229"/>
      <c r="AB539" s="229"/>
      <c r="AC539" s="229"/>
      <c r="AD539" s="229"/>
      <c r="AE539" s="229"/>
      <c r="AF539" s="229"/>
      <c r="AG539" s="229"/>
      <c r="AH539" s="229"/>
      <c r="AI539" s="229"/>
      <c r="AJ539" s="229"/>
      <c r="AK539" s="229"/>
      <c r="AL539" s="229"/>
      <c r="AM539" s="229"/>
      <c r="AN539" s="229"/>
      <c r="AO539" s="229"/>
      <c r="AP539" s="229"/>
      <c r="AQ539" s="229"/>
      <c r="AR539" s="229"/>
      <c r="AS539" s="229"/>
      <c r="AT539" s="229"/>
      <c r="AU539" s="229"/>
      <c r="AV539" s="229"/>
      <c r="AW539" s="229"/>
      <c r="AX539" s="229"/>
      <c r="AY539" s="229"/>
      <c r="AZ539" s="229"/>
      <c r="BA539" s="229"/>
      <c r="BB539" s="229"/>
      <c r="BC539" s="229"/>
      <c r="BD539" s="229"/>
      <c r="BE539" s="229"/>
      <c r="BF539" s="229"/>
      <c r="BG539" s="229"/>
      <c r="BH539" s="229"/>
      <c r="BI539" s="229"/>
      <c r="BJ539" s="229"/>
      <c r="BK539" s="229"/>
      <c r="BL539" s="229"/>
      <c r="BM539" s="229"/>
      <c r="BN539" s="229"/>
      <c r="BO539" s="229"/>
      <c r="BP539" s="229"/>
      <c r="BQ539" s="229"/>
      <c r="BR539" s="229"/>
      <c r="BS539" s="229"/>
      <c r="BT539" s="229"/>
      <c r="BU539" s="229"/>
      <c r="BV539" s="229"/>
      <c r="BW539" s="229"/>
      <c r="BX539" s="229"/>
      <c r="BY539" s="229"/>
      <c r="BZ539" s="229"/>
      <c r="CA539" s="229"/>
      <c r="CB539" s="229"/>
      <c r="CC539" s="229"/>
      <c r="CD539" s="229"/>
      <c r="CE539" s="229"/>
      <c r="CF539" s="229"/>
      <c r="CG539" s="229"/>
      <c r="CH539" s="229"/>
      <c r="CI539" s="229"/>
      <c r="CJ539" s="229"/>
      <c r="CK539" s="229"/>
      <c r="CL539" s="229"/>
      <c r="CM539" s="229"/>
      <c r="CN539" s="229"/>
      <c r="CO539" s="229"/>
      <c r="CP539" s="229"/>
      <c r="CQ539" s="229"/>
      <c r="CR539" s="229"/>
      <c r="CS539" s="229"/>
      <c r="CT539" s="229"/>
    </row>
    <row r="540" spans="20:98" s="257" customFormat="1" x14ac:dyDescent="0.2">
      <c r="T540" s="229"/>
      <c r="U540" s="229"/>
      <c r="V540" s="229"/>
      <c r="W540" s="229"/>
      <c r="X540" s="229"/>
      <c r="Y540" s="229"/>
      <c r="Z540" s="229"/>
      <c r="AA540" s="229"/>
      <c r="AB540" s="229"/>
      <c r="AC540" s="229"/>
      <c r="AD540" s="229"/>
      <c r="AE540" s="229"/>
      <c r="AF540" s="229"/>
      <c r="AG540" s="229"/>
      <c r="AH540" s="229"/>
      <c r="AI540" s="229"/>
      <c r="AJ540" s="229"/>
      <c r="AK540" s="229"/>
      <c r="AL540" s="229"/>
      <c r="AM540" s="229"/>
      <c r="AN540" s="229"/>
      <c r="AO540" s="229"/>
      <c r="AP540" s="229"/>
      <c r="AQ540" s="229"/>
      <c r="AR540" s="229"/>
      <c r="AS540" s="229"/>
      <c r="AT540" s="229"/>
      <c r="AU540" s="229"/>
      <c r="AV540" s="229"/>
      <c r="AW540" s="229"/>
      <c r="AX540" s="229"/>
      <c r="AY540" s="229"/>
      <c r="AZ540" s="229"/>
      <c r="BA540" s="229"/>
      <c r="BB540" s="229"/>
      <c r="BC540" s="229"/>
      <c r="BD540" s="229"/>
      <c r="BE540" s="229"/>
      <c r="BF540" s="229"/>
      <c r="BG540" s="229"/>
      <c r="BH540" s="229"/>
      <c r="BI540" s="229"/>
      <c r="BJ540" s="229"/>
      <c r="BK540" s="229"/>
      <c r="BL540" s="229"/>
      <c r="BM540" s="229"/>
      <c r="BN540" s="229"/>
      <c r="BO540" s="229"/>
      <c r="BP540" s="229"/>
      <c r="BQ540" s="229"/>
      <c r="BR540" s="229"/>
      <c r="BS540" s="229"/>
      <c r="BT540" s="229"/>
      <c r="BU540" s="229"/>
      <c r="BV540" s="229"/>
      <c r="BW540" s="229"/>
      <c r="BX540" s="229"/>
      <c r="BY540" s="229"/>
      <c r="BZ540" s="229"/>
      <c r="CA540" s="229"/>
      <c r="CB540" s="229"/>
      <c r="CC540" s="229"/>
      <c r="CD540" s="229"/>
      <c r="CE540" s="229"/>
      <c r="CF540" s="229"/>
      <c r="CG540" s="229"/>
      <c r="CH540" s="229"/>
      <c r="CI540" s="229"/>
      <c r="CJ540" s="229"/>
      <c r="CK540" s="229"/>
      <c r="CL540" s="229"/>
      <c r="CM540" s="229"/>
      <c r="CN540" s="229"/>
      <c r="CO540" s="229"/>
      <c r="CP540" s="229"/>
      <c r="CQ540" s="229"/>
      <c r="CR540" s="229"/>
      <c r="CS540" s="229"/>
      <c r="CT540" s="229"/>
    </row>
    <row r="541" spans="20:98" s="257" customFormat="1" x14ac:dyDescent="0.2">
      <c r="T541" s="229"/>
      <c r="U541" s="229"/>
      <c r="V541" s="229"/>
      <c r="W541" s="229"/>
      <c r="X541" s="229"/>
      <c r="Y541" s="229"/>
      <c r="Z541" s="229"/>
      <c r="AA541" s="229"/>
      <c r="AB541" s="229"/>
      <c r="AC541" s="229"/>
      <c r="AD541" s="229"/>
      <c r="AE541" s="229"/>
      <c r="AF541" s="229"/>
      <c r="AG541" s="229"/>
      <c r="AH541" s="229"/>
      <c r="AI541" s="229"/>
      <c r="AJ541" s="229"/>
      <c r="AK541" s="229"/>
      <c r="AL541" s="229"/>
      <c r="AM541" s="229"/>
      <c r="AN541" s="229"/>
      <c r="AO541" s="229"/>
      <c r="AP541" s="229"/>
      <c r="AQ541" s="229"/>
      <c r="AR541" s="229"/>
      <c r="AS541" s="229"/>
      <c r="AT541" s="229"/>
      <c r="AU541" s="229"/>
      <c r="AV541" s="229"/>
      <c r="AW541" s="229"/>
      <c r="AX541" s="229"/>
      <c r="AY541" s="229"/>
      <c r="AZ541" s="229"/>
      <c r="BA541" s="229"/>
      <c r="BB541" s="229"/>
      <c r="BC541" s="229"/>
      <c r="BD541" s="229"/>
      <c r="BE541" s="229"/>
      <c r="BF541" s="229"/>
      <c r="BG541" s="229"/>
      <c r="BH541" s="229"/>
      <c r="BI541" s="229"/>
      <c r="BJ541" s="229"/>
      <c r="BK541" s="229"/>
      <c r="BL541" s="229"/>
      <c r="BM541" s="229"/>
      <c r="BN541" s="229"/>
      <c r="BO541" s="229"/>
      <c r="BP541" s="229"/>
      <c r="BQ541" s="229"/>
      <c r="BR541" s="229"/>
      <c r="BS541" s="229"/>
      <c r="BT541" s="229"/>
      <c r="BU541" s="229"/>
      <c r="BV541" s="229"/>
      <c r="BW541" s="229"/>
      <c r="BX541" s="229"/>
      <c r="BY541" s="229"/>
      <c r="BZ541" s="229"/>
      <c r="CA541" s="229"/>
      <c r="CB541" s="229"/>
      <c r="CC541" s="229"/>
      <c r="CD541" s="229"/>
      <c r="CE541" s="229"/>
      <c r="CF541" s="229"/>
      <c r="CG541" s="229"/>
      <c r="CH541" s="229"/>
      <c r="CI541" s="229"/>
      <c r="CJ541" s="229"/>
      <c r="CK541" s="229"/>
      <c r="CL541" s="229"/>
      <c r="CM541" s="229"/>
      <c r="CN541" s="229"/>
      <c r="CO541" s="229"/>
      <c r="CP541" s="229"/>
      <c r="CQ541" s="229"/>
      <c r="CR541" s="229"/>
      <c r="CS541" s="229"/>
      <c r="CT541" s="229"/>
    </row>
    <row r="542" spans="20:98" s="257" customFormat="1" x14ac:dyDescent="0.2">
      <c r="T542" s="229"/>
      <c r="U542" s="229"/>
      <c r="V542" s="229"/>
      <c r="W542" s="229"/>
      <c r="X542" s="229"/>
      <c r="Y542" s="229"/>
      <c r="Z542" s="229"/>
      <c r="AA542" s="229"/>
      <c r="AB542" s="229"/>
      <c r="AC542" s="229"/>
      <c r="AD542" s="229"/>
      <c r="AE542" s="229"/>
      <c r="AF542" s="229"/>
      <c r="AG542" s="229"/>
      <c r="AH542" s="229"/>
      <c r="AI542" s="229"/>
      <c r="AJ542" s="229"/>
      <c r="AK542" s="229"/>
      <c r="AL542" s="229"/>
      <c r="AM542" s="229"/>
      <c r="AN542" s="229"/>
      <c r="AO542" s="229"/>
      <c r="AP542" s="229"/>
      <c r="AQ542" s="229"/>
      <c r="AR542" s="229"/>
      <c r="AS542" s="229"/>
      <c r="AT542" s="229"/>
      <c r="AU542" s="229"/>
      <c r="AV542" s="229"/>
      <c r="AW542" s="229"/>
      <c r="AX542" s="229"/>
      <c r="AY542" s="229"/>
      <c r="AZ542" s="229"/>
      <c r="BA542" s="229"/>
      <c r="BB542" s="229"/>
      <c r="BC542" s="229"/>
      <c r="BD542" s="229"/>
      <c r="BE542" s="229"/>
      <c r="BF542" s="229"/>
      <c r="BG542" s="229"/>
      <c r="BH542" s="229"/>
      <c r="BI542" s="229"/>
      <c r="BJ542" s="229"/>
      <c r="BK542" s="229"/>
      <c r="BL542" s="229"/>
      <c r="BM542" s="229"/>
      <c r="BN542" s="229"/>
      <c r="BO542" s="229"/>
      <c r="BP542" s="229"/>
      <c r="BQ542" s="229"/>
      <c r="BR542" s="229"/>
      <c r="BS542" s="229"/>
      <c r="BT542" s="229"/>
      <c r="BU542" s="229"/>
      <c r="BV542" s="229"/>
      <c r="BW542" s="229"/>
      <c r="BX542" s="229"/>
      <c r="BY542" s="229"/>
      <c r="BZ542" s="229"/>
      <c r="CA542" s="229"/>
      <c r="CB542" s="229"/>
      <c r="CC542" s="229"/>
      <c r="CD542" s="229"/>
      <c r="CE542" s="229"/>
      <c r="CF542" s="229"/>
      <c r="CG542" s="229"/>
      <c r="CH542" s="229"/>
      <c r="CI542" s="229"/>
      <c r="CJ542" s="229"/>
      <c r="CK542" s="229"/>
      <c r="CL542" s="229"/>
      <c r="CM542" s="229"/>
      <c r="CN542" s="229"/>
      <c r="CO542" s="229"/>
      <c r="CP542" s="229"/>
      <c r="CQ542" s="229"/>
      <c r="CR542" s="229"/>
      <c r="CS542" s="229"/>
      <c r="CT542" s="229"/>
    </row>
    <row r="543" spans="20:98" s="257" customFormat="1" x14ac:dyDescent="0.2">
      <c r="T543" s="229"/>
      <c r="U543" s="229"/>
      <c r="V543" s="229"/>
      <c r="W543" s="229"/>
      <c r="X543" s="229"/>
      <c r="Y543" s="229"/>
      <c r="Z543" s="229"/>
      <c r="AA543" s="229"/>
      <c r="AB543" s="229"/>
      <c r="AC543" s="229"/>
      <c r="AD543" s="229"/>
      <c r="AE543" s="229"/>
      <c r="AF543" s="229"/>
      <c r="AG543" s="229"/>
      <c r="AH543" s="229"/>
      <c r="AI543" s="229"/>
      <c r="AJ543" s="229"/>
      <c r="AK543" s="229"/>
      <c r="AL543" s="229"/>
      <c r="AM543" s="229"/>
      <c r="AN543" s="229"/>
      <c r="AO543" s="229"/>
      <c r="AP543" s="229"/>
      <c r="AQ543" s="229"/>
      <c r="AR543" s="229"/>
      <c r="AS543" s="229"/>
      <c r="AT543" s="229"/>
      <c r="AU543" s="229"/>
      <c r="AV543" s="229"/>
      <c r="AW543" s="229"/>
      <c r="AX543" s="229"/>
      <c r="AY543" s="229"/>
      <c r="AZ543" s="229"/>
      <c r="BA543" s="229"/>
      <c r="BB543" s="229"/>
      <c r="BC543" s="229"/>
      <c r="BD543" s="229"/>
      <c r="BE543" s="229"/>
      <c r="BF543" s="229"/>
      <c r="BG543" s="229"/>
      <c r="BH543" s="229"/>
      <c r="BI543" s="229"/>
      <c r="BJ543" s="229"/>
      <c r="BK543" s="229"/>
      <c r="BL543" s="229"/>
      <c r="BM543" s="229"/>
      <c r="BN543" s="229"/>
      <c r="BO543" s="229"/>
      <c r="BP543" s="229"/>
      <c r="BQ543" s="229"/>
      <c r="BR543" s="229"/>
      <c r="BS543" s="229"/>
      <c r="BT543" s="229"/>
      <c r="BU543" s="229"/>
      <c r="BV543" s="229"/>
      <c r="BW543" s="229"/>
      <c r="BX543" s="229"/>
      <c r="BY543" s="229"/>
      <c r="BZ543" s="229"/>
      <c r="CA543" s="229"/>
      <c r="CB543" s="229"/>
      <c r="CC543" s="229"/>
      <c r="CD543" s="229"/>
      <c r="CE543" s="229"/>
      <c r="CF543" s="229"/>
      <c r="CG543" s="229"/>
      <c r="CH543" s="229"/>
      <c r="CI543" s="229"/>
      <c r="CJ543" s="229"/>
      <c r="CK543" s="229"/>
      <c r="CL543" s="229"/>
      <c r="CM543" s="229"/>
      <c r="CN543" s="229"/>
      <c r="CO543" s="229"/>
      <c r="CP543" s="229"/>
      <c r="CQ543" s="229"/>
      <c r="CR543" s="229"/>
      <c r="CS543" s="229"/>
      <c r="CT543" s="229"/>
    </row>
    <row r="544" spans="20:98" s="257" customFormat="1" x14ac:dyDescent="0.2">
      <c r="T544" s="229"/>
      <c r="U544" s="229"/>
      <c r="V544" s="229"/>
      <c r="W544" s="229"/>
      <c r="X544" s="229"/>
      <c r="Y544" s="229"/>
      <c r="Z544" s="229"/>
      <c r="AA544" s="229"/>
      <c r="AB544" s="229"/>
      <c r="AC544" s="229"/>
      <c r="AD544" s="229"/>
      <c r="AE544" s="229"/>
      <c r="AF544" s="229"/>
      <c r="AG544" s="229"/>
      <c r="AH544" s="229"/>
      <c r="AI544" s="229"/>
      <c r="AJ544" s="229"/>
      <c r="AK544" s="229"/>
      <c r="AL544" s="229"/>
      <c r="AM544" s="229"/>
      <c r="AN544" s="229"/>
      <c r="AO544" s="229"/>
      <c r="AP544" s="229"/>
      <c r="AQ544" s="229"/>
      <c r="AR544" s="229"/>
      <c r="AS544" s="229"/>
      <c r="AT544" s="229"/>
      <c r="AU544" s="229"/>
      <c r="AV544" s="229"/>
      <c r="AW544" s="229"/>
      <c r="AX544" s="229"/>
      <c r="AY544" s="229"/>
      <c r="AZ544" s="229"/>
      <c r="BA544" s="229"/>
      <c r="BB544" s="229"/>
      <c r="BC544" s="229"/>
      <c r="BD544" s="229"/>
      <c r="BE544" s="229"/>
      <c r="BF544" s="229"/>
      <c r="BG544" s="229"/>
      <c r="BH544" s="229"/>
      <c r="BI544" s="229"/>
      <c r="BJ544" s="229"/>
      <c r="BK544" s="229"/>
      <c r="BL544" s="229"/>
      <c r="BM544" s="229"/>
      <c r="BN544" s="229"/>
      <c r="BO544" s="229"/>
      <c r="BP544" s="229"/>
      <c r="BQ544" s="229"/>
      <c r="BR544" s="229"/>
      <c r="BS544" s="229"/>
      <c r="BT544" s="229"/>
      <c r="BU544" s="229"/>
      <c r="BV544" s="229"/>
      <c r="BW544" s="229"/>
      <c r="BX544" s="229"/>
      <c r="BY544" s="229"/>
      <c r="BZ544" s="229"/>
      <c r="CA544" s="229"/>
      <c r="CB544" s="229"/>
      <c r="CC544" s="229"/>
      <c r="CD544" s="229"/>
      <c r="CE544" s="229"/>
      <c r="CF544" s="229"/>
      <c r="CG544" s="229"/>
      <c r="CH544" s="229"/>
      <c r="CI544" s="229"/>
      <c r="CJ544" s="229"/>
      <c r="CK544" s="229"/>
      <c r="CL544" s="229"/>
      <c r="CM544" s="229"/>
      <c r="CN544" s="229"/>
      <c r="CO544" s="229"/>
      <c r="CP544" s="229"/>
      <c r="CQ544" s="229"/>
      <c r="CR544" s="229"/>
      <c r="CS544" s="229"/>
      <c r="CT544" s="229"/>
    </row>
    <row r="545" spans="20:98" s="257" customFormat="1" x14ac:dyDescent="0.2">
      <c r="T545" s="229"/>
      <c r="U545" s="229"/>
      <c r="V545" s="229"/>
      <c r="W545" s="229"/>
      <c r="X545" s="229"/>
      <c r="Y545" s="229"/>
      <c r="Z545" s="229"/>
      <c r="AA545" s="229"/>
      <c r="AB545" s="229"/>
      <c r="AC545" s="229"/>
      <c r="AD545" s="229"/>
      <c r="AE545" s="229"/>
      <c r="AF545" s="229"/>
      <c r="AG545" s="229"/>
      <c r="AH545" s="229"/>
      <c r="AI545" s="229"/>
      <c r="AJ545" s="229"/>
      <c r="AK545" s="229"/>
      <c r="AL545" s="229"/>
      <c r="AM545" s="229"/>
      <c r="AN545" s="229"/>
      <c r="AO545" s="229"/>
      <c r="AP545" s="229"/>
      <c r="AQ545" s="229"/>
      <c r="AR545" s="229"/>
      <c r="AS545" s="229"/>
      <c r="AT545" s="229"/>
      <c r="AU545" s="229"/>
      <c r="AV545" s="229"/>
      <c r="AW545" s="229"/>
      <c r="AX545" s="229"/>
      <c r="AY545" s="229"/>
      <c r="AZ545" s="229"/>
      <c r="BA545" s="229"/>
      <c r="BB545" s="229"/>
      <c r="BC545" s="229"/>
      <c r="BD545" s="229"/>
      <c r="BE545" s="229"/>
      <c r="BF545" s="229"/>
      <c r="BG545" s="229"/>
      <c r="BH545" s="229"/>
      <c r="BI545" s="229"/>
      <c r="BJ545" s="229"/>
      <c r="BK545" s="229"/>
      <c r="BL545" s="229"/>
      <c r="BM545" s="229"/>
      <c r="BN545" s="229"/>
      <c r="BO545" s="229"/>
      <c r="BP545" s="229"/>
      <c r="BQ545" s="229"/>
      <c r="BR545" s="229"/>
      <c r="BS545" s="229"/>
      <c r="BT545" s="229"/>
      <c r="BU545" s="229"/>
      <c r="BV545" s="229"/>
      <c r="BW545" s="229"/>
      <c r="BX545" s="229"/>
      <c r="BY545" s="229"/>
      <c r="BZ545" s="229"/>
      <c r="CA545" s="229"/>
      <c r="CB545" s="229"/>
      <c r="CC545" s="229"/>
      <c r="CD545" s="229"/>
      <c r="CE545" s="229"/>
      <c r="CF545" s="229"/>
      <c r="CG545" s="229"/>
      <c r="CH545" s="229"/>
      <c r="CI545" s="229"/>
      <c r="CJ545" s="229"/>
      <c r="CK545" s="229"/>
      <c r="CL545" s="229"/>
      <c r="CM545" s="229"/>
      <c r="CN545" s="229"/>
      <c r="CO545" s="229"/>
      <c r="CP545" s="229"/>
      <c r="CQ545" s="229"/>
      <c r="CR545" s="229"/>
      <c r="CS545" s="229"/>
      <c r="CT545" s="229"/>
    </row>
    <row r="546" spans="20:98" s="257" customFormat="1" x14ac:dyDescent="0.2">
      <c r="T546" s="229"/>
      <c r="U546" s="229"/>
      <c r="V546" s="229"/>
      <c r="W546" s="229"/>
      <c r="X546" s="229"/>
      <c r="Y546" s="229"/>
      <c r="Z546" s="229"/>
      <c r="AA546" s="229"/>
      <c r="AB546" s="229"/>
      <c r="AC546" s="229"/>
      <c r="AD546" s="229"/>
      <c r="AE546" s="229"/>
      <c r="AF546" s="229"/>
      <c r="AG546" s="229"/>
      <c r="AH546" s="229"/>
      <c r="AI546" s="229"/>
      <c r="AJ546" s="229"/>
      <c r="AK546" s="229"/>
      <c r="AL546" s="229"/>
      <c r="AM546" s="229"/>
      <c r="AN546" s="229"/>
      <c r="AO546" s="229"/>
      <c r="AP546" s="229"/>
      <c r="AQ546" s="229"/>
      <c r="AR546" s="229"/>
      <c r="AS546" s="229"/>
      <c r="AT546" s="229"/>
      <c r="AU546" s="229"/>
      <c r="AV546" s="229"/>
      <c r="AW546" s="229"/>
      <c r="AX546" s="229"/>
      <c r="AY546" s="229"/>
      <c r="AZ546" s="229"/>
      <c r="BA546" s="229"/>
      <c r="BB546" s="229"/>
      <c r="BC546" s="229"/>
      <c r="BD546" s="229"/>
      <c r="BE546" s="229"/>
      <c r="BF546" s="229"/>
      <c r="BG546" s="229"/>
      <c r="BH546" s="229"/>
      <c r="BI546" s="229"/>
      <c r="BJ546" s="229"/>
      <c r="BK546" s="229"/>
      <c r="BL546" s="229"/>
      <c r="BM546" s="229"/>
      <c r="BN546" s="229"/>
      <c r="BO546" s="229"/>
      <c r="BP546" s="229"/>
      <c r="BQ546" s="229"/>
      <c r="BR546" s="229"/>
      <c r="BS546" s="229"/>
      <c r="BT546" s="229"/>
      <c r="BU546" s="229"/>
      <c r="BV546" s="229"/>
      <c r="BW546" s="229"/>
      <c r="BX546" s="229"/>
      <c r="BY546" s="229"/>
      <c r="BZ546" s="229"/>
      <c r="CA546" s="229"/>
      <c r="CB546" s="229"/>
      <c r="CC546" s="229"/>
      <c r="CD546" s="229"/>
      <c r="CE546" s="229"/>
      <c r="CF546" s="229"/>
      <c r="CG546" s="229"/>
      <c r="CH546" s="229"/>
      <c r="CI546" s="229"/>
      <c r="CJ546" s="229"/>
      <c r="CK546" s="229"/>
      <c r="CL546" s="229"/>
      <c r="CM546" s="229"/>
      <c r="CN546" s="229"/>
      <c r="CO546" s="229"/>
      <c r="CP546" s="229"/>
      <c r="CQ546" s="229"/>
      <c r="CR546" s="229"/>
      <c r="CS546" s="229"/>
      <c r="CT546" s="229"/>
    </row>
    <row r="547" spans="20:98" s="257" customFormat="1" x14ac:dyDescent="0.2">
      <c r="T547" s="229"/>
      <c r="U547" s="229"/>
      <c r="V547" s="229"/>
      <c r="W547" s="229"/>
      <c r="X547" s="229"/>
      <c r="Y547" s="229"/>
      <c r="Z547" s="229"/>
      <c r="AA547" s="229"/>
      <c r="AB547" s="229"/>
      <c r="AC547" s="229"/>
      <c r="AD547" s="229"/>
      <c r="AE547" s="229"/>
      <c r="AF547" s="229"/>
      <c r="AG547" s="229"/>
      <c r="AH547" s="229"/>
      <c r="AI547" s="229"/>
      <c r="AJ547" s="229"/>
      <c r="AK547" s="229"/>
      <c r="AL547" s="229"/>
      <c r="AM547" s="229"/>
      <c r="AN547" s="229"/>
      <c r="AO547" s="229"/>
      <c r="AP547" s="229"/>
      <c r="AQ547" s="229"/>
      <c r="AR547" s="229"/>
      <c r="AS547" s="229"/>
      <c r="AT547" s="229"/>
      <c r="AU547" s="229"/>
      <c r="AV547" s="229"/>
      <c r="AW547" s="229"/>
      <c r="AX547" s="229"/>
      <c r="AY547" s="229"/>
      <c r="AZ547" s="229"/>
      <c r="BA547" s="229"/>
      <c r="BB547" s="229"/>
      <c r="BC547" s="229"/>
      <c r="BD547" s="229"/>
      <c r="BE547" s="229"/>
      <c r="BF547" s="229"/>
      <c r="BG547" s="229"/>
      <c r="BH547" s="229"/>
      <c r="BI547" s="229"/>
      <c r="BJ547" s="229"/>
      <c r="BK547" s="229"/>
      <c r="BL547" s="229"/>
      <c r="BM547" s="229"/>
      <c r="BN547" s="229"/>
      <c r="BO547" s="229"/>
      <c r="BP547" s="229"/>
      <c r="BQ547" s="229"/>
      <c r="BR547" s="229"/>
      <c r="BS547" s="229"/>
      <c r="BT547" s="229"/>
      <c r="BU547" s="229"/>
      <c r="BV547" s="229"/>
      <c r="BW547" s="229"/>
      <c r="BX547" s="229"/>
      <c r="BY547" s="229"/>
      <c r="BZ547" s="229"/>
      <c r="CA547" s="229"/>
      <c r="CB547" s="229"/>
      <c r="CC547" s="229"/>
      <c r="CD547" s="229"/>
      <c r="CE547" s="229"/>
      <c r="CF547" s="229"/>
      <c r="CG547" s="229"/>
      <c r="CH547" s="229"/>
      <c r="CI547" s="229"/>
      <c r="CJ547" s="229"/>
      <c r="CK547" s="229"/>
      <c r="CL547" s="229"/>
      <c r="CM547" s="229"/>
      <c r="CN547" s="229"/>
      <c r="CO547" s="229"/>
      <c r="CP547" s="229"/>
      <c r="CQ547" s="229"/>
      <c r="CR547" s="229"/>
      <c r="CS547" s="229"/>
      <c r="CT547" s="229"/>
    </row>
    <row r="548" spans="20:98" s="257" customFormat="1" x14ac:dyDescent="0.2">
      <c r="T548" s="229"/>
      <c r="U548" s="229"/>
      <c r="V548" s="229"/>
      <c r="W548" s="229"/>
      <c r="X548" s="229"/>
      <c r="Y548" s="229"/>
      <c r="Z548" s="229"/>
      <c r="AA548" s="229"/>
      <c r="AB548" s="229"/>
      <c r="AC548" s="229"/>
      <c r="AD548" s="229"/>
      <c r="AE548" s="229"/>
      <c r="AF548" s="229"/>
      <c r="AG548" s="229"/>
      <c r="AH548" s="229"/>
      <c r="AI548" s="229"/>
      <c r="AJ548" s="229"/>
      <c r="AK548" s="229"/>
      <c r="AL548" s="229"/>
      <c r="AM548" s="229"/>
      <c r="AN548" s="229"/>
      <c r="AO548" s="229"/>
      <c r="AP548" s="229"/>
      <c r="AQ548" s="229"/>
      <c r="AR548" s="229"/>
      <c r="AS548" s="229"/>
      <c r="AT548" s="229"/>
      <c r="AU548" s="229"/>
      <c r="AV548" s="229"/>
      <c r="AW548" s="229"/>
      <c r="AX548" s="229"/>
      <c r="AY548" s="229"/>
      <c r="AZ548" s="229"/>
      <c r="BA548" s="229"/>
      <c r="BB548" s="229"/>
      <c r="BC548" s="229"/>
      <c r="BD548" s="229"/>
      <c r="BE548" s="229"/>
      <c r="BF548" s="229"/>
      <c r="BG548" s="229"/>
      <c r="BH548" s="229"/>
      <c r="BI548" s="229"/>
      <c r="BJ548" s="229"/>
      <c r="BK548" s="229"/>
      <c r="BL548" s="229"/>
      <c r="BM548" s="229"/>
      <c r="BN548" s="229"/>
      <c r="BO548" s="229"/>
      <c r="BP548" s="229"/>
      <c r="BQ548" s="229"/>
      <c r="BR548" s="229"/>
      <c r="BS548" s="229"/>
      <c r="BT548" s="229"/>
      <c r="BU548" s="229"/>
      <c r="BV548" s="229"/>
      <c r="BW548" s="229"/>
      <c r="BX548" s="229"/>
      <c r="BY548" s="229"/>
      <c r="BZ548" s="229"/>
      <c r="CA548" s="229"/>
      <c r="CB548" s="229"/>
      <c r="CC548" s="229"/>
      <c r="CD548" s="229"/>
      <c r="CE548" s="229"/>
      <c r="CF548" s="229"/>
      <c r="CG548" s="229"/>
      <c r="CH548" s="229"/>
      <c r="CI548" s="229"/>
      <c r="CJ548" s="229"/>
      <c r="CK548" s="229"/>
      <c r="CL548" s="229"/>
      <c r="CM548" s="229"/>
      <c r="CN548" s="229"/>
      <c r="CO548" s="229"/>
      <c r="CP548" s="229"/>
      <c r="CQ548" s="229"/>
      <c r="CR548" s="229"/>
      <c r="CS548" s="229"/>
      <c r="CT548" s="229"/>
    </row>
    <row r="549" spans="20:98" s="257" customFormat="1" x14ac:dyDescent="0.2">
      <c r="T549" s="229"/>
      <c r="U549" s="229"/>
      <c r="V549" s="229"/>
      <c r="W549" s="229"/>
      <c r="X549" s="229"/>
      <c r="Y549" s="229"/>
      <c r="Z549" s="229"/>
      <c r="AA549" s="229"/>
      <c r="AB549" s="229"/>
      <c r="AC549" s="229"/>
      <c r="AD549" s="229"/>
      <c r="AE549" s="229"/>
      <c r="AF549" s="229"/>
      <c r="AG549" s="229"/>
      <c r="AH549" s="229"/>
      <c r="AI549" s="229"/>
      <c r="AJ549" s="229"/>
      <c r="AK549" s="229"/>
      <c r="AL549" s="229"/>
      <c r="AM549" s="229"/>
      <c r="AN549" s="229"/>
      <c r="AO549" s="229"/>
      <c r="AP549" s="229"/>
      <c r="AQ549" s="229"/>
      <c r="AR549" s="229"/>
      <c r="AS549" s="229"/>
      <c r="AT549" s="229"/>
      <c r="AU549" s="229"/>
      <c r="AV549" s="229"/>
      <c r="AW549" s="229"/>
      <c r="AX549" s="229"/>
      <c r="AY549" s="229"/>
      <c r="AZ549" s="229"/>
      <c r="BA549" s="229"/>
      <c r="BB549" s="229"/>
      <c r="BC549" s="229"/>
      <c r="BD549" s="229"/>
      <c r="BE549" s="229"/>
      <c r="BF549" s="229"/>
      <c r="BG549" s="229"/>
      <c r="BH549" s="229"/>
      <c r="BI549" s="229"/>
      <c r="BJ549" s="229"/>
      <c r="BK549" s="229"/>
      <c r="BL549" s="229"/>
      <c r="BM549" s="229"/>
      <c r="BN549" s="229"/>
      <c r="BO549" s="229"/>
      <c r="BP549" s="229"/>
      <c r="BQ549" s="229"/>
      <c r="BR549" s="229"/>
      <c r="BS549" s="229"/>
      <c r="BT549" s="229"/>
      <c r="BU549" s="229"/>
      <c r="BV549" s="229"/>
      <c r="BW549" s="229"/>
      <c r="BX549" s="229"/>
      <c r="BY549" s="229"/>
      <c r="BZ549" s="229"/>
      <c r="CA549" s="229"/>
      <c r="CB549" s="229"/>
      <c r="CC549" s="229"/>
      <c r="CD549" s="229"/>
      <c r="CE549" s="229"/>
      <c r="CF549" s="229"/>
      <c r="CG549" s="229"/>
      <c r="CH549" s="229"/>
      <c r="CI549" s="229"/>
      <c r="CJ549" s="229"/>
      <c r="CK549" s="229"/>
      <c r="CL549" s="229"/>
      <c r="CM549" s="229"/>
      <c r="CN549" s="229"/>
      <c r="CO549" s="229"/>
      <c r="CP549" s="229"/>
      <c r="CQ549" s="229"/>
      <c r="CR549" s="229"/>
      <c r="CS549" s="229"/>
      <c r="CT549" s="229"/>
    </row>
    <row r="550" spans="20:98" s="257" customFormat="1" x14ac:dyDescent="0.2">
      <c r="T550" s="229"/>
      <c r="U550" s="229"/>
      <c r="V550" s="229"/>
      <c r="W550" s="229"/>
      <c r="X550" s="229"/>
      <c r="Y550" s="229"/>
      <c r="Z550" s="229"/>
      <c r="AA550" s="229"/>
      <c r="AB550" s="229"/>
      <c r="AC550" s="229"/>
      <c r="AD550" s="229"/>
      <c r="AE550" s="229"/>
      <c r="AF550" s="229"/>
      <c r="AG550" s="229"/>
      <c r="AH550" s="229"/>
      <c r="AI550" s="229"/>
      <c r="AJ550" s="229"/>
      <c r="AK550" s="229"/>
      <c r="AL550" s="229"/>
      <c r="AM550" s="229"/>
      <c r="AN550" s="229"/>
      <c r="AO550" s="229"/>
      <c r="AP550" s="229"/>
      <c r="AQ550" s="229"/>
      <c r="AR550" s="229"/>
      <c r="AS550" s="229"/>
      <c r="AT550" s="229"/>
      <c r="AU550" s="229"/>
      <c r="AV550" s="229"/>
      <c r="AW550" s="229"/>
      <c r="AX550" s="229"/>
      <c r="AY550" s="229"/>
      <c r="AZ550" s="229"/>
      <c r="BA550" s="229"/>
      <c r="BB550" s="229"/>
      <c r="BC550" s="229"/>
      <c r="BD550" s="229"/>
      <c r="BE550" s="229"/>
      <c r="BF550" s="229"/>
      <c r="BG550" s="229"/>
      <c r="BH550" s="229"/>
      <c r="BI550" s="229"/>
      <c r="BJ550" s="229"/>
      <c r="BK550" s="229"/>
      <c r="BL550" s="229"/>
      <c r="BM550" s="229"/>
      <c r="BN550" s="229"/>
      <c r="BO550" s="229"/>
      <c r="BP550" s="229"/>
      <c r="BQ550" s="229"/>
      <c r="BR550" s="229"/>
      <c r="BS550" s="229"/>
      <c r="BT550" s="229"/>
      <c r="BU550" s="229"/>
      <c r="BV550" s="229"/>
      <c r="BW550" s="229"/>
      <c r="BX550" s="229"/>
      <c r="BY550" s="229"/>
      <c r="BZ550" s="229"/>
      <c r="CA550" s="229"/>
      <c r="CB550" s="229"/>
      <c r="CC550" s="229"/>
      <c r="CD550" s="229"/>
      <c r="CE550" s="229"/>
      <c r="CF550" s="229"/>
      <c r="CG550" s="229"/>
      <c r="CH550" s="229"/>
      <c r="CI550" s="229"/>
      <c r="CJ550" s="229"/>
      <c r="CK550" s="229"/>
      <c r="CL550" s="229"/>
      <c r="CM550" s="229"/>
      <c r="CN550" s="229"/>
      <c r="CO550" s="229"/>
      <c r="CP550" s="229"/>
      <c r="CQ550" s="229"/>
      <c r="CR550" s="229"/>
      <c r="CS550" s="229"/>
      <c r="CT550" s="229"/>
    </row>
    <row r="551" spans="20:98" s="257" customFormat="1" x14ac:dyDescent="0.2">
      <c r="T551" s="229"/>
      <c r="U551" s="229"/>
      <c r="V551" s="229"/>
      <c r="W551" s="229"/>
      <c r="X551" s="229"/>
      <c r="Y551" s="229"/>
      <c r="Z551" s="229"/>
      <c r="AA551" s="229"/>
      <c r="AB551" s="229"/>
      <c r="AC551" s="229"/>
      <c r="AD551" s="229"/>
      <c r="AE551" s="229"/>
      <c r="AF551" s="229"/>
      <c r="AG551" s="229"/>
      <c r="AH551" s="229"/>
      <c r="AI551" s="229"/>
      <c r="AJ551" s="229"/>
      <c r="AK551" s="229"/>
      <c r="AL551" s="229"/>
      <c r="AM551" s="229"/>
      <c r="AN551" s="229"/>
      <c r="AO551" s="229"/>
      <c r="AP551" s="229"/>
      <c r="AQ551" s="229"/>
      <c r="AR551" s="229"/>
      <c r="AS551" s="229"/>
      <c r="AT551" s="229"/>
      <c r="AU551" s="229"/>
      <c r="AV551" s="229"/>
      <c r="AW551" s="229"/>
      <c r="AX551" s="229"/>
      <c r="AY551" s="229"/>
      <c r="AZ551" s="229"/>
      <c r="BA551" s="229"/>
      <c r="BB551" s="229"/>
      <c r="BC551" s="229"/>
      <c r="BD551" s="229"/>
      <c r="BE551" s="229"/>
      <c r="BF551" s="229"/>
      <c r="BG551" s="229"/>
      <c r="BH551" s="229"/>
      <c r="BI551" s="229"/>
      <c r="BJ551" s="229"/>
      <c r="BK551" s="229"/>
      <c r="BL551" s="229"/>
      <c r="BM551" s="229"/>
      <c r="BN551" s="229"/>
      <c r="BO551" s="229"/>
      <c r="BP551" s="229"/>
      <c r="BQ551" s="229"/>
      <c r="BR551" s="229"/>
      <c r="BS551" s="229"/>
      <c r="BT551" s="229"/>
      <c r="BU551" s="229"/>
      <c r="BV551" s="229"/>
      <c r="BW551" s="229"/>
      <c r="BX551" s="229"/>
      <c r="BY551" s="229"/>
      <c r="BZ551" s="229"/>
      <c r="CA551" s="229"/>
      <c r="CB551" s="229"/>
      <c r="CC551" s="229"/>
      <c r="CD551" s="229"/>
      <c r="CE551" s="229"/>
      <c r="CF551" s="229"/>
      <c r="CG551" s="229"/>
      <c r="CH551" s="229"/>
      <c r="CI551" s="229"/>
      <c r="CJ551" s="229"/>
      <c r="CK551" s="229"/>
      <c r="CL551" s="229"/>
      <c r="CM551" s="229"/>
      <c r="CN551" s="229"/>
      <c r="CO551" s="229"/>
      <c r="CP551" s="229"/>
      <c r="CQ551" s="229"/>
      <c r="CR551" s="229"/>
      <c r="CS551" s="229"/>
      <c r="CT551" s="229"/>
    </row>
    <row r="552" spans="20:98" s="257" customFormat="1" x14ac:dyDescent="0.2">
      <c r="T552" s="229"/>
      <c r="U552" s="229"/>
      <c r="V552" s="229"/>
      <c r="W552" s="229"/>
      <c r="X552" s="229"/>
      <c r="Y552" s="229"/>
      <c r="Z552" s="229"/>
      <c r="AA552" s="229"/>
      <c r="AB552" s="229"/>
      <c r="AC552" s="229"/>
      <c r="AD552" s="229"/>
      <c r="AE552" s="229"/>
      <c r="AF552" s="229"/>
      <c r="AG552" s="229"/>
      <c r="AH552" s="229"/>
      <c r="AI552" s="229"/>
      <c r="AJ552" s="229"/>
      <c r="AK552" s="229"/>
      <c r="AL552" s="229"/>
      <c r="AM552" s="229"/>
      <c r="AN552" s="229"/>
      <c r="AO552" s="229"/>
      <c r="AP552" s="229"/>
      <c r="AQ552" s="229"/>
      <c r="AR552" s="229"/>
      <c r="AS552" s="229"/>
      <c r="AT552" s="229"/>
      <c r="AU552" s="229"/>
      <c r="AV552" s="229"/>
      <c r="AW552" s="229"/>
      <c r="AX552" s="229"/>
      <c r="AY552" s="229"/>
      <c r="AZ552" s="229"/>
      <c r="BA552" s="229"/>
      <c r="BB552" s="229"/>
      <c r="BC552" s="229"/>
      <c r="BD552" s="229"/>
      <c r="BE552" s="229"/>
      <c r="BF552" s="229"/>
      <c r="BG552" s="229"/>
      <c r="BH552" s="229"/>
      <c r="BI552" s="229"/>
      <c r="BJ552" s="229"/>
      <c r="BK552" s="229"/>
      <c r="BL552" s="229"/>
      <c r="BM552" s="229"/>
      <c r="BN552" s="229"/>
      <c r="BO552" s="229"/>
      <c r="BP552" s="229"/>
      <c r="BQ552" s="229"/>
      <c r="BR552" s="229"/>
      <c r="BS552" s="229"/>
      <c r="BT552" s="229"/>
      <c r="BU552" s="229"/>
      <c r="BV552" s="229"/>
      <c r="BW552" s="229"/>
      <c r="BX552" s="229"/>
      <c r="BY552" s="229"/>
      <c r="BZ552" s="229"/>
      <c r="CA552" s="229"/>
      <c r="CB552" s="229"/>
      <c r="CC552" s="229"/>
      <c r="CD552" s="229"/>
      <c r="CE552" s="229"/>
      <c r="CF552" s="229"/>
      <c r="CG552" s="229"/>
      <c r="CH552" s="229"/>
      <c r="CI552" s="229"/>
      <c r="CJ552" s="229"/>
      <c r="CK552" s="229"/>
      <c r="CL552" s="229"/>
      <c r="CM552" s="229"/>
      <c r="CN552" s="229"/>
      <c r="CO552" s="229"/>
      <c r="CP552" s="229"/>
      <c r="CQ552" s="229"/>
      <c r="CR552" s="229"/>
      <c r="CS552" s="229"/>
      <c r="CT552" s="229"/>
    </row>
    <row r="553" spans="20:98" s="257" customFormat="1" x14ac:dyDescent="0.2">
      <c r="T553" s="229"/>
      <c r="U553" s="229"/>
      <c r="V553" s="229"/>
      <c r="W553" s="229"/>
      <c r="X553" s="229"/>
      <c r="Y553" s="229"/>
      <c r="Z553" s="229"/>
      <c r="AA553" s="229"/>
      <c r="AB553" s="229"/>
      <c r="AC553" s="229"/>
      <c r="AD553" s="229"/>
      <c r="AE553" s="229"/>
      <c r="AF553" s="229"/>
      <c r="AG553" s="229"/>
      <c r="AH553" s="229"/>
      <c r="AI553" s="229"/>
      <c r="AJ553" s="229"/>
      <c r="AK553" s="229"/>
      <c r="AL553" s="229"/>
      <c r="AM553" s="229"/>
      <c r="AN553" s="229"/>
      <c r="AO553" s="229"/>
      <c r="AP553" s="229"/>
      <c r="AQ553" s="229"/>
      <c r="AR553" s="229"/>
      <c r="AS553" s="229"/>
      <c r="AT553" s="229"/>
      <c r="AU553" s="229"/>
      <c r="AV553" s="229"/>
      <c r="AW553" s="229"/>
      <c r="AX553" s="229"/>
      <c r="AY553" s="229"/>
      <c r="AZ553" s="229"/>
      <c r="BA553" s="229"/>
      <c r="BB553" s="229"/>
      <c r="BC553" s="229"/>
      <c r="BD553" s="229"/>
      <c r="BE553" s="229"/>
      <c r="BF553" s="229"/>
      <c r="BG553" s="229"/>
      <c r="BH553" s="229"/>
      <c r="BI553" s="229"/>
      <c r="BJ553" s="229"/>
      <c r="BK553" s="229"/>
      <c r="BL553" s="229"/>
      <c r="BM553" s="229"/>
      <c r="BN553" s="229"/>
      <c r="BO553" s="229"/>
      <c r="BP553" s="229"/>
      <c r="BQ553" s="229"/>
      <c r="BR553" s="229"/>
      <c r="BS553" s="229"/>
      <c r="BT553" s="229"/>
      <c r="BU553" s="229"/>
      <c r="BV553" s="229"/>
      <c r="BW553" s="229"/>
      <c r="BX553" s="229"/>
      <c r="BY553" s="229"/>
      <c r="BZ553" s="229"/>
      <c r="CA553" s="229"/>
      <c r="CB553" s="229"/>
      <c r="CC553" s="229"/>
      <c r="CD553" s="229"/>
      <c r="CE553" s="229"/>
      <c r="CF553" s="229"/>
      <c r="CG553" s="229"/>
      <c r="CH553" s="229"/>
      <c r="CI553" s="229"/>
      <c r="CJ553" s="229"/>
      <c r="CK553" s="229"/>
      <c r="CL553" s="229"/>
      <c r="CM553" s="229"/>
      <c r="CN553" s="229"/>
      <c r="CO553" s="229"/>
      <c r="CP553" s="229"/>
      <c r="CQ553" s="229"/>
      <c r="CR553" s="229"/>
      <c r="CS553" s="229"/>
      <c r="CT553" s="229"/>
    </row>
    <row r="554" spans="20:98" s="257" customFormat="1" x14ac:dyDescent="0.2">
      <c r="T554" s="229"/>
      <c r="U554" s="229"/>
      <c r="V554" s="229"/>
      <c r="W554" s="229"/>
      <c r="X554" s="229"/>
      <c r="Y554" s="229"/>
      <c r="Z554" s="229"/>
      <c r="AA554" s="229"/>
      <c r="AB554" s="229"/>
      <c r="AC554" s="229"/>
      <c r="AD554" s="229"/>
      <c r="AE554" s="229"/>
      <c r="AF554" s="229"/>
      <c r="AG554" s="229"/>
      <c r="AH554" s="229"/>
      <c r="AI554" s="229"/>
      <c r="AJ554" s="229"/>
      <c r="AK554" s="229"/>
      <c r="AL554" s="229"/>
      <c r="AM554" s="229"/>
      <c r="AN554" s="229"/>
      <c r="AO554" s="229"/>
      <c r="AP554" s="229"/>
      <c r="AQ554" s="229"/>
      <c r="AR554" s="229"/>
      <c r="AS554" s="229"/>
      <c r="AT554" s="229"/>
      <c r="AU554" s="229"/>
      <c r="AV554" s="229"/>
      <c r="AW554" s="229"/>
      <c r="AX554" s="229"/>
      <c r="AY554" s="229"/>
      <c r="AZ554" s="229"/>
      <c r="BA554" s="229"/>
      <c r="BB554" s="229"/>
      <c r="BC554" s="229"/>
      <c r="BD554" s="229"/>
      <c r="BE554" s="229"/>
      <c r="BF554" s="229"/>
      <c r="BG554" s="229"/>
      <c r="BH554" s="229"/>
      <c r="BI554" s="229"/>
      <c r="BJ554" s="229"/>
      <c r="BK554" s="229"/>
      <c r="BL554" s="229"/>
      <c r="BM554" s="229"/>
      <c r="BN554" s="229"/>
      <c r="BO554" s="229"/>
      <c r="BP554" s="229"/>
      <c r="BQ554" s="229"/>
      <c r="BR554" s="229"/>
      <c r="BS554" s="229"/>
      <c r="BT554" s="229"/>
      <c r="BU554" s="229"/>
      <c r="BV554" s="229"/>
      <c r="BW554" s="229"/>
      <c r="BX554" s="229"/>
      <c r="BY554" s="229"/>
      <c r="BZ554" s="229"/>
      <c r="CA554" s="229"/>
      <c r="CB554" s="229"/>
      <c r="CC554" s="229"/>
      <c r="CD554" s="229"/>
      <c r="CE554" s="229"/>
      <c r="CF554" s="229"/>
      <c r="CG554" s="229"/>
      <c r="CH554" s="229"/>
      <c r="CI554" s="229"/>
      <c r="CJ554" s="229"/>
      <c r="CK554" s="229"/>
      <c r="CL554" s="229"/>
      <c r="CM554" s="229"/>
      <c r="CN554" s="229"/>
      <c r="CO554" s="229"/>
      <c r="CP554" s="229"/>
      <c r="CQ554" s="229"/>
      <c r="CR554" s="229"/>
      <c r="CS554" s="229"/>
      <c r="CT554" s="229"/>
    </row>
    <row r="555" spans="20:98" s="257" customFormat="1" x14ac:dyDescent="0.2">
      <c r="T555" s="229"/>
      <c r="U555" s="229"/>
      <c r="V555" s="229"/>
      <c r="W555" s="229"/>
      <c r="X555" s="229"/>
      <c r="Y555" s="229"/>
      <c r="Z555" s="229"/>
      <c r="AA555" s="229"/>
      <c r="AB555" s="229"/>
      <c r="AC555" s="229"/>
      <c r="AD555" s="229"/>
      <c r="AE555" s="229"/>
      <c r="AF555" s="229"/>
      <c r="AG555" s="229"/>
      <c r="AH555" s="229"/>
      <c r="AI555" s="229"/>
      <c r="AJ555" s="229"/>
      <c r="AK555" s="229"/>
      <c r="AL555" s="229"/>
      <c r="AM555" s="229"/>
      <c r="AN555" s="229"/>
      <c r="AO555" s="229"/>
      <c r="AP555" s="229"/>
      <c r="AQ555" s="229"/>
      <c r="AR555" s="229"/>
      <c r="AS555" s="229"/>
      <c r="AT555" s="229"/>
      <c r="AU555" s="229"/>
      <c r="AV555" s="229"/>
      <c r="AW555" s="229"/>
      <c r="AX555" s="229"/>
      <c r="AY555" s="229"/>
      <c r="AZ555" s="229"/>
      <c r="BA555" s="229"/>
      <c r="BB555" s="229"/>
      <c r="BC555" s="229"/>
      <c r="BD555" s="229"/>
      <c r="BE555" s="229"/>
      <c r="BF555" s="229"/>
      <c r="BG555" s="229"/>
      <c r="BH555" s="229"/>
      <c r="BI555" s="229"/>
      <c r="BJ555" s="229"/>
      <c r="BK555" s="229"/>
      <c r="BL555" s="229"/>
      <c r="BM555" s="229"/>
      <c r="BN555" s="229"/>
      <c r="BO555" s="229"/>
      <c r="BP555" s="229"/>
      <c r="BQ555" s="229"/>
      <c r="BR555" s="229"/>
      <c r="BS555" s="229"/>
      <c r="BT555" s="229"/>
      <c r="BU555" s="229"/>
      <c r="BV555" s="229"/>
      <c r="BW555" s="229"/>
      <c r="BX555" s="229"/>
      <c r="BY555" s="229"/>
      <c r="BZ555" s="229"/>
      <c r="CA555" s="229"/>
      <c r="CB555" s="229"/>
      <c r="CC555" s="229"/>
      <c r="CD555" s="229"/>
      <c r="CE555" s="229"/>
      <c r="CF555" s="229"/>
      <c r="CG555" s="229"/>
      <c r="CH555" s="229"/>
      <c r="CI555" s="229"/>
      <c r="CJ555" s="229"/>
      <c r="CK555" s="229"/>
      <c r="CL555" s="229"/>
      <c r="CM555" s="229"/>
      <c r="CN555" s="229"/>
      <c r="CO555" s="229"/>
      <c r="CP555" s="229"/>
      <c r="CQ555" s="229"/>
      <c r="CR555" s="229"/>
      <c r="CS555" s="229"/>
      <c r="CT555" s="229"/>
    </row>
    <row r="556" spans="20:98" s="257" customFormat="1" x14ac:dyDescent="0.2">
      <c r="T556" s="229"/>
      <c r="U556" s="229"/>
      <c r="V556" s="229"/>
      <c r="W556" s="229"/>
      <c r="X556" s="229"/>
      <c r="Y556" s="229"/>
      <c r="Z556" s="229"/>
      <c r="AA556" s="229"/>
      <c r="AB556" s="229"/>
      <c r="AC556" s="229"/>
      <c r="AD556" s="229"/>
      <c r="AE556" s="229"/>
      <c r="AF556" s="229"/>
      <c r="AG556" s="229"/>
      <c r="AH556" s="229"/>
      <c r="AI556" s="229"/>
      <c r="AJ556" s="229"/>
      <c r="AK556" s="229"/>
      <c r="AL556" s="229"/>
      <c r="AM556" s="229"/>
      <c r="AN556" s="229"/>
      <c r="AO556" s="229"/>
      <c r="AP556" s="229"/>
      <c r="AQ556" s="229"/>
      <c r="AR556" s="229"/>
      <c r="AS556" s="229"/>
      <c r="AT556" s="229"/>
      <c r="AU556" s="229"/>
      <c r="AV556" s="229"/>
      <c r="AW556" s="229"/>
      <c r="AX556" s="229"/>
      <c r="AY556" s="229"/>
      <c r="AZ556" s="229"/>
      <c r="BA556" s="229"/>
      <c r="BB556" s="229"/>
      <c r="BC556" s="229"/>
      <c r="BD556" s="229"/>
      <c r="BE556" s="229"/>
      <c r="BF556" s="229"/>
      <c r="BG556" s="229"/>
      <c r="BH556" s="229"/>
      <c r="BI556" s="229"/>
      <c r="BJ556" s="229"/>
      <c r="BK556" s="229"/>
      <c r="BL556" s="229"/>
      <c r="BM556" s="229"/>
      <c r="BN556" s="229"/>
      <c r="BO556" s="229"/>
      <c r="BP556" s="229"/>
      <c r="BQ556" s="229"/>
      <c r="BR556" s="229"/>
      <c r="BS556" s="229"/>
      <c r="BT556" s="229"/>
      <c r="BU556" s="229"/>
      <c r="BV556" s="229"/>
      <c r="BW556" s="229"/>
      <c r="BX556" s="229"/>
      <c r="BY556" s="229"/>
      <c r="BZ556" s="229"/>
      <c r="CA556" s="229"/>
      <c r="CB556" s="229"/>
      <c r="CC556" s="229"/>
      <c r="CD556" s="229"/>
      <c r="CE556" s="229"/>
      <c r="CF556" s="229"/>
      <c r="CG556" s="229"/>
      <c r="CH556" s="229"/>
      <c r="CI556" s="229"/>
      <c r="CJ556" s="229"/>
      <c r="CK556" s="229"/>
      <c r="CL556" s="229"/>
      <c r="CM556" s="229"/>
      <c r="CN556" s="229"/>
      <c r="CO556" s="229"/>
      <c r="CP556" s="229"/>
      <c r="CQ556" s="229"/>
      <c r="CR556" s="229"/>
      <c r="CS556" s="229"/>
      <c r="CT556" s="229"/>
    </row>
    <row r="557" spans="20:98" s="257" customFormat="1" x14ac:dyDescent="0.2">
      <c r="T557" s="229"/>
      <c r="U557" s="229"/>
      <c r="V557" s="229"/>
      <c r="W557" s="229"/>
      <c r="X557" s="229"/>
      <c r="Y557" s="229"/>
      <c r="Z557" s="229"/>
      <c r="AA557" s="229"/>
      <c r="AB557" s="229"/>
      <c r="AC557" s="229"/>
      <c r="AD557" s="229"/>
      <c r="AE557" s="229"/>
      <c r="AF557" s="229"/>
      <c r="AG557" s="229"/>
      <c r="AH557" s="229"/>
      <c r="AI557" s="229"/>
      <c r="AJ557" s="229"/>
      <c r="AK557" s="229"/>
      <c r="AL557" s="229"/>
      <c r="AM557" s="229"/>
      <c r="AN557" s="229"/>
      <c r="AO557" s="229"/>
      <c r="AP557" s="229"/>
      <c r="AQ557" s="229"/>
      <c r="AR557" s="229"/>
      <c r="AS557" s="229"/>
      <c r="AT557" s="229"/>
      <c r="AU557" s="229"/>
      <c r="AV557" s="229"/>
      <c r="AW557" s="229"/>
      <c r="AX557" s="229"/>
      <c r="AY557" s="229"/>
      <c r="AZ557" s="229"/>
      <c r="BA557" s="229"/>
      <c r="BB557" s="229"/>
      <c r="BC557" s="229"/>
      <c r="BD557" s="229"/>
      <c r="BE557" s="229"/>
      <c r="BF557" s="229"/>
      <c r="BG557" s="229"/>
      <c r="BH557" s="229"/>
      <c r="BI557" s="229"/>
      <c r="BJ557" s="229"/>
      <c r="BK557" s="229"/>
      <c r="BL557" s="229"/>
      <c r="BM557" s="229"/>
      <c r="BN557" s="229"/>
      <c r="BO557" s="229"/>
      <c r="BP557" s="229"/>
      <c r="BQ557" s="229"/>
      <c r="BR557" s="229"/>
      <c r="BS557" s="229"/>
      <c r="BT557" s="229"/>
      <c r="BU557" s="229"/>
      <c r="BV557" s="229"/>
      <c r="BW557" s="229"/>
      <c r="BX557" s="229"/>
      <c r="BY557" s="229"/>
      <c r="BZ557" s="229"/>
      <c r="CA557" s="229"/>
      <c r="CB557" s="229"/>
      <c r="CC557" s="229"/>
      <c r="CD557" s="229"/>
      <c r="CE557" s="229"/>
      <c r="CF557" s="229"/>
      <c r="CG557" s="229"/>
      <c r="CH557" s="229"/>
      <c r="CI557" s="229"/>
      <c r="CJ557" s="229"/>
      <c r="CK557" s="229"/>
      <c r="CL557" s="229"/>
      <c r="CM557" s="229"/>
      <c r="CN557" s="229"/>
      <c r="CO557" s="229"/>
      <c r="CP557" s="229"/>
      <c r="CQ557" s="229"/>
      <c r="CR557" s="229"/>
      <c r="CS557" s="229"/>
      <c r="CT557" s="229"/>
    </row>
    <row r="558" spans="20:98" s="257" customFormat="1" x14ac:dyDescent="0.2">
      <c r="T558" s="229"/>
      <c r="U558" s="229"/>
      <c r="V558" s="229"/>
      <c r="W558" s="229"/>
      <c r="X558" s="229"/>
      <c r="Y558" s="229"/>
      <c r="Z558" s="229"/>
      <c r="AA558" s="229"/>
      <c r="AB558" s="229"/>
      <c r="AC558" s="229"/>
      <c r="AD558" s="229"/>
      <c r="AE558" s="229"/>
      <c r="AF558" s="229"/>
      <c r="AG558" s="229"/>
      <c r="AH558" s="229"/>
      <c r="AI558" s="229"/>
      <c r="AJ558" s="229"/>
      <c r="AK558" s="229"/>
      <c r="AL558" s="229"/>
      <c r="AM558" s="229"/>
      <c r="AN558" s="229"/>
      <c r="AO558" s="229"/>
      <c r="AP558" s="229"/>
      <c r="AQ558" s="229"/>
      <c r="AR558" s="229"/>
      <c r="AS558" s="229"/>
      <c r="AT558" s="229"/>
      <c r="AU558" s="229"/>
      <c r="AV558" s="229"/>
      <c r="AW558" s="229"/>
      <c r="AX558" s="229"/>
      <c r="AY558" s="229"/>
      <c r="AZ558" s="229"/>
      <c r="BA558" s="229"/>
      <c r="BB558" s="229"/>
      <c r="BC558" s="229"/>
      <c r="BD558" s="229"/>
      <c r="BE558" s="229"/>
      <c r="BF558" s="229"/>
      <c r="BG558" s="229"/>
      <c r="BH558" s="229"/>
      <c r="BI558" s="229"/>
      <c r="BJ558" s="229"/>
      <c r="BK558" s="229"/>
      <c r="BL558" s="229"/>
      <c r="BM558" s="229"/>
      <c r="BN558" s="229"/>
      <c r="BO558" s="229"/>
      <c r="BP558" s="229"/>
      <c r="BQ558" s="229"/>
      <c r="BR558" s="229"/>
      <c r="BS558" s="229"/>
      <c r="BT558" s="229"/>
      <c r="BU558" s="229"/>
      <c r="BV558" s="229"/>
      <c r="BW558" s="229"/>
      <c r="BX558" s="229"/>
      <c r="BY558" s="229"/>
      <c r="BZ558" s="229"/>
      <c r="CA558" s="229"/>
      <c r="CB558" s="229"/>
      <c r="CC558" s="229"/>
      <c r="CD558" s="229"/>
      <c r="CE558" s="229"/>
      <c r="CF558" s="229"/>
      <c r="CG558" s="229"/>
      <c r="CH558" s="229"/>
      <c r="CI558" s="229"/>
      <c r="CJ558" s="229"/>
      <c r="CK558" s="229"/>
      <c r="CL558" s="229"/>
      <c r="CM558" s="229"/>
      <c r="CN558" s="229"/>
      <c r="CO558" s="229"/>
      <c r="CP558" s="229"/>
      <c r="CQ558" s="229"/>
      <c r="CR558" s="229"/>
      <c r="CS558" s="229"/>
      <c r="CT558" s="229"/>
    </row>
    <row r="559" spans="20:98" s="257" customFormat="1" x14ac:dyDescent="0.2">
      <c r="T559" s="229"/>
      <c r="U559" s="229"/>
      <c r="V559" s="229"/>
      <c r="W559" s="229"/>
      <c r="X559" s="229"/>
      <c r="Y559" s="229"/>
      <c r="Z559" s="229"/>
      <c r="AA559" s="229"/>
      <c r="AB559" s="229"/>
      <c r="AC559" s="229"/>
      <c r="AD559" s="229"/>
      <c r="AE559" s="229"/>
      <c r="AF559" s="229"/>
      <c r="AG559" s="229"/>
      <c r="AH559" s="229"/>
      <c r="AI559" s="229"/>
      <c r="AJ559" s="229"/>
      <c r="AK559" s="229"/>
      <c r="AL559" s="229"/>
      <c r="AM559" s="229"/>
      <c r="AN559" s="229"/>
      <c r="AO559" s="229"/>
      <c r="AP559" s="229"/>
      <c r="AQ559" s="229"/>
      <c r="AR559" s="229"/>
      <c r="AS559" s="229"/>
      <c r="AT559" s="229"/>
      <c r="AU559" s="229"/>
      <c r="AV559" s="229"/>
      <c r="AW559" s="229"/>
      <c r="AX559" s="229"/>
      <c r="AY559" s="229"/>
      <c r="AZ559" s="229"/>
      <c r="BA559" s="229"/>
      <c r="BB559" s="229"/>
      <c r="BC559" s="229"/>
      <c r="BD559" s="229"/>
      <c r="BE559" s="229"/>
      <c r="BF559" s="229"/>
      <c r="BG559" s="229"/>
      <c r="BH559" s="229"/>
      <c r="BI559" s="229"/>
      <c r="BJ559" s="229"/>
      <c r="BK559" s="229"/>
      <c r="BL559" s="229"/>
      <c r="BM559" s="229"/>
      <c r="BN559" s="229"/>
      <c r="BO559" s="229"/>
      <c r="BP559" s="229"/>
      <c r="BQ559" s="229"/>
      <c r="BR559" s="229"/>
      <c r="BS559" s="229"/>
      <c r="BT559" s="229"/>
      <c r="BU559" s="229"/>
      <c r="BV559" s="229"/>
      <c r="BW559" s="229"/>
      <c r="BX559" s="229"/>
      <c r="BY559" s="229"/>
      <c r="BZ559" s="229"/>
      <c r="CA559" s="229"/>
      <c r="CB559" s="229"/>
      <c r="CC559" s="229"/>
      <c r="CD559" s="229"/>
      <c r="CE559" s="229"/>
      <c r="CF559" s="229"/>
      <c r="CG559" s="229"/>
      <c r="CH559" s="229"/>
      <c r="CI559" s="229"/>
      <c r="CJ559" s="229"/>
      <c r="CK559" s="229"/>
      <c r="CL559" s="229"/>
      <c r="CM559" s="229"/>
      <c r="CN559" s="229"/>
      <c r="CO559" s="229"/>
      <c r="CP559" s="229"/>
      <c r="CQ559" s="229"/>
      <c r="CR559" s="229"/>
      <c r="CS559" s="229"/>
      <c r="CT559" s="229"/>
    </row>
    <row r="560" spans="20:98" s="257" customFormat="1" x14ac:dyDescent="0.2">
      <c r="T560" s="229"/>
      <c r="U560" s="229"/>
      <c r="V560" s="229"/>
      <c r="W560" s="229"/>
      <c r="X560" s="229"/>
      <c r="Y560" s="229"/>
      <c r="Z560" s="229"/>
      <c r="AA560" s="229"/>
      <c r="AB560" s="229"/>
      <c r="AC560" s="229"/>
      <c r="AD560" s="229"/>
      <c r="AE560" s="229"/>
      <c r="AF560" s="229"/>
      <c r="AG560" s="229"/>
      <c r="AH560" s="229"/>
      <c r="AI560" s="229"/>
      <c r="AJ560" s="229"/>
      <c r="AK560" s="229"/>
      <c r="AL560" s="229"/>
      <c r="AM560" s="229"/>
      <c r="AN560" s="229"/>
      <c r="AO560" s="229"/>
      <c r="AP560" s="229"/>
      <c r="AQ560" s="229"/>
      <c r="AR560" s="229"/>
      <c r="AS560" s="229"/>
      <c r="AT560" s="229"/>
      <c r="AU560" s="229"/>
      <c r="AV560" s="229"/>
      <c r="AW560" s="229"/>
      <c r="AX560" s="229"/>
      <c r="AY560" s="229"/>
      <c r="AZ560" s="229"/>
      <c r="BA560" s="229"/>
      <c r="BB560" s="229"/>
      <c r="BC560" s="229"/>
      <c r="BD560" s="229"/>
      <c r="BE560" s="229"/>
      <c r="BF560" s="229"/>
      <c r="BG560" s="229"/>
      <c r="BH560" s="229"/>
      <c r="BI560" s="229"/>
      <c r="BJ560" s="229"/>
      <c r="BK560" s="229"/>
      <c r="BL560" s="229"/>
      <c r="BM560" s="229"/>
      <c r="BN560" s="229"/>
      <c r="BO560" s="229"/>
      <c r="BP560" s="229"/>
      <c r="BQ560" s="229"/>
      <c r="BR560" s="229"/>
      <c r="BS560" s="229"/>
      <c r="BT560" s="229"/>
      <c r="BU560" s="229"/>
      <c r="BV560" s="229"/>
      <c r="BW560" s="229"/>
      <c r="BX560" s="229"/>
      <c r="BY560" s="229"/>
      <c r="BZ560" s="229"/>
      <c r="CA560" s="229"/>
      <c r="CB560" s="229"/>
      <c r="CC560" s="229"/>
      <c r="CD560" s="229"/>
      <c r="CE560" s="229"/>
      <c r="CF560" s="229"/>
      <c r="CG560" s="229"/>
      <c r="CH560" s="229"/>
      <c r="CI560" s="229"/>
      <c r="CJ560" s="229"/>
      <c r="CK560" s="229"/>
      <c r="CL560" s="229"/>
      <c r="CM560" s="229"/>
      <c r="CN560" s="229"/>
      <c r="CO560" s="229"/>
      <c r="CP560" s="229"/>
      <c r="CQ560" s="229"/>
      <c r="CR560" s="229"/>
      <c r="CS560" s="229"/>
      <c r="CT560" s="229"/>
    </row>
    <row r="561" spans="20:98" s="257" customFormat="1" x14ac:dyDescent="0.2">
      <c r="T561" s="229"/>
      <c r="U561" s="229"/>
      <c r="V561" s="229"/>
      <c r="W561" s="229"/>
      <c r="X561" s="229"/>
      <c r="Y561" s="229"/>
      <c r="Z561" s="229"/>
      <c r="AA561" s="229"/>
      <c r="AB561" s="229"/>
      <c r="AC561" s="229"/>
      <c r="AD561" s="229"/>
      <c r="AE561" s="229"/>
      <c r="AF561" s="229"/>
      <c r="AG561" s="229"/>
      <c r="AH561" s="229"/>
      <c r="AI561" s="229"/>
      <c r="AJ561" s="229"/>
      <c r="AK561" s="229"/>
      <c r="AL561" s="229"/>
      <c r="AM561" s="229"/>
      <c r="AN561" s="229"/>
      <c r="AO561" s="229"/>
      <c r="AP561" s="229"/>
      <c r="AQ561" s="229"/>
      <c r="AR561" s="229"/>
      <c r="AS561" s="229"/>
      <c r="AT561" s="229"/>
      <c r="AU561" s="229"/>
      <c r="AV561" s="229"/>
      <c r="AW561" s="229"/>
      <c r="AX561" s="229"/>
      <c r="AY561" s="229"/>
      <c r="AZ561" s="229"/>
      <c r="BA561" s="229"/>
      <c r="BB561" s="229"/>
      <c r="BC561" s="229"/>
      <c r="BD561" s="229"/>
      <c r="BE561" s="229"/>
      <c r="BF561" s="229"/>
      <c r="BG561" s="229"/>
      <c r="BH561" s="229"/>
      <c r="BI561" s="229"/>
      <c r="BJ561" s="229"/>
      <c r="BK561" s="229"/>
      <c r="BL561" s="229"/>
      <c r="BM561" s="229"/>
      <c r="BN561" s="229"/>
      <c r="BO561" s="229"/>
      <c r="BP561" s="229"/>
      <c r="BQ561" s="229"/>
      <c r="BR561" s="229"/>
      <c r="BS561" s="229"/>
      <c r="BT561" s="229"/>
      <c r="BU561" s="229"/>
      <c r="BV561" s="229"/>
      <c r="BW561" s="229"/>
      <c r="BX561" s="229"/>
      <c r="BY561" s="229"/>
      <c r="BZ561" s="229"/>
      <c r="CA561" s="229"/>
      <c r="CB561" s="229"/>
      <c r="CC561" s="229"/>
      <c r="CD561" s="229"/>
      <c r="CE561" s="229"/>
      <c r="CF561" s="229"/>
      <c r="CG561" s="229"/>
      <c r="CH561" s="229"/>
      <c r="CI561" s="229"/>
      <c r="CJ561" s="229"/>
      <c r="CK561" s="229"/>
      <c r="CL561" s="229"/>
      <c r="CM561" s="229"/>
      <c r="CN561" s="229"/>
      <c r="CO561" s="229"/>
      <c r="CP561" s="229"/>
      <c r="CQ561" s="229"/>
      <c r="CR561" s="229"/>
      <c r="CS561" s="229"/>
      <c r="CT561" s="229"/>
    </row>
    <row r="562" spans="20:98" s="257" customFormat="1" x14ac:dyDescent="0.2">
      <c r="T562" s="229"/>
      <c r="U562" s="229"/>
      <c r="V562" s="229"/>
      <c r="W562" s="229"/>
      <c r="X562" s="229"/>
      <c r="Y562" s="229"/>
      <c r="Z562" s="229"/>
      <c r="AA562" s="229"/>
      <c r="AB562" s="229"/>
      <c r="AC562" s="229"/>
      <c r="AD562" s="229"/>
      <c r="AE562" s="229"/>
      <c r="AF562" s="229"/>
      <c r="AG562" s="229"/>
      <c r="AH562" s="229"/>
      <c r="AI562" s="229"/>
      <c r="AJ562" s="229"/>
      <c r="AK562" s="229"/>
      <c r="AL562" s="229"/>
      <c r="AM562" s="229"/>
      <c r="AN562" s="229"/>
      <c r="AO562" s="229"/>
      <c r="AP562" s="229"/>
      <c r="AQ562" s="229"/>
      <c r="AR562" s="229"/>
      <c r="AS562" s="229"/>
      <c r="AT562" s="229"/>
      <c r="AU562" s="229"/>
      <c r="AV562" s="229"/>
      <c r="AW562" s="229"/>
      <c r="AX562" s="229"/>
      <c r="AY562" s="229"/>
      <c r="AZ562" s="229"/>
      <c r="BA562" s="229"/>
      <c r="BB562" s="229"/>
      <c r="BC562" s="229"/>
      <c r="BD562" s="229"/>
      <c r="BE562" s="229"/>
      <c r="BF562" s="229"/>
      <c r="BG562" s="229"/>
      <c r="BH562" s="229"/>
      <c r="BI562" s="229"/>
      <c r="BJ562" s="229"/>
      <c r="BK562" s="229"/>
      <c r="BL562" s="229"/>
      <c r="BM562" s="229"/>
      <c r="BN562" s="229"/>
      <c r="BO562" s="229"/>
      <c r="BP562" s="229"/>
      <c r="BQ562" s="229"/>
      <c r="BR562" s="229"/>
      <c r="BS562" s="229"/>
      <c r="BT562" s="229"/>
      <c r="BU562" s="229"/>
      <c r="BV562" s="229"/>
      <c r="BW562" s="229"/>
      <c r="BX562" s="229"/>
      <c r="BY562" s="229"/>
      <c r="BZ562" s="229"/>
      <c r="CA562" s="229"/>
      <c r="CB562" s="229"/>
      <c r="CC562" s="229"/>
      <c r="CD562" s="229"/>
      <c r="CE562" s="229"/>
      <c r="CF562" s="229"/>
      <c r="CG562" s="229"/>
      <c r="CH562" s="229"/>
      <c r="CI562" s="229"/>
      <c r="CJ562" s="229"/>
      <c r="CK562" s="229"/>
      <c r="CL562" s="229"/>
      <c r="CM562" s="229"/>
      <c r="CN562" s="229"/>
      <c r="CO562" s="229"/>
      <c r="CP562" s="229"/>
      <c r="CQ562" s="229"/>
      <c r="CR562" s="229"/>
      <c r="CS562" s="229"/>
      <c r="CT562" s="229"/>
    </row>
    <row r="563" spans="20:98" s="257" customFormat="1" x14ac:dyDescent="0.2">
      <c r="T563" s="229"/>
      <c r="U563" s="229"/>
      <c r="V563" s="229"/>
      <c r="W563" s="229"/>
      <c r="X563" s="229"/>
      <c r="Y563" s="229"/>
      <c r="Z563" s="229"/>
      <c r="AA563" s="229"/>
      <c r="AB563" s="229"/>
      <c r="AC563" s="229"/>
      <c r="AD563" s="229"/>
      <c r="AE563" s="229"/>
      <c r="AF563" s="229"/>
      <c r="AG563" s="229"/>
      <c r="AH563" s="229"/>
      <c r="AI563" s="229"/>
      <c r="AJ563" s="229"/>
      <c r="AK563" s="229"/>
      <c r="AL563" s="229"/>
      <c r="AM563" s="229"/>
      <c r="AN563" s="229"/>
      <c r="AO563" s="229"/>
      <c r="AP563" s="229"/>
      <c r="AQ563" s="229"/>
      <c r="AR563" s="229"/>
      <c r="AS563" s="229"/>
      <c r="AT563" s="229"/>
      <c r="AU563" s="229"/>
      <c r="AV563" s="229"/>
      <c r="AW563" s="229"/>
      <c r="AX563" s="229"/>
      <c r="AY563" s="229"/>
      <c r="AZ563" s="229"/>
      <c r="BA563" s="229"/>
      <c r="BB563" s="229"/>
      <c r="BC563" s="229"/>
      <c r="BD563" s="229"/>
      <c r="BE563" s="229"/>
      <c r="BF563" s="229"/>
      <c r="BG563" s="229"/>
      <c r="BH563" s="229"/>
      <c r="BI563" s="229"/>
      <c r="BJ563" s="229"/>
      <c r="BK563" s="229"/>
      <c r="BL563" s="229"/>
      <c r="BM563" s="229"/>
      <c r="BN563" s="229"/>
      <c r="BO563" s="229"/>
      <c r="BP563" s="229"/>
      <c r="BQ563" s="229"/>
      <c r="BR563" s="229"/>
      <c r="BS563" s="229"/>
      <c r="BT563" s="229"/>
      <c r="BU563" s="229"/>
      <c r="BV563" s="229"/>
      <c r="BW563" s="229"/>
      <c r="BX563" s="229"/>
      <c r="BY563" s="229"/>
      <c r="BZ563" s="229"/>
      <c r="CA563" s="229"/>
      <c r="CB563" s="229"/>
      <c r="CC563" s="229"/>
      <c r="CD563" s="229"/>
      <c r="CE563" s="229"/>
      <c r="CF563" s="229"/>
      <c r="CG563" s="229"/>
      <c r="CH563" s="229"/>
      <c r="CI563" s="229"/>
      <c r="CJ563" s="229"/>
      <c r="CK563" s="229"/>
      <c r="CL563" s="229"/>
      <c r="CM563" s="229"/>
      <c r="CN563" s="229"/>
      <c r="CO563" s="229"/>
      <c r="CP563" s="229"/>
      <c r="CQ563" s="229"/>
      <c r="CR563" s="229"/>
      <c r="CS563" s="229"/>
      <c r="CT563" s="229"/>
    </row>
    <row r="564" spans="20:98" s="257" customFormat="1" x14ac:dyDescent="0.2">
      <c r="T564" s="229"/>
      <c r="U564" s="229"/>
      <c r="V564" s="229"/>
      <c r="W564" s="229"/>
      <c r="X564" s="229"/>
      <c r="Y564" s="229"/>
      <c r="Z564" s="229"/>
      <c r="AA564" s="229"/>
      <c r="AB564" s="229"/>
      <c r="AC564" s="229"/>
      <c r="AD564" s="229"/>
      <c r="AE564" s="229"/>
      <c r="AF564" s="229"/>
      <c r="AG564" s="229"/>
      <c r="AH564" s="229"/>
      <c r="AI564" s="229"/>
      <c r="AJ564" s="229"/>
      <c r="AK564" s="229"/>
      <c r="AL564" s="229"/>
      <c r="AM564" s="229"/>
      <c r="AN564" s="229"/>
      <c r="AO564" s="229"/>
      <c r="AP564" s="229"/>
      <c r="AQ564" s="229"/>
      <c r="AR564" s="229"/>
      <c r="AS564" s="229"/>
      <c r="AT564" s="229"/>
      <c r="AU564" s="229"/>
      <c r="AV564" s="229"/>
      <c r="AW564" s="229"/>
      <c r="AX564" s="229"/>
      <c r="AY564" s="229"/>
      <c r="AZ564" s="229"/>
      <c r="BA564" s="229"/>
      <c r="BB564" s="229"/>
      <c r="BC564" s="229"/>
      <c r="BD564" s="229"/>
      <c r="BE564" s="229"/>
      <c r="BF564" s="229"/>
      <c r="BG564" s="229"/>
      <c r="BH564" s="229"/>
      <c r="BI564" s="229"/>
      <c r="BJ564" s="229"/>
      <c r="BK564" s="229"/>
      <c r="BL564" s="229"/>
      <c r="BM564" s="229"/>
      <c r="BN564" s="229"/>
      <c r="BO564" s="229"/>
      <c r="BP564" s="229"/>
      <c r="BQ564" s="229"/>
      <c r="BR564" s="229"/>
      <c r="BS564" s="229"/>
      <c r="BT564" s="229"/>
      <c r="BU564" s="229"/>
      <c r="BV564" s="229"/>
      <c r="BW564" s="229"/>
      <c r="BX564" s="229"/>
      <c r="BY564" s="229"/>
      <c r="BZ564" s="229"/>
      <c r="CA564" s="229"/>
      <c r="CB564" s="229"/>
      <c r="CC564" s="229"/>
      <c r="CD564" s="229"/>
      <c r="CE564" s="229"/>
      <c r="CF564" s="229"/>
      <c r="CG564" s="229"/>
      <c r="CH564" s="229"/>
      <c r="CI564" s="229"/>
      <c r="CJ564" s="229"/>
      <c r="CK564" s="229"/>
      <c r="CL564" s="229"/>
      <c r="CM564" s="229"/>
      <c r="CN564" s="229"/>
      <c r="CO564" s="229"/>
      <c r="CP564" s="229"/>
      <c r="CQ564" s="229"/>
      <c r="CR564" s="229"/>
      <c r="CS564" s="229"/>
      <c r="CT564" s="229"/>
    </row>
    <row r="565" spans="20:98" s="257" customFormat="1" x14ac:dyDescent="0.2">
      <c r="T565" s="229"/>
      <c r="U565" s="229"/>
      <c r="V565" s="229"/>
      <c r="W565" s="229"/>
      <c r="X565" s="229"/>
      <c r="Y565" s="229"/>
      <c r="Z565" s="229"/>
      <c r="AA565" s="229"/>
      <c r="AB565" s="229"/>
      <c r="AC565" s="229"/>
      <c r="AD565" s="229"/>
      <c r="AE565" s="229"/>
      <c r="AF565" s="229"/>
      <c r="AG565" s="229"/>
      <c r="AH565" s="229"/>
      <c r="AI565" s="229"/>
      <c r="AJ565" s="229"/>
      <c r="AK565" s="229"/>
      <c r="AL565" s="229"/>
      <c r="AM565" s="229"/>
      <c r="AN565" s="229"/>
      <c r="AO565" s="229"/>
      <c r="AP565" s="229"/>
      <c r="AQ565" s="229"/>
      <c r="AR565" s="229"/>
      <c r="AS565" s="229"/>
      <c r="AT565" s="229"/>
      <c r="AU565" s="229"/>
      <c r="AV565" s="229"/>
      <c r="AW565" s="229"/>
      <c r="AX565" s="229"/>
      <c r="AY565" s="229"/>
      <c r="AZ565" s="229"/>
      <c r="BA565" s="229"/>
      <c r="BB565" s="229"/>
      <c r="BC565" s="229"/>
      <c r="BD565" s="229"/>
      <c r="BE565" s="229"/>
      <c r="BF565" s="229"/>
      <c r="BG565" s="229"/>
      <c r="BH565" s="229"/>
      <c r="BI565" s="229"/>
      <c r="BJ565" s="229"/>
      <c r="BK565" s="229"/>
      <c r="BL565" s="229"/>
      <c r="BM565" s="229"/>
      <c r="BN565" s="229"/>
      <c r="BO565" s="229"/>
      <c r="BP565" s="229"/>
      <c r="BQ565" s="229"/>
      <c r="BR565" s="229"/>
      <c r="BS565" s="229"/>
      <c r="BT565" s="229"/>
      <c r="BU565" s="229"/>
      <c r="BV565" s="229"/>
      <c r="BW565" s="229"/>
      <c r="BX565" s="229"/>
      <c r="BY565" s="229"/>
      <c r="BZ565" s="229"/>
      <c r="CA565" s="229"/>
      <c r="CB565" s="229"/>
      <c r="CC565" s="229"/>
      <c r="CD565" s="229"/>
      <c r="CE565" s="229"/>
      <c r="CF565" s="229"/>
      <c r="CG565" s="229"/>
      <c r="CH565" s="229"/>
      <c r="CI565" s="229"/>
      <c r="CJ565" s="229"/>
      <c r="CK565" s="229"/>
      <c r="CL565" s="229"/>
      <c r="CM565" s="229"/>
      <c r="CN565" s="229"/>
      <c r="CO565" s="229"/>
      <c r="CP565" s="229"/>
      <c r="CQ565" s="229"/>
      <c r="CR565" s="229"/>
      <c r="CS565" s="229"/>
      <c r="CT565" s="229"/>
    </row>
    <row r="566" spans="20:98" s="257" customFormat="1" x14ac:dyDescent="0.2">
      <c r="T566" s="229"/>
      <c r="U566" s="229"/>
      <c r="V566" s="229"/>
      <c r="W566" s="229"/>
      <c r="X566" s="229"/>
      <c r="Y566" s="229"/>
      <c r="Z566" s="229"/>
      <c r="AA566" s="229"/>
      <c r="AB566" s="229"/>
      <c r="AC566" s="229"/>
      <c r="AD566" s="229"/>
      <c r="AE566" s="229"/>
      <c r="AF566" s="229"/>
      <c r="AG566" s="229"/>
      <c r="AH566" s="229"/>
      <c r="AI566" s="229"/>
      <c r="AJ566" s="229"/>
      <c r="AK566" s="229"/>
      <c r="AL566" s="229"/>
      <c r="AM566" s="229"/>
      <c r="AN566" s="229"/>
      <c r="AO566" s="229"/>
      <c r="AP566" s="229"/>
      <c r="AQ566" s="229"/>
      <c r="AR566" s="229"/>
      <c r="AS566" s="229"/>
      <c r="AT566" s="229"/>
      <c r="AU566" s="229"/>
      <c r="AV566" s="229"/>
      <c r="AW566" s="229"/>
      <c r="AX566" s="229"/>
      <c r="AY566" s="229"/>
      <c r="AZ566" s="229"/>
      <c r="BA566" s="229"/>
      <c r="BB566" s="229"/>
      <c r="BC566" s="229"/>
      <c r="BD566" s="229"/>
      <c r="BE566" s="229"/>
      <c r="BF566" s="229"/>
      <c r="BG566" s="229"/>
      <c r="BH566" s="229"/>
      <c r="BI566" s="229"/>
      <c r="BJ566" s="229"/>
      <c r="BK566" s="229"/>
      <c r="BL566" s="229"/>
      <c r="BM566" s="229"/>
      <c r="BN566" s="229"/>
      <c r="BO566" s="229"/>
      <c r="BP566" s="229"/>
      <c r="BQ566" s="229"/>
      <c r="BR566" s="229"/>
      <c r="BS566" s="229"/>
      <c r="BT566" s="229"/>
      <c r="BU566" s="229"/>
      <c r="BV566" s="229"/>
      <c r="BW566" s="229"/>
      <c r="BX566" s="229"/>
      <c r="BY566" s="229"/>
      <c r="BZ566" s="229"/>
      <c r="CA566" s="229"/>
      <c r="CB566" s="229"/>
      <c r="CC566" s="229"/>
      <c r="CD566" s="229"/>
      <c r="CE566" s="229"/>
      <c r="CF566" s="229"/>
      <c r="CG566" s="229"/>
      <c r="CH566" s="229"/>
      <c r="CI566" s="229"/>
      <c r="CJ566" s="229"/>
      <c r="CK566" s="229"/>
      <c r="CL566" s="229"/>
      <c r="CM566" s="229"/>
      <c r="CN566" s="229"/>
      <c r="CO566" s="229"/>
      <c r="CP566" s="229"/>
      <c r="CQ566" s="229"/>
      <c r="CR566" s="229"/>
      <c r="CS566" s="229"/>
      <c r="CT566" s="229"/>
    </row>
    <row r="567" spans="20:98" s="257" customFormat="1" x14ac:dyDescent="0.2">
      <c r="T567" s="229"/>
      <c r="U567" s="229"/>
      <c r="V567" s="229"/>
      <c r="W567" s="229"/>
      <c r="X567" s="229"/>
      <c r="Y567" s="229"/>
      <c r="Z567" s="229"/>
      <c r="AA567" s="229"/>
      <c r="AB567" s="229"/>
      <c r="AC567" s="229"/>
      <c r="AD567" s="229"/>
      <c r="AE567" s="229"/>
      <c r="AF567" s="229"/>
      <c r="AG567" s="229"/>
      <c r="AH567" s="229"/>
      <c r="AI567" s="229"/>
      <c r="AJ567" s="229"/>
      <c r="AK567" s="229"/>
      <c r="AL567" s="229"/>
      <c r="AM567" s="229"/>
      <c r="AN567" s="229"/>
      <c r="AO567" s="229"/>
      <c r="AP567" s="229"/>
      <c r="AQ567" s="229"/>
      <c r="AR567" s="229"/>
      <c r="AS567" s="229"/>
      <c r="AT567" s="229"/>
      <c r="AU567" s="229"/>
      <c r="AV567" s="229"/>
      <c r="AW567" s="229"/>
      <c r="AX567" s="229"/>
      <c r="AY567" s="229"/>
      <c r="AZ567" s="229"/>
      <c r="BA567" s="229"/>
      <c r="BB567" s="229"/>
      <c r="BC567" s="229"/>
      <c r="BD567" s="229"/>
      <c r="BE567" s="229"/>
      <c r="BF567" s="229"/>
      <c r="BG567" s="229"/>
      <c r="BH567" s="229"/>
      <c r="BI567" s="229"/>
      <c r="BJ567" s="229"/>
      <c r="BK567" s="229"/>
      <c r="BL567" s="229"/>
      <c r="BM567" s="229"/>
      <c r="BN567" s="229"/>
      <c r="BO567" s="229"/>
      <c r="BP567" s="229"/>
      <c r="BQ567" s="229"/>
      <c r="BR567" s="229"/>
      <c r="BS567" s="229"/>
      <c r="BT567" s="229"/>
      <c r="BU567" s="229"/>
      <c r="BV567" s="229"/>
      <c r="BW567" s="229"/>
      <c r="BX567" s="229"/>
      <c r="BY567" s="229"/>
      <c r="BZ567" s="229"/>
      <c r="CA567" s="229"/>
      <c r="CB567" s="229"/>
      <c r="CC567" s="229"/>
      <c r="CD567" s="229"/>
      <c r="CE567" s="229"/>
      <c r="CF567" s="229"/>
      <c r="CG567" s="229"/>
      <c r="CH567" s="229"/>
      <c r="CI567" s="229"/>
      <c r="CJ567" s="229"/>
      <c r="CK567" s="229"/>
      <c r="CL567" s="229"/>
      <c r="CM567" s="229"/>
      <c r="CN567" s="229"/>
      <c r="CO567" s="229"/>
      <c r="CP567" s="229"/>
      <c r="CQ567" s="229"/>
      <c r="CR567" s="229"/>
      <c r="CS567" s="229"/>
      <c r="CT567" s="229"/>
    </row>
    <row r="568" spans="20:98" s="257" customFormat="1" x14ac:dyDescent="0.2">
      <c r="T568" s="229"/>
      <c r="U568" s="229"/>
      <c r="V568" s="229"/>
      <c r="W568" s="229"/>
      <c r="X568" s="229"/>
      <c r="Y568" s="229"/>
      <c r="Z568" s="229"/>
      <c r="AA568" s="229"/>
      <c r="AB568" s="229"/>
      <c r="AC568" s="229"/>
      <c r="AD568" s="229"/>
      <c r="AE568" s="229"/>
      <c r="AF568" s="229"/>
      <c r="AG568" s="229"/>
      <c r="AH568" s="229"/>
      <c r="AI568" s="229"/>
      <c r="AJ568" s="229"/>
      <c r="AK568" s="229"/>
      <c r="AL568" s="229"/>
      <c r="AM568" s="229"/>
      <c r="AN568" s="229"/>
      <c r="AO568" s="229"/>
      <c r="AP568" s="229"/>
      <c r="AQ568" s="229"/>
      <c r="AR568" s="229"/>
      <c r="AS568" s="229"/>
      <c r="AT568" s="229"/>
      <c r="AU568" s="229"/>
      <c r="AV568" s="229"/>
      <c r="AW568" s="229"/>
      <c r="AX568" s="229"/>
      <c r="AY568" s="229"/>
      <c r="AZ568" s="229"/>
      <c r="BA568" s="229"/>
      <c r="BB568" s="229"/>
      <c r="BC568" s="229"/>
      <c r="BD568" s="229"/>
      <c r="BE568" s="229"/>
      <c r="BF568" s="229"/>
      <c r="BG568" s="229"/>
      <c r="BH568" s="229"/>
      <c r="BI568" s="229"/>
      <c r="BJ568" s="229"/>
      <c r="BK568" s="229"/>
      <c r="BL568" s="229"/>
      <c r="BM568" s="229"/>
      <c r="BN568" s="229"/>
      <c r="BO568" s="229"/>
      <c r="BP568" s="229"/>
      <c r="BQ568" s="229"/>
      <c r="BR568" s="229"/>
      <c r="BS568" s="229"/>
      <c r="BT568" s="229"/>
      <c r="BU568" s="229"/>
      <c r="BV568" s="229"/>
      <c r="BW568" s="229"/>
      <c r="BX568" s="229"/>
      <c r="BY568" s="229"/>
      <c r="BZ568" s="229"/>
      <c r="CA568" s="229"/>
      <c r="CB568" s="229"/>
      <c r="CC568" s="229"/>
      <c r="CD568" s="229"/>
      <c r="CE568" s="229"/>
      <c r="CF568" s="229"/>
      <c r="CG568" s="229"/>
      <c r="CH568" s="229"/>
      <c r="CI568" s="229"/>
      <c r="CJ568" s="229"/>
      <c r="CK568" s="229"/>
      <c r="CL568" s="229"/>
      <c r="CM568" s="229"/>
      <c r="CN568" s="229"/>
      <c r="CO568" s="229"/>
      <c r="CP568" s="229"/>
      <c r="CQ568" s="229"/>
      <c r="CR568" s="229"/>
      <c r="CS568" s="229"/>
      <c r="CT568" s="229"/>
    </row>
    <row r="569" spans="20:98" s="257" customFormat="1" x14ac:dyDescent="0.2">
      <c r="T569" s="229"/>
      <c r="U569" s="229"/>
      <c r="V569" s="229"/>
      <c r="W569" s="229"/>
      <c r="X569" s="229"/>
      <c r="Y569" s="229"/>
      <c r="Z569" s="229"/>
      <c r="AA569" s="229"/>
      <c r="AB569" s="229"/>
      <c r="AC569" s="229"/>
      <c r="AD569" s="229"/>
      <c r="AE569" s="229"/>
      <c r="AF569" s="229"/>
      <c r="AG569" s="229"/>
      <c r="AH569" s="229"/>
      <c r="AI569" s="229"/>
      <c r="AJ569" s="229"/>
      <c r="AK569" s="229"/>
      <c r="AL569" s="229"/>
      <c r="AM569" s="229"/>
      <c r="AN569" s="229"/>
      <c r="AO569" s="229"/>
      <c r="AP569" s="229"/>
      <c r="AQ569" s="229"/>
      <c r="AR569" s="229"/>
      <c r="AS569" s="229"/>
      <c r="AT569" s="229"/>
      <c r="AU569" s="229"/>
      <c r="AV569" s="229"/>
      <c r="AW569" s="229"/>
      <c r="AX569" s="229"/>
      <c r="AY569" s="229"/>
      <c r="AZ569" s="229"/>
      <c r="BA569" s="229"/>
      <c r="BB569" s="229"/>
      <c r="BC569" s="229"/>
      <c r="BD569" s="229"/>
      <c r="BE569" s="229"/>
      <c r="BF569" s="229"/>
      <c r="BG569" s="229"/>
      <c r="BH569" s="229"/>
      <c r="BI569" s="229"/>
      <c r="BJ569" s="229"/>
      <c r="BK569" s="229"/>
      <c r="BL569" s="229"/>
      <c r="BM569" s="229"/>
      <c r="BN569" s="229"/>
      <c r="BO569" s="229"/>
      <c r="BP569" s="229"/>
      <c r="BQ569" s="229"/>
      <c r="BR569" s="229"/>
      <c r="BS569" s="229"/>
      <c r="BT569" s="229"/>
      <c r="BU569" s="229"/>
      <c r="BV569" s="229"/>
      <c r="BW569" s="229"/>
      <c r="BX569" s="229"/>
      <c r="BY569" s="229"/>
      <c r="BZ569" s="229"/>
      <c r="CA569" s="229"/>
      <c r="CB569" s="229"/>
      <c r="CC569" s="229"/>
      <c r="CD569" s="229"/>
      <c r="CE569" s="229"/>
      <c r="CF569" s="229"/>
      <c r="CG569" s="229"/>
      <c r="CH569" s="229"/>
      <c r="CI569" s="229"/>
      <c r="CJ569" s="229"/>
      <c r="CK569" s="229"/>
      <c r="CL569" s="229"/>
      <c r="CM569" s="229"/>
      <c r="CN569" s="229"/>
      <c r="CO569" s="229"/>
      <c r="CP569" s="229"/>
      <c r="CQ569" s="229"/>
      <c r="CR569" s="229"/>
      <c r="CS569" s="229"/>
      <c r="CT569" s="229"/>
    </row>
    <row r="570" spans="20:98" s="257" customFormat="1" x14ac:dyDescent="0.2">
      <c r="T570" s="229"/>
      <c r="U570" s="229"/>
      <c r="V570" s="229"/>
      <c r="W570" s="229"/>
      <c r="X570" s="229"/>
      <c r="Y570" s="229"/>
      <c r="Z570" s="229"/>
      <c r="AA570" s="229"/>
      <c r="AB570" s="229"/>
      <c r="AC570" s="229"/>
      <c r="AD570" s="229"/>
      <c r="AE570" s="229"/>
      <c r="AF570" s="229"/>
      <c r="AG570" s="229"/>
      <c r="AH570" s="229"/>
      <c r="AI570" s="229"/>
      <c r="AJ570" s="229"/>
      <c r="AK570" s="229"/>
      <c r="AL570" s="229"/>
      <c r="AM570" s="229"/>
      <c r="AN570" s="229"/>
      <c r="AO570" s="229"/>
      <c r="AP570" s="229"/>
      <c r="AQ570" s="229"/>
      <c r="AR570" s="229"/>
      <c r="AS570" s="229"/>
      <c r="AT570" s="229"/>
      <c r="AU570" s="229"/>
      <c r="AV570" s="229"/>
      <c r="AW570" s="229"/>
      <c r="AX570" s="229"/>
      <c r="AY570" s="229"/>
      <c r="AZ570" s="229"/>
      <c r="BA570" s="229"/>
      <c r="BB570" s="229"/>
      <c r="BC570" s="229"/>
      <c r="BD570" s="229"/>
      <c r="BE570" s="229"/>
      <c r="BF570" s="229"/>
      <c r="BG570" s="229"/>
      <c r="BH570" s="229"/>
      <c r="BI570" s="229"/>
      <c r="BJ570" s="229"/>
      <c r="BK570" s="229"/>
      <c r="BL570" s="229"/>
      <c r="BM570" s="229"/>
      <c r="BN570" s="229"/>
      <c r="BO570" s="229"/>
      <c r="BP570" s="229"/>
      <c r="BQ570" s="229"/>
      <c r="BR570" s="229"/>
      <c r="BS570" s="229"/>
      <c r="BT570" s="229"/>
      <c r="BU570" s="229"/>
      <c r="BV570" s="229"/>
      <c r="BW570" s="229"/>
      <c r="BX570" s="229"/>
      <c r="BY570" s="229"/>
      <c r="BZ570" s="229"/>
      <c r="CA570" s="229"/>
      <c r="CB570" s="229"/>
      <c r="CC570" s="229"/>
      <c r="CD570" s="229"/>
      <c r="CE570" s="229"/>
      <c r="CF570" s="229"/>
      <c r="CG570" s="229"/>
      <c r="CH570" s="229"/>
      <c r="CI570" s="229"/>
      <c r="CJ570" s="229"/>
      <c r="CK570" s="229"/>
      <c r="CL570" s="229"/>
      <c r="CM570" s="229"/>
      <c r="CN570" s="229"/>
      <c r="CO570" s="229"/>
      <c r="CP570" s="229"/>
      <c r="CQ570" s="229"/>
      <c r="CR570" s="229"/>
      <c r="CS570" s="229"/>
      <c r="CT570" s="229"/>
    </row>
    <row r="571" spans="20:98" s="257" customFormat="1" x14ac:dyDescent="0.2">
      <c r="T571" s="229"/>
      <c r="U571" s="229"/>
      <c r="V571" s="229"/>
      <c r="W571" s="229"/>
      <c r="X571" s="229"/>
      <c r="Y571" s="229"/>
      <c r="Z571" s="229"/>
      <c r="AA571" s="229"/>
      <c r="AB571" s="229"/>
      <c r="AC571" s="229"/>
      <c r="AD571" s="229"/>
      <c r="AE571" s="229"/>
      <c r="AF571" s="229"/>
      <c r="AG571" s="229"/>
      <c r="AH571" s="229"/>
      <c r="AI571" s="229"/>
      <c r="AJ571" s="229"/>
      <c r="AK571" s="229"/>
      <c r="AL571" s="229"/>
      <c r="AM571" s="229"/>
      <c r="AN571" s="229"/>
      <c r="AO571" s="229"/>
      <c r="AP571" s="229"/>
      <c r="AQ571" s="229"/>
      <c r="AR571" s="229"/>
      <c r="AS571" s="229"/>
      <c r="AT571" s="229"/>
      <c r="AU571" s="229"/>
      <c r="AV571" s="229"/>
      <c r="AW571" s="229"/>
      <c r="AX571" s="229"/>
      <c r="AY571" s="229"/>
      <c r="AZ571" s="229"/>
      <c r="BA571" s="229"/>
      <c r="BB571" s="229"/>
      <c r="BC571" s="229"/>
      <c r="BD571" s="229"/>
      <c r="BE571" s="229"/>
      <c r="BF571" s="229"/>
      <c r="BG571" s="229"/>
      <c r="BH571" s="229"/>
      <c r="BI571" s="229"/>
      <c r="BJ571" s="229"/>
      <c r="BK571" s="229"/>
      <c r="BL571" s="229"/>
      <c r="BM571" s="229"/>
      <c r="BN571" s="229"/>
      <c r="BO571" s="229"/>
      <c r="BP571" s="229"/>
      <c r="BQ571" s="229"/>
      <c r="BR571" s="229"/>
      <c r="BS571" s="229"/>
      <c r="BT571" s="229"/>
      <c r="BU571" s="229"/>
      <c r="BV571" s="229"/>
      <c r="BW571" s="229"/>
      <c r="BX571" s="229"/>
      <c r="BY571" s="229"/>
      <c r="BZ571" s="229"/>
      <c r="CA571" s="229"/>
      <c r="CB571" s="229"/>
      <c r="CC571" s="229"/>
      <c r="CD571" s="229"/>
      <c r="CE571" s="229"/>
      <c r="CF571" s="229"/>
      <c r="CG571" s="229"/>
      <c r="CH571" s="229"/>
      <c r="CI571" s="229"/>
      <c r="CJ571" s="229"/>
      <c r="CK571" s="229"/>
      <c r="CL571" s="229"/>
      <c r="CM571" s="229"/>
      <c r="CN571" s="229"/>
      <c r="CO571" s="229"/>
      <c r="CP571" s="229"/>
      <c r="CQ571" s="229"/>
      <c r="CR571" s="229"/>
      <c r="CS571" s="229"/>
      <c r="CT571" s="229"/>
    </row>
    <row r="572" spans="20:98" s="257" customFormat="1" x14ac:dyDescent="0.2">
      <c r="T572" s="229"/>
      <c r="U572" s="229"/>
      <c r="V572" s="229"/>
      <c r="W572" s="229"/>
      <c r="X572" s="229"/>
      <c r="Y572" s="229"/>
      <c r="Z572" s="229"/>
      <c r="AA572" s="229"/>
      <c r="AB572" s="229"/>
      <c r="AC572" s="229"/>
      <c r="AD572" s="229"/>
      <c r="AE572" s="229"/>
      <c r="AF572" s="229"/>
      <c r="AG572" s="229"/>
      <c r="AH572" s="229"/>
      <c r="AI572" s="229"/>
      <c r="AJ572" s="229"/>
      <c r="AK572" s="229"/>
      <c r="AL572" s="229"/>
      <c r="AM572" s="229"/>
      <c r="AN572" s="229"/>
      <c r="AO572" s="229"/>
      <c r="AP572" s="229"/>
      <c r="AQ572" s="229"/>
      <c r="AR572" s="229"/>
      <c r="AS572" s="229"/>
      <c r="AT572" s="229"/>
      <c r="AU572" s="229"/>
      <c r="AV572" s="229"/>
      <c r="AW572" s="229"/>
      <c r="AX572" s="229"/>
      <c r="AY572" s="229"/>
      <c r="AZ572" s="229"/>
      <c r="BA572" s="229"/>
      <c r="BB572" s="229"/>
      <c r="BC572" s="229"/>
      <c r="BD572" s="229"/>
      <c r="BE572" s="229"/>
      <c r="BF572" s="229"/>
      <c r="BG572" s="229"/>
      <c r="BH572" s="229"/>
      <c r="BI572" s="229"/>
      <c r="BJ572" s="229"/>
      <c r="BK572" s="229"/>
      <c r="BL572" s="229"/>
      <c r="BM572" s="229"/>
      <c r="BN572" s="229"/>
      <c r="BO572" s="229"/>
      <c r="BP572" s="229"/>
      <c r="BQ572" s="229"/>
      <c r="BR572" s="229"/>
      <c r="BS572" s="229"/>
      <c r="BT572" s="229"/>
      <c r="BU572" s="229"/>
      <c r="BV572" s="229"/>
      <c r="BW572" s="229"/>
      <c r="BX572" s="229"/>
      <c r="BY572" s="229"/>
      <c r="BZ572" s="229"/>
      <c r="CA572" s="229"/>
      <c r="CB572" s="229"/>
      <c r="CC572" s="229"/>
      <c r="CD572" s="229"/>
      <c r="CE572" s="229"/>
      <c r="CF572" s="229"/>
      <c r="CG572" s="229"/>
      <c r="CH572" s="229"/>
      <c r="CI572" s="229"/>
      <c r="CJ572" s="229"/>
      <c r="CK572" s="229"/>
      <c r="CL572" s="229"/>
      <c r="CM572" s="229"/>
      <c r="CN572" s="229"/>
      <c r="CO572" s="229"/>
      <c r="CP572" s="229"/>
      <c r="CQ572" s="229"/>
      <c r="CR572" s="229"/>
      <c r="CS572" s="229"/>
      <c r="CT572" s="229"/>
    </row>
    <row r="573" spans="20:98" s="257" customFormat="1" x14ac:dyDescent="0.2">
      <c r="T573" s="229"/>
      <c r="U573" s="229"/>
      <c r="V573" s="229"/>
      <c r="W573" s="229"/>
      <c r="X573" s="229"/>
      <c r="Y573" s="229"/>
      <c r="Z573" s="229"/>
      <c r="AA573" s="229"/>
      <c r="AB573" s="229"/>
      <c r="AC573" s="229"/>
      <c r="AD573" s="229"/>
      <c r="AE573" s="229"/>
      <c r="AF573" s="229"/>
      <c r="AG573" s="229"/>
      <c r="AH573" s="229"/>
      <c r="AI573" s="229"/>
      <c r="AJ573" s="229"/>
      <c r="AK573" s="229"/>
      <c r="AL573" s="229"/>
      <c r="AM573" s="229"/>
      <c r="AN573" s="229"/>
      <c r="AO573" s="229"/>
      <c r="AP573" s="229"/>
      <c r="AQ573" s="229"/>
      <c r="AR573" s="229"/>
      <c r="AS573" s="229"/>
      <c r="AT573" s="229"/>
      <c r="AU573" s="229"/>
      <c r="AV573" s="229"/>
      <c r="AW573" s="229"/>
      <c r="AX573" s="229"/>
      <c r="AY573" s="229"/>
      <c r="AZ573" s="229"/>
      <c r="BA573" s="229"/>
      <c r="BB573" s="229"/>
      <c r="BC573" s="229"/>
      <c r="BD573" s="229"/>
      <c r="BE573" s="229"/>
      <c r="BF573" s="229"/>
      <c r="BG573" s="229"/>
      <c r="BH573" s="229"/>
      <c r="BI573" s="229"/>
      <c r="BJ573" s="229"/>
      <c r="BK573" s="229"/>
      <c r="BL573" s="229"/>
      <c r="BM573" s="229"/>
      <c r="BN573" s="229"/>
      <c r="BO573" s="229"/>
      <c r="BP573" s="229"/>
      <c r="BQ573" s="229"/>
      <c r="BR573" s="229"/>
      <c r="BS573" s="229"/>
      <c r="BT573" s="229"/>
      <c r="BU573" s="229"/>
      <c r="BV573" s="229"/>
      <c r="BW573" s="229"/>
      <c r="BX573" s="229"/>
      <c r="BY573" s="229"/>
      <c r="BZ573" s="229"/>
      <c r="CA573" s="229"/>
      <c r="CB573" s="229"/>
      <c r="CC573" s="229"/>
      <c r="CD573" s="229"/>
      <c r="CE573" s="229"/>
      <c r="CF573" s="229"/>
      <c r="CG573" s="229"/>
      <c r="CH573" s="229"/>
      <c r="CI573" s="229"/>
      <c r="CJ573" s="229"/>
      <c r="CK573" s="229"/>
      <c r="CL573" s="229"/>
      <c r="CM573" s="229"/>
      <c r="CN573" s="229"/>
      <c r="CO573" s="229"/>
      <c r="CP573" s="229"/>
      <c r="CQ573" s="229"/>
      <c r="CR573" s="229"/>
      <c r="CS573" s="229"/>
      <c r="CT573" s="229"/>
    </row>
    <row r="574" spans="20:98" s="257" customFormat="1" x14ac:dyDescent="0.2">
      <c r="T574" s="229"/>
      <c r="U574" s="229"/>
      <c r="V574" s="229"/>
      <c r="W574" s="229"/>
      <c r="X574" s="229"/>
      <c r="Y574" s="229"/>
      <c r="Z574" s="229"/>
      <c r="AA574" s="229"/>
      <c r="AB574" s="229"/>
      <c r="AC574" s="229"/>
      <c r="AD574" s="229"/>
      <c r="AE574" s="229"/>
      <c r="AF574" s="229"/>
      <c r="AG574" s="229"/>
      <c r="AH574" s="229"/>
      <c r="AI574" s="229"/>
      <c r="AJ574" s="229"/>
      <c r="AK574" s="229"/>
      <c r="AL574" s="229"/>
      <c r="AM574" s="229"/>
      <c r="AN574" s="229"/>
      <c r="AO574" s="229"/>
      <c r="AP574" s="229"/>
      <c r="AQ574" s="229"/>
      <c r="AR574" s="229"/>
      <c r="AS574" s="229"/>
      <c r="AT574" s="229"/>
      <c r="AU574" s="229"/>
      <c r="AV574" s="229"/>
      <c r="AW574" s="229"/>
      <c r="AX574" s="229"/>
      <c r="AY574" s="229"/>
      <c r="AZ574" s="229"/>
      <c r="BA574" s="229"/>
      <c r="BB574" s="229"/>
      <c r="BC574" s="229"/>
      <c r="BD574" s="229"/>
      <c r="BE574" s="229"/>
      <c r="BF574" s="229"/>
      <c r="BG574" s="229"/>
      <c r="BH574" s="229"/>
      <c r="BI574" s="229"/>
      <c r="BJ574" s="229"/>
      <c r="BK574" s="229"/>
      <c r="BL574" s="229"/>
      <c r="BM574" s="229"/>
      <c r="BN574" s="229"/>
      <c r="BO574" s="229"/>
      <c r="BP574" s="229"/>
      <c r="BQ574" s="229"/>
      <c r="BR574" s="229"/>
      <c r="BS574" s="229"/>
      <c r="BT574" s="229"/>
      <c r="BU574" s="229"/>
      <c r="BV574" s="229"/>
      <c r="BW574" s="229"/>
      <c r="BX574" s="229"/>
      <c r="BY574" s="229"/>
      <c r="BZ574" s="229"/>
      <c r="CA574" s="229"/>
      <c r="CB574" s="229"/>
      <c r="CC574" s="229"/>
      <c r="CD574" s="229"/>
      <c r="CE574" s="229"/>
      <c r="CF574" s="229"/>
      <c r="CG574" s="229"/>
      <c r="CH574" s="229"/>
      <c r="CI574" s="229"/>
      <c r="CJ574" s="229"/>
      <c r="CK574" s="229"/>
      <c r="CL574" s="229"/>
      <c r="CM574" s="229"/>
      <c r="CN574" s="229"/>
      <c r="CO574" s="229"/>
      <c r="CP574" s="229"/>
      <c r="CQ574" s="229"/>
      <c r="CR574" s="229"/>
      <c r="CS574" s="229"/>
      <c r="CT574" s="229"/>
    </row>
    <row r="575" spans="20:98" s="257" customFormat="1" x14ac:dyDescent="0.2">
      <c r="T575" s="229"/>
      <c r="U575" s="229"/>
      <c r="V575" s="229"/>
      <c r="W575" s="229"/>
      <c r="X575" s="229"/>
      <c r="Y575" s="229"/>
      <c r="Z575" s="229"/>
      <c r="AA575" s="229"/>
      <c r="AB575" s="229"/>
      <c r="AC575" s="229"/>
      <c r="AD575" s="229"/>
      <c r="AE575" s="229"/>
      <c r="AF575" s="229"/>
      <c r="AG575" s="229"/>
      <c r="AH575" s="229"/>
      <c r="AI575" s="229"/>
      <c r="AJ575" s="229"/>
      <c r="AK575" s="229"/>
      <c r="AL575" s="229"/>
      <c r="AM575" s="229"/>
      <c r="AN575" s="229"/>
      <c r="AO575" s="229"/>
      <c r="AP575" s="229"/>
      <c r="AQ575" s="229"/>
      <c r="AR575" s="229"/>
      <c r="AS575" s="229"/>
      <c r="AT575" s="229"/>
      <c r="AU575" s="229"/>
      <c r="AV575" s="229"/>
      <c r="AW575" s="229"/>
      <c r="AX575" s="229"/>
      <c r="AY575" s="229"/>
      <c r="AZ575" s="229"/>
      <c r="BA575" s="229"/>
      <c r="BB575" s="229"/>
      <c r="BC575" s="229"/>
      <c r="BD575" s="229"/>
      <c r="BE575" s="229"/>
      <c r="BF575" s="229"/>
      <c r="BG575" s="229"/>
      <c r="BH575" s="229"/>
      <c r="BI575" s="229"/>
      <c r="BJ575" s="229"/>
      <c r="BK575" s="229"/>
      <c r="BL575" s="229"/>
      <c r="BM575" s="229"/>
      <c r="BN575" s="229"/>
      <c r="BO575" s="229"/>
      <c r="BP575" s="229"/>
      <c r="BQ575" s="229"/>
      <c r="BR575" s="229"/>
      <c r="BS575" s="229"/>
      <c r="BT575" s="229"/>
      <c r="BU575" s="229"/>
      <c r="BV575" s="229"/>
      <c r="BW575" s="229"/>
      <c r="BX575" s="229"/>
      <c r="BY575" s="229"/>
      <c r="BZ575" s="229"/>
      <c r="CA575" s="229"/>
      <c r="CB575" s="229"/>
      <c r="CC575" s="229"/>
      <c r="CD575" s="229"/>
      <c r="CE575" s="229"/>
      <c r="CF575" s="229"/>
      <c r="CG575" s="229"/>
      <c r="CH575" s="229"/>
      <c r="CI575" s="229"/>
      <c r="CJ575" s="229"/>
      <c r="CK575" s="229"/>
      <c r="CL575" s="229"/>
      <c r="CM575" s="229"/>
      <c r="CN575" s="229"/>
      <c r="CO575" s="229"/>
      <c r="CP575" s="229"/>
      <c r="CQ575" s="229"/>
      <c r="CR575" s="229"/>
      <c r="CS575" s="229"/>
      <c r="CT575" s="229"/>
    </row>
    <row r="576" spans="20:98" s="257" customFormat="1" x14ac:dyDescent="0.2">
      <c r="T576" s="229"/>
      <c r="U576" s="229"/>
      <c r="V576" s="229"/>
      <c r="W576" s="229"/>
      <c r="X576" s="229"/>
      <c r="Y576" s="229"/>
      <c r="Z576" s="229"/>
      <c r="AA576" s="229"/>
      <c r="AB576" s="229"/>
      <c r="AC576" s="229"/>
      <c r="AD576" s="229"/>
      <c r="AE576" s="229"/>
      <c r="AF576" s="229"/>
      <c r="AG576" s="229"/>
      <c r="AH576" s="229"/>
      <c r="AI576" s="229"/>
      <c r="AJ576" s="229"/>
      <c r="AK576" s="229"/>
      <c r="AL576" s="229"/>
      <c r="AM576" s="229"/>
      <c r="AN576" s="229"/>
      <c r="AO576" s="229"/>
      <c r="AP576" s="229"/>
      <c r="AQ576" s="229"/>
      <c r="AR576" s="229"/>
      <c r="AS576" s="229"/>
      <c r="AT576" s="229"/>
      <c r="AU576" s="229"/>
      <c r="AV576" s="229"/>
      <c r="AW576" s="229"/>
      <c r="AX576" s="229"/>
      <c r="AY576" s="229"/>
      <c r="AZ576" s="229"/>
      <c r="BA576" s="229"/>
      <c r="BB576" s="229"/>
      <c r="BC576" s="229"/>
      <c r="BD576" s="229"/>
      <c r="BE576" s="229"/>
      <c r="BF576" s="229"/>
      <c r="BG576" s="229"/>
      <c r="BH576" s="229"/>
      <c r="BI576" s="229"/>
      <c r="BJ576" s="229"/>
      <c r="BK576" s="229"/>
      <c r="BL576" s="229"/>
      <c r="BM576" s="229"/>
      <c r="BN576" s="229"/>
      <c r="BO576" s="229"/>
      <c r="BP576" s="229"/>
      <c r="BQ576" s="229"/>
      <c r="BR576" s="229"/>
      <c r="BS576" s="229"/>
      <c r="BT576" s="229"/>
      <c r="BU576" s="229"/>
      <c r="BV576" s="229"/>
      <c r="BW576" s="229"/>
      <c r="BX576" s="229"/>
      <c r="BY576" s="229"/>
      <c r="BZ576" s="229"/>
      <c r="CA576" s="229"/>
      <c r="CB576" s="229"/>
      <c r="CC576" s="229"/>
      <c r="CD576" s="229"/>
      <c r="CE576" s="229"/>
      <c r="CF576" s="229"/>
      <c r="CG576" s="229"/>
      <c r="CH576" s="229"/>
      <c r="CI576" s="229"/>
      <c r="CJ576" s="229"/>
      <c r="CK576" s="229"/>
      <c r="CL576" s="229"/>
      <c r="CM576" s="229"/>
      <c r="CN576" s="229"/>
      <c r="CO576" s="229"/>
      <c r="CP576" s="229"/>
      <c r="CQ576" s="229"/>
      <c r="CR576" s="229"/>
      <c r="CS576" s="229"/>
      <c r="CT576" s="229"/>
    </row>
    <row r="577" spans="20:98" s="257" customFormat="1" x14ac:dyDescent="0.2">
      <c r="T577" s="229"/>
      <c r="U577" s="229"/>
      <c r="V577" s="229"/>
      <c r="W577" s="229"/>
      <c r="X577" s="229"/>
      <c r="Y577" s="229"/>
      <c r="Z577" s="229"/>
      <c r="AA577" s="229"/>
      <c r="AB577" s="229"/>
      <c r="AC577" s="229"/>
      <c r="AD577" s="229"/>
      <c r="AE577" s="229"/>
      <c r="AF577" s="229"/>
      <c r="AG577" s="229"/>
      <c r="AH577" s="229"/>
      <c r="AI577" s="229"/>
      <c r="AJ577" s="229"/>
      <c r="AK577" s="229"/>
      <c r="AL577" s="229"/>
      <c r="AM577" s="229"/>
      <c r="AN577" s="229"/>
      <c r="AO577" s="229"/>
      <c r="AP577" s="229"/>
      <c r="AQ577" s="229"/>
      <c r="AR577" s="229"/>
      <c r="AS577" s="229"/>
      <c r="AT577" s="229"/>
      <c r="AU577" s="229"/>
      <c r="AV577" s="229"/>
      <c r="AW577" s="229"/>
      <c r="AX577" s="229"/>
      <c r="AY577" s="229"/>
      <c r="AZ577" s="229"/>
      <c r="BA577" s="229"/>
      <c r="BB577" s="229"/>
      <c r="BC577" s="229"/>
      <c r="BD577" s="229"/>
      <c r="BE577" s="229"/>
      <c r="BF577" s="229"/>
      <c r="BG577" s="229"/>
      <c r="BH577" s="229"/>
      <c r="BI577" s="229"/>
      <c r="BJ577" s="229"/>
      <c r="BK577" s="229"/>
      <c r="BL577" s="229"/>
      <c r="BM577" s="229"/>
      <c r="BN577" s="229"/>
      <c r="BO577" s="229"/>
      <c r="BP577" s="229"/>
      <c r="BQ577" s="229"/>
      <c r="BR577" s="229"/>
      <c r="BS577" s="229"/>
      <c r="BT577" s="229"/>
      <c r="BU577" s="229"/>
      <c r="BV577" s="229"/>
      <c r="BW577" s="229"/>
      <c r="BX577" s="229"/>
      <c r="BY577" s="229"/>
      <c r="BZ577" s="229"/>
      <c r="CA577" s="229"/>
      <c r="CB577" s="229"/>
      <c r="CC577" s="229"/>
      <c r="CD577" s="229"/>
      <c r="CE577" s="229"/>
      <c r="CF577" s="229"/>
      <c r="CG577" s="229"/>
      <c r="CH577" s="229"/>
      <c r="CI577" s="229"/>
      <c r="CJ577" s="229"/>
      <c r="CK577" s="229"/>
      <c r="CL577" s="229"/>
      <c r="CM577" s="229"/>
      <c r="CN577" s="229"/>
      <c r="CO577" s="229"/>
      <c r="CP577" s="229"/>
      <c r="CQ577" s="229"/>
      <c r="CR577" s="229"/>
      <c r="CS577" s="229"/>
      <c r="CT577" s="229"/>
    </row>
    <row r="578" spans="20:98" s="257" customFormat="1" x14ac:dyDescent="0.2">
      <c r="T578" s="229"/>
      <c r="U578" s="229"/>
      <c r="V578" s="229"/>
      <c r="W578" s="229"/>
      <c r="X578" s="229"/>
      <c r="Y578" s="229"/>
      <c r="Z578" s="229"/>
      <c r="AA578" s="229"/>
      <c r="AB578" s="229"/>
      <c r="AC578" s="229"/>
      <c r="AD578" s="229"/>
      <c r="AE578" s="229"/>
      <c r="AF578" s="229"/>
      <c r="AG578" s="229"/>
      <c r="AH578" s="229"/>
      <c r="AI578" s="229"/>
      <c r="AJ578" s="229"/>
      <c r="AK578" s="229"/>
      <c r="AL578" s="229"/>
      <c r="AM578" s="229"/>
      <c r="AN578" s="229"/>
      <c r="AO578" s="229"/>
      <c r="AP578" s="229"/>
      <c r="AQ578" s="229"/>
      <c r="AR578" s="229"/>
      <c r="AS578" s="229"/>
      <c r="AT578" s="229"/>
      <c r="AU578" s="229"/>
      <c r="AV578" s="229"/>
      <c r="AW578" s="229"/>
      <c r="AX578" s="229"/>
      <c r="AY578" s="229"/>
      <c r="AZ578" s="229"/>
      <c r="BA578" s="229"/>
      <c r="BB578" s="229"/>
      <c r="BC578" s="229"/>
      <c r="BD578" s="229"/>
      <c r="BE578" s="229"/>
      <c r="BF578" s="229"/>
      <c r="BG578" s="229"/>
      <c r="BH578" s="229"/>
      <c r="BI578" s="229"/>
      <c r="BJ578" s="229"/>
      <c r="BK578" s="229"/>
      <c r="BL578" s="229"/>
      <c r="BM578" s="229"/>
      <c r="BN578" s="229"/>
      <c r="BO578" s="229"/>
      <c r="BP578" s="229"/>
      <c r="BQ578" s="229"/>
      <c r="BR578" s="229"/>
      <c r="BS578" s="229"/>
      <c r="BT578" s="229"/>
      <c r="BU578" s="229"/>
      <c r="BV578" s="229"/>
      <c r="BW578" s="229"/>
      <c r="BX578" s="229"/>
      <c r="BY578" s="229"/>
      <c r="BZ578" s="229"/>
      <c r="CA578" s="229"/>
      <c r="CB578" s="229"/>
      <c r="CC578" s="229"/>
      <c r="CD578" s="229"/>
      <c r="CE578" s="229"/>
      <c r="CF578" s="229"/>
      <c r="CG578" s="229"/>
      <c r="CH578" s="229"/>
      <c r="CI578" s="229"/>
      <c r="CJ578" s="229"/>
      <c r="CK578" s="229"/>
      <c r="CL578" s="229"/>
      <c r="CM578" s="229"/>
      <c r="CN578" s="229"/>
      <c r="CO578" s="229"/>
      <c r="CP578" s="229"/>
      <c r="CQ578" s="229"/>
      <c r="CR578" s="229"/>
      <c r="CS578" s="229"/>
      <c r="CT578" s="229"/>
    </row>
    <row r="579" spans="20:98" s="257" customFormat="1" x14ac:dyDescent="0.2">
      <c r="T579" s="229"/>
      <c r="U579" s="229"/>
      <c r="V579" s="229"/>
      <c r="W579" s="229"/>
      <c r="X579" s="229"/>
      <c r="Y579" s="229"/>
      <c r="Z579" s="229"/>
      <c r="AA579" s="229"/>
      <c r="AB579" s="229"/>
      <c r="AC579" s="229"/>
      <c r="AD579" s="229"/>
      <c r="AE579" s="229"/>
      <c r="AF579" s="229"/>
      <c r="AG579" s="229"/>
      <c r="AH579" s="229"/>
      <c r="AI579" s="229"/>
      <c r="AJ579" s="229"/>
      <c r="AK579" s="229"/>
      <c r="AL579" s="229"/>
      <c r="AM579" s="229"/>
      <c r="AN579" s="229"/>
      <c r="AO579" s="229"/>
      <c r="AP579" s="229"/>
      <c r="AQ579" s="229"/>
      <c r="AR579" s="229"/>
      <c r="AS579" s="229"/>
      <c r="AT579" s="229"/>
      <c r="AU579" s="229"/>
      <c r="AV579" s="229"/>
      <c r="AW579" s="229"/>
      <c r="AX579" s="229"/>
      <c r="AY579" s="229"/>
      <c r="AZ579" s="229"/>
      <c r="BA579" s="229"/>
      <c r="BB579" s="229"/>
      <c r="BC579" s="229"/>
      <c r="BD579" s="229"/>
      <c r="BE579" s="229"/>
      <c r="BF579" s="229"/>
      <c r="BG579" s="229"/>
      <c r="BH579" s="229"/>
      <c r="BI579" s="229"/>
      <c r="BJ579" s="229"/>
      <c r="BK579" s="229"/>
      <c r="BL579" s="229"/>
      <c r="BM579" s="229"/>
      <c r="BN579" s="229"/>
      <c r="BO579" s="229"/>
      <c r="BP579" s="229"/>
      <c r="BQ579" s="229"/>
      <c r="BR579" s="229"/>
      <c r="BS579" s="229"/>
      <c r="BT579" s="229"/>
      <c r="BU579" s="229"/>
      <c r="BV579" s="229"/>
      <c r="BW579" s="229"/>
      <c r="BX579" s="229"/>
      <c r="BY579" s="229"/>
      <c r="BZ579" s="229"/>
      <c r="CA579" s="229"/>
      <c r="CB579" s="229"/>
      <c r="CC579" s="229"/>
      <c r="CD579" s="229"/>
      <c r="CE579" s="229"/>
      <c r="CF579" s="229"/>
      <c r="CG579" s="229"/>
      <c r="CH579" s="229"/>
      <c r="CI579" s="229"/>
      <c r="CJ579" s="229"/>
      <c r="CK579" s="229"/>
      <c r="CL579" s="229"/>
      <c r="CM579" s="229"/>
      <c r="CN579" s="229"/>
      <c r="CO579" s="229"/>
      <c r="CP579" s="229"/>
      <c r="CQ579" s="229"/>
      <c r="CR579" s="229"/>
      <c r="CS579" s="229"/>
      <c r="CT579" s="229"/>
    </row>
    <row r="580" spans="20:98" s="257" customFormat="1" x14ac:dyDescent="0.2">
      <c r="T580" s="229"/>
      <c r="U580" s="229"/>
      <c r="V580" s="229"/>
      <c r="W580" s="229"/>
      <c r="X580" s="229"/>
      <c r="Y580" s="229"/>
      <c r="Z580" s="229"/>
      <c r="AA580" s="229"/>
      <c r="AB580" s="229"/>
      <c r="AC580" s="229"/>
      <c r="AD580" s="229"/>
      <c r="AE580" s="229"/>
      <c r="AF580" s="229"/>
      <c r="AG580" s="229"/>
      <c r="AH580" s="229"/>
      <c r="AI580" s="229"/>
      <c r="AJ580" s="229"/>
      <c r="AK580" s="229"/>
      <c r="AL580" s="229"/>
      <c r="AM580" s="229"/>
      <c r="AN580" s="229"/>
      <c r="AO580" s="229"/>
      <c r="AP580" s="229"/>
      <c r="AQ580" s="229"/>
      <c r="AR580" s="229"/>
      <c r="AS580" s="229"/>
      <c r="AT580" s="229"/>
      <c r="AU580" s="229"/>
      <c r="AV580" s="229"/>
      <c r="AW580" s="229"/>
      <c r="AX580" s="229"/>
      <c r="AY580" s="229"/>
      <c r="AZ580" s="229"/>
      <c r="BA580" s="229"/>
      <c r="BB580" s="229"/>
      <c r="BC580" s="229"/>
      <c r="BD580" s="229"/>
      <c r="BE580" s="229"/>
      <c r="BF580" s="229"/>
      <c r="BG580" s="229"/>
      <c r="BH580" s="229"/>
      <c r="BI580" s="229"/>
      <c r="BJ580" s="229"/>
      <c r="BK580" s="229"/>
      <c r="BL580" s="229"/>
      <c r="BM580" s="229"/>
      <c r="BN580" s="229"/>
      <c r="BO580" s="229"/>
      <c r="BP580" s="229"/>
      <c r="BQ580" s="229"/>
      <c r="BR580" s="229"/>
      <c r="BS580" s="229"/>
      <c r="BT580" s="229"/>
      <c r="BU580" s="229"/>
      <c r="BV580" s="229"/>
      <c r="BW580" s="229"/>
      <c r="BX580" s="229"/>
      <c r="BY580" s="229"/>
      <c r="BZ580" s="229"/>
      <c r="CA580" s="229"/>
      <c r="CB580" s="229"/>
      <c r="CC580" s="229"/>
      <c r="CD580" s="229"/>
      <c r="CE580" s="229"/>
      <c r="CF580" s="229"/>
      <c r="CG580" s="229"/>
      <c r="CH580" s="229"/>
      <c r="CI580" s="229"/>
      <c r="CJ580" s="229"/>
      <c r="CK580" s="229"/>
      <c r="CL580" s="229"/>
      <c r="CM580" s="229"/>
      <c r="CN580" s="229"/>
      <c r="CO580" s="229"/>
      <c r="CP580" s="229"/>
      <c r="CQ580" s="229"/>
      <c r="CR580" s="229"/>
      <c r="CS580" s="229"/>
      <c r="CT580" s="229"/>
    </row>
    <row r="581" spans="20:98" s="257" customFormat="1" x14ac:dyDescent="0.2">
      <c r="T581" s="229"/>
      <c r="U581" s="229"/>
      <c r="V581" s="229"/>
      <c r="W581" s="229"/>
      <c r="X581" s="229"/>
      <c r="Y581" s="229"/>
      <c r="Z581" s="229"/>
      <c r="AA581" s="229"/>
      <c r="AB581" s="229"/>
      <c r="AC581" s="229"/>
      <c r="AD581" s="229"/>
      <c r="AE581" s="229"/>
      <c r="AF581" s="229"/>
      <c r="AG581" s="229"/>
      <c r="AH581" s="229"/>
      <c r="AI581" s="229"/>
      <c r="AJ581" s="229"/>
      <c r="AK581" s="229"/>
      <c r="AL581" s="229"/>
      <c r="AM581" s="229"/>
      <c r="AN581" s="229"/>
      <c r="AO581" s="229"/>
      <c r="AP581" s="229"/>
      <c r="AQ581" s="229"/>
      <c r="AR581" s="229"/>
      <c r="AS581" s="229"/>
      <c r="AT581" s="229"/>
      <c r="AU581" s="229"/>
      <c r="AV581" s="229"/>
      <c r="AW581" s="229"/>
      <c r="AX581" s="229"/>
      <c r="AY581" s="229"/>
      <c r="AZ581" s="229"/>
      <c r="BA581" s="229"/>
      <c r="BB581" s="229"/>
      <c r="BC581" s="229"/>
      <c r="BD581" s="229"/>
      <c r="BE581" s="229"/>
      <c r="BF581" s="229"/>
      <c r="BG581" s="229"/>
      <c r="BH581" s="229"/>
      <c r="BI581" s="229"/>
      <c r="BJ581" s="229"/>
      <c r="BK581" s="229"/>
      <c r="BL581" s="229"/>
      <c r="BM581" s="229"/>
      <c r="BN581" s="229"/>
      <c r="BO581" s="229"/>
      <c r="BP581" s="229"/>
      <c r="BQ581" s="229"/>
      <c r="BR581" s="229"/>
      <c r="BS581" s="229"/>
      <c r="BT581" s="229"/>
      <c r="BU581" s="229"/>
      <c r="BV581" s="229"/>
      <c r="BW581" s="229"/>
      <c r="BX581" s="229"/>
      <c r="BY581" s="229"/>
      <c r="BZ581" s="229"/>
      <c r="CA581" s="229"/>
      <c r="CB581" s="229"/>
      <c r="CC581" s="229"/>
      <c r="CD581" s="229"/>
      <c r="CE581" s="229"/>
      <c r="CF581" s="229"/>
      <c r="CG581" s="229"/>
      <c r="CH581" s="229"/>
      <c r="CI581" s="229"/>
      <c r="CJ581" s="229"/>
      <c r="CK581" s="229"/>
      <c r="CL581" s="229"/>
      <c r="CM581" s="229"/>
      <c r="CN581" s="229"/>
      <c r="CO581" s="229"/>
      <c r="CP581" s="229"/>
      <c r="CQ581" s="229"/>
      <c r="CR581" s="229"/>
      <c r="CS581" s="229"/>
      <c r="CT581" s="229"/>
    </row>
    <row r="582" spans="20:98" s="257" customFormat="1" x14ac:dyDescent="0.2">
      <c r="T582" s="229"/>
      <c r="U582" s="229"/>
      <c r="V582" s="229"/>
      <c r="W582" s="229"/>
      <c r="X582" s="229"/>
      <c r="Y582" s="229"/>
      <c r="Z582" s="229"/>
      <c r="AA582" s="229"/>
      <c r="AB582" s="229"/>
      <c r="AC582" s="229"/>
      <c r="AD582" s="229"/>
      <c r="AE582" s="229"/>
      <c r="AF582" s="229"/>
      <c r="AG582" s="229"/>
      <c r="AH582" s="229"/>
      <c r="AI582" s="229"/>
      <c r="AJ582" s="229"/>
      <c r="AK582" s="229"/>
      <c r="AL582" s="229"/>
      <c r="AM582" s="229"/>
      <c r="AN582" s="229"/>
      <c r="AO582" s="229"/>
      <c r="AP582" s="229"/>
      <c r="AQ582" s="229"/>
      <c r="AR582" s="229"/>
      <c r="AS582" s="229"/>
      <c r="AT582" s="229"/>
      <c r="AU582" s="229"/>
      <c r="AV582" s="229"/>
      <c r="AW582" s="229"/>
      <c r="AX582" s="229"/>
      <c r="AY582" s="229"/>
      <c r="AZ582" s="229"/>
      <c r="BA582" s="229"/>
      <c r="BB582" s="229"/>
      <c r="BC582" s="229"/>
      <c r="BD582" s="229"/>
      <c r="BE582" s="229"/>
      <c r="BF582" s="229"/>
      <c r="BG582" s="229"/>
      <c r="BH582" s="229"/>
      <c r="BI582" s="229"/>
      <c r="BJ582" s="229"/>
      <c r="BK582" s="229"/>
      <c r="BL582" s="229"/>
      <c r="BM582" s="229"/>
      <c r="BN582" s="229"/>
      <c r="BO582" s="229"/>
      <c r="BP582" s="229"/>
      <c r="BQ582" s="229"/>
      <c r="BR582" s="229"/>
      <c r="BS582" s="229"/>
      <c r="BT582" s="229"/>
      <c r="BU582" s="229"/>
      <c r="BV582" s="229"/>
      <c r="BW582" s="229"/>
      <c r="BX582" s="229"/>
      <c r="BY582" s="229"/>
      <c r="BZ582" s="229"/>
      <c r="CA582" s="229"/>
      <c r="CB582" s="229"/>
      <c r="CC582" s="229"/>
      <c r="CD582" s="229"/>
      <c r="CE582" s="229"/>
      <c r="CF582" s="229"/>
      <c r="CG582" s="229"/>
      <c r="CH582" s="229"/>
      <c r="CI582" s="229"/>
      <c r="CJ582" s="229"/>
      <c r="CK582" s="229"/>
      <c r="CL582" s="229"/>
      <c r="CM582" s="229"/>
      <c r="CN582" s="229"/>
      <c r="CO582" s="229"/>
      <c r="CP582" s="229"/>
      <c r="CQ582" s="229"/>
      <c r="CR582" s="229"/>
      <c r="CS582" s="229"/>
      <c r="CT582" s="229"/>
    </row>
    <row r="583" spans="20:98" s="257" customFormat="1" x14ac:dyDescent="0.2">
      <c r="T583" s="229"/>
      <c r="U583" s="229"/>
      <c r="V583" s="229"/>
      <c r="W583" s="229"/>
      <c r="X583" s="229"/>
      <c r="Y583" s="229"/>
      <c r="Z583" s="229"/>
      <c r="AA583" s="229"/>
      <c r="AB583" s="229"/>
      <c r="AC583" s="229"/>
      <c r="AD583" s="229"/>
      <c r="AE583" s="229"/>
      <c r="AF583" s="229"/>
      <c r="AG583" s="229"/>
      <c r="AH583" s="229"/>
      <c r="AI583" s="229"/>
      <c r="AJ583" s="229"/>
      <c r="AK583" s="229"/>
      <c r="AL583" s="229"/>
      <c r="AM583" s="229"/>
      <c r="AN583" s="229"/>
      <c r="AO583" s="229"/>
      <c r="AP583" s="229"/>
      <c r="AQ583" s="229"/>
      <c r="AR583" s="229"/>
      <c r="AS583" s="229"/>
      <c r="AT583" s="229"/>
      <c r="AU583" s="229"/>
      <c r="AV583" s="229"/>
      <c r="AW583" s="229"/>
      <c r="AX583" s="229"/>
      <c r="AY583" s="229"/>
      <c r="AZ583" s="229"/>
      <c r="BA583" s="229"/>
      <c r="BB583" s="229"/>
      <c r="BC583" s="229"/>
      <c r="BD583" s="229"/>
      <c r="BE583" s="229"/>
      <c r="BF583" s="229"/>
      <c r="BG583" s="229"/>
      <c r="BH583" s="229"/>
      <c r="BI583" s="229"/>
      <c r="BJ583" s="229"/>
      <c r="BK583" s="229"/>
      <c r="BL583" s="229"/>
      <c r="BM583" s="229"/>
      <c r="BN583" s="229"/>
      <c r="BO583" s="229"/>
      <c r="BP583" s="229"/>
      <c r="BQ583" s="229"/>
      <c r="BR583" s="229"/>
      <c r="BS583" s="229"/>
      <c r="BT583" s="229"/>
      <c r="BU583" s="229"/>
      <c r="BV583" s="229"/>
      <c r="BW583" s="229"/>
      <c r="BX583" s="229"/>
      <c r="BY583" s="229"/>
      <c r="BZ583" s="229"/>
      <c r="CA583" s="229"/>
      <c r="CB583" s="229"/>
      <c r="CC583" s="229"/>
      <c r="CD583" s="229"/>
      <c r="CE583" s="229"/>
      <c r="CF583" s="229"/>
      <c r="CG583" s="229"/>
      <c r="CH583" s="229"/>
      <c r="CI583" s="229"/>
      <c r="CJ583" s="229"/>
      <c r="CK583" s="229"/>
      <c r="CL583" s="229"/>
      <c r="CM583" s="229"/>
      <c r="CN583" s="229"/>
      <c r="CO583" s="229"/>
      <c r="CP583" s="229"/>
      <c r="CQ583" s="229"/>
      <c r="CR583" s="229"/>
      <c r="CS583" s="229"/>
      <c r="CT583" s="229"/>
    </row>
    <row r="584" spans="20:98" s="257" customFormat="1" x14ac:dyDescent="0.2">
      <c r="T584" s="229"/>
      <c r="U584" s="229"/>
      <c r="V584" s="229"/>
      <c r="W584" s="229"/>
      <c r="X584" s="229"/>
      <c r="Y584" s="229"/>
      <c r="Z584" s="229"/>
      <c r="AA584" s="229"/>
      <c r="AB584" s="229"/>
      <c r="AC584" s="229"/>
      <c r="AD584" s="229"/>
      <c r="AE584" s="229"/>
      <c r="AF584" s="229"/>
      <c r="AG584" s="229"/>
      <c r="AH584" s="229"/>
      <c r="AI584" s="229"/>
      <c r="AJ584" s="229"/>
      <c r="AK584" s="229"/>
      <c r="AL584" s="229"/>
      <c r="AM584" s="229"/>
      <c r="AN584" s="229"/>
      <c r="AO584" s="229"/>
      <c r="AP584" s="229"/>
      <c r="AQ584" s="229"/>
      <c r="AR584" s="229"/>
      <c r="AS584" s="229"/>
      <c r="AT584" s="229"/>
      <c r="AU584" s="229"/>
      <c r="AV584" s="229"/>
      <c r="AW584" s="229"/>
      <c r="AX584" s="229"/>
      <c r="AY584" s="229"/>
      <c r="AZ584" s="229"/>
      <c r="BA584" s="229"/>
      <c r="BB584" s="229"/>
      <c r="BC584" s="229"/>
      <c r="BD584" s="229"/>
      <c r="BE584" s="229"/>
      <c r="BF584" s="229"/>
      <c r="BG584" s="229"/>
      <c r="BH584" s="229"/>
      <c r="BI584" s="229"/>
      <c r="BJ584" s="229"/>
      <c r="BK584" s="229"/>
      <c r="BL584" s="229"/>
      <c r="BM584" s="229"/>
      <c r="BN584" s="229"/>
      <c r="BO584" s="229"/>
      <c r="BP584" s="229"/>
      <c r="BQ584" s="229"/>
      <c r="BR584" s="229"/>
      <c r="BS584" s="229"/>
      <c r="BT584" s="229"/>
      <c r="BU584" s="229"/>
      <c r="BV584" s="229"/>
      <c r="BW584" s="229"/>
      <c r="BX584" s="229"/>
      <c r="BY584" s="229"/>
      <c r="BZ584" s="229"/>
      <c r="CA584" s="229"/>
      <c r="CB584" s="229"/>
      <c r="CC584" s="229"/>
      <c r="CD584" s="229"/>
      <c r="CE584" s="229"/>
      <c r="CF584" s="229"/>
      <c r="CG584" s="229"/>
      <c r="CH584" s="229"/>
      <c r="CI584" s="229"/>
      <c r="CJ584" s="229"/>
      <c r="CK584" s="229"/>
      <c r="CL584" s="229"/>
      <c r="CM584" s="229"/>
      <c r="CN584" s="229"/>
      <c r="CO584" s="229"/>
      <c r="CP584" s="229"/>
      <c r="CQ584" s="229"/>
      <c r="CR584" s="229"/>
      <c r="CS584" s="229"/>
      <c r="CT584" s="229"/>
    </row>
    <row r="585" spans="20:98" s="257" customFormat="1" x14ac:dyDescent="0.2">
      <c r="T585" s="229"/>
      <c r="U585" s="229"/>
      <c r="V585" s="229"/>
      <c r="W585" s="229"/>
      <c r="X585" s="229"/>
      <c r="Y585" s="229"/>
      <c r="Z585" s="229"/>
      <c r="AA585" s="229"/>
      <c r="AB585" s="229"/>
      <c r="AC585" s="229"/>
      <c r="AD585" s="229"/>
      <c r="AE585" s="229"/>
      <c r="AF585" s="229"/>
      <c r="AG585" s="229"/>
      <c r="AH585" s="229"/>
      <c r="AI585" s="229"/>
      <c r="AJ585" s="229"/>
      <c r="AK585" s="229"/>
      <c r="AL585" s="229"/>
      <c r="AM585" s="229"/>
      <c r="AN585" s="229"/>
      <c r="AO585" s="229"/>
      <c r="AP585" s="229"/>
      <c r="AQ585" s="229"/>
      <c r="AR585" s="229"/>
      <c r="AS585" s="229"/>
      <c r="AT585" s="229"/>
      <c r="AU585" s="229"/>
      <c r="AV585" s="229"/>
      <c r="AW585" s="229"/>
      <c r="AX585" s="229"/>
      <c r="AY585" s="229"/>
      <c r="AZ585" s="229"/>
      <c r="BA585" s="229"/>
      <c r="BB585" s="229"/>
      <c r="BC585" s="229"/>
      <c r="BD585" s="229"/>
      <c r="BE585" s="229"/>
      <c r="BF585" s="229"/>
      <c r="BG585" s="229"/>
      <c r="BH585" s="229"/>
      <c r="BI585" s="229"/>
      <c r="BJ585" s="229"/>
      <c r="BK585" s="229"/>
      <c r="BL585" s="229"/>
      <c r="BM585" s="229"/>
      <c r="BN585" s="229"/>
      <c r="BO585" s="229"/>
      <c r="BP585" s="229"/>
      <c r="BQ585" s="229"/>
      <c r="BR585" s="229"/>
      <c r="BS585" s="229"/>
      <c r="BT585" s="229"/>
      <c r="BU585" s="229"/>
      <c r="BV585" s="229"/>
      <c r="BW585" s="229"/>
      <c r="BX585" s="229"/>
      <c r="BY585" s="229"/>
      <c r="BZ585" s="229"/>
      <c r="CA585" s="229"/>
      <c r="CB585" s="229"/>
      <c r="CC585" s="229"/>
      <c r="CD585" s="229"/>
      <c r="CE585" s="229"/>
      <c r="CF585" s="229"/>
      <c r="CG585" s="229"/>
      <c r="CH585" s="229"/>
      <c r="CI585" s="229"/>
      <c r="CJ585" s="229"/>
      <c r="CK585" s="229"/>
      <c r="CL585" s="229"/>
      <c r="CM585" s="229"/>
      <c r="CN585" s="229"/>
      <c r="CO585" s="229"/>
      <c r="CP585" s="229"/>
      <c r="CQ585" s="229"/>
      <c r="CR585" s="229"/>
      <c r="CS585" s="229"/>
      <c r="CT585" s="229"/>
    </row>
    <row r="586" spans="20:98" s="257" customFormat="1" x14ac:dyDescent="0.2">
      <c r="T586" s="229"/>
      <c r="U586" s="229"/>
      <c r="V586" s="229"/>
      <c r="W586" s="229"/>
      <c r="X586" s="229"/>
      <c r="Y586" s="229"/>
      <c r="Z586" s="229"/>
      <c r="AA586" s="229"/>
      <c r="AB586" s="229"/>
      <c r="AC586" s="229"/>
      <c r="AD586" s="229"/>
      <c r="AE586" s="229"/>
      <c r="AF586" s="229"/>
      <c r="AG586" s="229"/>
      <c r="AH586" s="229"/>
      <c r="AI586" s="229"/>
      <c r="AJ586" s="229"/>
      <c r="AK586" s="229"/>
      <c r="AL586" s="229"/>
      <c r="AM586" s="229"/>
      <c r="AN586" s="229"/>
      <c r="AO586" s="229"/>
      <c r="AP586" s="229"/>
      <c r="AQ586" s="229"/>
      <c r="AR586" s="229"/>
      <c r="AS586" s="229"/>
      <c r="AT586" s="229"/>
      <c r="AU586" s="229"/>
      <c r="AV586" s="229"/>
      <c r="AW586" s="229"/>
      <c r="AX586" s="229"/>
      <c r="AY586" s="229"/>
      <c r="AZ586" s="229"/>
      <c r="BA586" s="229"/>
      <c r="BB586" s="229"/>
      <c r="BC586" s="229"/>
      <c r="BD586" s="229"/>
      <c r="BE586" s="229"/>
      <c r="BF586" s="229"/>
      <c r="BG586" s="229"/>
      <c r="BH586" s="229"/>
      <c r="BI586" s="229"/>
      <c r="BJ586" s="229"/>
      <c r="BK586" s="229"/>
      <c r="BL586" s="229"/>
      <c r="BM586" s="229"/>
      <c r="BN586" s="229"/>
      <c r="BO586" s="229"/>
      <c r="BP586" s="229"/>
      <c r="BQ586" s="229"/>
      <c r="BR586" s="229"/>
      <c r="BS586" s="229"/>
      <c r="BT586" s="229"/>
      <c r="BU586" s="229"/>
      <c r="BV586" s="229"/>
      <c r="BW586" s="229"/>
      <c r="BX586" s="229"/>
      <c r="BY586" s="229"/>
      <c r="BZ586" s="229"/>
      <c r="CA586" s="229"/>
      <c r="CB586" s="229"/>
      <c r="CC586" s="229"/>
      <c r="CD586" s="229"/>
      <c r="CE586" s="229"/>
      <c r="CF586" s="229"/>
      <c r="CG586" s="229"/>
      <c r="CH586" s="229"/>
      <c r="CI586" s="229"/>
      <c r="CJ586" s="229"/>
      <c r="CK586" s="229"/>
      <c r="CL586" s="229"/>
      <c r="CM586" s="229"/>
      <c r="CN586" s="229"/>
      <c r="CO586" s="229"/>
      <c r="CP586" s="229"/>
      <c r="CQ586" s="229"/>
      <c r="CR586" s="229"/>
      <c r="CS586" s="229"/>
      <c r="CT586" s="229"/>
    </row>
    <row r="587" spans="20:98" s="257" customFormat="1" x14ac:dyDescent="0.2">
      <c r="T587" s="229"/>
      <c r="U587" s="229"/>
      <c r="V587" s="229"/>
      <c r="W587" s="229"/>
      <c r="X587" s="229"/>
      <c r="Y587" s="229"/>
      <c r="Z587" s="229"/>
      <c r="AA587" s="229"/>
      <c r="AB587" s="229"/>
      <c r="AC587" s="229"/>
      <c r="AD587" s="229"/>
      <c r="AE587" s="229"/>
      <c r="AF587" s="229"/>
      <c r="AG587" s="229"/>
      <c r="AH587" s="229"/>
      <c r="AI587" s="229"/>
      <c r="AJ587" s="229"/>
      <c r="AK587" s="229"/>
      <c r="AL587" s="229"/>
      <c r="AM587" s="229"/>
      <c r="AN587" s="229"/>
      <c r="AO587" s="229"/>
      <c r="AP587" s="229"/>
      <c r="AQ587" s="229"/>
      <c r="AR587" s="229"/>
      <c r="AS587" s="229"/>
      <c r="AT587" s="229"/>
      <c r="AU587" s="229"/>
      <c r="AV587" s="229"/>
      <c r="AW587" s="229"/>
      <c r="AX587" s="229"/>
      <c r="AY587" s="229"/>
      <c r="AZ587" s="229"/>
      <c r="BA587" s="229"/>
      <c r="BB587" s="229"/>
      <c r="BC587" s="229"/>
      <c r="BD587" s="229"/>
      <c r="BE587" s="229"/>
      <c r="BF587" s="229"/>
      <c r="BG587" s="229"/>
      <c r="BH587" s="229"/>
      <c r="BI587" s="229"/>
      <c r="BJ587" s="229"/>
      <c r="BK587" s="229"/>
      <c r="BL587" s="229"/>
      <c r="BM587" s="229"/>
      <c r="BN587" s="229"/>
      <c r="BO587" s="229"/>
      <c r="BP587" s="229"/>
      <c r="BQ587" s="229"/>
      <c r="BR587" s="229"/>
      <c r="BS587" s="229"/>
      <c r="BT587" s="229"/>
      <c r="BU587" s="229"/>
      <c r="BV587" s="229"/>
      <c r="BW587" s="229"/>
      <c r="BX587" s="229"/>
      <c r="BY587" s="229"/>
      <c r="BZ587" s="229"/>
      <c r="CA587" s="229"/>
      <c r="CB587" s="229"/>
      <c r="CC587" s="229"/>
      <c r="CD587" s="229"/>
      <c r="CE587" s="229"/>
      <c r="CF587" s="229"/>
      <c r="CG587" s="229"/>
      <c r="CH587" s="229"/>
      <c r="CI587" s="229"/>
      <c r="CJ587" s="229"/>
      <c r="CK587" s="229"/>
      <c r="CL587" s="229"/>
      <c r="CM587" s="229"/>
      <c r="CN587" s="229"/>
      <c r="CO587" s="229"/>
      <c r="CP587" s="229"/>
      <c r="CQ587" s="229"/>
      <c r="CR587" s="229"/>
      <c r="CS587" s="229"/>
      <c r="CT587" s="229"/>
    </row>
    <row r="588" spans="20:98" s="257" customFormat="1" x14ac:dyDescent="0.2">
      <c r="T588" s="229"/>
      <c r="U588" s="229"/>
      <c r="V588" s="229"/>
      <c r="W588" s="229"/>
      <c r="X588" s="229"/>
      <c r="Y588" s="229"/>
      <c r="Z588" s="229"/>
      <c r="AA588" s="229"/>
      <c r="AB588" s="229"/>
      <c r="AC588" s="229"/>
      <c r="AD588" s="229"/>
      <c r="AE588" s="229"/>
      <c r="AF588" s="229"/>
      <c r="AG588" s="229"/>
      <c r="AH588" s="229"/>
      <c r="AI588" s="229"/>
      <c r="AJ588" s="229"/>
      <c r="AK588" s="229"/>
      <c r="AL588" s="229"/>
      <c r="AM588" s="229"/>
      <c r="AN588" s="229"/>
      <c r="AO588" s="229"/>
      <c r="AP588" s="229"/>
      <c r="AQ588" s="229"/>
      <c r="AR588" s="229"/>
      <c r="AS588" s="229"/>
      <c r="AT588" s="229"/>
      <c r="AU588" s="229"/>
      <c r="AV588" s="229"/>
      <c r="AW588" s="229"/>
      <c r="AX588" s="229"/>
      <c r="AY588" s="229"/>
      <c r="AZ588" s="229"/>
      <c r="BA588" s="229"/>
      <c r="BB588" s="229"/>
      <c r="BC588" s="229"/>
      <c r="BD588" s="229"/>
      <c r="BE588" s="229"/>
      <c r="BF588" s="229"/>
      <c r="BG588" s="229"/>
      <c r="BH588" s="229"/>
      <c r="BI588" s="229"/>
      <c r="BJ588" s="229"/>
      <c r="BK588" s="229"/>
      <c r="BL588" s="229"/>
      <c r="BM588" s="229"/>
      <c r="BN588" s="229"/>
      <c r="BO588" s="229"/>
      <c r="BP588" s="229"/>
      <c r="BQ588" s="229"/>
      <c r="BR588" s="229"/>
      <c r="BS588" s="229"/>
      <c r="BT588" s="229"/>
      <c r="BU588" s="229"/>
      <c r="BV588" s="229"/>
      <c r="BW588" s="229"/>
      <c r="BX588" s="229"/>
      <c r="BY588" s="229"/>
      <c r="BZ588" s="229"/>
      <c r="CA588" s="229"/>
      <c r="CB588" s="229"/>
      <c r="CC588" s="229"/>
      <c r="CD588" s="229"/>
      <c r="CE588" s="229"/>
      <c r="CF588" s="229"/>
      <c r="CG588" s="229"/>
      <c r="CH588" s="229"/>
      <c r="CI588" s="229"/>
      <c r="CJ588" s="229"/>
      <c r="CK588" s="229"/>
      <c r="CL588" s="229"/>
      <c r="CM588" s="229"/>
      <c r="CN588" s="229"/>
      <c r="CO588" s="229"/>
      <c r="CP588" s="229"/>
      <c r="CQ588" s="229"/>
      <c r="CR588" s="229"/>
      <c r="CS588" s="229"/>
      <c r="CT588" s="229"/>
    </row>
    <row r="589" spans="20:98" s="257" customFormat="1" x14ac:dyDescent="0.2">
      <c r="T589" s="229"/>
      <c r="U589" s="229"/>
      <c r="V589" s="229"/>
      <c r="W589" s="229"/>
      <c r="X589" s="229"/>
      <c r="Y589" s="229"/>
      <c r="Z589" s="229"/>
      <c r="AA589" s="229"/>
      <c r="AB589" s="229"/>
      <c r="AC589" s="229"/>
      <c r="AD589" s="229"/>
      <c r="AE589" s="229"/>
      <c r="AF589" s="229"/>
      <c r="AG589" s="229"/>
      <c r="AH589" s="229"/>
      <c r="AI589" s="229"/>
      <c r="AJ589" s="229"/>
      <c r="AK589" s="229"/>
      <c r="AL589" s="229"/>
      <c r="AM589" s="229"/>
      <c r="AN589" s="229"/>
      <c r="AO589" s="229"/>
      <c r="AP589" s="229"/>
      <c r="AQ589" s="229"/>
      <c r="AR589" s="229"/>
      <c r="AS589" s="229"/>
      <c r="AT589" s="229"/>
      <c r="AU589" s="229"/>
      <c r="AV589" s="229"/>
      <c r="AW589" s="229"/>
      <c r="AX589" s="229"/>
      <c r="AY589" s="229"/>
      <c r="AZ589" s="229"/>
      <c r="BA589" s="229"/>
      <c r="BB589" s="229"/>
      <c r="BC589" s="229"/>
      <c r="BD589" s="229"/>
      <c r="BE589" s="229"/>
      <c r="BF589" s="229"/>
      <c r="BG589" s="229"/>
      <c r="BH589" s="229"/>
      <c r="BI589" s="229"/>
      <c r="BJ589" s="229"/>
      <c r="BK589" s="229"/>
      <c r="BL589" s="229"/>
      <c r="BM589" s="229"/>
      <c r="BN589" s="229"/>
      <c r="BO589" s="229"/>
      <c r="BP589" s="229"/>
      <c r="BQ589" s="229"/>
      <c r="BR589" s="229"/>
      <c r="BS589" s="229"/>
      <c r="BT589" s="229"/>
      <c r="BU589" s="229"/>
      <c r="BV589" s="229"/>
      <c r="BW589" s="229"/>
      <c r="BX589" s="229"/>
      <c r="BY589" s="229"/>
      <c r="BZ589" s="229"/>
      <c r="CA589" s="229"/>
      <c r="CB589" s="229"/>
      <c r="CC589" s="229"/>
      <c r="CD589" s="229"/>
      <c r="CE589" s="229"/>
      <c r="CF589" s="229"/>
      <c r="CG589" s="229"/>
      <c r="CH589" s="229"/>
      <c r="CI589" s="229"/>
      <c r="CJ589" s="229"/>
      <c r="CK589" s="229"/>
      <c r="CL589" s="229"/>
      <c r="CM589" s="229"/>
      <c r="CN589" s="229"/>
      <c r="CO589" s="229"/>
      <c r="CP589" s="229"/>
      <c r="CQ589" s="229"/>
      <c r="CR589" s="229"/>
      <c r="CS589" s="229"/>
      <c r="CT589" s="229"/>
    </row>
    <row r="590" spans="20:98" s="257" customFormat="1" x14ac:dyDescent="0.2">
      <c r="T590" s="229"/>
      <c r="U590" s="229"/>
      <c r="V590" s="229"/>
      <c r="W590" s="229"/>
      <c r="X590" s="229"/>
      <c r="Y590" s="229"/>
      <c r="Z590" s="229"/>
      <c r="AA590" s="229"/>
      <c r="AB590" s="229"/>
      <c r="AC590" s="229"/>
      <c r="AD590" s="229"/>
      <c r="AE590" s="229"/>
      <c r="AF590" s="229"/>
      <c r="AG590" s="229"/>
      <c r="AH590" s="229"/>
      <c r="AI590" s="229"/>
      <c r="AJ590" s="229"/>
      <c r="AK590" s="229"/>
      <c r="AL590" s="229"/>
      <c r="AM590" s="229"/>
      <c r="AN590" s="229"/>
      <c r="AO590" s="229"/>
      <c r="AP590" s="229"/>
      <c r="AQ590" s="229"/>
      <c r="AR590" s="229"/>
      <c r="AS590" s="229"/>
      <c r="AT590" s="229"/>
      <c r="AU590" s="229"/>
      <c r="AV590" s="229"/>
      <c r="AW590" s="229"/>
      <c r="AX590" s="229"/>
      <c r="AY590" s="229"/>
      <c r="AZ590" s="229"/>
      <c r="BA590" s="229"/>
      <c r="BB590" s="229"/>
      <c r="BC590" s="229"/>
      <c r="BD590" s="229"/>
      <c r="BE590" s="229"/>
      <c r="BF590" s="229"/>
      <c r="BG590" s="229"/>
      <c r="BH590" s="229"/>
      <c r="BI590" s="229"/>
      <c r="BJ590" s="229"/>
      <c r="BK590" s="229"/>
      <c r="BL590" s="229"/>
      <c r="BM590" s="229"/>
      <c r="BN590" s="229"/>
      <c r="BO590" s="229"/>
      <c r="BP590" s="229"/>
      <c r="BQ590" s="229"/>
      <c r="BR590" s="229"/>
      <c r="BS590" s="229"/>
      <c r="BT590" s="229"/>
      <c r="BU590" s="229"/>
      <c r="BV590" s="229"/>
      <c r="BW590" s="229"/>
      <c r="BX590" s="229"/>
      <c r="BY590" s="229"/>
      <c r="BZ590" s="229"/>
      <c r="CA590" s="229"/>
      <c r="CB590" s="229"/>
      <c r="CC590" s="229"/>
      <c r="CD590" s="229"/>
      <c r="CE590" s="229"/>
      <c r="CF590" s="229"/>
      <c r="CG590" s="229"/>
      <c r="CH590" s="229"/>
      <c r="CI590" s="229"/>
      <c r="CJ590" s="229"/>
      <c r="CK590" s="229"/>
      <c r="CL590" s="229"/>
      <c r="CM590" s="229"/>
      <c r="CN590" s="229"/>
      <c r="CO590" s="229"/>
      <c r="CP590" s="229"/>
      <c r="CQ590" s="229"/>
      <c r="CR590" s="229"/>
      <c r="CS590" s="229"/>
      <c r="CT590" s="229"/>
    </row>
    <row r="591" spans="20:98" s="257" customFormat="1" x14ac:dyDescent="0.2">
      <c r="T591" s="229"/>
      <c r="U591" s="229"/>
      <c r="V591" s="229"/>
      <c r="W591" s="229"/>
      <c r="X591" s="229"/>
      <c r="Y591" s="229"/>
      <c r="Z591" s="229"/>
      <c r="AA591" s="229"/>
      <c r="AB591" s="229"/>
      <c r="AC591" s="229"/>
      <c r="AD591" s="229"/>
      <c r="AE591" s="229"/>
      <c r="AF591" s="229"/>
      <c r="AG591" s="229"/>
      <c r="AH591" s="229"/>
      <c r="AI591" s="229"/>
      <c r="AJ591" s="229"/>
      <c r="AK591" s="229"/>
      <c r="AL591" s="229"/>
      <c r="AM591" s="229"/>
      <c r="AN591" s="229"/>
      <c r="AO591" s="229"/>
      <c r="AP591" s="229"/>
      <c r="AQ591" s="229"/>
      <c r="AR591" s="229"/>
      <c r="AS591" s="229"/>
      <c r="AT591" s="229"/>
      <c r="AU591" s="229"/>
      <c r="AV591" s="229"/>
      <c r="AW591" s="229"/>
      <c r="AX591" s="229"/>
      <c r="AY591" s="229"/>
      <c r="AZ591" s="229"/>
      <c r="BA591" s="229"/>
      <c r="BB591" s="229"/>
      <c r="BC591" s="229"/>
      <c r="BD591" s="229"/>
      <c r="BE591" s="229"/>
      <c r="BF591" s="229"/>
      <c r="BG591" s="229"/>
      <c r="BH591" s="229"/>
      <c r="BI591" s="229"/>
      <c r="BJ591" s="229"/>
      <c r="BK591" s="229"/>
      <c r="BL591" s="229"/>
      <c r="BM591" s="229"/>
      <c r="BN591" s="229"/>
      <c r="BO591" s="229"/>
      <c r="BP591" s="229"/>
      <c r="BQ591" s="229"/>
      <c r="BR591" s="229"/>
      <c r="BS591" s="229"/>
      <c r="BT591" s="229"/>
      <c r="BU591" s="229"/>
      <c r="BV591" s="229"/>
      <c r="BW591" s="229"/>
      <c r="BX591" s="229"/>
      <c r="BY591" s="229"/>
      <c r="BZ591" s="229"/>
      <c r="CA591" s="229"/>
      <c r="CB591" s="229"/>
      <c r="CC591" s="229"/>
      <c r="CD591" s="229"/>
      <c r="CE591" s="229"/>
      <c r="CF591" s="229"/>
      <c r="CG591" s="229"/>
      <c r="CH591" s="229"/>
      <c r="CI591" s="229"/>
      <c r="CJ591" s="229"/>
      <c r="CK591" s="229"/>
      <c r="CL591" s="229"/>
      <c r="CM591" s="229"/>
      <c r="CN591" s="229"/>
      <c r="CO591" s="229"/>
      <c r="CP591" s="229"/>
      <c r="CQ591" s="229"/>
      <c r="CR591" s="229"/>
      <c r="CS591" s="229"/>
      <c r="CT591" s="229"/>
    </row>
    <row r="592" spans="20:98" s="257" customFormat="1" x14ac:dyDescent="0.2">
      <c r="T592" s="229"/>
      <c r="U592" s="229"/>
      <c r="V592" s="229"/>
      <c r="W592" s="229"/>
      <c r="X592" s="229"/>
      <c r="Y592" s="229"/>
      <c r="Z592" s="229"/>
      <c r="AA592" s="229"/>
      <c r="AB592" s="229"/>
      <c r="AC592" s="229"/>
      <c r="AD592" s="229"/>
      <c r="AE592" s="229"/>
      <c r="AF592" s="229"/>
      <c r="AG592" s="229"/>
      <c r="AH592" s="229"/>
      <c r="AI592" s="229"/>
      <c r="AJ592" s="229"/>
      <c r="AK592" s="229"/>
      <c r="AL592" s="229"/>
      <c r="AM592" s="229"/>
      <c r="AN592" s="229"/>
      <c r="AO592" s="229"/>
      <c r="AP592" s="229"/>
      <c r="AQ592" s="229"/>
      <c r="AR592" s="229"/>
      <c r="AS592" s="229"/>
      <c r="AT592" s="229"/>
      <c r="AU592" s="229"/>
      <c r="AV592" s="229"/>
      <c r="AW592" s="229"/>
      <c r="AX592" s="229"/>
      <c r="AY592" s="229"/>
      <c r="AZ592" s="229"/>
      <c r="BA592" s="229"/>
      <c r="BB592" s="229"/>
      <c r="BC592" s="229"/>
      <c r="BD592" s="229"/>
      <c r="BE592" s="229"/>
      <c r="BF592" s="229"/>
      <c r="BG592" s="229"/>
      <c r="BH592" s="229"/>
      <c r="BI592" s="229"/>
      <c r="BJ592" s="229"/>
      <c r="BK592" s="229"/>
      <c r="BL592" s="229"/>
      <c r="BM592" s="229"/>
      <c r="BN592" s="229"/>
      <c r="BO592" s="229"/>
      <c r="BP592" s="229"/>
      <c r="BQ592" s="229"/>
      <c r="BR592" s="229"/>
      <c r="BS592" s="229"/>
      <c r="BT592" s="229"/>
      <c r="BU592" s="229"/>
      <c r="BV592" s="229"/>
      <c r="BW592" s="229"/>
      <c r="BX592" s="229"/>
      <c r="BY592" s="229"/>
      <c r="BZ592" s="229"/>
      <c r="CA592" s="229"/>
      <c r="CB592" s="229"/>
      <c r="CC592" s="229"/>
      <c r="CD592" s="229"/>
      <c r="CE592" s="229"/>
      <c r="CF592" s="229"/>
      <c r="CG592" s="229"/>
      <c r="CH592" s="229"/>
      <c r="CI592" s="229"/>
      <c r="CJ592" s="229"/>
      <c r="CK592" s="229"/>
      <c r="CL592" s="229"/>
      <c r="CM592" s="229"/>
      <c r="CN592" s="229"/>
      <c r="CO592" s="229"/>
      <c r="CP592" s="229"/>
      <c r="CQ592" s="229"/>
      <c r="CR592" s="229"/>
      <c r="CS592" s="229"/>
      <c r="CT592" s="229"/>
    </row>
    <row r="593" spans="20:98" s="257" customFormat="1" x14ac:dyDescent="0.2">
      <c r="T593" s="229"/>
      <c r="U593" s="229"/>
      <c r="V593" s="229"/>
      <c r="W593" s="229"/>
      <c r="X593" s="229"/>
      <c r="Y593" s="229"/>
      <c r="Z593" s="229"/>
      <c r="AA593" s="229"/>
      <c r="AB593" s="229"/>
      <c r="AC593" s="229"/>
      <c r="AD593" s="229"/>
      <c r="AE593" s="229"/>
      <c r="AF593" s="229"/>
      <c r="AG593" s="229"/>
      <c r="AH593" s="229"/>
      <c r="AI593" s="229"/>
      <c r="AJ593" s="229"/>
      <c r="AK593" s="229"/>
      <c r="AL593" s="229"/>
      <c r="AM593" s="229"/>
      <c r="AN593" s="229"/>
      <c r="AO593" s="229"/>
      <c r="AP593" s="229"/>
      <c r="AQ593" s="229"/>
      <c r="AR593" s="229"/>
      <c r="AS593" s="229"/>
      <c r="AT593" s="229"/>
      <c r="AU593" s="229"/>
      <c r="AV593" s="229"/>
      <c r="AW593" s="229"/>
      <c r="AX593" s="229"/>
      <c r="AY593" s="229"/>
      <c r="AZ593" s="229"/>
      <c r="BA593" s="229"/>
      <c r="BB593" s="229"/>
      <c r="BC593" s="229"/>
      <c r="BD593" s="229"/>
      <c r="BE593" s="229"/>
      <c r="BF593" s="229"/>
      <c r="BG593" s="229"/>
      <c r="BH593" s="229"/>
      <c r="BI593" s="229"/>
      <c r="BJ593" s="229"/>
      <c r="BK593" s="229"/>
      <c r="BL593" s="229"/>
      <c r="BM593" s="229"/>
      <c r="BN593" s="229"/>
      <c r="BO593" s="229"/>
      <c r="BP593" s="229"/>
      <c r="BQ593" s="229"/>
      <c r="BR593" s="229"/>
      <c r="BS593" s="229"/>
      <c r="BT593" s="229"/>
      <c r="BU593" s="229"/>
      <c r="BV593" s="229"/>
      <c r="BW593" s="229"/>
      <c r="BX593" s="229"/>
      <c r="BY593" s="229"/>
      <c r="BZ593" s="229"/>
      <c r="CA593" s="229"/>
      <c r="CB593" s="229"/>
      <c r="CC593" s="229"/>
      <c r="CD593" s="229"/>
      <c r="CE593" s="229"/>
      <c r="CF593" s="229"/>
      <c r="CG593" s="229"/>
      <c r="CH593" s="229"/>
      <c r="CI593" s="229"/>
      <c r="CJ593" s="229"/>
      <c r="CK593" s="229"/>
      <c r="CL593" s="229"/>
      <c r="CM593" s="229"/>
      <c r="CN593" s="229"/>
      <c r="CO593" s="229"/>
      <c r="CP593" s="229"/>
      <c r="CQ593" s="229"/>
      <c r="CR593" s="229"/>
      <c r="CS593" s="229"/>
      <c r="CT593" s="229"/>
    </row>
    <row r="594" spans="20:98" s="257" customFormat="1" x14ac:dyDescent="0.2">
      <c r="T594" s="229"/>
      <c r="U594" s="229"/>
      <c r="V594" s="229"/>
      <c r="W594" s="229"/>
      <c r="X594" s="229"/>
      <c r="Y594" s="229"/>
      <c r="Z594" s="229"/>
      <c r="AA594" s="229"/>
      <c r="AB594" s="229"/>
      <c r="AC594" s="229"/>
      <c r="AD594" s="229"/>
      <c r="AE594" s="229"/>
      <c r="AF594" s="229"/>
      <c r="AG594" s="229"/>
      <c r="AH594" s="229"/>
      <c r="AI594" s="229"/>
      <c r="AJ594" s="229"/>
      <c r="AK594" s="229"/>
      <c r="AL594" s="229"/>
      <c r="AM594" s="229"/>
      <c r="AN594" s="229"/>
      <c r="AO594" s="229"/>
      <c r="AP594" s="229"/>
      <c r="AQ594" s="229"/>
      <c r="AR594" s="229"/>
      <c r="AS594" s="229"/>
      <c r="AT594" s="229"/>
      <c r="AU594" s="229"/>
      <c r="AV594" s="229"/>
      <c r="AW594" s="229"/>
      <c r="AX594" s="229"/>
      <c r="AY594" s="229"/>
      <c r="AZ594" s="229"/>
      <c r="BA594" s="229"/>
      <c r="BB594" s="229"/>
      <c r="BC594" s="229"/>
      <c r="BD594" s="229"/>
      <c r="BE594" s="229"/>
      <c r="BF594" s="229"/>
      <c r="BG594" s="229"/>
      <c r="BH594" s="229"/>
      <c r="BI594" s="229"/>
      <c r="BJ594" s="229"/>
      <c r="BK594" s="229"/>
      <c r="BL594" s="229"/>
      <c r="BM594" s="229"/>
      <c r="BN594" s="229"/>
      <c r="BO594" s="229"/>
      <c r="BP594" s="229"/>
      <c r="BQ594" s="229"/>
      <c r="BR594" s="229"/>
      <c r="BS594" s="229"/>
      <c r="BT594" s="229"/>
      <c r="BU594" s="229"/>
      <c r="BV594" s="229"/>
      <c r="BW594" s="229"/>
      <c r="BX594" s="229"/>
      <c r="BY594" s="229"/>
      <c r="BZ594" s="229"/>
      <c r="CA594" s="229"/>
      <c r="CB594" s="229"/>
      <c r="CC594" s="229"/>
      <c r="CD594" s="229"/>
      <c r="CE594" s="229"/>
      <c r="CF594" s="229"/>
      <c r="CG594" s="229"/>
      <c r="CH594" s="229"/>
      <c r="CI594" s="229"/>
      <c r="CJ594" s="229"/>
      <c r="CK594" s="229"/>
      <c r="CL594" s="229"/>
      <c r="CM594" s="229"/>
      <c r="CN594" s="229"/>
      <c r="CO594" s="229"/>
      <c r="CP594" s="229"/>
      <c r="CQ594" s="229"/>
      <c r="CR594" s="229"/>
      <c r="CS594" s="229"/>
      <c r="CT594" s="229"/>
    </row>
    <row r="595" spans="20:98" s="257" customFormat="1" x14ac:dyDescent="0.2">
      <c r="T595" s="229"/>
      <c r="U595" s="229"/>
      <c r="V595" s="229"/>
      <c r="W595" s="229"/>
      <c r="X595" s="229"/>
      <c r="Y595" s="229"/>
      <c r="Z595" s="229"/>
      <c r="AA595" s="229"/>
      <c r="AB595" s="229"/>
      <c r="AC595" s="229"/>
      <c r="AD595" s="229"/>
      <c r="AE595" s="229"/>
      <c r="AF595" s="229"/>
      <c r="AG595" s="229"/>
      <c r="AH595" s="229"/>
      <c r="AI595" s="229"/>
      <c r="AJ595" s="229"/>
      <c r="AK595" s="229"/>
      <c r="AL595" s="229"/>
      <c r="AM595" s="229"/>
      <c r="AN595" s="229"/>
      <c r="AO595" s="229"/>
      <c r="AP595" s="229"/>
      <c r="AQ595" s="229"/>
      <c r="AR595" s="229"/>
      <c r="AS595" s="229"/>
      <c r="AT595" s="229"/>
      <c r="AU595" s="229"/>
      <c r="AV595" s="229"/>
      <c r="AW595" s="229"/>
      <c r="AX595" s="229"/>
      <c r="AY595" s="229"/>
      <c r="AZ595" s="229"/>
      <c r="BA595" s="229"/>
      <c r="BB595" s="229"/>
      <c r="BC595" s="229"/>
      <c r="BD595" s="229"/>
      <c r="BE595" s="229"/>
      <c r="BF595" s="229"/>
      <c r="BG595" s="229"/>
      <c r="BH595" s="229"/>
      <c r="BI595" s="229"/>
      <c r="BJ595" s="229"/>
      <c r="BK595" s="229"/>
      <c r="BL595" s="229"/>
      <c r="BM595" s="229"/>
      <c r="BN595" s="229"/>
      <c r="BO595" s="229"/>
      <c r="BP595" s="229"/>
      <c r="BQ595" s="229"/>
      <c r="BR595" s="229"/>
      <c r="BS595" s="229"/>
      <c r="BT595" s="229"/>
      <c r="BU595" s="229"/>
      <c r="BV595" s="229"/>
      <c r="BW595" s="229"/>
      <c r="BX595" s="229"/>
      <c r="BY595" s="229"/>
      <c r="BZ595" s="229"/>
      <c r="CA595" s="229"/>
      <c r="CB595" s="229"/>
      <c r="CC595" s="229"/>
      <c r="CD595" s="229"/>
      <c r="CE595" s="229"/>
      <c r="CF595" s="229"/>
      <c r="CG595" s="229"/>
      <c r="CH595" s="229"/>
      <c r="CI595" s="229"/>
      <c r="CJ595" s="229"/>
      <c r="CK595" s="229"/>
      <c r="CL595" s="229"/>
      <c r="CM595" s="229"/>
      <c r="CN595" s="229"/>
      <c r="CO595" s="229"/>
      <c r="CP595" s="229"/>
      <c r="CQ595" s="229"/>
      <c r="CR595" s="229"/>
      <c r="CS595" s="229"/>
      <c r="CT595" s="229"/>
    </row>
    <row r="596" spans="20:98" s="257" customFormat="1" x14ac:dyDescent="0.2">
      <c r="T596" s="229"/>
      <c r="U596" s="229"/>
      <c r="V596" s="229"/>
      <c r="W596" s="229"/>
      <c r="X596" s="229"/>
      <c r="Y596" s="229"/>
      <c r="Z596" s="229"/>
      <c r="AA596" s="229"/>
      <c r="AB596" s="229"/>
      <c r="AC596" s="229"/>
      <c r="AD596" s="229"/>
      <c r="AE596" s="229"/>
      <c r="AF596" s="229"/>
      <c r="AG596" s="229"/>
      <c r="AH596" s="229"/>
      <c r="AI596" s="229"/>
      <c r="AJ596" s="229"/>
      <c r="AK596" s="229"/>
      <c r="AL596" s="229"/>
      <c r="AM596" s="229"/>
      <c r="AN596" s="229"/>
      <c r="AO596" s="229"/>
      <c r="AP596" s="229"/>
      <c r="AQ596" s="229"/>
      <c r="AR596" s="229"/>
      <c r="AS596" s="229"/>
      <c r="AT596" s="229"/>
      <c r="AU596" s="229"/>
      <c r="AV596" s="229"/>
      <c r="AW596" s="229"/>
      <c r="AX596" s="229"/>
      <c r="AY596" s="229"/>
      <c r="AZ596" s="229"/>
      <c r="BA596" s="229"/>
      <c r="BB596" s="229"/>
      <c r="BC596" s="229"/>
      <c r="BD596" s="229"/>
      <c r="BE596" s="229"/>
      <c r="BF596" s="229"/>
      <c r="BG596" s="229"/>
      <c r="BH596" s="229"/>
      <c r="BI596" s="229"/>
      <c r="BJ596" s="229"/>
      <c r="BK596" s="229"/>
      <c r="BL596" s="229"/>
      <c r="BM596" s="229"/>
      <c r="BN596" s="229"/>
      <c r="BO596" s="229"/>
      <c r="BP596" s="229"/>
      <c r="BQ596" s="229"/>
      <c r="BR596" s="229"/>
      <c r="BS596" s="229"/>
      <c r="BT596" s="229"/>
      <c r="BU596" s="229"/>
      <c r="BV596" s="229"/>
      <c r="BW596" s="229"/>
      <c r="BX596" s="229"/>
      <c r="BY596" s="229"/>
      <c r="BZ596" s="229"/>
      <c r="CA596" s="229"/>
      <c r="CB596" s="229"/>
      <c r="CC596" s="229"/>
      <c r="CD596" s="229"/>
      <c r="CE596" s="229"/>
      <c r="CF596" s="229"/>
      <c r="CG596" s="229"/>
      <c r="CH596" s="229"/>
      <c r="CI596" s="229"/>
      <c r="CJ596" s="229"/>
      <c r="CK596" s="229"/>
      <c r="CL596" s="229"/>
      <c r="CM596" s="229"/>
      <c r="CN596" s="229"/>
      <c r="CO596" s="229"/>
      <c r="CP596" s="229"/>
      <c r="CQ596" s="229"/>
      <c r="CR596" s="229"/>
      <c r="CS596" s="229"/>
      <c r="CT596" s="229"/>
    </row>
    <row r="597" spans="20:98" s="257" customFormat="1" x14ac:dyDescent="0.2">
      <c r="T597" s="229"/>
      <c r="U597" s="229"/>
      <c r="V597" s="229"/>
      <c r="W597" s="229"/>
      <c r="X597" s="229"/>
      <c r="Y597" s="229"/>
      <c r="Z597" s="229"/>
      <c r="AA597" s="229"/>
      <c r="AB597" s="229"/>
      <c r="AC597" s="229"/>
      <c r="AD597" s="229"/>
      <c r="AE597" s="229"/>
      <c r="AF597" s="229"/>
      <c r="AG597" s="229"/>
      <c r="AH597" s="229"/>
      <c r="AI597" s="229"/>
      <c r="AJ597" s="229"/>
      <c r="AK597" s="229"/>
      <c r="AL597" s="229"/>
      <c r="AM597" s="229"/>
      <c r="AN597" s="229"/>
      <c r="AO597" s="229"/>
      <c r="AP597" s="229"/>
      <c r="AQ597" s="229"/>
      <c r="AR597" s="229"/>
      <c r="AS597" s="229"/>
      <c r="AT597" s="229"/>
      <c r="AU597" s="229"/>
      <c r="AV597" s="229"/>
      <c r="AW597" s="229"/>
      <c r="AX597" s="229"/>
      <c r="AY597" s="229"/>
      <c r="AZ597" s="229"/>
      <c r="BA597" s="229"/>
      <c r="BB597" s="229"/>
      <c r="BC597" s="229"/>
      <c r="BD597" s="229"/>
      <c r="BE597" s="229"/>
      <c r="BF597" s="229"/>
      <c r="BG597" s="229"/>
      <c r="BH597" s="229"/>
      <c r="BI597" s="229"/>
      <c r="BJ597" s="229"/>
      <c r="BK597" s="229"/>
      <c r="BL597" s="229"/>
      <c r="BM597" s="229"/>
      <c r="BN597" s="229"/>
      <c r="BO597" s="229"/>
      <c r="BP597" s="229"/>
      <c r="BQ597" s="229"/>
      <c r="BR597" s="229"/>
      <c r="BS597" s="229"/>
      <c r="BT597" s="229"/>
      <c r="BU597" s="229"/>
      <c r="BV597" s="229"/>
      <c r="BW597" s="229"/>
      <c r="BX597" s="229"/>
      <c r="BY597" s="229"/>
      <c r="BZ597" s="229"/>
      <c r="CA597" s="229"/>
      <c r="CB597" s="229"/>
      <c r="CC597" s="229"/>
      <c r="CD597" s="229"/>
      <c r="CE597" s="229"/>
      <c r="CF597" s="229"/>
      <c r="CG597" s="229"/>
      <c r="CH597" s="229"/>
      <c r="CI597" s="229"/>
      <c r="CJ597" s="229"/>
      <c r="CK597" s="229"/>
      <c r="CL597" s="229"/>
      <c r="CM597" s="229"/>
      <c r="CN597" s="229"/>
      <c r="CO597" s="229"/>
      <c r="CP597" s="229"/>
      <c r="CQ597" s="229"/>
      <c r="CR597" s="229"/>
      <c r="CS597" s="229"/>
      <c r="CT597" s="229"/>
    </row>
    <row r="598" spans="20:98" s="257" customFormat="1" x14ac:dyDescent="0.2">
      <c r="T598" s="229"/>
      <c r="U598" s="229"/>
      <c r="V598" s="229"/>
      <c r="W598" s="229"/>
      <c r="X598" s="229"/>
      <c r="Y598" s="229"/>
      <c r="Z598" s="229"/>
      <c r="AA598" s="229"/>
      <c r="AB598" s="229"/>
      <c r="AC598" s="229"/>
      <c r="AD598" s="229"/>
      <c r="AE598" s="229"/>
      <c r="AF598" s="229"/>
      <c r="AG598" s="229"/>
      <c r="AH598" s="229"/>
      <c r="AI598" s="229"/>
      <c r="AJ598" s="229"/>
      <c r="AK598" s="229"/>
      <c r="AL598" s="229"/>
      <c r="AM598" s="229"/>
      <c r="AN598" s="229"/>
      <c r="AO598" s="229"/>
      <c r="AP598" s="229"/>
      <c r="AQ598" s="229"/>
      <c r="AR598" s="229"/>
      <c r="AS598" s="229"/>
      <c r="AT598" s="229"/>
      <c r="AU598" s="229"/>
      <c r="AV598" s="229"/>
      <c r="AW598" s="229"/>
      <c r="AX598" s="229"/>
      <c r="AY598" s="229"/>
      <c r="AZ598" s="229"/>
      <c r="BA598" s="229"/>
      <c r="BB598" s="229"/>
      <c r="BC598" s="229"/>
      <c r="BD598" s="229"/>
      <c r="BE598" s="229"/>
      <c r="BF598" s="229"/>
      <c r="BG598" s="229"/>
      <c r="BH598" s="229"/>
      <c r="BI598" s="229"/>
      <c r="BJ598" s="229"/>
      <c r="BK598" s="229"/>
      <c r="BL598" s="229"/>
      <c r="BM598" s="229"/>
      <c r="BN598" s="229"/>
      <c r="BO598" s="229"/>
      <c r="BP598" s="229"/>
      <c r="BQ598" s="229"/>
      <c r="BR598" s="229"/>
      <c r="BS598" s="229"/>
      <c r="BT598" s="229"/>
      <c r="BU598" s="229"/>
      <c r="BV598" s="229"/>
      <c r="BW598" s="229"/>
      <c r="BX598" s="229"/>
      <c r="BY598" s="229"/>
      <c r="BZ598" s="229"/>
      <c r="CA598" s="229"/>
      <c r="CB598" s="229"/>
      <c r="CC598" s="229"/>
      <c r="CD598" s="229"/>
      <c r="CE598" s="229"/>
      <c r="CF598" s="229"/>
      <c r="CG598" s="229"/>
      <c r="CH598" s="229"/>
      <c r="CI598" s="229"/>
      <c r="CJ598" s="229"/>
      <c r="CK598" s="229"/>
      <c r="CL598" s="229"/>
      <c r="CM598" s="229"/>
      <c r="CN598" s="229"/>
      <c r="CO598" s="229"/>
      <c r="CP598" s="229"/>
      <c r="CQ598" s="229"/>
      <c r="CR598" s="229"/>
      <c r="CS598" s="229"/>
      <c r="CT598" s="229"/>
    </row>
    <row r="599" spans="20:98" s="257" customFormat="1" x14ac:dyDescent="0.2">
      <c r="T599" s="229"/>
      <c r="U599" s="229"/>
      <c r="V599" s="229"/>
      <c r="W599" s="229"/>
      <c r="X599" s="229"/>
      <c r="Y599" s="229"/>
      <c r="Z599" s="229"/>
      <c r="AA599" s="229"/>
      <c r="AB599" s="229"/>
      <c r="AC599" s="229"/>
      <c r="AD599" s="229"/>
      <c r="AE599" s="229"/>
      <c r="AF599" s="229"/>
      <c r="AG599" s="229"/>
      <c r="AH599" s="229"/>
      <c r="AI599" s="229"/>
      <c r="AJ599" s="229"/>
      <c r="AK599" s="229"/>
      <c r="AL599" s="229"/>
      <c r="AM599" s="229"/>
      <c r="AN599" s="229"/>
      <c r="AO599" s="229"/>
      <c r="AP599" s="229"/>
      <c r="AQ599" s="229"/>
      <c r="AR599" s="229"/>
      <c r="AS599" s="229"/>
      <c r="AT599" s="229"/>
      <c r="AU599" s="229"/>
      <c r="AV599" s="229"/>
      <c r="AW599" s="229"/>
      <c r="AX599" s="229"/>
      <c r="AY599" s="229"/>
      <c r="AZ599" s="229"/>
      <c r="BA599" s="229"/>
      <c r="BB599" s="229"/>
      <c r="BC599" s="229"/>
      <c r="BD599" s="229"/>
      <c r="BE599" s="229"/>
      <c r="BF599" s="229"/>
      <c r="BG599" s="229"/>
      <c r="BH599" s="229"/>
      <c r="BI599" s="229"/>
      <c r="BJ599" s="229"/>
      <c r="BK599" s="229"/>
      <c r="BL599" s="229"/>
      <c r="BM599" s="229"/>
      <c r="BN599" s="229"/>
      <c r="BO599" s="229"/>
      <c r="BP599" s="229"/>
      <c r="BQ599" s="229"/>
      <c r="BR599" s="229"/>
      <c r="BS599" s="229"/>
      <c r="BT599" s="229"/>
      <c r="BU599" s="229"/>
      <c r="BV599" s="229"/>
      <c r="BW599" s="229"/>
      <c r="BX599" s="229"/>
      <c r="BY599" s="229"/>
      <c r="BZ599" s="229"/>
      <c r="CA599" s="229"/>
      <c r="CB599" s="229"/>
      <c r="CC599" s="229"/>
      <c r="CD599" s="229"/>
      <c r="CE599" s="229"/>
      <c r="CF599" s="229"/>
      <c r="CG599" s="229"/>
      <c r="CH599" s="229"/>
      <c r="CI599" s="229"/>
      <c r="CJ599" s="229"/>
      <c r="CK599" s="229"/>
      <c r="CL599" s="229"/>
      <c r="CM599" s="229"/>
      <c r="CN599" s="229"/>
      <c r="CO599" s="229"/>
      <c r="CP599" s="229"/>
      <c r="CQ599" s="229"/>
      <c r="CR599" s="229"/>
      <c r="CS599" s="229"/>
      <c r="CT599" s="229"/>
    </row>
    <row r="600" spans="20:98" s="257" customFormat="1" x14ac:dyDescent="0.2">
      <c r="T600" s="229"/>
      <c r="U600" s="229"/>
      <c r="V600" s="229"/>
      <c r="W600" s="229"/>
      <c r="X600" s="229"/>
      <c r="Y600" s="229"/>
      <c r="Z600" s="229"/>
      <c r="AA600" s="229"/>
      <c r="AB600" s="229"/>
      <c r="AC600" s="229"/>
      <c r="AD600" s="229"/>
      <c r="AE600" s="229"/>
      <c r="AF600" s="229"/>
      <c r="AG600" s="229"/>
      <c r="AH600" s="229"/>
      <c r="AI600" s="229"/>
      <c r="AJ600" s="229"/>
      <c r="AK600" s="229"/>
      <c r="AL600" s="229"/>
      <c r="AM600" s="229"/>
      <c r="AN600" s="229"/>
      <c r="AO600" s="229"/>
      <c r="AP600" s="229"/>
      <c r="AQ600" s="229"/>
      <c r="AR600" s="229"/>
      <c r="AS600" s="229"/>
      <c r="AT600" s="229"/>
      <c r="AU600" s="229"/>
      <c r="AV600" s="229"/>
      <c r="AW600" s="229"/>
      <c r="AX600" s="229"/>
      <c r="AY600" s="229"/>
      <c r="AZ600" s="229"/>
      <c r="BA600" s="229"/>
      <c r="BB600" s="229"/>
      <c r="BC600" s="229"/>
      <c r="BD600" s="229"/>
      <c r="BE600" s="229"/>
      <c r="BF600" s="229"/>
      <c r="BG600" s="229"/>
      <c r="BH600" s="229"/>
      <c r="BI600" s="229"/>
      <c r="BJ600" s="229"/>
      <c r="BK600" s="229"/>
      <c r="BL600" s="229"/>
      <c r="BM600" s="229"/>
      <c r="BN600" s="229"/>
      <c r="BO600" s="229"/>
      <c r="BP600" s="229"/>
      <c r="BQ600" s="229"/>
      <c r="BR600" s="229"/>
      <c r="BS600" s="229"/>
      <c r="BT600" s="229"/>
      <c r="BU600" s="229"/>
      <c r="BV600" s="229"/>
      <c r="BW600" s="229"/>
      <c r="BX600" s="229"/>
      <c r="BY600" s="229"/>
      <c r="BZ600" s="229"/>
      <c r="CA600" s="229"/>
      <c r="CB600" s="229"/>
      <c r="CC600" s="229"/>
      <c r="CD600" s="229"/>
      <c r="CE600" s="229"/>
      <c r="CF600" s="229"/>
      <c r="CG600" s="229"/>
      <c r="CH600" s="229"/>
      <c r="CI600" s="229"/>
      <c r="CJ600" s="229"/>
      <c r="CK600" s="229"/>
      <c r="CL600" s="229"/>
      <c r="CM600" s="229"/>
      <c r="CN600" s="229"/>
      <c r="CO600" s="229"/>
      <c r="CP600" s="229"/>
      <c r="CQ600" s="229"/>
      <c r="CR600" s="229"/>
      <c r="CS600" s="229"/>
      <c r="CT600" s="229"/>
    </row>
    <row r="601" spans="20:98" s="257" customFormat="1" x14ac:dyDescent="0.2">
      <c r="T601" s="229"/>
      <c r="U601" s="229"/>
      <c r="V601" s="229"/>
      <c r="W601" s="229"/>
      <c r="X601" s="229"/>
      <c r="Y601" s="229"/>
      <c r="Z601" s="229"/>
      <c r="AA601" s="229"/>
      <c r="AB601" s="229"/>
      <c r="AC601" s="229"/>
      <c r="AD601" s="229"/>
      <c r="AE601" s="229"/>
      <c r="AF601" s="229"/>
      <c r="AG601" s="229"/>
      <c r="AH601" s="229"/>
      <c r="AI601" s="229"/>
      <c r="AJ601" s="229"/>
      <c r="AK601" s="229"/>
      <c r="AL601" s="229"/>
      <c r="AM601" s="229"/>
      <c r="AN601" s="229"/>
      <c r="AO601" s="229"/>
      <c r="AP601" s="229"/>
      <c r="AQ601" s="229"/>
      <c r="AR601" s="229"/>
      <c r="AS601" s="229"/>
      <c r="AT601" s="229"/>
      <c r="AU601" s="229"/>
      <c r="AV601" s="229"/>
      <c r="AW601" s="229"/>
      <c r="AX601" s="229"/>
      <c r="AY601" s="229"/>
      <c r="AZ601" s="229"/>
      <c r="BA601" s="229"/>
      <c r="BB601" s="229"/>
      <c r="BC601" s="229"/>
      <c r="BD601" s="229"/>
      <c r="BE601" s="229"/>
      <c r="BF601" s="229"/>
      <c r="BG601" s="229"/>
      <c r="BH601" s="229"/>
      <c r="BI601" s="229"/>
      <c r="BJ601" s="229"/>
      <c r="BK601" s="229"/>
      <c r="BL601" s="229"/>
      <c r="BM601" s="229"/>
      <c r="BN601" s="229"/>
      <c r="BO601" s="229"/>
      <c r="BP601" s="229"/>
      <c r="BQ601" s="229"/>
      <c r="BR601" s="229"/>
      <c r="BS601" s="229"/>
      <c r="BT601" s="229"/>
      <c r="BU601" s="229"/>
      <c r="BV601" s="229"/>
      <c r="BW601" s="229"/>
      <c r="BX601" s="229"/>
      <c r="BY601" s="229"/>
      <c r="BZ601" s="229"/>
      <c r="CA601" s="229"/>
      <c r="CB601" s="229"/>
      <c r="CC601" s="229"/>
      <c r="CD601" s="229"/>
      <c r="CE601" s="229"/>
      <c r="CF601" s="229"/>
      <c r="CG601" s="229"/>
      <c r="CH601" s="229"/>
      <c r="CI601" s="229"/>
      <c r="CJ601" s="229"/>
      <c r="CK601" s="229"/>
      <c r="CL601" s="229"/>
      <c r="CM601" s="229"/>
      <c r="CN601" s="229"/>
      <c r="CO601" s="229"/>
      <c r="CP601" s="229"/>
      <c r="CQ601" s="229"/>
      <c r="CR601" s="229"/>
      <c r="CS601" s="229"/>
      <c r="CT601" s="229"/>
    </row>
    <row r="602" spans="20:98" s="257" customFormat="1" x14ac:dyDescent="0.2">
      <c r="T602" s="229"/>
      <c r="U602" s="229"/>
      <c r="V602" s="229"/>
      <c r="W602" s="229"/>
      <c r="X602" s="229"/>
      <c r="Y602" s="229"/>
      <c r="Z602" s="229"/>
      <c r="AA602" s="229"/>
      <c r="AB602" s="229"/>
      <c r="AC602" s="229"/>
      <c r="AD602" s="229"/>
      <c r="AE602" s="229"/>
      <c r="AF602" s="229"/>
      <c r="AG602" s="229"/>
      <c r="AH602" s="229"/>
      <c r="AI602" s="229"/>
      <c r="AJ602" s="229"/>
      <c r="AK602" s="229"/>
      <c r="AL602" s="229"/>
      <c r="AM602" s="229"/>
      <c r="AN602" s="229"/>
      <c r="AO602" s="229"/>
      <c r="AP602" s="229"/>
      <c r="AQ602" s="229"/>
      <c r="AR602" s="229"/>
      <c r="AS602" s="229"/>
      <c r="AT602" s="229"/>
      <c r="AU602" s="229"/>
      <c r="AV602" s="229"/>
      <c r="AW602" s="229"/>
      <c r="AX602" s="229"/>
      <c r="AY602" s="229"/>
      <c r="AZ602" s="229"/>
      <c r="BA602" s="229"/>
      <c r="BB602" s="229"/>
      <c r="BC602" s="229"/>
      <c r="BD602" s="229"/>
      <c r="BE602" s="229"/>
      <c r="BF602" s="229"/>
      <c r="BG602" s="229"/>
      <c r="BH602" s="229"/>
      <c r="BI602" s="229"/>
      <c r="BJ602" s="229"/>
      <c r="BK602" s="229"/>
      <c r="BL602" s="229"/>
      <c r="BM602" s="229"/>
      <c r="BN602" s="229"/>
      <c r="BO602" s="229"/>
      <c r="BP602" s="229"/>
      <c r="BQ602" s="229"/>
      <c r="BR602" s="229"/>
      <c r="BS602" s="229"/>
      <c r="BT602" s="229"/>
      <c r="BU602" s="229"/>
      <c r="BV602" s="229"/>
      <c r="BW602" s="229"/>
      <c r="BX602" s="229"/>
      <c r="BY602" s="229"/>
      <c r="BZ602" s="229"/>
      <c r="CA602" s="229"/>
      <c r="CB602" s="229"/>
      <c r="CC602" s="229"/>
      <c r="CD602" s="229"/>
      <c r="CE602" s="229"/>
      <c r="CF602" s="229"/>
      <c r="CG602" s="229"/>
      <c r="CH602" s="229"/>
      <c r="CI602" s="229"/>
      <c r="CJ602" s="229"/>
      <c r="CK602" s="229"/>
      <c r="CL602" s="229"/>
      <c r="CM602" s="229"/>
      <c r="CN602" s="229"/>
      <c r="CO602" s="229"/>
      <c r="CP602" s="229"/>
      <c r="CQ602" s="229"/>
      <c r="CR602" s="229"/>
      <c r="CS602" s="229"/>
      <c r="CT602" s="229"/>
    </row>
    <row r="603" spans="20:98" s="257" customFormat="1" x14ac:dyDescent="0.2">
      <c r="T603" s="229"/>
      <c r="U603" s="229"/>
      <c r="V603" s="229"/>
      <c r="W603" s="229"/>
      <c r="X603" s="229"/>
      <c r="Y603" s="229"/>
      <c r="Z603" s="229"/>
      <c r="AA603" s="229"/>
      <c r="AB603" s="229"/>
      <c r="AC603" s="229"/>
      <c r="AD603" s="229"/>
      <c r="AE603" s="229"/>
      <c r="AF603" s="229"/>
      <c r="AG603" s="229"/>
      <c r="AH603" s="229"/>
      <c r="AI603" s="229"/>
      <c r="AJ603" s="229"/>
      <c r="AK603" s="229"/>
      <c r="AL603" s="229"/>
      <c r="AM603" s="229"/>
      <c r="AN603" s="229"/>
      <c r="AO603" s="229"/>
      <c r="AP603" s="229"/>
      <c r="AQ603" s="229"/>
      <c r="AR603" s="229"/>
      <c r="AS603" s="229"/>
      <c r="AT603" s="229"/>
      <c r="AU603" s="229"/>
      <c r="AV603" s="229"/>
      <c r="AW603" s="229"/>
      <c r="AX603" s="229"/>
      <c r="AY603" s="229"/>
      <c r="AZ603" s="229"/>
      <c r="BA603" s="229"/>
      <c r="BB603" s="229"/>
      <c r="BC603" s="229"/>
      <c r="BD603" s="229"/>
      <c r="BE603" s="229"/>
      <c r="BF603" s="229"/>
      <c r="BG603" s="229"/>
      <c r="BH603" s="229"/>
      <c r="BI603" s="229"/>
      <c r="BJ603" s="229"/>
      <c r="BK603" s="229"/>
      <c r="BL603" s="229"/>
      <c r="BM603" s="229"/>
      <c r="BN603" s="229"/>
      <c r="BO603" s="229"/>
      <c r="BP603" s="229"/>
      <c r="BQ603" s="229"/>
      <c r="BR603" s="229"/>
      <c r="BS603" s="229"/>
      <c r="BT603" s="229"/>
      <c r="BU603" s="229"/>
      <c r="BV603" s="229"/>
      <c r="BW603" s="229"/>
      <c r="BX603" s="229"/>
      <c r="BY603" s="229"/>
      <c r="BZ603" s="229"/>
      <c r="CA603" s="229"/>
      <c r="CB603" s="229"/>
      <c r="CC603" s="229"/>
      <c r="CD603" s="229"/>
      <c r="CE603" s="229"/>
      <c r="CF603" s="229"/>
      <c r="CG603" s="229"/>
      <c r="CH603" s="229"/>
      <c r="CI603" s="229"/>
      <c r="CJ603" s="229"/>
      <c r="CK603" s="229"/>
      <c r="CL603" s="229"/>
      <c r="CM603" s="229"/>
      <c r="CN603" s="229"/>
      <c r="CO603" s="229"/>
      <c r="CP603" s="229"/>
      <c r="CQ603" s="229"/>
      <c r="CR603" s="229"/>
      <c r="CS603" s="229"/>
      <c r="CT603" s="229"/>
    </row>
    <row r="604" spans="20:98" s="257" customFormat="1" x14ac:dyDescent="0.2">
      <c r="T604" s="229"/>
      <c r="U604" s="229"/>
      <c r="V604" s="229"/>
      <c r="W604" s="229"/>
      <c r="X604" s="229"/>
      <c r="Y604" s="229"/>
      <c r="Z604" s="229"/>
      <c r="AA604" s="229"/>
      <c r="AB604" s="229"/>
      <c r="AC604" s="229"/>
      <c r="AD604" s="229"/>
      <c r="AE604" s="229"/>
      <c r="AF604" s="229"/>
      <c r="AG604" s="229"/>
      <c r="AH604" s="229"/>
      <c r="AI604" s="229"/>
      <c r="AJ604" s="229"/>
      <c r="AK604" s="229"/>
      <c r="AL604" s="229"/>
      <c r="AM604" s="229"/>
      <c r="AN604" s="229"/>
      <c r="AO604" s="229"/>
      <c r="AP604" s="229"/>
      <c r="AQ604" s="229"/>
      <c r="AR604" s="229"/>
      <c r="AS604" s="229"/>
      <c r="AT604" s="229"/>
      <c r="AU604" s="229"/>
      <c r="AV604" s="229"/>
      <c r="AW604" s="229"/>
      <c r="AX604" s="229"/>
      <c r="AY604" s="229"/>
      <c r="AZ604" s="229"/>
      <c r="BA604" s="229"/>
      <c r="BB604" s="229"/>
      <c r="BC604" s="229"/>
      <c r="BD604" s="229"/>
      <c r="BE604" s="229"/>
      <c r="BF604" s="229"/>
      <c r="BG604" s="229"/>
      <c r="BH604" s="229"/>
      <c r="BI604" s="229"/>
      <c r="BJ604" s="229"/>
      <c r="BK604" s="229"/>
      <c r="BL604" s="229"/>
      <c r="BM604" s="229"/>
      <c r="BN604" s="229"/>
      <c r="BO604" s="229"/>
      <c r="BP604" s="229"/>
      <c r="BQ604" s="229"/>
      <c r="BR604" s="229"/>
      <c r="BS604" s="229"/>
      <c r="BT604" s="229"/>
      <c r="BU604" s="229"/>
      <c r="BV604" s="229"/>
      <c r="BW604" s="229"/>
      <c r="BX604" s="229"/>
      <c r="BY604" s="229"/>
      <c r="BZ604" s="229"/>
      <c r="CA604" s="229"/>
      <c r="CB604" s="229"/>
      <c r="CC604" s="229"/>
      <c r="CD604" s="229"/>
      <c r="CE604" s="229"/>
      <c r="CF604" s="229"/>
      <c r="CG604" s="229"/>
      <c r="CH604" s="229"/>
      <c r="CI604" s="229"/>
      <c r="CJ604" s="229"/>
      <c r="CK604" s="229"/>
      <c r="CL604" s="229"/>
      <c r="CM604" s="229"/>
      <c r="CN604" s="229"/>
      <c r="CO604" s="229"/>
      <c r="CP604" s="229"/>
      <c r="CQ604" s="229"/>
      <c r="CR604" s="229"/>
      <c r="CS604" s="229"/>
      <c r="CT604" s="229"/>
    </row>
    <row r="605" spans="20:98" s="257" customFormat="1" x14ac:dyDescent="0.2">
      <c r="T605" s="229"/>
      <c r="U605" s="229"/>
      <c r="V605" s="229"/>
      <c r="W605" s="229"/>
      <c r="X605" s="229"/>
      <c r="Y605" s="229"/>
      <c r="Z605" s="229"/>
      <c r="AA605" s="229"/>
      <c r="AB605" s="229"/>
      <c r="AC605" s="229"/>
      <c r="AD605" s="229"/>
      <c r="AE605" s="229"/>
      <c r="AF605" s="229"/>
      <c r="AG605" s="229"/>
      <c r="AH605" s="229"/>
      <c r="AI605" s="229"/>
      <c r="AJ605" s="229"/>
      <c r="AK605" s="229"/>
      <c r="AL605" s="229"/>
      <c r="AM605" s="229"/>
      <c r="AN605" s="229"/>
      <c r="AO605" s="229"/>
      <c r="AP605" s="229"/>
      <c r="AQ605" s="229"/>
      <c r="AR605" s="229"/>
      <c r="AS605" s="229"/>
      <c r="AT605" s="229"/>
      <c r="AU605" s="229"/>
      <c r="AV605" s="229"/>
      <c r="AW605" s="229"/>
      <c r="AX605" s="229"/>
      <c r="AY605" s="229"/>
      <c r="AZ605" s="229"/>
      <c r="BA605" s="229"/>
      <c r="BB605" s="229"/>
      <c r="BC605" s="229"/>
      <c r="BD605" s="229"/>
      <c r="BE605" s="229"/>
      <c r="BF605" s="229"/>
      <c r="BG605" s="229"/>
      <c r="BH605" s="229"/>
      <c r="BI605" s="229"/>
      <c r="BJ605" s="229"/>
      <c r="BK605" s="229"/>
      <c r="BL605" s="229"/>
      <c r="BM605" s="229"/>
      <c r="BN605" s="229"/>
      <c r="BO605" s="229"/>
      <c r="BP605" s="229"/>
      <c r="BQ605" s="229"/>
      <c r="BR605" s="229"/>
      <c r="BS605" s="229"/>
      <c r="BT605" s="229"/>
      <c r="BU605" s="229"/>
      <c r="BV605" s="229"/>
      <c r="BW605" s="229"/>
      <c r="BX605" s="229"/>
      <c r="BY605" s="229"/>
      <c r="BZ605" s="229"/>
      <c r="CA605" s="229"/>
      <c r="CB605" s="229"/>
      <c r="CC605" s="229"/>
      <c r="CD605" s="229"/>
      <c r="CE605" s="229"/>
      <c r="CF605" s="229"/>
      <c r="CG605" s="229"/>
      <c r="CH605" s="229"/>
      <c r="CI605" s="229"/>
      <c r="CJ605" s="229"/>
      <c r="CK605" s="229"/>
      <c r="CL605" s="229"/>
      <c r="CM605" s="229"/>
      <c r="CN605" s="229"/>
      <c r="CO605" s="229"/>
      <c r="CP605" s="229"/>
      <c r="CQ605" s="229"/>
      <c r="CR605" s="229"/>
      <c r="CS605" s="229"/>
      <c r="CT605" s="229"/>
    </row>
    <row r="606" spans="20:98" s="257" customFormat="1" x14ac:dyDescent="0.2">
      <c r="T606" s="229"/>
      <c r="U606" s="229"/>
      <c r="V606" s="229"/>
      <c r="W606" s="229"/>
      <c r="X606" s="229"/>
      <c r="Y606" s="229"/>
      <c r="Z606" s="229"/>
      <c r="AA606" s="229"/>
      <c r="AB606" s="229"/>
      <c r="AC606" s="229"/>
      <c r="AD606" s="229"/>
      <c r="AE606" s="229"/>
      <c r="AF606" s="229"/>
      <c r="AG606" s="229"/>
      <c r="AH606" s="229"/>
      <c r="AI606" s="229"/>
      <c r="AJ606" s="229"/>
      <c r="AK606" s="229"/>
      <c r="AL606" s="229"/>
      <c r="AM606" s="229"/>
      <c r="AN606" s="229"/>
      <c r="AO606" s="229"/>
      <c r="AP606" s="229"/>
      <c r="AQ606" s="229"/>
      <c r="AR606" s="229"/>
      <c r="AS606" s="229"/>
      <c r="AT606" s="229"/>
      <c r="AU606" s="229"/>
      <c r="AV606" s="229"/>
      <c r="AW606" s="229"/>
      <c r="AX606" s="229"/>
      <c r="AY606" s="229"/>
      <c r="AZ606" s="229"/>
      <c r="BA606" s="229"/>
      <c r="BB606" s="229"/>
      <c r="BC606" s="229"/>
      <c r="BD606" s="229"/>
      <c r="BE606" s="229"/>
      <c r="BF606" s="229"/>
      <c r="BG606" s="229"/>
      <c r="BH606" s="229"/>
      <c r="BI606" s="229"/>
      <c r="BJ606" s="229"/>
      <c r="BK606" s="229"/>
      <c r="BL606" s="229"/>
      <c r="BM606" s="229"/>
      <c r="BN606" s="229"/>
      <c r="BO606" s="229"/>
      <c r="BP606" s="229"/>
      <c r="BQ606" s="229"/>
      <c r="BR606" s="229"/>
      <c r="BS606" s="229"/>
      <c r="BT606" s="229"/>
      <c r="BU606" s="229"/>
      <c r="BV606" s="229"/>
      <c r="BW606" s="229"/>
      <c r="BX606" s="229"/>
      <c r="BY606" s="229"/>
      <c r="BZ606" s="229"/>
      <c r="CA606" s="229"/>
      <c r="CB606" s="229"/>
      <c r="CC606" s="229"/>
      <c r="CD606" s="229"/>
      <c r="CE606" s="229"/>
      <c r="CF606" s="229"/>
      <c r="CG606" s="229"/>
      <c r="CH606" s="229"/>
      <c r="CI606" s="229"/>
      <c r="CJ606" s="229"/>
      <c r="CK606" s="229"/>
      <c r="CL606" s="229"/>
      <c r="CM606" s="229"/>
      <c r="CN606" s="229"/>
      <c r="CO606" s="229"/>
      <c r="CP606" s="229"/>
      <c r="CQ606" s="229"/>
      <c r="CR606" s="229"/>
      <c r="CS606" s="229"/>
      <c r="CT606" s="229"/>
    </row>
    <row r="607" spans="20:98" s="257" customFormat="1" x14ac:dyDescent="0.2">
      <c r="T607" s="229"/>
      <c r="U607" s="229"/>
      <c r="V607" s="229"/>
      <c r="W607" s="229"/>
      <c r="X607" s="229"/>
      <c r="Y607" s="229"/>
      <c r="Z607" s="229"/>
      <c r="AA607" s="229"/>
      <c r="AB607" s="229"/>
      <c r="AC607" s="229"/>
      <c r="AD607" s="229"/>
      <c r="AE607" s="229"/>
      <c r="AF607" s="229"/>
      <c r="AG607" s="229"/>
      <c r="AH607" s="229"/>
      <c r="AI607" s="229"/>
      <c r="AJ607" s="229"/>
      <c r="AK607" s="229"/>
      <c r="AL607" s="229"/>
      <c r="AM607" s="229"/>
      <c r="AN607" s="229"/>
      <c r="AO607" s="229"/>
      <c r="AP607" s="229"/>
      <c r="AQ607" s="229"/>
      <c r="AR607" s="229"/>
      <c r="AS607" s="229"/>
      <c r="AT607" s="229"/>
      <c r="AU607" s="229"/>
      <c r="AV607" s="229"/>
      <c r="AW607" s="229"/>
      <c r="AX607" s="229"/>
      <c r="AY607" s="229"/>
      <c r="AZ607" s="229"/>
      <c r="BA607" s="229"/>
      <c r="BB607" s="229"/>
      <c r="BC607" s="229"/>
      <c r="BD607" s="229"/>
      <c r="BE607" s="229"/>
      <c r="BF607" s="229"/>
      <c r="BG607" s="229"/>
      <c r="BH607" s="229"/>
      <c r="BI607" s="229"/>
      <c r="BJ607" s="229"/>
      <c r="BK607" s="229"/>
      <c r="BL607" s="229"/>
      <c r="BM607" s="229"/>
      <c r="BN607" s="229"/>
      <c r="BO607" s="229"/>
      <c r="BP607" s="229"/>
      <c r="BQ607" s="229"/>
      <c r="BR607" s="229"/>
      <c r="BS607" s="229"/>
      <c r="BT607" s="229"/>
      <c r="BU607" s="229"/>
      <c r="BV607" s="229"/>
      <c r="BW607" s="229"/>
      <c r="BX607" s="229"/>
      <c r="BY607" s="229"/>
      <c r="BZ607" s="229"/>
      <c r="CA607" s="229"/>
      <c r="CB607" s="229"/>
      <c r="CC607" s="229"/>
      <c r="CD607" s="229"/>
      <c r="CE607" s="229"/>
      <c r="CF607" s="229"/>
      <c r="CG607" s="229"/>
      <c r="CH607" s="229"/>
      <c r="CI607" s="229"/>
      <c r="CJ607" s="229"/>
      <c r="CK607" s="229"/>
      <c r="CL607" s="229"/>
      <c r="CM607" s="229"/>
      <c r="CN607" s="229"/>
      <c r="CO607" s="229"/>
      <c r="CP607" s="229"/>
      <c r="CQ607" s="229"/>
      <c r="CR607" s="229"/>
      <c r="CS607" s="229"/>
      <c r="CT607" s="229"/>
    </row>
    <row r="608" spans="20:98" s="257" customFormat="1" x14ac:dyDescent="0.2">
      <c r="T608" s="229"/>
      <c r="U608" s="229"/>
      <c r="V608" s="229"/>
      <c r="W608" s="229"/>
      <c r="X608" s="229"/>
      <c r="Y608" s="229"/>
      <c r="Z608" s="229"/>
      <c r="AA608" s="229"/>
      <c r="AB608" s="229"/>
      <c r="AC608" s="229"/>
      <c r="AD608" s="229"/>
      <c r="AE608" s="229"/>
      <c r="AF608" s="229"/>
      <c r="AG608" s="229"/>
      <c r="AH608" s="229"/>
      <c r="AI608" s="229"/>
      <c r="AJ608" s="229"/>
      <c r="AK608" s="229"/>
      <c r="AL608" s="229"/>
      <c r="AM608" s="229"/>
      <c r="AN608" s="229"/>
      <c r="AO608" s="229"/>
      <c r="AP608" s="229"/>
      <c r="AQ608" s="229"/>
      <c r="AR608" s="229"/>
      <c r="AS608" s="229"/>
      <c r="AT608" s="229"/>
      <c r="AU608" s="229"/>
      <c r="AV608" s="229"/>
      <c r="AW608" s="229"/>
      <c r="AX608" s="229"/>
      <c r="AY608" s="229"/>
      <c r="AZ608" s="229"/>
      <c r="BA608" s="229"/>
      <c r="BB608" s="229"/>
      <c r="BC608" s="229"/>
      <c r="BD608" s="229"/>
      <c r="BE608" s="229"/>
      <c r="BF608" s="229"/>
      <c r="BG608" s="229"/>
      <c r="BH608" s="229"/>
      <c r="BI608" s="229"/>
      <c r="BJ608" s="229"/>
      <c r="BK608" s="229"/>
      <c r="BL608" s="229"/>
      <c r="BM608" s="229"/>
      <c r="BN608" s="229"/>
      <c r="BO608" s="229"/>
      <c r="BP608" s="229"/>
      <c r="BQ608" s="229"/>
      <c r="BR608" s="229"/>
      <c r="BS608" s="229"/>
      <c r="BT608" s="229"/>
      <c r="BU608" s="229"/>
      <c r="BV608" s="229"/>
      <c r="BW608" s="229"/>
      <c r="BX608" s="229"/>
      <c r="BY608" s="229"/>
      <c r="BZ608" s="229"/>
      <c r="CA608" s="229"/>
      <c r="CB608" s="229"/>
      <c r="CC608" s="229"/>
      <c r="CD608" s="229"/>
      <c r="CE608" s="229"/>
      <c r="CF608" s="229"/>
      <c r="CG608" s="229"/>
      <c r="CH608" s="229"/>
      <c r="CI608" s="229"/>
      <c r="CJ608" s="229"/>
      <c r="CK608" s="229"/>
      <c r="CL608" s="229"/>
      <c r="CM608" s="229"/>
      <c r="CN608" s="229"/>
      <c r="CO608" s="229"/>
      <c r="CP608" s="229"/>
      <c r="CQ608" s="229"/>
      <c r="CR608" s="229"/>
      <c r="CS608" s="229"/>
      <c r="CT608" s="229"/>
    </row>
    <row r="609" spans="20:98" s="257" customFormat="1" x14ac:dyDescent="0.2">
      <c r="T609" s="229"/>
      <c r="U609" s="229"/>
      <c r="V609" s="229"/>
      <c r="W609" s="229"/>
      <c r="X609" s="229"/>
      <c r="Y609" s="229"/>
      <c r="Z609" s="229"/>
      <c r="AA609" s="229"/>
      <c r="AB609" s="229"/>
      <c r="AC609" s="229"/>
      <c r="AD609" s="229"/>
      <c r="AE609" s="229"/>
      <c r="AF609" s="229"/>
      <c r="AG609" s="229"/>
      <c r="AH609" s="229"/>
      <c r="AI609" s="229"/>
      <c r="AJ609" s="229"/>
      <c r="AK609" s="229"/>
      <c r="AL609" s="229"/>
      <c r="AM609" s="229"/>
      <c r="AN609" s="229"/>
      <c r="AO609" s="229"/>
      <c r="AP609" s="229"/>
      <c r="AQ609" s="229"/>
      <c r="AR609" s="229"/>
      <c r="AS609" s="229"/>
      <c r="AT609" s="229"/>
      <c r="AU609" s="229"/>
      <c r="AV609" s="229"/>
      <c r="AW609" s="229"/>
      <c r="AX609" s="229"/>
      <c r="AY609" s="229"/>
      <c r="AZ609" s="229"/>
      <c r="BA609" s="229"/>
      <c r="BB609" s="229"/>
      <c r="BC609" s="229"/>
      <c r="BD609" s="229"/>
      <c r="BE609" s="229"/>
      <c r="BF609" s="229"/>
      <c r="BG609" s="229"/>
      <c r="BH609" s="229"/>
      <c r="BI609" s="229"/>
      <c r="BJ609" s="229"/>
      <c r="BK609" s="229"/>
      <c r="BL609" s="229"/>
      <c r="BM609" s="229"/>
      <c r="BN609" s="229"/>
      <c r="BO609" s="229"/>
      <c r="BP609" s="229"/>
      <c r="BQ609" s="229"/>
      <c r="BR609" s="229"/>
      <c r="BS609" s="229"/>
      <c r="BT609" s="229"/>
      <c r="BU609" s="229"/>
      <c r="BV609" s="229"/>
      <c r="BW609" s="229"/>
      <c r="BX609" s="229"/>
      <c r="BY609" s="229"/>
      <c r="BZ609" s="229"/>
      <c r="CA609" s="229"/>
      <c r="CB609" s="229"/>
      <c r="CC609" s="229"/>
      <c r="CD609" s="229"/>
      <c r="CE609" s="229"/>
      <c r="CF609" s="229"/>
      <c r="CG609" s="229"/>
      <c r="CH609" s="229"/>
      <c r="CI609" s="229"/>
      <c r="CJ609" s="229"/>
      <c r="CK609" s="229"/>
      <c r="CL609" s="229"/>
      <c r="CM609" s="229"/>
      <c r="CN609" s="229"/>
      <c r="CO609" s="229"/>
      <c r="CP609" s="229"/>
      <c r="CQ609" s="229"/>
      <c r="CR609" s="229"/>
      <c r="CS609" s="229"/>
      <c r="CT609" s="229"/>
    </row>
    <row r="610" spans="20:98" s="257" customFormat="1" x14ac:dyDescent="0.2">
      <c r="T610" s="229"/>
      <c r="U610" s="229"/>
      <c r="V610" s="229"/>
      <c r="W610" s="229"/>
      <c r="X610" s="229"/>
      <c r="Y610" s="229"/>
      <c r="Z610" s="229"/>
      <c r="AA610" s="229"/>
      <c r="AB610" s="229"/>
      <c r="AC610" s="229"/>
      <c r="AD610" s="229"/>
      <c r="AE610" s="229"/>
      <c r="AF610" s="229"/>
      <c r="AG610" s="229"/>
      <c r="AH610" s="229"/>
      <c r="AI610" s="229"/>
      <c r="AJ610" s="229"/>
      <c r="AK610" s="229"/>
      <c r="AL610" s="229"/>
      <c r="AM610" s="229"/>
      <c r="AN610" s="229"/>
      <c r="AO610" s="229"/>
      <c r="AP610" s="229"/>
      <c r="AQ610" s="229"/>
      <c r="AR610" s="229"/>
      <c r="AS610" s="229"/>
      <c r="AT610" s="229"/>
      <c r="AU610" s="229"/>
      <c r="AV610" s="229"/>
      <c r="AW610" s="229"/>
      <c r="AX610" s="229"/>
      <c r="AY610" s="229"/>
      <c r="AZ610" s="229"/>
      <c r="BA610" s="229"/>
      <c r="BB610" s="229"/>
      <c r="BC610" s="229"/>
      <c r="BD610" s="229"/>
      <c r="BE610" s="229"/>
      <c r="BF610" s="229"/>
      <c r="BG610" s="229"/>
      <c r="BH610" s="229"/>
      <c r="BI610" s="229"/>
      <c r="BJ610" s="229"/>
      <c r="BK610" s="229"/>
      <c r="BL610" s="229"/>
      <c r="BM610" s="229"/>
      <c r="BN610" s="229"/>
      <c r="BO610" s="229"/>
      <c r="BP610" s="229"/>
      <c r="BQ610" s="229"/>
      <c r="BR610" s="229"/>
      <c r="BS610" s="229"/>
      <c r="BT610" s="229"/>
      <c r="BU610" s="229"/>
      <c r="BV610" s="229"/>
      <c r="BW610" s="229"/>
      <c r="BX610" s="229"/>
      <c r="BY610" s="229"/>
      <c r="BZ610" s="229"/>
      <c r="CA610" s="229"/>
      <c r="CB610" s="229"/>
      <c r="CC610" s="229"/>
      <c r="CD610" s="229"/>
      <c r="CE610" s="229"/>
      <c r="CF610" s="229"/>
      <c r="CG610" s="229"/>
      <c r="CH610" s="229"/>
      <c r="CI610" s="229"/>
      <c r="CJ610" s="229"/>
      <c r="CK610" s="229"/>
      <c r="CL610" s="229"/>
      <c r="CM610" s="229"/>
      <c r="CN610" s="229"/>
      <c r="CO610" s="229"/>
      <c r="CP610" s="229"/>
      <c r="CQ610" s="229"/>
      <c r="CR610" s="229"/>
      <c r="CS610" s="229"/>
      <c r="CT610" s="229"/>
    </row>
    <row r="611" spans="20:98" s="257" customFormat="1" x14ac:dyDescent="0.2">
      <c r="T611" s="229"/>
      <c r="U611" s="229"/>
      <c r="V611" s="229"/>
      <c r="W611" s="229"/>
      <c r="X611" s="229"/>
      <c r="Y611" s="229"/>
      <c r="Z611" s="229"/>
      <c r="AA611" s="229"/>
      <c r="AB611" s="229"/>
      <c r="AC611" s="229"/>
      <c r="AD611" s="229"/>
      <c r="AE611" s="229"/>
      <c r="AF611" s="229"/>
      <c r="AG611" s="229"/>
      <c r="AH611" s="229"/>
      <c r="AI611" s="229"/>
      <c r="AJ611" s="229"/>
      <c r="AK611" s="229"/>
      <c r="AL611" s="229"/>
      <c r="AM611" s="229"/>
      <c r="AN611" s="229"/>
      <c r="AO611" s="229"/>
      <c r="AP611" s="229"/>
      <c r="AQ611" s="229"/>
      <c r="AR611" s="229"/>
      <c r="AS611" s="229"/>
      <c r="AT611" s="229"/>
      <c r="AU611" s="229"/>
      <c r="AV611" s="229"/>
      <c r="AW611" s="229"/>
      <c r="AX611" s="229"/>
      <c r="AY611" s="229"/>
      <c r="AZ611" s="229"/>
      <c r="BA611" s="229"/>
      <c r="BB611" s="229"/>
      <c r="BC611" s="229"/>
      <c r="BD611" s="229"/>
      <c r="BE611" s="229"/>
      <c r="BF611" s="229"/>
      <c r="BG611" s="229"/>
      <c r="BH611" s="229"/>
      <c r="BI611" s="229"/>
      <c r="BJ611" s="229"/>
      <c r="BK611" s="229"/>
      <c r="BL611" s="229"/>
      <c r="BM611" s="229"/>
      <c r="BN611" s="229"/>
      <c r="BO611" s="229"/>
      <c r="BP611" s="229"/>
      <c r="BQ611" s="229"/>
      <c r="BR611" s="229"/>
      <c r="BS611" s="229"/>
      <c r="BT611" s="229"/>
      <c r="BU611" s="229"/>
      <c r="BV611" s="229"/>
      <c r="BW611" s="229"/>
      <c r="BX611" s="229"/>
      <c r="BY611" s="229"/>
      <c r="BZ611" s="229"/>
      <c r="CA611" s="229"/>
      <c r="CB611" s="229"/>
      <c r="CC611" s="229"/>
      <c r="CD611" s="229"/>
      <c r="CE611" s="229"/>
      <c r="CF611" s="229"/>
      <c r="CG611" s="229"/>
      <c r="CH611" s="229"/>
      <c r="CI611" s="229"/>
      <c r="CJ611" s="229"/>
      <c r="CK611" s="229"/>
      <c r="CL611" s="229"/>
      <c r="CM611" s="229"/>
      <c r="CN611" s="229"/>
      <c r="CO611" s="229"/>
      <c r="CP611" s="229"/>
      <c r="CQ611" s="229"/>
      <c r="CR611" s="229"/>
      <c r="CS611" s="229"/>
      <c r="CT611" s="229"/>
    </row>
    <row r="612" spans="20:98" s="257" customFormat="1" x14ac:dyDescent="0.2">
      <c r="T612" s="229"/>
      <c r="U612" s="229"/>
      <c r="V612" s="229"/>
      <c r="W612" s="229"/>
      <c r="X612" s="229"/>
      <c r="Y612" s="229"/>
      <c r="Z612" s="229"/>
      <c r="AA612" s="229"/>
      <c r="AB612" s="229"/>
      <c r="AC612" s="229"/>
      <c r="AD612" s="229"/>
      <c r="AE612" s="229"/>
      <c r="AF612" s="229"/>
      <c r="AG612" s="229"/>
      <c r="AH612" s="229"/>
      <c r="AI612" s="229"/>
      <c r="AJ612" s="229"/>
      <c r="AK612" s="229"/>
      <c r="AL612" s="229"/>
      <c r="AM612" s="229"/>
      <c r="AN612" s="229"/>
      <c r="AO612" s="229"/>
      <c r="AP612" s="229"/>
      <c r="AQ612" s="229"/>
      <c r="AR612" s="229"/>
      <c r="AS612" s="229"/>
      <c r="AT612" s="229"/>
      <c r="AU612" s="229"/>
      <c r="AV612" s="229"/>
      <c r="AW612" s="229"/>
      <c r="AX612" s="229"/>
      <c r="AY612" s="229"/>
      <c r="AZ612" s="229"/>
      <c r="BA612" s="229"/>
      <c r="BB612" s="229"/>
      <c r="BC612" s="229"/>
      <c r="BD612" s="229"/>
      <c r="BE612" s="229"/>
      <c r="BF612" s="229"/>
      <c r="BG612" s="229"/>
      <c r="BH612" s="229"/>
      <c r="BI612" s="229"/>
      <c r="BJ612" s="229"/>
      <c r="BK612" s="229"/>
      <c r="BL612" s="229"/>
      <c r="BM612" s="229"/>
      <c r="BN612" s="229"/>
      <c r="BO612" s="229"/>
      <c r="BP612" s="229"/>
      <c r="BQ612" s="229"/>
      <c r="BR612" s="229"/>
      <c r="BS612" s="229"/>
      <c r="BT612" s="229"/>
      <c r="BU612" s="229"/>
      <c r="BV612" s="229"/>
      <c r="BW612" s="229"/>
      <c r="BX612" s="229"/>
      <c r="BY612" s="229"/>
      <c r="BZ612" s="229"/>
      <c r="CA612" s="229"/>
      <c r="CB612" s="229"/>
      <c r="CC612" s="229"/>
      <c r="CD612" s="229"/>
      <c r="CE612" s="229"/>
      <c r="CF612" s="229"/>
      <c r="CG612" s="229"/>
      <c r="CH612" s="229"/>
      <c r="CI612" s="229"/>
      <c r="CJ612" s="229"/>
      <c r="CK612" s="229"/>
      <c r="CL612" s="229"/>
      <c r="CM612" s="229"/>
      <c r="CN612" s="229"/>
      <c r="CO612" s="229"/>
      <c r="CP612" s="229"/>
      <c r="CQ612" s="229"/>
      <c r="CR612" s="229"/>
      <c r="CS612" s="229"/>
      <c r="CT612" s="229"/>
    </row>
    <row r="613" spans="20:98" s="257" customFormat="1" x14ac:dyDescent="0.2">
      <c r="T613" s="229"/>
      <c r="U613" s="229"/>
      <c r="V613" s="229"/>
      <c r="W613" s="229"/>
      <c r="X613" s="229"/>
      <c r="Y613" s="229"/>
      <c r="Z613" s="229"/>
      <c r="AA613" s="229"/>
      <c r="AB613" s="229"/>
      <c r="AC613" s="229"/>
      <c r="AD613" s="229"/>
      <c r="AE613" s="229"/>
      <c r="AF613" s="229"/>
      <c r="AG613" s="229"/>
      <c r="AH613" s="229"/>
      <c r="AI613" s="229"/>
      <c r="AJ613" s="229"/>
      <c r="AK613" s="229"/>
      <c r="AL613" s="229"/>
      <c r="AM613" s="229"/>
      <c r="AN613" s="229"/>
      <c r="AO613" s="229"/>
      <c r="AP613" s="229"/>
      <c r="AQ613" s="229"/>
      <c r="AR613" s="229"/>
      <c r="AS613" s="229"/>
      <c r="AT613" s="229"/>
      <c r="AU613" s="229"/>
      <c r="AV613" s="229"/>
      <c r="AW613" s="229"/>
      <c r="AX613" s="229"/>
      <c r="AY613" s="229"/>
      <c r="AZ613" s="229"/>
      <c r="BA613" s="229"/>
      <c r="BB613" s="229"/>
      <c r="BC613" s="229"/>
      <c r="BD613" s="229"/>
      <c r="BE613" s="229"/>
      <c r="BF613" s="229"/>
      <c r="BG613" s="229"/>
      <c r="BH613" s="229"/>
      <c r="BI613" s="229"/>
      <c r="BJ613" s="229"/>
      <c r="BK613" s="229"/>
      <c r="BL613" s="229"/>
      <c r="BM613" s="229"/>
      <c r="BN613" s="229"/>
      <c r="BO613" s="229"/>
      <c r="BP613" s="229"/>
      <c r="BQ613" s="229"/>
      <c r="BR613" s="229"/>
      <c r="BS613" s="229"/>
      <c r="BT613" s="229"/>
      <c r="BU613" s="229"/>
      <c r="BV613" s="229"/>
      <c r="BW613" s="229"/>
      <c r="BX613" s="229"/>
      <c r="BY613" s="229"/>
      <c r="BZ613" s="229"/>
      <c r="CA613" s="229"/>
      <c r="CB613" s="229"/>
      <c r="CC613" s="229"/>
      <c r="CD613" s="229"/>
      <c r="CE613" s="229"/>
      <c r="CF613" s="229"/>
      <c r="CG613" s="229"/>
      <c r="CH613" s="229"/>
      <c r="CI613" s="229"/>
      <c r="CJ613" s="229"/>
      <c r="CK613" s="229"/>
      <c r="CL613" s="229"/>
      <c r="CM613" s="229"/>
      <c r="CN613" s="229"/>
      <c r="CO613" s="229"/>
      <c r="CP613" s="229"/>
      <c r="CQ613" s="229"/>
      <c r="CR613" s="229"/>
      <c r="CS613" s="229"/>
      <c r="CT613" s="229"/>
    </row>
    <row r="614" spans="20:98" s="257" customFormat="1" x14ac:dyDescent="0.2">
      <c r="T614" s="229"/>
      <c r="U614" s="229"/>
      <c r="V614" s="229"/>
      <c r="W614" s="229"/>
      <c r="X614" s="229"/>
      <c r="Y614" s="229"/>
      <c r="Z614" s="229"/>
      <c r="AA614" s="229"/>
      <c r="AB614" s="229"/>
      <c r="AC614" s="229"/>
      <c r="AD614" s="229"/>
      <c r="AE614" s="229"/>
      <c r="AF614" s="229"/>
      <c r="AG614" s="229"/>
      <c r="AH614" s="229"/>
      <c r="AI614" s="229"/>
      <c r="AJ614" s="229"/>
      <c r="AK614" s="229"/>
      <c r="AL614" s="229"/>
      <c r="AM614" s="229"/>
      <c r="AN614" s="229"/>
      <c r="AO614" s="229"/>
      <c r="AP614" s="229"/>
      <c r="AQ614" s="229"/>
      <c r="AR614" s="229"/>
      <c r="AS614" s="229"/>
      <c r="AT614" s="229"/>
      <c r="AU614" s="229"/>
      <c r="AV614" s="229"/>
      <c r="AW614" s="229"/>
      <c r="AX614" s="229"/>
      <c r="AY614" s="229"/>
      <c r="AZ614" s="229"/>
      <c r="BA614" s="229"/>
      <c r="BB614" s="229"/>
      <c r="BC614" s="229"/>
      <c r="BD614" s="229"/>
      <c r="BE614" s="229"/>
      <c r="BF614" s="229"/>
      <c r="BG614" s="229"/>
      <c r="BH614" s="229"/>
      <c r="BI614" s="229"/>
      <c r="BJ614" s="229"/>
      <c r="BK614" s="229"/>
      <c r="BL614" s="229"/>
      <c r="BM614" s="229"/>
      <c r="BN614" s="229"/>
      <c r="BO614" s="229"/>
      <c r="BP614" s="229"/>
      <c r="BQ614" s="229"/>
      <c r="BR614" s="229"/>
      <c r="BS614" s="229"/>
      <c r="BT614" s="229"/>
      <c r="BU614" s="229"/>
      <c r="BV614" s="229"/>
      <c r="BW614" s="229"/>
      <c r="BX614" s="229"/>
      <c r="BY614" s="229"/>
      <c r="BZ614" s="229"/>
      <c r="CA614" s="229"/>
      <c r="CB614" s="229"/>
      <c r="CC614" s="229"/>
      <c r="CD614" s="229"/>
      <c r="CE614" s="229"/>
      <c r="CF614" s="229"/>
      <c r="CG614" s="229"/>
      <c r="CH614" s="229"/>
      <c r="CI614" s="229"/>
      <c r="CJ614" s="229"/>
      <c r="CK614" s="229"/>
      <c r="CL614" s="229"/>
      <c r="CM614" s="229"/>
      <c r="CN614" s="229"/>
      <c r="CO614" s="229"/>
      <c r="CP614" s="229"/>
      <c r="CQ614" s="229"/>
      <c r="CR614" s="229"/>
      <c r="CS614" s="229"/>
      <c r="CT614" s="229"/>
    </row>
    <row r="615" spans="20:98" s="257" customFormat="1" x14ac:dyDescent="0.2">
      <c r="T615" s="229"/>
      <c r="U615" s="229"/>
      <c r="V615" s="229"/>
      <c r="W615" s="229"/>
      <c r="X615" s="229"/>
      <c r="Y615" s="229"/>
      <c r="Z615" s="229"/>
      <c r="AA615" s="229"/>
      <c r="AB615" s="229"/>
      <c r="AC615" s="229"/>
      <c r="AD615" s="229"/>
      <c r="AE615" s="229"/>
      <c r="AF615" s="229"/>
      <c r="AG615" s="229"/>
      <c r="AH615" s="229"/>
      <c r="AI615" s="229"/>
      <c r="AJ615" s="229"/>
      <c r="AK615" s="229"/>
      <c r="AL615" s="229"/>
      <c r="AM615" s="229"/>
      <c r="AN615" s="229"/>
      <c r="AO615" s="229"/>
      <c r="AP615" s="229"/>
      <c r="AQ615" s="229"/>
      <c r="AR615" s="229"/>
      <c r="AS615" s="229"/>
      <c r="AT615" s="229"/>
      <c r="AU615" s="229"/>
      <c r="AV615" s="229"/>
      <c r="AW615" s="229"/>
      <c r="AX615" s="229"/>
      <c r="AY615" s="229"/>
      <c r="AZ615" s="229"/>
      <c r="BA615" s="229"/>
      <c r="BB615" s="229"/>
      <c r="BC615" s="229"/>
      <c r="BD615" s="229"/>
      <c r="BE615" s="229"/>
      <c r="BF615" s="229"/>
      <c r="BG615" s="229"/>
      <c r="BH615" s="229"/>
      <c r="BI615" s="229"/>
      <c r="BJ615" s="229"/>
      <c r="BK615" s="229"/>
      <c r="BL615" s="229"/>
      <c r="BM615" s="229"/>
      <c r="BN615" s="229"/>
      <c r="BO615" s="229"/>
      <c r="BP615" s="229"/>
      <c r="BQ615" s="229"/>
      <c r="BR615" s="229"/>
      <c r="BS615" s="229"/>
      <c r="BT615" s="229"/>
      <c r="BU615" s="229"/>
      <c r="BV615" s="229"/>
      <c r="BW615" s="229"/>
      <c r="BX615" s="229"/>
      <c r="BY615" s="229"/>
      <c r="BZ615" s="229"/>
      <c r="CA615" s="229"/>
      <c r="CB615" s="229"/>
      <c r="CC615" s="229"/>
      <c r="CD615" s="229"/>
      <c r="CE615" s="229"/>
      <c r="CF615" s="229"/>
      <c r="CG615" s="229"/>
      <c r="CH615" s="229"/>
      <c r="CI615" s="229"/>
      <c r="CJ615" s="229"/>
      <c r="CK615" s="229"/>
      <c r="CL615" s="229"/>
      <c r="CM615" s="229"/>
      <c r="CN615" s="229"/>
      <c r="CO615" s="229"/>
      <c r="CP615" s="229"/>
      <c r="CQ615" s="229"/>
      <c r="CR615" s="229"/>
      <c r="CS615" s="229"/>
      <c r="CT615" s="229"/>
    </row>
    <row r="616" spans="20:98" s="257" customFormat="1" x14ac:dyDescent="0.2">
      <c r="T616" s="229"/>
      <c r="U616" s="229"/>
      <c r="V616" s="229"/>
      <c r="W616" s="229"/>
      <c r="X616" s="229"/>
      <c r="Y616" s="229"/>
      <c r="Z616" s="229"/>
      <c r="AA616" s="229"/>
      <c r="AB616" s="229"/>
      <c r="AC616" s="229"/>
      <c r="AD616" s="229"/>
      <c r="AE616" s="229"/>
      <c r="AF616" s="229"/>
      <c r="AG616" s="229"/>
      <c r="AH616" s="229"/>
      <c r="AI616" s="229"/>
      <c r="AJ616" s="229"/>
      <c r="AK616" s="229"/>
      <c r="AL616" s="229"/>
      <c r="AM616" s="229"/>
      <c r="AN616" s="229"/>
      <c r="AO616" s="229"/>
      <c r="AP616" s="229"/>
      <c r="AQ616" s="229"/>
      <c r="AR616" s="229"/>
      <c r="AS616" s="229"/>
      <c r="AT616" s="229"/>
      <c r="AU616" s="229"/>
      <c r="AV616" s="229"/>
      <c r="AW616" s="229"/>
      <c r="AX616" s="229"/>
      <c r="AY616" s="229"/>
      <c r="AZ616" s="229"/>
      <c r="BA616" s="229"/>
      <c r="BB616" s="229"/>
      <c r="BC616" s="229"/>
      <c r="BD616" s="229"/>
      <c r="BE616" s="229"/>
      <c r="BF616" s="229"/>
      <c r="BG616" s="229"/>
      <c r="BH616" s="229"/>
      <c r="BI616" s="229"/>
      <c r="BJ616" s="229"/>
      <c r="BK616" s="229"/>
      <c r="BL616" s="229"/>
      <c r="BM616" s="229"/>
      <c r="BN616" s="229"/>
      <c r="BO616" s="229"/>
      <c r="BP616" s="229"/>
      <c r="BQ616" s="229"/>
      <c r="BR616" s="229"/>
      <c r="BS616" s="229"/>
      <c r="BT616" s="229"/>
      <c r="BU616" s="229"/>
      <c r="BV616" s="229"/>
      <c r="BW616" s="229"/>
      <c r="BX616" s="229"/>
      <c r="BY616" s="229"/>
      <c r="BZ616" s="229"/>
      <c r="CA616" s="229"/>
      <c r="CB616" s="229"/>
      <c r="CC616" s="229"/>
      <c r="CD616" s="229"/>
      <c r="CE616" s="229"/>
      <c r="CF616" s="229"/>
      <c r="CG616" s="229"/>
      <c r="CH616" s="229"/>
      <c r="CI616" s="229"/>
      <c r="CJ616" s="229"/>
      <c r="CK616" s="229"/>
      <c r="CL616" s="229"/>
      <c r="CM616" s="229"/>
      <c r="CN616" s="229"/>
      <c r="CO616" s="229"/>
      <c r="CP616" s="229"/>
      <c r="CQ616" s="229"/>
      <c r="CR616" s="229"/>
      <c r="CS616" s="229"/>
      <c r="CT616" s="229"/>
    </row>
    <row r="617" spans="20:98" s="257" customFormat="1" x14ac:dyDescent="0.2">
      <c r="T617" s="229"/>
      <c r="U617" s="229"/>
      <c r="V617" s="229"/>
      <c r="W617" s="229"/>
      <c r="X617" s="229"/>
      <c r="Y617" s="229"/>
      <c r="Z617" s="229"/>
      <c r="AA617" s="229"/>
      <c r="AB617" s="229"/>
      <c r="AC617" s="229"/>
      <c r="AD617" s="229"/>
      <c r="AE617" s="229"/>
      <c r="AF617" s="229"/>
      <c r="AG617" s="229"/>
      <c r="AH617" s="229"/>
      <c r="AI617" s="229"/>
      <c r="AJ617" s="229"/>
      <c r="AK617" s="229"/>
      <c r="AL617" s="229"/>
      <c r="AM617" s="229"/>
      <c r="AN617" s="229"/>
      <c r="AO617" s="229"/>
      <c r="AP617" s="229"/>
      <c r="AQ617" s="229"/>
      <c r="AR617" s="229"/>
      <c r="AS617" s="229"/>
      <c r="AT617" s="229"/>
      <c r="AU617" s="229"/>
      <c r="AV617" s="229"/>
      <c r="AW617" s="229"/>
      <c r="AX617" s="229"/>
      <c r="AY617" s="229"/>
      <c r="AZ617" s="229"/>
      <c r="BA617" s="229"/>
      <c r="BB617" s="229"/>
      <c r="BC617" s="229"/>
      <c r="BD617" s="229"/>
      <c r="BE617" s="229"/>
      <c r="BF617" s="229"/>
      <c r="BG617" s="229"/>
      <c r="BH617" s="229"/>
      <c r="BI617" s="229"/>
      <c r="BJ617" s="229"/>
      <c r="BK617" s="229"/>
      <c r="BL617" s="229"/>
      <c r="BM617" s="229"/>
      <c r="BN617" s="229"/>
      <c r="BO617" s="229"/>
      <c r="BP617" s="229"/>
      <c r="BQ617" s="229"/>
      <c r="BR617" s="229"/>
      <c r="BS617" s="229"/>
      <c r="BT617" s="229"/>
      <c r="BU617" s="229"/>
      <c r="BV617" s="229"/>
      <c r="BW617" s="229"/>
      <c r="BX617" s="229"/>
      <c r="BY617" s="229"/>
      <c r="BZ617" s="229"/>
      <c r="CA617" s="229"/>
      <c r="CB617" s="229"/>
      <c r="CC617" s="229"/>
      <c r="CD617" s="229"/>
      <c r="CE617" s="229"/>
      <c r="CF617" s="229"/>
      <c r="CG617" s="229"/>
      <c r="CH617" s="229"/>
      <c r="CI617" s="229"/>
      <c r="CJ617" s="229"/>
      <c r="CK617" s="229"/>
      <c r="CL617" s="229"/>
      <c r="CM617" s="229"/>
      <c r="CN617" s="229"/>
      <c r="CO617" s="229"/>
      <c r="CP617" s="229"/>
      <c r="CQ617" s="229"/>
      <c r="CR617" s="229"/>
      <c r="CS617" s="229"/>
      <c r="CT617" s="229"/>
    </row>
    <row r="618" spans="20:98" s="257" customFormat="1" x14ac:dyDescent="0.2">
      <c r="T618" s="229"/>
      <c r="U618" s="229"/>
      <c r="V618" s="229"/>
      <c r="W618" s="229"/>
      <c r="X618" s="229"/>
      <c r="Y618" s="229"/>
      <c r="Z618" s="229"/>
      <c r="AA618" s="229"/>
      <c r="AB618" s="229"/>
      <c r="AC618" s="229"/>
      <c r="AD618" s="229"/>
      <c r="AE618" s="229"/>
      <c r="AF618" s="229"/>
      <c r="AG618" s="229"/>
      <c r="AH618" s="229"/>
      <c r="AI618" s="229"/>
      <c r="AJ618" s="229"/>
      <c r="AK618" s="229"/>
      <c r="AL618" s="229"/>
      <c r="AM618" s="229"/>
      <c r="AN618" s="229"/>
      <c r="AO618" s="229"/>
      <c r="AP618" s="229"/>
      <c r="AQ618" s="229"/>
      <c r="AR618" s="229"/>
      <c r="AS618" s="229"/>
      <c r="AT618" s="229"/>
      <c r="AU618" s="229"/>
      <c r="AV618" s="229"/>
      <c r="AW618" s="229"/>
      <c r="AX618" s="229"/>
      <c r="AY618" s="229"/>
      <c r="AZ618" s="229"/>
      <c r="BA618" s="229"/>
      <c r="BB618" s="229"/>
      <c r="BC618" s="229"/>
      <c r="BD618" s="229"/>
      <c r="BE618" s="229"/>
      <c r="BF618" s="229"/>
      <c r="BG618" s="229"/>
      <c r="BH618" s="229"/>
      <c r="BI618" s="229"/>
      <c r="BJ618" s="229"/>
      <c r="BK618" s="229"/>
      <c r="BL618" s="229"/>
      <c r="BM618" s="229"/>
      <c r="BN618" s="229"/>
      <c r="BO618" s="229"/>
      <c r="BP618" s="229"/>
      <c r="BQ618" s="229"/>
      <c r="BR618" s="229"/>
      <c r="BS618" s="229"/>
      <c r="BT618" s="229"/>
      <c r="BU618" s="229"/>
      <c r="BV618" s="229"/>
      <c r="BW618" s="229"/>
      <c r="BX618" s="229"/>
      <c r="BY618" s="229"/>
      <c r="BZ618" s="229"/>
      <c r="CA618" s="229"/>
      <c r="CB618" s="229"/>
      <c r="CC618" s="229"/>
      <c r="CD618" s="229"/>
      <c r="CE618" s="229"/>
      <c r="CF618" s="229"/>
      <c r="CG618" s="229"/>
      <c r="CH618" s="229"/>
      <c r="CI618" s="229"/>
      <c r="CJ618" s="229"/>
      <c r="CK618" s="229"/>
      <c r="CL618" s="229"/>
      <c r="CM618" s="229"/>
      <c r="CN618" s="229"/>
      <c r="CO618" s="229"/>
      <c r="CP618" s="229"/>
      <c r="CQ618" s="229"/>
      <c r="CR618" s="229"/>
      <c r="CS618" s="229"/>
      <c r="CT618" s="229"/>
    </row>
    <row r="619" spans="20:98" s="257" customFormat="1" x14ac:dyDescent="0.2">
      <c r="T619" s="229"/>
      <c r="U619" s="229"/>
      <c r="V619" s="229"/>
      <c r="W619" s="229"/>
      <c r="X619" s="229"/>
      <c r="Y619" s="229"/>
      <c r="Z619" s="229"/>
      <c r="AA619" s="229"/>
      <c r="AB619" s="229"/>
      <c r="AC619" s="229"/>
      <c r="AD619" s="229"/>
      <c r="AE619" s="229"/>
      <c r="AF619" s="229"/>
      <c r="AG619" s="229"/>
      <c r="AH619" s="229"/>
      <c r="AI619" s="229"/>
      <c r="AJ619" s="229"/>
      <c r="AK619" s="229"/>
      <c r="AL619" s="229"/>
      <c r="AM619" s="229"/>
      <c r="AN619" s="229"/>
      <c r="AO619" s="229"/>
      <c r="AP619" s="229"/>
      <c r="AQ619" s="229"/>
      <c r="AR619" s="229"/>
      <c r="AS619" s="229"/>
      <c r="AT619" s="229"/>
      <c r="AU619" s="229"/>
      <c r="AV619" s="229"/>
      <c r="AW619" s="229"/>
      <c r="AX619" s="229"/>
      <c r="AY619" s="229"/>
      <c r="AZ619" s="229"/>
      <c r="BA619" s="229"/>
      <c r="BB619" s="229"/>
      <c r="BC619" s="229"/>
      <c r="BD619" s="229"/>
      <c r="BE619" s="229"/>
      <c r="BF619" s="229"/>
      <c r="BG619" s="229"/>
      <c r="BH619" s="229"/>
      <c r="BI619" s="229"/>
      <c r="BJ619" s="229"/>
      <c r="BK619" s="229"/>
      <c r="BL619" s="229"/>
      <c r="BM619" s="229"/>
      <c r="BN619" s="229"/>
      <c r="BO619" s="229"/>
      <c r="BP619" s="229"/>
      <c r="BQ619" s="229"/>
      <c r="BR619" s="229"/>
      <c r="BS619" s="229"/>
      <c r="BT619" s="229"/>
      <c r="BU619" s="229"/>
      <c r="BV619" s="229"/>
      <c r="BW619" s="229"/>
      <c r="BX619" s="229"/>
      <c r="BY619" s="229"/>
      <c r="BZ619" s="229"/>
      <c r="CA619" s="229"/>
      <c r="CB619" s="229"/>
      <c r="CC619" s="229"/>
      <c r="CD619" s="229"/>
      <c r="CE619" s="229"/>
      <c r="CF619" s="229"/>
      <c r="CG619" s="229"/>
      <c r="CH619" s="229"/>
      <c r="CI619" s="229"/>
      <c r="CJ619" s="229"/>
      <c r="CK619" s="229"/>
      <c r="CL619" s="229"/>
      <c r="CM619" s="229"/>
      <c r="CN619" s="229"/>
      <c r="CO619" s="229"/>
      <c r="CP619" s="229"/>
      <c r="CQ619" s="229"/>
      <c r="CR619" s="229"/>
      <c r="CS619" s="229"/>
      <c r="CT619" s="229"/>
    </row>
    <row r="620" spans="20:98" s="257" customFormat="1" x14ac:dyDescent="0.2">
      <c r="T620" s="229"/>
      <c r="U620" s="229"/>
      <c r="V620" s="229"/>
      <c r="W620" s="229"/>
      <c r="X620" s="229"/>
      <c r="Y620" s="229"/>
      <c r="Z620" s="229"/>
      <c r="AA620" s="229"/>
      <c r="AB620" s="229"/>
      <c r="AC620" s="229"/>
      <c r="AD620" s="229"/>
      <c r="AE620" s="229"/>
      <c r="AF620" s="229"/>
      <c r="AG620" s="229"/>
      <c r="AH620" s="229"/>
      <c r="AI620" s="229"/>
      <c r="AJ620" s="229"/>
      <c r="AK620" s="229"/>
      <c r="AL620" s="229"/>
      <c r="AM620" s="229"/>
      <c r="AN620" s="229"/>
      <c r="AO620" s="229"/>
      <c r="AP620" s="229"/>
      <c r="AQ620" s="229"/>
      <c r="AR620" s="229"/>
      <c r="AS620" s="229"/>
      <c r="AT620" s="229"/>
      <c r="AU620" s="229"/>
      <c r="AV620" s="229"/>
      <c r="AW620" s="229"/>
      <c r="AX620" s="229"/>
      <c r="AY620" s="229"/>
      <c r="AZ620" s="229"/>
      <c r="BA620" s="229"/>
      <c r="BB620" s="229"/>
      <c r="BC620" s="229"/>
      <c r="BD620" s="229"/>
      <c r="BE620" s="229"/>
      <c r="BF620" s="229"/>
      <c r="BG620" s="229"/>
      <c r="BH620" s="229"/>
      <c r="BI620" s="229"/>
      <c r="BJ620" s="229"/>
      <c r="BK620" s="229"/>
      <c r="BL620" s="229"/>
      <c r="BM620" s="229"/>
      <c r="BN620" s="229"/>
      <c r="BO620" s="229"/>
      <c r="BP620" s="229"/>
      <c r="BQ620" s="229"/>
      <c r="BR620" s="229"/>
      <c r="BS620" s="229"/>
      <c r="BT620" s="229"/>
      <c r="BU620" s="229"/>
      <c r="BV620" s="229"/>
      <c r="BW620" s="229"/>
      <c r="BX620" s="229"/>
      <c r="BY620" s="229"/>
      <c r="BZ620" s="229"/>
      <c r="CA620" s="229"/>
      <c r="CB620" s="229"/>
      <c r="CC620" s="229"/>
      <c r="CD620" s="229"/>
      <c r="CE620" s="229"/>
      <c r="CF620" s="229"/>
      <c r="CG620" s="229"/>
      <c r="CH620" s="229"/>
      <c r="CI620" s="229"/>
      <c r="CJ620" s="229"/>
      <c r="CK620" s="229"/>
      <c r="CL620" s="229"/>
      <c r="CM620" s="229"/>
      <c r="CN620" s="229"/>
      <c r="CO620" s="229"/>
      <c r="CP620" s="229"/>
      <c r="CQ620" s="229"/>
      <c r="CR620" s="229"/>
      <c r="CS620" s="229"/>
      <c r="CT620" s="229"/>
    </row>
    <row r="621" spans="20:98" s="257" customFormat="1" x14ac:dyDescent="0.2">
      <c r="T621" s="229"/>
      <c r="U621" s="229"/>
      <c r="V621" s="229"/>
      <c r="W621" s="229"/>
      <c r="X621" s="229"/>
      <c r="Y621" s="229"/>
      <c r="Z621" s="229"/>
      <c r="AA621" s="229"/>
      <c r="AB621" s="229"/>
      <c r="AC621" s="229"/>
      <c r="AD621" s="229"/>
      <c r="AE621" s="229"/>
      <c r="AF621" s="229"/>
      <c r="AG621" s="229"/>
      <c r="AH621" s="229"/>
      <c r="AI621" s="229"/>
      <c r="AJ621" s="229"/>
      <c r="AK621" s="229"/>
      <c r="AL621" s="229"/>
      <c r="AM621" s="229"/>
      <c r="AN621" s="229"/>
      <c r="AO621" s="229"/>
      <c r="AP621" s="229"/>
      <c r="AQ621" s="229"/>
      <c r="AR621" s="229"/>
      <c r="AS621" s="229"/>
      <c r="AT621" s="229"/>
      <c r="AU621" s="229"/>
      <c r="AV621" s="229"/>
      <c r="AW621" s="229"/>
      <c r="AX621" s="229"/>
      <c r="AY621" s="229"/>
      <c r="AZ621" s="229"/>
      <c r="BA621" s="229"/>
      <c r="BB621" s="229"/>
      <c r="BC621" s="229"/>
      <c r="BD621" s="229"/>
      <c r="BE621" s="229"/>
      <c r="BF621" s="229"/>
      <c r="BG621" s="229"/>
      <c r="BH621" s="229"/>
      <c r="BI621" s="229"/>
      <c r="BJ621" s="229"/>
      <c r="BK621" s="229"/>
      <c r="BL621" s="229"/>
      <c r="BM621" s="229"/>
      <c r="BN621" s="229"/>
      <c r="BO621" s="229"/>
      <c r="BP621" s="229"/>
      <c r="BQ621" s="229"/>
      <c r="BR621" s="229"/>
      <c r="BS621" s="229"/>
      <c r="BT621" s="229"/>
      <c r="BU621" s="229"/>
      <c r="BV621" s="229"/>
      <c r="BW621" s="229"/>
      <c r="BX621" s="229"/>
      <c r="BY621" s="229"/>
      <c r="BZ621" s="229"/>
      <c r="CA621" s="229"/>
      <c r="CB621" s="229"/>
      <c r="CC621" s="229"/>
      <c r="CD621" s="229"/>
      <c r="CE621" s="229"/>
      <c r="CF621" s="229"/>
      <c r="CG621" s="229"/>
      <c r="CH621" s="229"/>
      <c r="CI621" s="229"/>
      <c r="CJ621" s="229"/>
      <c r="CK621" s="229"/>
      <c r="CL621" s="229"/>
      <c r="CM621" s="229"/>
      <c r="CN621" s="229"/>
      <c r="CO621" s="229"/>
      <c r="CP621" s="229"/>
      <c r="CQ621" s="229"/>
      <c r="CR621" s="229"/>
      <c r="CS621" s="229"/>
      <c r="CT621" s="229"/>
    </row>
    <row r="622" spans="20:98" s="257" customFormat="1" x14ac:dyDescent="0.2">
      <c r="T622" s="229"/>
      <c r="U622" s="229"/>
      <c r="V622" s="229"/>
      <c r="W622" s="229"/>
      <c r="X622" s="229"/>
      <c r="Y622" s="229"/>
      <c r="Z622" s="229"/>
      <c r="AA622" s="229"/>
      <c r="AB622" s="229"/>
      <c r="AC622" s="229"/>
      <c r="AD622" s="229"/>
      <c r="AE622" s="229"/>
      <c r="AF622" s="229"/>
      <c r="AG622" s="229"/>
      <c r="AH622" s="229"/>
      <c r="AI622" s="229"/>
      <c r="AJ622" s="229"/>
      <c r="AK622" s="229"/>
      <c r="AL622" s="229"/>
      <c r="AM622" s="229"/>
      <c r="AN622" s="229"/>
      <c r="AO622" s="229"/>
      <c r="AP622" s="229"/>
      <c r="AQ622" s="229"/>
      <c r="AR622" s="229"/>
      <c r="AS622" s="229"/>
      <c r="AT622" s="229"/>
      <c r="AU622" s="229"/>
      <c r="AV622" s="229"/>
      <c r="AW622" s="229"/>
      <c r="AX622" s="229"/>
      <c r="AY622" s="229"/>
      <c r="AZ622" s="229"/>
      <c r="BA622" s="229"/>
      <c r="BB622" s="229"/>
      <c r="BC622" s="229"/>
      <c r="BD622" s="229"/>
      <c r="BE622" s="229"/>
      <c r="BF622" s="229"/>
      <c r="BG622" s="229"/>
      <c r="BH622" s="229"/>
      <c r="BI622" s="229"/>
      <c r="BJ622" s="229"/>
      <c r="BK622" s="229"/>
      <c r="BL622" s="229"/>
      <c r="BM622" s="229"/>
      <c r="BN622" s="229"/>
      <c r="BO622" s="229"/>
      <c r="BP622" s="229"/>
      <c r="BQ622" s="229"/>
      <c r="BR622" s="229"/>
      <c r="BS622" s="229"/>
      <c r="BT622" s="229"/>
      <c r="BU622" s="229"/>
      <c r="BV622" s="229"/>
      <c r="BW622" s="229"/>
      <c r="BX622" s="229"/>
      <c r="BY622" s="229"/>
      <c r="BZ622" s="229"/>
      <c r="CA622" s="229"/>
      <c r="CB622" s="229"/>
      <c r="CC622" s="229"/>
      <c r="CD622" s="229"/>
      <c r="CE622" s="229"/>
      <c r="CF622" s="229"/>
      <c r="CG622" s="229"/>
      <c r="CH622" s="229"/>
      <c r="CI622" s="229"/>
      <c r="CJ622" s="229"/>
      <c r="CK622" s="229"/>
      <c r="CL622" s="229"/>
      <c r="CM622" s="229"/>
      <c r="CN622" s="229"/>
      <c r="CO622" s="229"/>
      <c r="CP622" s="229"/>
      <c r="CQ622" s="229"/>
      <c r="CR622" s="229"/>
      <c r="CS622" s="229"/>
      <c r="CT622" s="229"/>
    </row>
    <row r="623" spans="20:98" s="257" customFormat="1" x14ac:dyDescent="0.2">
      <c r="T623" s="229"/>
      <c r="U623" s="229"/>
      <c r="V623" s="229"/>
      <c r="W623" s="229"/>
      <c r="X623" s="229"/>
      <c r="Y623" s="229"/>
      <c r="Z623" s="229"/>
      <c r="AA623" s="229"/>
      <c r="AB623" s="229"/>
      <c r="AC623" s="229"/>
      <c r="AD623" s="229"/>
      <c r="AE623" s="229"/>
      <c r="AF623" s="229"/>
      <c r="AG623" s="229"/>
      <c r="AH623" s="229"/>
      <c r="AI623" s="229"/>
      <c r="AJ623" s="229"/>
      <c r="AK623" s="229"/>
      <c r="AL623" s="229"/>
      <c r="AM623" s="229"/>
      <c r="AN623" s="229"/>
      <c r="AO623" s="229"/>
      <c r="AP623" s="229"/>
      <c r="AQ623" s="229"/>
      <c r="AR623" s="229"/>
      <c r="AS623" s="229"/>
      <c r="AT623" s="229"/>
      <c r="AU623" s="229"/>
      <c r="AV623" s="229"/>
      <c r="AW623" s="229"/>
      <c r="AX623" s="229"/>
      <c r="AY623" s="229"/>
      <c r="AZ623" s="229"/>
      <c r="BA623" s="229"/>
      <c r="BB623" s="229"/>
      <c r="BC623" s="229"/>
      <c r="BD623" s="229"/>
      <c r="BE623" s="229"/>
      <c r="BF623" s="229"/>
      <c r="BG623" s="229"/>
      <c r="BH623" s="229"/>
      <c r="BI623" s="229"/>
      <c r="BJ623" s="229"/>
      <c r="BK623" s="229"/>
      <c r="BL623" s="229"/>
      <c r="BM623" s="229"/>
      <c r="BN623" s="229"/>
      <c r="BO623" s="229"/>
      <c r="BP623" s="229"/>
      <c r="BQ623" s="229"/>
      <c r="BR623" s="229"/>
      <c r="BS623" s="229"/>
      <c r="BT623" s="229"/>
      <c r="BU623" s="229"/>
      <c r="BV623" s="229"/>
      <c r="BW623" s="229"/>
      <c r="BX623" s="229"/>
      <c r="BY623" s="229"/>
      <c r="BZ623" s="229"/>
      <c r="CA623" s="229"/>
      <c r="CB623" s="229"/>
      <c r="CC623" s="229"/>
      <c r="CD623" s="229"/>
      <c r="CE623" s="229"/>
      <c r="CF623" s="229"/>
      <c r="CG623" s="229"/>
      <c r="CH623" s="229"/>
      <c r="CI623" s="229"/>
      <c r="CJ623" s="229"/>
      <c r="CK623" s="229"/>
      <c r="CL623" s="229"/>
      <c r="CM623" s="229"/>
      <c r="CN623" s="229"/>
      <c r="CO623" s="229"/>
      <c r="CP623" s="229"/>
      <c r="CQ623" s="229"/>
      <c r="CR623" s="229"/>
      <c r="CS623" s="229"/>
      <c r="CT623" s="229"/>
    </row>
    <row r="624" spans="20:98" s="257" customFormat="1" x14ac:dyDescent="0.2">
      <c r="T624" s="229"/>
      <c r="U624" s="229"/>
      <c r="V624" s="229"/>
      <c r="W624" s="229"/>
      <c r="X624" s="229"/>
      <c r="Y624" s="229"/>
      <c r="Z624" s="229"/>
      <c r="AA624" s="229"/>
      <c r="AB624" s="229"/>
      <c r="AC624" s="229"/>
      <c r="AD624" s="229"/>
      <c r="AE624" s="229"/>
      <c r="AF624" s="229"/>
      <c r="AG624" s="229"/>
      <c r="AH624" s="229"/>
      <c r="AI624" s="229"/>
      <c r="AJ624" s="229"/>
      <c r="AK624" s="229"/>
      <c r="AL624" s="229"/>
      <c r="AM624" s="229"/>
      <c r="AN624" s="229"/>
      <c r="AO624" s="229"/>
      <c r="AP624" s="229"/>
      <c r="AQ624" s="229"/>
      <c r="AR624" s="229"/>
      <c r="AS624" s="229"/>
      <c r="AT624" s="229"/>
      <c r="AU624" s="229"/>
      <c r="AV624" s="229"/>
      <c r="AW624" s="229"/>
      <c r="AX624" s="229"/>
      <c r="AY624" s="229"/>
      <c r="AZ624" s="229"/>
      <c r="BA624" s="229"/>
      <c r="BB624" s="229"/>
      <c r="BC624" s="229"/>
      <c r="BD624" s="229"/>
      <c r="BE624" s="229"/>
      <c r="BF624" s="229"/>
      <c r="BG624" s="229"/>
      <c r="BH624" s="229"/>
      <c r="BI624" s="229"/>
      <c r="BJ624" s="229"/>
      <c r="BK624" s="229"/>
      <c r="BL624" s="229"/>
      <c r="BM624" s="229"/>
      <c r="BN624" s="229"/>
      <c r="BO624" s="229"/>
      <c r="BP624" s="229"/>
      <c r="BQ624" s="229"/>
      <c r="BR624" s="229"/>
      <c r="BS624" s="229"/>
      <c r="BT624" s="229"/>
      <c r="BU624" s="229"/>
      <c r="BV624" s="229"/>
      <c r="BW624" s="229"/>
      <c r="BX624" s="229"/>
      <c r="BY624" s="229"/>
      <c r="BZ624" s="229"/>
      <c r="CA624" s="229"/>
      <c r="CB624" s="229"/>
      <c r="CC624" s="229"/>
      <c r="CD624" s="229"/>
      <c r="CE624" s="229"/>
      <c r="CF624" s="229"/>
      <c r="CG624" s="229"/>
      <c r="CH624" s="229"/>
      <c r="CI624" s="229"/>
      <c r="CJ624" s="229"/>
      <c r="CK624" s="229"/>
      <c r="CL624" s="229"/>
      <c r="CM624" s="229"/>
      <c r="CN624" s="229"/>
      <c r="CO624" s="229"/>
      <c r="CP624" s="229"/>
      <c r="CQ624" s="229"/>
      <c r="CR624" s="229"/>
      <c r="CS624" s="229"/>
      <c r="CT624" s="229"/>
    </row>
    <row r="625" spans="20:98" s="257" customFormat="1" x14ac:dyDescent="0.2">
      <c r="T625" s="229"/>
      <c r="U625" s="229"/>
      <c r="V625" s="229"/>
      <c r="W625" s="229"/>
      <c r="X625" s="229"/>
      <c r="Y625" s="229"/>
      <c r="Z625" s="229"/>
      <c r="AA625" s="229"/>
      <c r="AB625" s="229"/>
      <c r="AC625" s="229"/>
      <c r="AD625" s="229"/>
      <c r="AE625" s="229"/>
      <c r="AF625" s="229"/>
      <c r="AG625" s="229"/>
      <c r="AH625" s="229"/>
      <c r="AI625" s="229"/>
      <c r="AJ625" s="229"/>
      <c r="AK625" s="229"/>
      <c r="AL625" s="229"/>
      <c r="AM625" s="229"/>
      <c r="AN625" s="229"/>
      <c r="AO625" s="229"/>
      <c r="AP625" s="229"/>
      <c r="AQ625" s="229"/>
      <c r="AR625" s="229"/>
      <c r="AS625" s="229"/>
      <c r="AT625" s="229"/>
      <c r="AU625" s="229"/>
      <c r="AV625" s="229"/>
      <c r="AW625" s="229"/>
      <c r="AX625" s="229"/>
      <c r="AY625" s="229"/>
      <c r="AZ625" s="229"/>
      <c r="BA625" s="229"/>
      <c r="BB625" s="229"/>
      <c r="BC625" s="229"/>
      <c r="BD625" s="229"/>
      <c r="BE625" s="229"/>
      <c r="BF625" s="229"/>
      <c r="BG625" s="229"/>
      <c r="BH625" s="229"/>
      <c r="BI625" s="229"/>
      <c r="BJ625" s="229"/>
      <c r="BK625" s="229"/>
      <c r="BL625" s="229"/>
      <c r="BM625" s="229"/>
      <c r="BN625" s="229"/>
      <c r="BO625" s="229"/>
      <c r="BP625" s="229"/>
      <c r="BQ625" s="229"/>
      <c r="BR625" s="229"/>
      <c r="BS625" s="229"/>
      <c r="BT625" s="229"/>
      <c r="BU625" s="229"/>
      <c r="BV625" s="229"/>
      <c r="BW625" s="229"/>
      <c r="BX625" s="229"/>
      <c r="BY625" s="229"/>
      <c r="BZ625" s="229"/>
      <c r="CA625" s="229"/>
      <c r="CB625" s="229"/>
      <c r="CC625" s="229"/>
      <c r="CD625" s="229"/>
      <c r="CE625" s="229"/>
      <c r="CF625" s="229"/>
      <c r="CG625" s="229"/>
      <c r="CH625" s="229"/>
      <c r="CI625" s="229"/>
      <c r="CJ625" s="229"/>
      <c r="CK625" s="229"/>
      <c r="CL625" s="229"/>
      <c r="CM625" s="229"/>
      <c r="CN625" s="229"/>
      <c r="CO625" s="229"/>
      <c r="CP625" s="229"/>
      <c r="CQ625" s="229"/>
      <c r="CR625" s="229"/>
      <c r="CS625" s="229"/>
      <c r="CT625" s="229"/>
    </row>
    <row r="626" spans="20:98" s="257" customFormat="1" x14ac:dyDescent="0.2">
      <c r="T626" s="229"/>
      <c r="U626" s="229"/>
      <c r="V626" s="229"/>
      <c r="W626" s="229"/>
      <c r="X626" s="229"/>
      <c r="Y626" s="229"/>
      <c r="Z626" s="229"/>
      <c r="AA626" s="229"/>
      <c r="AB626" s="229"/>
      <c r="AC626" s="229"/>
      <c r="AD626" s="229"/>
      <c r="AE626" s="229"/>
      <c r="AF626" s="229"/>
      <c r="AG626" s="229"/>
      <c r="AH626" s="229"/>
      <c r="AI626" s="229"/>
      <c r="AJ626" s="229"/>
      <c r="AK626" s="229"/>
      <c r="AL626" s="229"/>
      <c r="AM626" s="229"/>
      <c r="AN626" s="229"/>
      <c r="AO626" s="229"/>
      <c r="AP626" s="229"/>
      <c r="AQ626" s="229"/>
      <c r="AR626" s="229"/>
      <c r="AS626" s="229"/>
      <c r="AT626" s="229"/>
      <c r="AU626" s="229"/>
      <c r="AV626" s="229"/>
      <c r="AW626" s="229"/>
      <c r="AX626" s="229"/>
      <c r="AY626" s="229"/>
      <c r="AZ626" s="229"/>
      <c r="BA626" s="229"/>
      <c r="BB626" s="229"/>
      <c r="BC626" s="229"/>
      <c r="BD626" s="229"/>
      <c r="BE626" s="229"/>
      <c r="BF626" s="229"/>
      <c r="BG626" s="229"/>
      <c r="BH626" s="229"/>
      <c r="BI626" s="229"/>
      <c r="BJ626" s="229"/>
      <c r="BK626" s="229"/>
      <c r="BL626" s="229"/>
      <c r="BM626" s="229"/>
      <c r="BN626" s="229"/>
      <c r="BO626" s="229"/>
      <c r="BP626" s="229"/>
      <c r="BQ626" s="229"/>
      <c r="BR626" s="229"/>
      <c r="BS626" s="229"/>
      <c r="BT626" s="229"/>
      <c r="BU626" s="229"/>
      <c r="BV626" s="229"/>
      <c r="BW626" s="229"/>
      <c r="BX626" s="229"/>
      <c r="BY626" s="229"/>
      <c r="BZ626" s="229"/>
      <c r="CA626" s="229"/>
      <c r="CB626" s="229"/>
      <c r="CC626" s="229"/>
      <c r="CD626" s="229"/>
      <c r="CE626" s="229"/>
      <c r="CF626" s="229"/>
      <c r="CG626" s="229"/>
      <c r="CH626" s="229"/>
      <c r="CI626" s="229"/>
      <c r="CJ626" s="229"/>
      <c r="CK626" s="229"/>
      <c r="CL626" s="229"/>
      <c r="CM626" s="229"/>
      <c r="CN626" s="229"/>
      <c r="CO626" s="229"/>
      <c r="CP626" s="229"/>
      <c r="CQ626" s="229"/>
      <c r="CR626" s="229"/>
      <c r="CS626" s="229"/>
      <c r="CT626" s="229"/>
    </row>
    <row r="627" spans="20:98" s="257" customFormat="1" x14ac:dyDescent="0.2">
      <c r="T627" s="229"/>
      <c r="U627" s="229"/>
      <c r="V627" s="229"/>
      <c r="W627" s="229"/>
      <c r="X627" s="229"/>
      <c r="Y627" s="229"/>
      <c r="Z627" s="229"/>
      <c r="AA627" s="229"/>
      <c r="AB627" s="229"/>
      <c r="AC627" s="229"/>
      <c r="AD627" s="229"/>
      <c r="AE627" s="229"/>
      <c r="AF627" s="229"/>
      <c r="AG627" s="229"/>
      <c r="AH627" s="229"/>
      <c r="AI627" s="229"/>
      <c r="AJ627" s="229"/>
      <c r="AK627" s="229"/>
      <c r="AL627" s="229"/>
      <c r="AM627" s="229"/>
      <c r="AN627" s="229"/>
      <c r="AO627" s="229"/>
      <c r="AP627" s="229"/>
      <c r="AQ627" s="229"/>
      <c r="AR627" s="229"/>
      <c r="AS627" s="229"/>
      <c r="AT627" s="229"/>
      <c r="AU627" s="229"/>
      <c r="AV627" s="229"/>
      <c r="AW627" s="229"/>
      <c r="AX627" s="229"/>
      <c r="AY627" s="229"/>
      <c r="AZ627" s="229"/>
      <c r="BA627" s="229"/>
      <c r="BB627" s="229"/>
      <c r="BC627" s="229"/>
      <c r="BD627" s="229"/>
      <c r="BE627" s="229"/>
      <c r="BF627" s="229"/>
      <c r="BG627" s="229"/>
      <c r="BH627" s="229"/>
      <c r="BI627" s="229"/>
      <c r="BJ627" s="229"/>
      <c r="BK627" s="229"/>
      <c r="BL627" s="229"/>
      <c r="BM627" s="229"/>
      <c r="BN627" s="229"/>
      <c r="BO627" s="229"/>
      <c r="BP627" s="229"/>
      <c r="BQ627" s="229"/>
      <c r="BR627" s="229"/>
      <c r="BS627" s="229"/>
      <c r="BT627" s="229"/>
      <c r="BU627" s="229"/>
      <c r="BV627" s="229"/>
      <c r="BW627" s="229"/>
      <c r="BX627" s="229"/>
      <c r="BY627" s="229"/>
      <c r="BZ627" s="229"/>
      <c r="CA627" s="229"/>
      <c r="CB627" s="229"/>
      <c r="CC627" s="229"/>
      <c r="CD627" s="229"/>
      <c r="CE627" s="229"/>
      <c r="CF627" s="229"/>
      <c r="CG627" s="229"/>
      <c r="CH627" s="229"/>
      <c r="CI627" s="229"/>
      <c r="CJ627" s="229"/>
      <c r="CK627" s="229"/>
      <c r="CL627" s="229"/>
      <c r="CM627" s="229"/>
      <c r="CN627" s="229"/>
      <c r="CO627" s="229"/>
      <c r="CP627" s="229"/>
      <c r="CQ627" s="229"/>
      <c r="CR627" s="229"/>
      <c r="CS627" s="229"/>
      <c r="CT627" s="229"/>
    </row>
    <row r="628" spans="20:98" s="257" customFormat="1" x14ac:dyDescent="0.2">
      <c r="T628" s="229"/>
      <c r="U628" s="229"/>
      <c r="V628" s="229"/>
      <c r="W628" s="229"/>
      <c r="X628" s="229"/>
      <c r="Y628" s="229"/>
      <c r="Z628" s="229"/>
      <c r="AA628" s="229"/>
      <c r="AB628" s="229"/>
      <c r="AC628" s="229"/>
      <c r="AD628" s="229"/>
      <c r="AE628" s="229"/>
      <c r="AF628" s="229"/>
      <c r="AG628" s="229"/>
      <c r="AH628" s="229"/>
      <c r="AI628" s="229"/>
      <c r="AJ628" s="229"/>
      <c r="AK628" s="229"/>
      <c r="AL628" s="229"/>
      <c r="AM628" s="229"/>
      <c r="AN628" s="229"/>
      <c r="AO628" s="229"/>
      <c r="AP628" s="229"/>
      <c r="AQ628" s="229"/>
      <c r="AR628" s="229"/>
      <c r="AS628" s="229"/>
      <c r="AT628" s="229"/>
      <c r="AU628" s="229"/>
      <c r="AV628" s="229"/>
      <c r="AW628" s="229"/>
      <c r="AX628" s="229"/>
      <c r="AY628" s="229"/>
      <c r="AZ628" s="229"/>
      <c r="BA628" s="229"/>
      <c r="BB628" s="229"/>
      <c r="BC628" s="229"/>
      <c r="BD628" s="229"/>
      <c r="BE628" s="229"/>
      <c r="BF628" s="229"/>
      <c r="BG628" s="229"/>
      <c r="BH628" s="229"/>
      <c r="BI628" s="229"/>
      <c r="BJ628" s="229"/>
      <c r="BK628" s="229"/>
      <c r="BL628" s="229"/>
      <c r="BM628" s="229"/>
      <c r="BN628" s="229"/>
      <c r="BO628" s="229"/>
      <c r="BP628" s="229"/>
      <c r="BQ628" s="229"/>
      <c r="BR628" s="229"/>
      <c r="BS628" s="229"/>
      <c r="BT628" s="229"/>
      <c r="BU628" s="229"/>
      <c r="BV628" s="229"/>
      <c r="BW628" s="229"/>
      <c r="BX628" s="229"/>
      <c r="BY628" s="229"/>
      <c r="BZ628" s="229"/>
      <c r="CA628" s="229"/>
      <c r="CB628" s="229"/>
      <c r="CC628" s="229"/>
      <c r="CD628" s="229"/>
      <c r="CE628" s="229"/>
      <c r="CF628" s="229"/>
      <c r="CG628" s="229"/>
      <c r="CH628" s="229"/>
      <c r="CI628" s="229"/>
      <c r="CJ628" s="229"/>
      <c r="CK628" s="229"/>
      <c r="CL628" s="229"/>
      <c r="CM628" s="229"/>
      <c r="CN628" s="229"/>
      <c r="CO628" s="229"/>
      <c r="CP628" s="229"/>
      <c r="CQ628" s="229"/>
      <c r="CR628" s="229"/>
      <c r="CS628" s="229"/>
      <c r="CT628" s="229"/>
    </row>
    <row r="629" spans="20:98" s="257" customFormat="1" x14ac:dyDescent="0.2">
      <c r="T629" s="229"/>
      <c r="U629" s="229"/>
      <c r="V629" s="229"/>
      <c r="W629" s="229"/>
      <c r="X629" s="229"/>
      <c r="Y629" s="229"/>
      <c r="Z629" s="229"/>
      <c r="AA629" s="229"/>
      <c r="AB629" s="229"/>
      <c r="AC629" s="229"/>
      <c r="AD629" s="229"/>
      <c r="AE629" s="229"/>
      <c r="AF629" s="229"/>
      <c r="AG629" s="229"/>
      <c r="AH629" s="229"/>
      <c r="AI629" s="229"/>
      <c r="AJ629" s="229"/>
      <c r="AK629" s="229"/>
      <c r="AL629" s="229"/>
      <c r="AM629" s="229"/>
      <c r="AN629" s="229"/>
      <c r="AO629" s="229"/>
      <c r="AP629" s="229"/>
      <c r="AQ629" s="229"/>
      <c r="AR629" s="229"/>
      <c r="AS629" s="229"/>
      <c r="AT629" s="229"/>
      <c r="AU629" s="229"/>
      <c r="AV629" s="229"/>
      <c r="AW629" s="229"/>
      <c r="AX629" s="229"/>
      <c r="AY629" s="229"/>
      <c r="AZ629" s="229"/>
      <c r="BA629" s="229"/>
      <c r="BB629" s="229"/>
      <c r="BC629" s="229"/>
      <c r="BD629" s="229"/>
      <c r="BE629" s="229"/>
      <c r="BF629" s="229"/>
      <c r="BG629" s="229"/>
      <c r="BH629" s="229"/>
      <c r="BI629" s="229"/>
      <c r="BJ629" s="229"/>
      <c r="BK629" s="229"/>
      <c r="BL629" s="229"/>
      <c r="BM629" s="229"/>
      <c r="BN629" s="229"/>
      <c r="BO629" s="229"/>
      <c r="BP629" s="229"/>
      <c r="BQ629" s="229"/>
      <c r="BR629" s="229"/>
      <c r="BS629" s="229"/>
      <c r="BT629" s="229"/>
      <c r="BU629" s="229"/>
      <c r="BV629" s="229"/>
      <c r="BW629" s="229"/>
      <c r="BX629" s="229"/>
      <c r="BY629" s="229"/>
      <c r="BZ629" s="229"/>
      <c r="CA629" s="229"/>
      <c r="CB629" s="229"/>
      <c r="CC629" s="229"/>
      <c r="CD629" s="229"/>
      <c r="CE629" s="229"/>
      <c r="CF629" s="229"/>
      <c r="CG629" s="229"/>
      <c r="CH629" s="229"/>
      <c r="CI629" s="229"/>
      <c r="CJ629" s="229"/>
      <c r="CK629" s="229"/>
      <c r="CL629" s="229"/>
      <c r="CM629" s="229"/>
      <c r="CN629" s="229"/>
      <c r="CO629" s="229"/>
      <c r="CP629" s="229"/>
      <c r="CQ629" s="229"/>
      <c r="CR629" s="229"/>
      <c r="CS629" s="229"/>
      <c r="CT629" s="229"/>
    </row>
    <row r="630" spans="20:98" s="257" customFormat="1" x14ac:dyDescent="0.2">
      <c r="T630" s="229"/>
      <c r="U630" s="229"/>
      <c r="V630" s="229"/>
      <c r="W630" s="229"/>
      <c r="X630" s="229"/>
      <c r="Y630" s="229"/>
      <c r="Z630" s="229"/>
      <c r="AA630" s="229"/>
      <c r="AB630" s="229"/>
      <c r="AC630" s="229"/>
      <c r="AD630" s="229"/>
      <c r="AE630" s="229"/>
      <c r="AF630" s="229"/>
      <c r="AG630" s="229"/>
      <c r="AH630" s="229"/>
      <c r="AI630" s="229"/>
      <c r="AJ630" s="229"/>
      <c r="AK630" s="229"/>
      <c r="AL630" s="229"/>
      <c r="AM630" s="229"/>
      <c r="AN630" s="229"/>
      <c r="AO630" s="229"/>
      <c r="AP630" s="229"/>
      <c r="AQ630" s="229"/>
      <c r="AR630" s="229"/>
      <c r="AS630" s="229"/>
      <c r="AT630" s="229"/>
      <c r="AU630" s="229"/>
      <c r="AV630" s="229"/>
      <c r="AW630" s="229"/>
      <c r="AX630" s="229"/>
      <c r="AY630" s="229"/>
      <c r="AZ630" s="229"/>
      <c r="BA630" s="229"/>
      <c r="BB630" s="229"/>
      <c r="BC630" s="229"/>
      <c r="BD630" s="229"/>
      <c r="BE630" s="229"/>
      <c r="BF630" s="229"/>
      <c r="BG630" s="229"/>
      <c r="BH630" s="229"/>
      <c r="BI630" s="229"/>
      <c r="BJ630" s="229"/>
      <c r="BK630" s="229"/>
      <c r="BL630" s="229"/>
      <c r="BM630" s="229"/>
      <c r="BN630" s="229"/>
      <c r="BO630" s="229"/>
      <c r="BP630" s="229"/>
      <c r="BQ630" s="229"/>
      <c r="BR630" s="229"/>
      <c r="BS630" s="229"/>
      <c r="BT630" s="229"/>
      <c r="BU630" s="229"/>
      <c r="BV630" s="229"/>
      <c r="BW630" s="229"/>
      <c r="BX630" s="229"/>
      <c r="BY630" s="229"/>
      <c r="BZ630" s="229"/>
      <c r="CA630" s="229"/>
      <c r="CB630" s="229"/>
      <c r="CC630" s="229"/>
      <c r="CD630" s="229"/>
      <c r="CE630" s="229"/>
      <c r="CF630" s="229"/>
      <c r="CG630" s="229"/>
      <c r="CH630" s="229"/>
      <c r="CI630" s="229"/>
      <c r="CJ630" s="229"/>
      <c r="CK630" s="229"/>
      <c r="CL630" s="229"/>
      <c r="CM630" s="229"/>
      <c r="CN630" s="229"/>
      <c r="CO630" s="229"/>
      <c r="CP630" s="229"/>
      <c r="CQ630" s="229"/>
      <c r="CR630" s="229"/>
      <c r="CS630" s="229"/>
      <c r="CT630" s="229"/>
    </row>
    <row r="631" spans="20:98" s="257" customFormat="1" x14ac:dyDescent="0.2">
      <c r="T631" s="229"/>
      <c r="U631" s="229"/>
      <c r="V631" s="229"/>
      <c r="W631" s="229"/>
      <c r="X631" s="229"/>
      <c r="Y631" s="229"/>
      <c r="Z631" s="229"/>
      <c r="AA631" s="229"/>
      <c r="AB631" s="229"/>
      <c r="AC631" s="229"/>
      <c r="AD631" s="229"/>
      <c r="AE631" s="229"/>
      <c r="AF631" s="229"/>
      <c r="AG631" s="229"/>
      <c r="AH631" s="229"/>
      <c r="AI631" s="229"/>
      <c r="AJ631" s="229"/>
      <c r="AK631" s="229"/>
      <c r="AL631" s="229"/>
      <c r="AM631" s="229"/>
      <c r="AN631" s="229"/>
      <c r="AO631" s="229"/>
      <c r="AP631" s="229"/>
      <c r="AQ631" s="229"/>
      <c r="AR631" s="229"/>
      <c r="AS631" s="229"/>
      <c r="AT631" s="229"/>
      <c r="AU631" s="229"/>
      <c r="AV631" s="229"/>
      <c r="AW631" s="229"/>
      <c r="AX631" s="229"/>
      <c r="AY631" s="229"/>
      <c r="AZ631" s="229"/>
      <c r="BA631" s="229"/>
      <c r="BB631" s="229"/>
      <c r="BC631" s="229"/>
      <c r="BD631" s="229"/>
      <c r="BE631" s="229"/>
      <c r="BF631" s="229"/>
      <c r="BG631" s="229"/>
      <c r="BH631" s="229"/>
      <c r="BI631" s="229"/>
      <c r="BJ631" s="229"/>
      <c r="BK631" s="229"/>
      <c r="BL631" s="229"/>
      <c r="BM631" s="229"/>
      <c r="BN631" s="229"/>
      <c r="BO631" s="229"/>
      <c r="BP631" s="229"/>
      <c r="BQ631" s="229"/>
      <c r="BR631" s="229"/>
      <c r="BS631" s="229"/>
      <c r="BT631" s="229"/>
      <c r="BU631" s="229"/>
      <c r="BV631" s="229"/>
      <c r="BW631" s="229"/>
      <c r="BX631" s="229"/>
      <c r="BY631" s="229"/>
      <c r="BZ631" s="229"/>
      <c r="CA631" s="229"/>
      <c r="CB631" s="229"/>
      <c r="CC631" s="229"/>
      <c r="CD631" s="229"/>
      <c r="CE631" s="229"/>
      <c r="CF631" s="229"/>
      <c r="CG631" s="229"/>
      <c r="CH631" s="229"/>
      <c r="CI631" s="229"/>
      <c r="CJ631" s="229"/>
      <c r="CK631" s="229"/>
      <c r="CL631" s="229"/>
      <c r="CM631" s="229"/>
      <c r="CN631" s="229"/>
      <c r="CO631" s="229"/>
      <c r="CP631" s="229"/>
      <c r="CQ631" s="229"/>
      <c r="CR631" s="229"/>
      <c r="CS631" s="229"/>
      <c r="CT631" s="229"/>
    </row>
    <row r="632" spans="20:98" s="257" customFormat="1" x14ac:dyDescent="0.2">
      <c r="T632" s="229"/>
      <c r="U632" s="229"/>
      <c r="V632" s="229"/>
      <c r="W632" s="229"/>
      <c r="X632" s="229"/>
      <c r="Y632" s="229"/>
      <c r="Z632" s="229"/>
      <c r="AA632" s="229"/>
      <c r="AB632" s="229"/>
      <c r="AC632" s="229"/>
      <c r="AD632" s="229"/>
      <c r="AE632" s="229"/>
      <c r="AF632" s="229"/>
      <c r="AG632" s="229"/>
      <c r="AH632" s="229"/>
      <c r="AI632" s="229"/>
      <c r="AJ632" s="229"/>
      <c r="AK632" s="229"/>
      <c r="AL632" s="229"/>
      <c r="AM632" s="229"/>
      <c r="AN632" s="229"/>
      <c r="AO632" s="229"/>
      <c r="AP632" s="229"/>
      <c r="AQ632" s="229"/>
      <c r="AR632" s="229"/>
      <c r="AS632" s="229"/>
      <c r="AT632" s="229"/>
      <c r="AU632" s="229"/>
      <c r="AV632" s="229"/>
      <c r="AW632" s="229"/>
      <c r="AX632" s="229"/>
      <c r="AY632" s="229"/>
      <c r="AZ632" s="229"/>
      <c r="BA632" s="229"/>
      <c r="BB632" s="229"/>
      <c r="BC632" s="229"/>
      <c r="BD632" s="229"/>
      <c r="BE632" s="229"/>
      <c r="BF632" s="229"/>
      <c r="BG632" s="229"/>
      <c r="BH632" s="229"/>
      <c r="BI632" s="229"/>
      <c r="BJ632" s="229"/>
      <c r="BK632" s="229"/>
      <c r="BL632" s="229"/>
      <c r="BM632" s="229"/>
      <c r="BN632" s="229"/>
      <c r="BO632" s="229"/>
      <c r="BP632" s="229"/>
      <c r="BQ632" s="229"/>
      <c r="BR632" s="229"/>
      <c r="BS632" s="229"/>
      <c r="BT632" s="229"/>
      <c r="BU632" s="229"/>
      <c r="BV632" s="229"/>
      <c r="BW632" s="229"/>
      <c r="BX632" s="229"/>
      <c r="BY632" s="229"/>
      <c r="BZ632" s="229"/>
      <c r="CA632" s="229"/>
      <c r="CB632" s="229"/>
      <c r="CC632" s="229"/>
      <c r="CD632" s="229"/>
      <c r="CE632" s="229"/>
      <c r="CF632" s="229"/>
      <c r="CG632" s="229"/>
      <c r="CH632" s="229"/>
      <c r="CI632" s="229"/>
      <c r="CJ632" s="229"/>
      <c r="CK632" s="229"/>
      <c r="CL632" s="229"/>
      <c r="CM632" s="229"/>
      <c r="CN632" s="229"/>
      <c r="CO632" s="229"/>
      <c r="CP632" s="229"/>
      <c r="CQ632" s="229"/>
      <c r="CR632" s="229"/>
      <c r="CS632" s="229"/>
      <c r="CT632" s="229"/>
    </row>
    <row r="633" spans="20:98" s="257" customFormat="1" x14ac:dyDescent="0.2">
      <c r="T633" s="229"/>
      <c r="U633" s="229"/>
      <c r="V633" s="229"/>
      <c r="W633" s="229"/>
      <c r="X633" s="229"/>
      <c r="Y633" s="229"/>
      <c r="Z633" s="229"/>
      <c r="AA633" s="229"/>
      <c r="AB633" s="229"/>
      <c r="AC633" s="229"/>
      <c r="AD633" s="229"/>
      <c r="AE633" s="229"/>
      <c r="AF633" s="229"/>
      <c r="AG633" s="229"/>
      <c r="AH633" s="229"/>
      <c r="AI633" s="229"/>
      <c r="AJ633" s="229"/>
      <c r="AK633" s="229"/>
      <c r="AL633" s="229"/>
      <c r="AM633" s="229"/>
      <c r="AN633" s="229"/>
      <c r="AO633" s="229"/>
      <c r="AP633" s="229"/>
      <c r="AQ633" s="229"/>
      <c r="AR633" s="229"/>
      <c r="AS633" s="229"/>
      <c r="AT633" s="229"/>
      <c r="AU633" s="229"/>
      <c r="AV633" s="229"/>
      <c r="AW633" s="229"/>
      <c r="AX633" s="229"/>
      <c r="AY633" s="229"/>
      <c r="AZ633" s="229"/>
      <c r="BA633" s="229"/>
      <c r="BB633" s="229"/>
      <c r="BC633" s="229"/>
      <c r="BD633" s="229"/>
      <c r="BE633" s="229"/>
      <c r="BF633" s="229"/>
      <c r="BG633" s="229"/>
      <c r="BH633" s="229"/>
      <c r="BI633" s="229"/>
      <c r="BJ633" s="229"/>
      <c r="BK633" s="229"/>
      <c r="BL633" s="229"/>
      <c r="BM633" s="229"/>
      <c r="BN633" s="229"/>
      <c r="BO633" s="229"/>
      <c r="BP633" s="229"/>
      <c r="BQ633" s="229"/>
      <c r="BR633" s="229"/>
      <c r="BS633" s="229"/>
      <c r="BT633" s="229"/>
      <c r="BU633" s="229"/>
      <c r="BV633" s="229"/>
      <c r="BW633" s="229"/>
      <c r="BX633" s="229"/>
      <c r="BY633" s="229"/>
      <c r="BZ633" s="229"/>
      <c r="CA633" s="229"/>
      <c r="CB633" s="229"/>
      <c r="CC633" s="229"/>
      <c r="CD633" s="229"/>
      <c r="CE633" s="229"/>
      <c r="CF633" s="229"/>
      <c r="CG633" s="229"/>
      <c r="CH633" s="229"/>
      <c r="CI633" s="229"/>
      <c r="CJ633" s="229"/>
      <c r="CK633" s="229"/>
      <c r="CL633" s="229"/>
      <c r="CM633" s="229"/>
      <c r="CN633" s="229"/>
      <c r="CO633" s="229"/>
      <c r="CP633" s="229"/>
      <c r="CQ633" s="229"/>
      <c r="CR633" s="229"/>
      <c r="CS633" s="229"/>
      <c r="CT633" s="229"/>
    </row>
    <row r="634" spans="20:98" s="257" customFormat="1" x14ac:dyDescent="0.2">
      <c r="T634" s="229"/>
      <c r="U634" s="229"/>
      <c r="V634" s="229"/>
      <c r="W634" s="229"/>
      <c r="X634" s="229"/>
      <c r="Y634" s="229"/>
      <c r="Z634" s="229"/>
      <c r="AA634" s="229"/>
      <c r="AB634" s="229"/>
      <c r="AC634" s="229"/>
      <c r="AD634" s="229"/>
      <c r="AE634" s="229"/>
      <c r="AF634" s="229"/>
      <c r="AG634" s="229"/>
      <c r="AH634" s="229"/>
      <c r="AI634" s="229"/>
      <c r="AJ634" s="229"/>
      <c r="AK634" s="229"/>
      <c r="AL634" s="229"/>
      <c r="AM634" s="229"/>
      <c r="AN634" s="229"/>
      <c r="AO634" s="229"/>
      <c r="AP634" s="229"/>
      <c r="AQ634" s="229"/>
      <c r="AR634" s="229"/>
      <c r="AS634" s="229"/>
      <c r="AT634" s="229"/>
      <c r="AU634" s="229"/>
      <c r="AV634" s="229"/>
      <c r="AW634" s="229"/>
      <c r="AX634" s="229"/>
      <c r="AY634" s="229"/>
      <c r="AZ634" s="229"/>
      <c r="BA634" s="229"/>
      <c r="BB634" s="229"/>
      <c r="BC634" s="229"/>
      <c r="BD634" s="229"/>
      <c r="BE634" s="229"/>
      <c r="BF634" s="229"/>
      <c r="BG634" s="229"/>
      <c r="BH634" s="229"/>
      <c r="BI634" s="229"/>
      <c r="BJ634" s="229"/>
      <c r="BK634" s="229"/>
      <c r="BL634" s="229"/>
      <c r="BM634" s="229"/>
      <c r="BN634" s="229"/>
      <c r="BO634" s="229"/>
      <c r="BP634" s="229"/>
      <c r="BQ634" s="229"/>
      <c r="BR634" s="229"/>
      <c r="BS634" s="229"/>
      <c r="BT634" s="229"/>
      <c r="BU634" s="229"/>
      <c r="BV634" s="229"/>
      <c r="BW634" s="229"/>
      <c r="BX634" s="229"/>
      <c r="BY634" s="229"/>
      <c r="BZ634" s="229"/>
      <c r="CA634" s="229"/>
      <c r="CB634" s="229"/>
      <c r="CC634" s="229"/>
      <c r="CD634" s="229"/>
      <c r="CE634" s="229"/>
      <c r="CF634" s="229"/>
      <c r="CG634" s="229"/>
      <c r="CH634" s="229"/>
      <c r="CI634" s="229"/>
      <c r="CJ634" s="229"/>
      <c r="CK634" s="229"/>
      <c r="CL634" s="229"/>
      <c r="CM634" s="229"/>
      <c r="CN634" s="229"/>
      <c r="CO634" s="229"/>
      <c r="CP634" s="229"/>
      <c r="CQ634" s="229"/>
      <c r="CR634" s="229"/>
      <c r="CS634" s="229"/>
      <c r="CT634" s="229"/>
    </row>
    <row r="635" spans="20:98" s="257" customFormat="1" x14ac:dyDescent="0.2">
      <c r="T635" s="229"/>
      <c r="U635" s="229"/>
      <c r="V635" s="229"/>
      <c r="W635" s="229"/>
      <c r="X635" s="229"/>
      <c r="Y635" s="229"/>
      <c r="Z635" s="229"/>
      <c r="AA635" s="229"/>
      <c r="AB635" s="229"/>
      <c r="AC635" s="229"/>
      <c r="AD635" s="229"/>
      <c r="AE635" s="229"/>
      <c r="AF635" s="229"/>
      <c r="AG635" s="229"/>
      <c r="AH635" s="229"/>
      <c r="AI635" s="229"/>
      <c r="AJ635" s="229"/>
      <c r="AK635" s="229"/>
      <c r="AL635" s="229"/>
      <c r="AM635" s="229"/>
      <c r="AN635" s="229"/>
      <c r="AO635" s="229"/>
      <c r="AP635" s="229"/>
      <c r="AQ635" s="229"/>
      <c r="AR635" s="229"/>
      <c r="AS635" s="229"/>
      <c r="AT635" s="229"/>
      <c r="AU635" s="229"/>
      <c r="AV635" s="229"/>
      <c r="AW635" s="229"/>
      <c r="AX635" s="229"/>
      <c r="AY635" s="229"/>
      <c r="AZ635" s="229"/>
      <c r="BA635" s="229"/>
      <c r="BB635" s="229"/>
      <c r="BC635" s="229"/>
      <c r="BD635" s="229"/>
      <c r="BE635" s="229"/>
      <c r="BF635" s="229"/>
      <c r="BG635" s="229"/>
      <c r="BH635" s="229"/>
      <c r="BI635" s="229"/>
      <c r="BJ635" s="229"/>
      <c r="BK635" s="229"/>
      <c r="BL635" s="229"/>
      <c r="BM635" s="229"/>
      <c r="BN635" s="229"/>
      <c r="BO635" s="229"/>
      <c r="BP635" s="229"/>
      <c r="BQ635" s="229"/>
      <c r="BR635" s="229"/>
      <c r="BS635" s="229"/>
      <c r="BT635" s="229"/>
      <c r="BU635" s="229"/>
      <c r="BV635" s="229"/>
      <c r="BW635" s="229"/>
      <c r="BX635" s="229"/>
      <c r="BY635" s="229"/>
      <c r="BZ635" s="229"/>
      <c r="CA635" s="229"/>
      <c r="CB635" s="229"/>
      <c r="CC635" s="229"/>
      <c r="CD635" s="229"/>
      <c r="CE635" s="229"/>
      <c r="CF635" s="229"/>
      <c r="CG635" s="229"/>
      <c r="CH635" s="229"/>
      <c r="CI635" s="229"/>
      <c r="CJ635" s="229"/>
      <c r="CK635" s="229"/>
      <c r="CL635" s="229"/>
      <c r="CM635" s="229"/>
      <c r="CN635" s="229"/>
      <c r="CO635" s="229"/>
      <c r="CP635" s="229"/>
      <c r="CQ635" s="229"/>
      <c r="CR635" s="229"/>
      <c r="CS635" s="229"/>
      <c r="CT635" s="229"/>
    </row>
    <row r="636" spans="20:98" s="257" customFormat="1" x14ac:dyDescent="0.2">
      <c r="T636" s="229"/>
      <c r="U636" s="229"/>
      <c r="V636" s="229"/>
      <c r="W636" s="229"/>
      <c r="X636" s="229"/>
      <c r="Y636" s="229"/>
      <c r="Z636" s="229"/>
      <c r="AA636" s="229"/>
      <c r="AB636" s="229"/>
      <c r="AC636" s="229"/>
      <c r="AD636" s="229"/>
      <c r="AE636" s="229"/>
      <c r="AF636" s="229"/>
      <c r="AG636" s="229"/>
      <c r="AH636" s="229"/>
      <c r="AI636" s="229"/>
      <c r="AJ636" s="229"/>
      <c r="AK636" s="229"/>
      <c r="AL636" s="229"/>
      <c r="AM636" s="229"/>
      <c r="AN636" s="229"/>
      <c r="AO636" s="229"/>
      <c r="AP636" s="229"/>
      <c r="AQ636" s="229"/>
      <c r="AR636" s="229"/>
      <c r="AS636" s="229"/>
      <c r="AT636" s="229"/>
      <c r="AU636" s="229"/>
      <c r="AV636" s="229"/>
      <c r="AW636" s="229"/>
      <c r="AX636" s="229"/>
      <c r="AY636" s="229"/>
      <c r="AZ636" s="229"/>
      <c r="BA636" s="229"/>
      <c r="BB636" s="229"/>
      <c r="BC636" s="229"/>
      <c r="BD636" s="229"/>
      <c r="BE636" s="229"/>
      <c r="BF636" s="229"/>
      <c r="BG636" s="229"/>
      <c r="BH636" s="229"/>
      <c r="BI636" s="229"/>
      <c r="BJ636" s="229"/>
      <c r="BK636" s="229"/>
      <c r="BL636" s="229"/>
      <c r="BM636" s="229"/>
      <c r="BN636" s="229"/>
      <c r="BO636" s="229"/>
      <c r="BP636" s="229"/>
      <c r="BQ636" s="229"/>
      <c r="BR636" s="229"/>
      <c r="BS636" s="229"/>
      <c r="BT636" s="229"/>
      <c r="BU636" s="229"/>
      <c r="BV636" s="229"/>
      <c r="BW636" s="229"/>
      <c r="BX636" s="229"/>
      <c r="BY636" s="229"/>
      <c r="BZ636" s="229"/>
      <c r="CA636" s="229"/>
      <c r="CB636" s="229"/>
      <c r="CC636" s="229"/>
      <c r="CD636" s="229"/>
      <c r="CE636" s="229"/>
      <c r="CF636" s="229"/>
      <c r="CG636" s="229"/>
      <c r="CH636" s="229"/>
      <c r="CI636" s="229"/>
      <c r="CJ636" s="229"/>
      <c r="CK636" s="229"/>
      <c r="CL636" s="229"/>
      <c r="CM636" s="229"/>
      <c r="CN636" s="229"/>
      <c r="CO636" s="229"/>
      <c r="CP636" s="229"/>
      <c r="CQ636" s="229"/>
      <c r="CR636" s="229"/>
      <c r="CS636" s="229"/>
      <c r="CT636" s="229"/>
    </row>
    <row r="637" spans="20:98" s="257" customFormat="1" x14ac:dyDescent="0.2">
      <c r="T637" s="229"/>
      <c r="U637" s="229"/>
      <c r="V637" s="229"/>
      <c r="W637" s="229"/>
      <c r="X637" s="229"/>
      <c r="Y637" s="229"/>
      <c r="Z637" s="229"/>
      <c r="AA637" s="229"/>
      <c r="AB637" s="229"/>
      <c r="AC637" s="229"/>
      <c r="AD637" s="229"/>
      <c r="AE637" s="229"/>
      <c r="AF637" s="229"/>
      <c r="AG637" s="229"/>
      <c r="AH637" s="229"/>
      <c r="AI637" s="229"/>
      <c r="AJ637" s="229"/>
      <c r="AK637" s="229"/>
      <c r="AL637" s="229"/>
      <c r="AM637" s="229"/>
      <c r="AN637" s="229"/>
      <c r="AO637" s="229"/>
      <c r="AP637" s="229"/>
      <c r="AQ637" s="229"/>
      <c r="AR637" s="229"/>
      <c r="AS637" s="229"/>
      <c r="AT637" s="229"/>
      <c r="AU637" s="229"/>
      <c r="AV637" s="229"/>
      <c r="AW637" s="229"/>
      <c r="AX637" s="229"/>
      <c r="AY637" s="229"/>
      <c r="AZ637" s="229"/>
      <c r="BA637" s="229"/>
      <c r="BB637" s="229"/>
      <c r="BC637" s="229"/>
      <c r="BD637" s="229"/>
      <c r="BE637" s="229"/>
      <c r="BF637" s="229"/>
      <c r="BG637" s="229"/>
      <c r="BH637" s="229"/>
      <c r="BI637" s="229"/>
      <c r="BJ637" s="229"/>
      <c r="BK637" s="229"/>
      <c r="BL637" s="229"/>
      <c r="BM637" s="229"/>
      <c r="BN637" s="229"/>
      <c r="BO637" s="229"/>
      <c r="BP637" s="229"/>
      <c r="BQ637" s="229"/>
      <c r="BR637" s="229"/>
      <c r="BS637" s="229"/>
      <c r="BT637" s="229"/>
      <c r="BU637" s="229"/>
      <c r="BV637" s="229"/>
      <c r="BW637" s="229"/>
      <c r="BX637" s="229"/>
      <c r="BY637" s="229"/>
      <c r="BZ637" s="229"/>
      <c r="CA637" s="229"/>
      <c r="CB637" s="229"/>
      <c r="CC637" s="229"/>
      <c r="CD637" s="229"/>
      <c r="CE637" s="229"/>
      <c r="CF637" s="229"/>
      <c r="CG637" s="229"/>
      <c r="CH637" s="229"/>
      <c r="CI637" s="229"/>
      <c r="CJ637" s="229"/>
      <c r="CK637" s="229"/>
      <c r="CL637" s="229"/>
      <c r="CM637" s="229"/>
      <c r="CN637" s="229"/>
      <c r="CO637" s="229"/>
      <c r="CP637" s="229"/>
      <c r="CQ637" s="229"/>
      <c r="CR637" s="229"/>
      <c r="CS637" s="229"/>
      <c r="CT637" s="229"/>
    </row>
    <row r="638" spans="20:98" s="257" customFormat="1" x14ac:dyDescent="0.2">
      <c r="T638" s="229"/>
      <c r="U638" s="229"/>
      <c r="V638" s="229"/>
      <c r="W638" s="229"/>
      <c r="X638" s="229"/>
      <c r="Y638" s="229"/>
      <c r="Z638" s="229"/>
      <c r="AA638" s="229"/>
      <c r="AB638" s="229"/>
      <c r="AC638" s="229"/>
      <c r="AD638" s="229"/>
      <c r="AE638" s="229"/>
      <c r="AF638" s="229"/>
      <c r="AG638" s="229"/>
      <c r="AH638" s="229"/>
      <c r="AI638" s="229"/>
      <c r="AJ638" s="229"/>
      <c r="AK638" s="229"/>
      <c r="AL638" s="229"/>
      <c r="AM638" s="229"/>
      <c r="AN638" s="229"/>
      <c r="AO638" s="229"/>
      <c r="AP638" s="229"/>
      <c r="AQ638" s="229"/>
      <c r="AR638" s="229"/>
      <c r="AS638" s="229"/>
      <c r="AT638" s="229"/>
      <c r="AU638" s="229"/>
      <c r="AV638" s="229"/>
      <c r="AW638" s="229"/>
      <c r="AX638" s="229"/>
      <c r="AY638" s="229"/>
      <c r="AZ638" s="229"/>
      <c r="BA638" s="229"/>
      <c r="BB638" s="229"/>
      <c r="BC638" s="229"/>
      <c r="BD638" s="229"/>
      <c r="BE638" s="229"/>
      <c r="BF638" s="229"/>
      <c r="BG638" s="229"/>
      <c r="BH638" s="229"/>
      <c r="BI638" s="229"/>
      <c r="BJ638" s="229"/>
      <c r="BK638" s="229"/>
      <c r="BL638" s="229"/>
      <c r="BM638" s="229"/>
      <c r="BN638" s="229"/>
      <c r="BO638" s="229"/>
      <c r="BP638" s="229"/>
      <c r="BQ638" s="229"/>
      <c r="BR638" s="229"/>
      <c r="BS638" s="229"/>
      <c r="BT638" s="229"/>
      <c r="BU638" s="229"/>
      <c r="BV638" s="229"/>
      <c r="BW638" s="229"/>
      <c r="BX638" s="229"/>
      <c r="BY638" s="229"/>
      <c r="BZ638" s="229"/>
      <c r="CA638" s="229"/>
      <c r="CB638" s="229"/>
      <c r="CC638" s="229"/>
      <c r="CD638" s="229"/>
      <c r="CE638" s="229"/>
      <c r="CF638" s="229"/>
      <c r="CG638" s="229"/>
      <c r="CH638" s="229"/>
      <c r="CI638" s="229"/>
      <c r="CJ638" s="229"/>
      <c r="CK638" s="229"/>
      <c r="CL638" s="229"/>
      <c r="CM638" s="229"/>
      <c r="CN638" s="229"/>
      <c r="CO638" s="229"/>
      <c r="CP638" s="229"/>
      <c r="CQ638" s="229"/>
      <c r="CR638" s="229"/>
      <c r="CS638" s="229"/>
      <c r="CT638" s="229"/>
    </row>
    <row r="639" spans="20:98" s="257" customFormat="1" x14ac:dyDescent="0.2">
      <c r="T639" s="229"/>
      <c r="U639" s="229"/>
      <c r="V639" s="229"/>
      <c r="W639" s="229"/>
      <c r="X639" s="229"/>
      <c r="Y639" s="229"/>
      <c r="Z639" s="229"/>
      <c r="AA639" s="229"/>
      <c r="AB639" s="229"/>
      <c r="AC639" s="229"/>
      <c r="AD639" s="229"/>
      <c r="AE639" s="229"/>
      <c r="AF639" s="229"/>
      <c r="AG639" s="229"/>
      <c r="AH639" s="229"/>
      <c r="AI639" s="229"/>
      <c r="AJ639" s="229"/>
      <c r="AK639" s="229"/>
      <c r="AL639" s="229"/>
      <c r="AM639" s="229"/>
      <c r="AN639" s="229"/>
      <c r="AO639" s="229"/>
      <c r="AP639" s="229"/>
      <c r="AQ639" s="229"/>
      <c r="AR639" s="229"/>
      <c r="AS639" s="229"/>
      <c r="AT639" s="229"/>
      <c r="AU639" s="229"/>
      <c r="AV639" s="229"/>
      <c r="AW639" s="229"/>
      <c r="AX639" s="229"/>
      <c r="AY639" s="229"/>
      <c r="AZ639" s="229"/>
      <c r="BA639" s="229"/>
      <c r="BB639" s="229"/>
      <c r="BC639" s="229"/>
      <c r="BD639" s="229"/>
      <c r="BE639" s="229"/>
      <c r="BF639" s="229"/>
      <c r="BG639" s="229"/>
      <c r="BH639" s="229"/>
      <c r="BI639" s="229"/>
      <c r="BJ639" s="229"/>
      <c r="BK639" s="229"/>
      <c r="BL639" s="229"/>
      <c r="BM639" s="229"/>
      <c r="BN639" s="229"/>
      <c r="BO639" s="229"/>
      <c r="BP639" s="229"/>
      <c r="BQ639" s="229"/>
      <c r="BR639" s="229"/>
      <c r="BS639" s="229"/>
      <c r="BT639" s="229"/>
      <c r="BU639" s="229"/>
      <c r="BV639" s="229"/>
      <c r="BW639" s="229"/>
      <c r="BX639" s="229"/>
      <c r="BY639" s="229"/>
      <c r="BZ639" s="229"/>
      <c r="CA639" s="229"/>
      <c r="CB639" s="229"/>
      <c r="CC639" s="229"/>
      <c r="CD639" s="229"/>
      <c r="CE639" s="229"/>
      <c r="CF639" s="229"/>
      <c r="CG639" s="229"/>
      <c r="CH639" s="229"/>
      <c r="CI639" s="229"/>
      <c r="CJ639" s="229"/>
      <c r="CK639" s="229"/>
      <c r="CL639" s="229"/>
      <c r="CM639" s="229"/>
      <c r="CN639" s="229"/>
      <c r="CO639" s="229"/>
      <c r="CP639" s="229"/>
      <c r="CQ639" s="229"/>
      <c r="CR639" s="229"/>
      <c r="CS639" s="229"/>
      <c r="CT639" s="229"/>
    </row>
    <row r="640" spans="20:98" s="257" customFormat="1" x14ac:dyDescent="0.2">
      <c r="T640" s="229"/>
      <c r="U640" s="229"/>
      <c r="V640" s="229"/>
      <c r="W640" s="229"/>
      <c r="X640" s="229"/>
      <c r="Y640" s="229"/>
      <c r="Z640" s="229"/>
      <c r="AA640" s="229"/>
      <c r="AB640" s="229"/>
      <c r="AC640" s="229"/>
      <c r="AD640" s="229"/>
      <c r="AE640" s="229"/>
      <c r="AF640" s="229"/>
      <c r="AG640" s="229"/>
      <c r="AH640" s="229"/>
      <c r="AI640" s="229"/>
      <c r="AJ640" s="229"/>
      <c r="AK640" s="229"/>
      <c r="AL640" s="229"/>
      <c r="AM640" s="229"/>
      <c r="AN640" s="229"/>
      <c r="AO640" s="229"/>
      <c r="AP640" s="229"/>
      <c r="AQ640" s="229"/>
      <c r="AR640" s="229"/>
      <c r="AS640" s="229"/>
      <c r="AT640" s="229"/>
      <c r="AU640" s="229"/>
      <c r="AV640" s="229"/>
      <c r="AW640" s="229"/>
      <c r="AX640" s="229"/>
      <c r="AY640" s="229"/>
      <c r="AZ640" s="229"/>
      <c r="BA640" s="229"/>
      <c r="BB640" s="229"/>
      <c r="BC640" s="229"/>
      <c r="BD640" s="229"/>
      <c r="BE640" s="229"/>
      <c r="BF640" s="229"/>
      <c r="BG640" s="229"/>
      <c r="BH640" s="229"/>
      <c r="BI640" s="229"/>
      <c r="BJ640" s="229"/>
      <c r="BK640" s="229"/>
      <c r="BL640" s="229"/>
      <c r="BM640" s="229"/>
      <c r="BN640" s="229"/>
      <c r="BO640" s="229"/>
      <c r="BP640" s="229"/>
      <c r="BQ640" s="229"/>
      <c r="BR640" s="229"/>
      <c r="BS640" s="229"/>
      <c r="BT640" s="229"/>
      <c r="BU640" s="229"/>
      <c r="BV640" s="229"/>
      <c r="BW640" s="229"/>
      <c r="BX640" s="229"/>
      <c r="BY640" s="229"/>
      <c r="BZ640" s="229"/>
      <c r="CA640" s="229"/>
      <c r="CB640" s="229"/>
      <c r="CC640" s="229"/>
      <c r="CD640" s="229"/>
      <c r="CE640" s="229"/>
      <c r="CF640" s="229"/>
      <c r="CG640" s="229"/>
      <c r="CH640" s="229"/>
      <c r="CI640" s="229"/>
      <c r="CJ640" s="229"/>
      <c r="CK640" s="229"/>
      <c r="CL640" s="229"/>
      <c r="CM640" s="229"/>
      <c r="CN640" s="229"/>
      <c r="CO640" s="229"/>
      <c r="CP640" s="229"/>
      <c r="CQ640" s="229"/>
      <c r="CR640" s="229"/>
      <c r="CS640" s="229"/>
      <c r="CT640" s="229"/>
    </row>
    <row r="641" spans="20:98" s="257" customFormat="1" x14ac:dyDescent="0.2">
      <c r="T641" s="229"/>
      <c r="U641" s="229"/>
      <c r="V641" s="229"/>
      <c r="W641" s="229"/>
      <c r="X641" s="229"/>
      <c r="Y641" s="229"/>
      <c r="Z641" s="229"/>
      <c r="AA641" s="229"/>
      <c r="AB641" s="229"/>
      <c r="AC641" s="229"/>
      <c r="AD641" s="229"/>
      <c r="AE641" s="229"/>
      <c r="AF641" s="229"/>
      <c r="AG641" s="229"/>
      <c r="AH641" s="229"/>
      <c r="AI641" s="229"/>
      <c r="AJ641" s="229"/>
      <c r="AK641" s="229"/>
      <c r="AL641" s="229"/>
      <c r="AM641" s="229"/>
      <c r="AN641" s="229"/>
      <c r="AO641" s="229"/>
      <c r="AP641" s="229"/>
      <c r="AQ641" s="229"/>
      <c r="AR641" s="229"/>
      <c r="AS641" s="229"/>
      <c r="AT641" s="229"/>
      <c r="AU641" s="229"/>
      <c r="AV641" s="229"/>
      <c r="AW641" s="229"/>
      <c r="AX641" s="229"/>
      <c r="AY641" s="229"/>
      <c r="AZ641" s="229"/>
      <c r="BA641" s="229"/>
      <c r="BB641" s="229"/>
      <c r="BC641" s="229"/>
      <c r="BD641" s="229"/>
      <c r="BE641" s="229"/>
      <c r="BF641" s="229"/>
      <c r="BG641" s="229"/>
      <c r="BH641" s="229"/>
      <c r="BI641" s="229"/>
      <c r="BJ641" s="229"/>
      <c r="BK641" s="229"/>
      <c r="BL641" s="229"/>
      <c r="BM641" s="229"/>
      <c r="BN641" s="229"/>
      <c r="BO641" s="229"/>
      <c r="BP641" s="229"/>
      <c r="BQ641" s="229"/>
      <c r="BR641" s="229"/>
      <c r="BS641" s="229"/>
      <c r="BT641" s="229"/>
      <c r="BU641" s="229"/>
      <c r="BV641" s="229"/>
      <c r="BW641" s="229"/>
      <c r="BX641" s="229"/>
      <c r="BY641" s="229"/>
      <c r="BZ641" s="229"/>
      <c r="CA641" s="229"/>
      <c r="CB641" s="229"/>
      <c r="CC641" s="229"/>
      <c r="CD641" s="229"/>
      <c r="CE641" s="229"/>
      <c r="CF641" s="229"/>
      <c r="CG641" s="229"/>
      <c r="CH641" s="229"/>
      <c r="CI641" s="229"/>
      <c r="CJ641" s="229"/>
      <c r="CK641" s="229"/>
      <c r="CL641" s="229"/>
      <c r="CM641" s="229"/>
      <c r="CN641" s="229"/>
      <c r="CO641" s="229"/>
      <c r="CP641" s="229"/>
      <c r="CQ641" s="229"/>
      <c r="CR641" s="229"/>
      <c r="CS641" s="229"/>
      <c r="CT641" s="229"/>
    </row>
    <row r="642" spans="20:98" s="257" customFormat="1" x14ac:dyDescent="0.2">
      <c r="T642" s="229"/>
      <c r="U642" s="229"/>
      <c r="V642" s="229"/>
      <c r="W642" s="229"/>
      <c r="X642" s="229"/>
      <c r="Y642" s="229"/>
      <c r="Z642" s="229"/>
      <c r="AA642" s="229"/>
      <c r="AB642" s="229"/>
      <c r="AC642" s="229"/>
      <c r="AD642" s="229"/>
      <c r="AE642" s="229"/>
      <c r="AF642" s="229"/>
      <c r="AG642" s="229"/>
      <c r="AH642" s="229"/>
      <c r="AI642" s="229"/>
      <c r="AJ642" s="229"/>
      <c r="AK642" s="229"/>
      <c r="AL642" s="229"/>
      <c r="AM642" s="229"/>
      <c r="AN642" s="229"/>
      <c r="AO642" s="229"/>
      <c r="AP642" s="229"/>
      <c r="AQ642" s="229"/>
      <c r="AR642" s="229"/>
      <c r="AS642" s="229"/>
      <c r="AT642" s="229"/>
      <c r="AU642" s="229"/>
      <c r="AV642" s="229"/>
      <c r="AW642" s="229"/>
      <c r="AX642" s="229"/>
      <c r="AY642" s="229"/>
      <c r="AZ642" s="229"/>
      <c r="BA642" s="229"/>
      <c r="BB642" s="229"/>
      <c r="BC642" s="229"/>
      <c r="BD642" s="229"/>
      <c r="BE642" s="229"/>
      <c r="BF642" s="229"/>
      <c r="BG642" s="229"/>
      <c r="BH642" s="229"/>
      <c r="BI642" s="229"/>
      <c r="BJ642" s="229"/>
      <c r="BK642" s="229"/>
      <c r="BL642" s="229"/>
      <c r="BM642" s="229"/>
      <c r="BN642" s="229"/>
      <c r="BO642" s="229"/>
      <c r="BP642" s="229"/>
      <c r="BQ642" s="229"/>
      <c r="BR642" s="229"/>
      <c r="BS642" s="229"/>
      <c r="BT642" s="229"/>
      <c r="BU642" s="229"/>
      <c r="BV642" s="229"/>
      <c r="BW642" s="229"/>
      <c r="BX642" s="229"/>
      <c r="BY642" s="229"/>
      <c r="BZ642" s="229"/>
      <c r="CA642" s="229"/>
      <c r="CB642" s="229"/>
      <c r="CC642" s="229"/>
      <c r="CD642" s="229"/>
      <c r="CE642" s="229"/>
      <c r="CF642" s="229"/>
      <c r="CG642" s="229"/>
      <c r="CH642" s="229"/>
      <c r="CI642" s="229"/>
      <c r="CJ642" s="229"/>
      <c r="CK642" s="229"/>
      <c r="CL642" s="229"/>
      <c r="CM642" s="229"/>
      <c r="CN642" s="229"/>
      <c r="CO642" s="229"/>
      <c r="CP642" s="229"/>
      <c r="CQ642" s="229"/>
      <c r="CR642" s="229"/>
      <c r="CS642" s="229"/>
      <c r="CT642" s="229"/>
    </row>
    <row r="643" spans="20:98" s="257" customFormat="1" x14ac:dyDescent="0.2">
      <c r="T643" s="229"/>
      <c r="U643" s="229"/>
      <c r="V643" s="229"/>
      <c r="W643" s="229"/>
      <c r="X643" s="229"/>
      <c r="Y643" s="229"/>
      <c r="Z643" s="229"/>
      <c r="AA643" s="229"/>
      <c r="AB643" s="229"/>
      <c r="AC643" s="229"/>
      <c r="AD643" s="229"/>
      <c r="AE643" s="229"/>
      <c r="AF643" s="229"/>
      <c r="AG643" s="229"/>
      <c r="AH643" s="229"/>
      <c r="AI643" s="229"/>
      <c r="AJ643" s="229"/>
      <c r="AK643" s="229"/>
      <c r="AL643" s="229"/>
      <c r="AM643" s="229"/>
      <c r="AN643" s="229"/>
      <c r="AO643" s="229"/>
      <c r="AP643" s="229"/>
      <c r="AQ643" s="229"/>
      <c r="AR643" s="229"/>
      <c r="AS643" s="229"/>
      <c r="AT643" s="229"/>
      <c r="AU643" s="229"/>
      <c r="AV643" s="229"/>
      <c r="AW643" s="229"/>
      <c r="AX643" s="229"/>
      <c r="AY643" s="229"/>
      <c r="AZ643" s="229"/>
      <c r="BA643" s="229"/>
      <c r="BB643" s="229"/>
      <c r="BC643" s="229"/>
      <c r="BD643" s="229"/>
      <c r="BE643" s="229"/>
      <c r="BF643" s="229"/>
      <c r="BG643" s="229"/>
      <c r="BH643" s="229"/>
      <c r="BI643" s="229"/>
      <c r="BJ643" s="229"/>
      <c r="BK643" s="229"/>
      <c r="BL643" s="229"/>
      <c r="BM643" s="229"/>
      <c r="BN643" s="229"/>
      <c r="BO643" s="229"/>
      <c r="BP643" s="229"/>
      <c r="BQ643" s="229"/>
      <c r="BR643" s="229"/>
      <c r="BS643" s="229"/>
      <c r="BT643" s="229"/>
      <c r="BU643" s="229"/>
      <c r="BV643" s="229"/>
      <c r="BW643" s="229"/>
      <c r="BX643" s="229"/>
      <c r="BY643" s="229"/>
      <c r="BZ643" s="229"/>
      <c r="CA643" s="229"/>
      <c r="CB643" s="229"/>
      <c r="CC643" s="229"/>
      <c r="CD643" s="229"/>
      <c r="CE643" s="229"/>
      <c r="CF643" s="229"/>
      <c r="CG643" s="229"/>
      <c r="CH643" s="229"/>
      <c r="CI643" s="229"/>
      <c r="CJ643" s="229"/>
      <c r="CK643" s="229"/>
      <c r="CL643" s="229"/>
      <c r="CM643" s="229"/>
      <c r="CN643" s="229"/>
      <c r="CO643" s="229"/>
      <c r="CP643" s="229"/>
      <c r="CQ643" s="229"/>
      <c r="CR643" s="229"/>
      <c r="CS643" s="229"/>
      <c r="CT643" s="229"/>
    </row>
    <row r="644" spans="20:98" s="257" customFormat="1" x14ac:dyDescent="0.2">
      <c r="T644" s="229"/>
      <c r="U644" s="229"/>
      <c r="V644" s="229"/>
      <c r="W644" s="229"/>
      <c r="X644" s="229"/>
      <c r="Y644" s="229"/>
      <c r="Z644" s="229"/>
      <c r="AA644" s="229"/>
      <c r="AB644" s="229"/>
      <c r="AC644" s="229"/>
      <c r="AD644" s="229"/>
      <c r="AE644" s="229"/>
      <c r="AF644" s="229"/>
      <c r="AG644" s="229"/>
      <c r="AH644" s="229"/>
      <c r="AI644" s="229"/>
      <c r="AJ644" s="229"/>
      <c r="AK644" s="229"/>
      <c r="AL644" s="229"/>
      <c r="AM644" s="229"/>
      <c r="AN644" s="229"/>
      <c r="AO644" s="229"/>
      <c r="AP644" s="229"/>
      <c r="AQ644" s="229"/>
      <c r="AR644" s="229"/>
      <c r="AS644" s="229"/>
      <c r="AT644" s="229"/>
      <c r="AU644" s="229"/>
      <c r="AV644" s="229"/>
      <c r="AW644" s="229"/>
      <c r="AX644" s="229"/>
      <c r="AY644" s="229"/>
      <c r="AZ644" s="229"/>
      <c r="BA644" s="229"/>
      <c r="BB644" s="229"/>
      <c r="BC644" s="229"/>
      <c r="BD644" s="229"/>
      <c r="BE644" s="229"/>
      <c r="BF644" s="229"/>
      <c r="BG644" s="229"/>
      <c r="BH644" s="229"/>
      <c r="BI644" s="229"/>
      <c r="BJ644" s="229"/>
      <c r="BK644" s="229"/>
      <c r="BL644" s="229"/>
      <c r="BM644" s="229"/>
      <c r="BN644" s="229"/>
      <c r="BO644" s="229"/>
      <c r="BP644" s="229"/>
      <c r="BQ644" s="229"/>
      <c r="BR644" s="229"/>
      <c r="BS644" s="229"/>
      <c r="BT644" s="229"/>
      <c r="BU644" s="229"/>
      <c r="BV644" s="229"/>
      <c r="BW644" s="229"/>
      <c r="BX644" s="229"/>
      <c r="BY644" s="229"/>
      <c r="BZ644" s="229"/>
      <c r="CA644" s="229"/>
      <c r="CB644" s="229"/>
      <c r="CC644" s="229"/>
      <c r="CD644" s="229"/>
      <c r="CE644" s="229"/>
      <c r="CF644" s="229"/>
      <c r="CG644" s="229"/>
      <c r="CH644" s="229"/>
      <c r="CI644" s="229"/>
      <c r="CJ644" s="229"/>
      <c r="CK644" s="229"/>
      <c r="CL644" s="229"/>
      <c r="CM644" s="229"/>
      <c r="CN644" s="229"/>
      <c r="CO644" s="229"/>
      <c r="CP644" s="229"/>
      <c r="CQ644" s="229"/>
      <c r="CR644" s="229"/>
      <c r="CS644" s="229"/>
      <c r="CT644" s="229"/>
    </row>
    <row r="645" spans="20:98" s="257" customFormat="1" x14ac:dyDescent="0.2">
      <c r="T645" s="229"/>
      <c r="U645" s="229"/>
      <c r="V645" s="229"/>
      <c r="W645" s="229"/>
      <c r="X645" s="229"/>
      <c r="Y645" s="229"/>
      <c r="Z645" s="229"/>
      <c r="AA645" s="229"/>
      <c r="AB645" s="229"/>
      <c r="AC645" s="229"/>
      <c r="AD645" s="229"/>
      <c r="AE645" s="229"/>
      <c r="AF645" s="229"/>
      <c r="AG645" s="229"/>
      <c r="AH645" s="229"/>
      <c r="AI645" s="229"/>
      <c r="AJ645" s="229"/>
      <c r="AK645" s="229"/>
      <c r="AL645" s="229"/>
      <c r="AM645" s="229"/>
      <c r="AN645" s="229"/>
      <c r="AO645" s="229"/>
      <c r="AP645" s="229"/>
      <c r="AQ645" s="229"/>
      <c r="AR645" s="229"/>
      <c r="AS645" s="229"/>
      <c r="AT645" s="229"/>
      <c r="AU645" s="229"/>
      <c r="AV645" s="229"/>
      <c r="AW645" s="229"/>
      <c r="AX645" s="229"/>
      <c r="AY645" s="229"/>
      <c r="AZ645" s="229"/>
      <c r="BA645" s="229"/>
      <c r="BB645" s="229"/>
      <c r="BC645" s="229"/>
      <c r="BD645" s="229"/>
      <c r="BE645" s="229"/>
      <c r="BF645" s="229"/>
      <c r="BG645" s="229"/>
      <c r="BH645" s="229"/>
      <c r="BI645" s="229"/>
      <c r="BJ645" s="229"/>
      <c r="BK645" s="229"/>
      <c r="BL645" s="229"/>
      <c r="BM645" s="229"/>
      <c r="BN645" s="229"/>
      <c r="BO645" s="229"/>
      <c r="BP645" s="229"/>
      <c r="BQ645" s="229"/>
      <c r="BR645" s="229"/>
      <c r="BS645" s="229"/>
      <c r="BT645" s="229"/>
      <c r="BU645" s="229"/>
      <c r="BV645" s="229"/>
      <c r="BW645" s="229"/>
      <c r="BX645" s="229"/>
      <c r="BY645" s="229"/>
      <c r="BZ645" s="229"/>
      <c r="CA645" s="229"/>
      <c r="CB645" s="229"/>
      <c r="CC645" s="229"/>
      <c r="CD645" s="229"/>
      <c r="CE645" s="229"/>
      <c r="CF645" s="229"/>
      <c r="CG645" s="229"/>
      <c r="CH645" s="229"/>
      <c r="CI645" s="229"/>
      <c r="CJ645" s="229"/>
      <c r="CK645" s="229"/>
      <c r="CL645" s="229"/>
      <c r="CM645" s="229"/>
      <c r="CN645" s="229"/>
      <c r="CO645" s="229"/>
      <c r="CP645" s="229"/>
      <c r="CQ645" s="229"/>
      <c r="CR645" s="229"/>
      <c r="CS645" s="229"/>
      <c r="CT645" s="229"/>
    </row>
    <row r="646" spans="20:98" s="257" customFormat="1" x14ac:dyDescent="0.2">
      <c r="T646" s="229"/>
      <c r="U646" s="229"/>
      <c r="V646" s="229"/>
      <c r="W646" s="229"/>
      <c r="X646" s="229"/>
      <c r="Y646" s="229"/>
      <c r="Z646" s="229"/>
      <c r="AA646" s="229"/>
      <c r="AB646" s="229"/>
      <c r="AC646" s="229"/>
      <c r="AD646" s="229"/>
      <c r="AE646" s="229"/>
      <c r="AF646" s="229"/>
      <c r="AG646" s="229"/>
      <c r="AH646" s="229"/>
      <c r="AI646" s="229"/>
      <c r="AJ646" s="229"/>
      <c r="AK646" s="229"/>
      <c r="AL646" s="229"/>
      <c r="AM646" s="229"/>
      <c r="AN646" s="229"/>
      <c r="AO646" s="229"/>
      <c r="AP646" s="229"/>
      <c r="AQ646" s="229"/>
      <c r="AR646" s="229"/>
      <c r="AS646" s="229"/>
      <c r="AT646" s="229"/>
      <c r="AU646" s="229"/>
      <c r="AV646" s="229"/>
      <c r="AW646" s="229"/>
      <c r="AX646" s="229"/>
      <c r="AY646" s="229"/>
      <c r="AZ646" s="229"/>
      <c r="BA646" s="229"/>
      <c r="BB646" s="229"/>
      <c r="BC646" s="229"/>
      <c r="BD646" s="229"/>
      <c r="BE646" s="229"/>
      <c r="BF646" s="229"/>
      <c r="BG646" s="229"/>
      <c r="BH646" s="229"/>
      <c r="BI646" s="229"/>
      <c r="BJ646" s="229"/>
      <c r="BK646" s="229"/>
      <c r="BL646" s="229"/>
      <c r="BM646" s="229"/>
      <c r="BN646" s="229"/>
      <c r="BO646" s="229"/>
      <c r="BP646" s="229"/>
      <c r="BQ646" s="229"/>
      <c r="BR646" s="229"/>
      <c r="BS646" s="229"/>
      <c r="BT646" s="229"/>
      <c r="BU646" s="229"/>
      <c r="BV646" s="229"/>
      <c r="BW646" s="229"/>
      <c r="BX646" s="229"/>
      <c r="BY646" s="229"/>
      <c r="BZ646" s="229"/>
      <c r="CA646" s="229"/>
      <c r="CB646" s="229"/>
      <c r="CC646" s="229"/>
      <c r="CD646" s="229"/>
      <c r="CE646" s="229"/>
      <c r="CF646" s="229"/>
      <c r="CG646" s="229"/>
      <c r="CH646" s="229"/>
      <c r="CI646" s="229"/>
      <c r="CJ646" s="229"/>
      <c r="CK646" s="229"/>
      <c r="CL646" s="229"/>
      <c r="CM646" s="229"/>
      <c r="CN646" s="229"/>
      <c r="CO646" s="229"/>
      <c r="CP646" s="229"/>
      <c r="CQ646" s="229"/>
      <c r="CR646" s="229"/>
      <c r="CS646" s="229"/>
      <c r="CT646" s="229"/>
    </row>
    <row r="647" spans="20:98" s="257" customFormat="1" x14ac:dyDescent="0.2">
      <c r="T647" s="229"/>
      <c r="U647" s="229"/>
      <c r="V647" s="229"/>
      <c r="W647" s="229"/>
      <c r="X647" s="229"/>
      <c r="Y647" s="229"/>
      <c r="Z647" s="229"/>
      <c r="AA647" s="229"/>
      <c r="AB647" s="229"/>
      <c r="AC647" s="229"/>
      <c r="AD647" s="229"/>
      <c r="AE647" s="229"/>
      <c r="AF647" s="229"/>
      <c r="AG647" s="229"/>
      <c r="AH647" s="229"/>
      <c r="AI647" s="229"/>
      <c r="AJ647" s="229"/>
      <c r="AK647" s="229"/>
      <c r="AL647" s="229"/>
      <c r="AM647" s="229"/>
      <c r="AN647" s="229"/>
      <c r="AO647" s="229"/>
      <c r="AP647" s="229"/>
      <c r="AQ647" s="229"/>
      <c r="AR647" s="229"/>
      <c r="AS647" s="229"/>
      <c r="AT647" s="229"/>
      <c r="AU647" s="229"/>
      <c r="AV647" s="229"/>
      <c r="AW647" s="229"/>
      <c r="AX647" s="229"/>
      <c r="AY647" s="229"/>
      <c r="AZ647" s="229"/>
      <c r="BA647" s="229"/>
      <c r="BB647" s="229"/>
      <c r="BC647" s="229"/>
      <c r="BD647" s="229"/>
      <c r="BE647" s="229"/>
      <c r="BF647" s="229"/>
      <c r="BG647" s="229"/>
      <c r="BH647" s="229"/>
      <c r="BI647" s="229"/>
      <c r="BJ647" s="229"/>
      <c r="BK647" s="229"/>
      <c r="BL647" s="229"/>
      <c r="BM647" s="229"/>
      <c r="BN647" s="229"/>
      <c r="BO647" s="229"/>
      <c r="BP647" s="229"/>
      <c r="BQ647" s="229"/>
      <c r="BR647" s="229"/>
      <c r="BS647" s="229"/>
      <c r="BT647" s="229"/>
      <c r="BU647" s="229"/>
      <c r="BV647" s="229"/>
      <c r="BW647" s="229"/>
      <c r="BX647" s="229"/>
      <c r="BY647" s="229"/>
      <c r="BZ647" s="229"/>
      <c r="CA647" s="229"/>
      <c r="CB647" s="229"/>
      <c r="CC647" s="229"/>
      <c r="CD647" s="229"/>
      <c r="CE647" s="229"/>
      <c r="CF647" s="229"/>
      <c r="CG647" s="229"/>
      <c r="CH647" s="229"/>
      <c r="CI647" s="229"/>
      <c r="CJ647" s="229"/>
      <c r="CK647" s="229"/>
      <c r="CL647" s="229"/>
      <c r="CM647" s="229"/>
      <c r="CN647" s="229"/>
      <c r="CO647" s="229"/>
      <c r="CP647" s="229"/>
      <c r="CQ647" s="229"/>
      <c r="CR647" s="229"/>
      <c r="CS647" s="229"/>
      <c r="CT647" s="229"/>
    </row>
    <row r="648" spans="20:98" s="257" customFormat="1" x14ac:dyDescent="0.2">
      <c r="T648" s="229"/>
      <c r="U648" s="229"/>
      <c r="V648" s="229"/>
      <c r="W648" s="229"/>
      <c r="X648" s="229"/>
      <c r="Y648" s="229"/>
      <c r="Z648" s="229"/>
      <c r="AA648" s="229"/>
      <c r="AB648" s="229"/>
      <c r="AC648" s="229"/>
      <c r="AD648" s="229"/>
      <c r="AE648" s="229"/>
      <c r="AF648" s="229"/>
      <c r="AG648" s="229"/>
      <c r="AH648" s="229"/>
      <c r="AI648" s="229"/>
      <c r="AJ648" s="229"/>
      <c r="AK648" s="229"/>
      <c r="AL648" s="229"/>
      <c r="AM648" s="229"/>
      <c r="AN648" s="229"/>
      <c r="AO648" s="229"/>
      <c r="AP648" s="229"/>
      <c r="AQ648" s="229"/>
      <c r="AR648" s="229"/>
      <c r="AS648" s="229"/>
      <c r="AT648" s="229"/>
      <c r="AU648" s="229"/>
      <c r="AV648" s="229"/>
      <c r="AW648" s="229"/>
      <c r="AX648" s="229"/>
      <c r="AY648" s="229"/>
      <c r="AZ648" s="229"/>
      <c r="BA648" s="229"/>
      <c r="BB648" s="229"/>
      <c r="BC648" s="229"/>
      <c r="BD648" s="229"/>
      <c r="BE648" s="229"/>
      <c r="BF648" s="229"/>
      <c r="BG648" s="229"/>
      <c r="BH648" s="229"/>
      <c r="BI648" s="229"/>
      <c r="BJ648" s="229"/>
      <c r="BK648" s="229"/>
      <c r="BL648" s="229"/>
      <c r="BM648" s="229"/>
      <c r="BN648" s="229"/>
      <c r="BO648" s="229"/>
      <c r="BP648" s="229"/>
      <c r="BQ648" s="229"/>
      <c r="BR648" s="229"/>
      <c r="BS648" s="229"/>
      <c r="BT648" s="229"/>
      <c r="BU648" s="229"/>
      <c r="BV648" s="229"/>
      <c r="BW648" s="229"/>
      <c r="BX648" s="229"/>
      <c r="BY648" s="229"/>
      <c r="BZ648" s="229"/>
      <c r="CA648" s="229"/>
      <c r="CB648" s="229"/>
      <c r="CC648" s="229"/>
      <c r="CD648" s="229"/>
      <c r="CE648" s="229"/>
      <c r="CF648" s="229"/>
      <c r="CG648" s="229"/>
      <c r="CH648" s="229"/>
      <c r="CI648" s="229"/>
      <c r="CJ648" s="229"/>
      <c r="CK648" s="229"/>
      <c r="CL648" s="229"/>
      <c r="CM648" s="229"/>
      <c r="CN648" s="229"/>
      <c r="CO648" s="229"/>
      <c r="CP648" s="229"/>
      <c r="CQ648" s="229"/>
      <c r="CR648" s="229"/>
      <c r="CS648" s="229"/>
      <c r="CT648" s="229"/>
    </row>
    <row r="649" spans="20:98" s="257" customFormat="1" x14ac:dyDescent="0.2">
      <c r="T649" s="229"/>
      <c r="U649" s="229"/>
      <c r="V649" s="229"/>
      <c r="W649" s="229"/>
      <c r="X649" s="229"/>
      <c r="Y649" s="229"/>
      <c r="Z649" s="229"/>
      <c r="AA649" s="229"/>
      <c r="AB649" s="229"/>
      <c r="AC649" s="229"/>
      <c r="AD649" s="229"/>
      <c r="AE649" s="229"/>
      <c r="AF649" s="229"/>
      <c r="AG649" s="229"/>
      <c r="AH649" s="229"/>
      <c r="AI649" s="229"/>
      <c r="AJ649" s="229"/>
      <c r="AK649" s="229"/>
      <c r="AL649" s="229"/>
      <c r="AM649" s="229"/>
      <c r="AN649" s="229"/>
      <c r="AO649" s="229"/>
      <c r="AP649" s="229"/>
      <c r="AQ649" s="229"/>
      <c r="AR649" s="229"/>
      <c r="AS649" s="229"/>
      <c r="AT649" s="229"/>
      <c r="AU649" s="229"/>
      <c r="AV649" s="229"/>
      <c r="AW649" s="229"/>
      <c r="AX649" s="229"/>
      <c r="AY649" s="229"/>
      <c r="AZ649" s="229"/>
      <c r="BA649" s="229"/>
      <c r="BB649" s="229"/>
      <c r="BC649" s="229"/>
      <c r="BD649" s="229"/>
      <c r="BE649" s="229"/>
      <c r="BF649" s="229"/>
      <c r="BG649" s="229"/>
      <c r="BH649" s="229"/>
      <c r="BI649" s="229"/>
      <c r="BJ649" s="229"/>
      <c r="BK649" s="229"/>
      <c r="BL649" s="229"/>
      <c r="BM649" s="229"/>
      <c r="BN649" s="229"/>
      <c r="BO649" s="229"/>
      <c r="BP649" s="229"/>
      <c r="BQ649" s="229"/>
      <c r="BR649" s="229"/>
      <c r="BS649" s="229"/>
      <c r="BT649" s="229"/>
      <c r="BU649" s="229"/>
      <c r="BV649" s="229"/>
      <c r="BW649" s="229"/>
      <c r="BX649" s="229"/>
      <c r="BY649" s="229"/>
      <c r="BZ649" s="229"/>
      <c r="CA649" s="229"/>
      <c r="CB649" s="229"/>
      <c r="CC649" s="229"/>
      <c r="CD649" s="229"/>
      <c r="CE649" s="229"/>
      <c r="CF649" s="229"/>
      <c r="CG649" s="229"/>
      <c r="CH649" s="229"/>
      <c r="CI649" s="229"/>
      <c r="CJ649" s="229"/>
      <c r="CK649" s="229"/>
      <c r="CL649" s="229"/>
      <c r="CM649" s="229"/>
      <c r="CN649" s="229"/>
      <c r="CO649" s="229"/>
      <c r="CP649" s="229"/>
      <c r="CQ649" s="229"/>
      <c r="CR649" s="229"/>
      <c r="CS649" s="229"/>
      <c r="CT649" s="229"/>
    </row>
    <row r="650" spans="20:98" s="257" customFormat="1" x14ac:dyDescent="0.2">
      <c r="T650" s="229"/>
      <c r="U650" s="229"/>
      <c r="V650" s="229"/>
      <c r="W650" s="229"/>
      <c r="X650" s="229"/>
      <c r="Y650" s="229"/>
      <c r="Z650" s="229"/>
      <c r="AA650" s="229"/>
      <c r="AB650" s="229"/>
      <c r="AC650" s="229"/>
      <c r="AD650" s="229"/>
      <c r="AE650" s="229"/>
      <c r="AF650" s="229"/>
      <c r="AG650" s="229"/>
      <c r="AH650" s="229"/>
      <c r="AI650" s="229"/>
      <c r="AJ650" s="229"/>
      <c r="AK650" s="229"/>
      <c r="AL650" s="229"/>
      <c r="AM650" s="229"/>
      <c r="AN650" s="229"/>
      <c r="AO650" s="229"/>
      <c r="AP650" s="229"/>
      <c r="AQ650" s="229"/>
      <c r="AR650" s="229"/>
      <c r="AS650" s="229"/>
      <c r="AT650" s="229"/>
      <c r="AU650" s="229"/>
      <c r="AV650" s="229"/>
      <c r="AW650" s="229"/>
      <c r="AX650" s="229"/>
      <c r="AY650" s="229"/>
      <c r="AZ650" s="229"/>
      <c r="BA650" s="229"/>
      <c r="BB650" s="229"/>
      <c r="BC650" s="229"/>
      <c r="BD650" s="229"/>
      <c r="BE650" s="229"/>
      <c r="BF650" s="229"/>
      <c r="BG650" s="229"/>
      <c r="BH650" s="229"/>
      <c r="BI650" s="229"/>
      <c r="BJ650" s="229"/>
      <c r="BK650" s="229"/>
      <c r="BL650" s="229"/>
      <c r="BM650" s="229"/>
      <c r="BN650" s="229"/>
      <c r="BO650" s="229"/>
      <c r="BP650" s="229"/>
      <c r="BQ650" s="229"/>
      <c r="BR650" s="229"/>
      <c r="BS650" s="229"/>
      <c r="BT650" s="229"/>
      <c r="BU650" s="229"/>
      <c r="BV650" s="229"/>
      <c r="BW650" s="229"/>
      <c r="BX650" s="229"/>
      <c r="BY650" s="229"/>
      <c r="BZ650" s="229"/>
      <c r="CA650" s="229"/>
      <c r="CB650" s="229"/>
      <c r="CC650" s="229"/>
      <c r="CD650" s="229"/>
      <c r="CE650" s="229"/>
      <c r="CF650" s="229"/>
      <c r="CG650" s="229"/>
      <c r="CH650" s="229"/>
      <c r="CI650" s="229"/>
      <c r="CJ650" s="229"/>
      <c r="CK650" s="229"/>
      <c r="CL650" s="229"/>
      <c r="CM650" s="229"/>
      <c r="CN650" s="229"/>
      <c r="CO650" s="229"/>
      <c r="CP650" s="229"/>
      <c r="CQ650" s="229"/>
      <c r="CR650" s="229"/>
      <c r="CS650" s="229"/>
      <c r="CT650" s="229"/>
    </row>
    <row r="651" spans="20:98" s="257" customFormat="1" x14ac:dyDescent="0.2">
      <c r="T651" s="229"/>
      <c r="U651" s="229"/>
      <c r="V651" s="229"/>
      <c r="W651" s="229"/>
      <c r="X651" s="229"/>
      <c r="Y651" s="229"/>
      <c r="Z651" s="229"/>
      <c r="AA651" s="229"/>
      <c r="AB651" s="229"/>
      <c r="AC651" s="229"/>
      <c r="AD651" s="229"/>
      <c r="AE651" s="229"/>
      <c r="AF651" s="229"/>
      <c r="AG651" s="229"/>
      <c r="AH651" s="229"/>
      <c r="AI651" s="229"/>
      <c r="AJ651" s="229"/>
      <c r="AK651" s="229"/>
      <c r="AL651" s="229"/>
      <c r="AM651" s="229"/>
      <c r="AN651" s="229"/>
      <c r="AO651" s="229"/>
      <c r="AP651" s="229"/>
      <c r="AQ651" s="229"/>
      <c r="AR651" s="229"/>
      <c r="AS651" s="229"/>
      <c r="AT651" s="229"/>
      <c r="AU651" s="229"/>
      <c r="AV651" s="229"/>
      <c r="AW651" s="229"/>
      <c r="AX651" s="229"/>
      <c r="AY651" s="229"/>
      <c r="AZ651" s="229"/>
      <c r="BA651" s="229"/>
      <c r="BB651" s="229"/>
      <c r="BC651" s="229"/>
      <c r="BD651" s="229"/>
      <c r="BE651" s="229"/>
      <c r="BF651" s="229"/>
      <c r="BG651" s="229"/>
      <c r="BH651" s="229"/>
      <c r="BI651" s="229"/>
      <c r="BJ651" s="229"/>
      <c r="BK651" s="229"/>
      <c r="BL651" s="229"/>
      <c r="BM651" s="229"/>
      <c r="BN651" s="229"/>
      <c r="BO651" s="229"/>
      <c r="BP651" s="229"/>
      <c r="BQ651" s="229"/>
      <c r="BR651" s="229"/>
      <c r="BS651" s="229"/>
      <c r="BT651" s="229"/>
      <c r="BU651" s="229"/>
      <c r="BV651" s="229"/>
      <c r="BW651" s="229"/>
      <c r="BX651" s="229"/>
      <c r="BY651" s="229"/>
      <c r="BZ651" s="229"/>
      <c r="CA651" s="229"/>
      <c r="CB651" s="229"/>
      <c r="CC651" s="229"/>
      <c r="CD651" s="229"/>
      <c r="CE651" s="229"/>
      <c r="CF651" s="229"/>
      <c r="CG651" s="229"/>
      <c r="CH651" s="229"/>
      <c r="CI651" s="229"/>
      <c r="CJ651" s="229"/>
      <c r="CK651" s="229"/>
      <c r="CL651" s="229"/>
      <c r="CM651" s="229"/>
      <c r="CN651" s="229"/>
      <c r="CO651" s="229"/>
      <c r="CP651" s="229"/>
      <c r="CQ651" s="229"/>
      <c r="CR651" s="229"/>
      <c r="CS651" s="229"/>
      <c r="CT651" s="229"/>
    </row>
    <row r="652" spans="20:98" s="257" customFormat="1" x14ac:dyDescent="0.2">
      <c r="T652" s="229"/>
      <c r="U652" s="229"/>
      <c r="V652" s="229"/>
      <c r="W652" s="229"/>
      <c r="X652" s="229"/>
      <c r="Y652" s="229"/>
      <c r="Z652" s="229"/>
      <c r="AA652" s="229"/>
      <c r="AB652" s="229"/>
      <c r="AC652" s="229"/>
      <c r="AD652" s="229"/>
      <c r="AE652" s="229"/>
      <c r="AF652" s="229"/>
      <c r="AG652" s="229"/>
      <c r="AH652" s="229"/>
      <c r="AI652" s="229"/>
      <c r="AJ652" s="229"/>
      <c r="AK652" s="229"/>
      <c r="AL652" s="229"/>
      <c r="AM652" s="229"/>
      <c r="AN652" s="229"/>
      <c r="AO652" s="229"/>
      <c r="AP652" s="229"/>
      <c r="AQ652" s="229"/>
      <c r="AR652" s="229"/>
      <c r="AS652" s="229"/>
      <c r="AT652" s="229"/>
      <c r="AU652" s="229"/>
      <c r="AV652" s="229"/>
      <c r="AW652" s="229"/>
      <c r="AX652" s="229"/>
      <c r="AY652" s="229"/>
      <c r="AZ652" s="229"/>
      <c r="BA652" s="229"/>
      <c r="BB652" s="229"/>
      <c r="BC652" s="229"/>
      <c r="BD652" s="229"/>
      <c r="BE652" s="229"/>
      <c r="BF652" s="229"/>
      <c r="BG652" s="229"/>
      <c r="BH652" s="229"/>
      <c r="BI652" s="229"/>
      <c r="BJ652" s="229"/>
      <c r="BK652" s="229"/>
      <c r="BL652" s="229"/>
      <c r="BM652" s="229"/>
      <c r="BN652" s="229"/>
      <c r="BO652" s="229"/>
      <c r="BP652" s="229"/>
      <c r="BQ652" s="229"/>
      <c r="BR652" s="229"/>
      <c r="BS652" s="229"/>
      <c r="BT652" s="229"/>
      <c r="BU652" s="229"/>
      <c r="BV652" s="229"/>
      <c r="BW652" s="229"/>
      <c r="BX652" s="229"/>
      <c r="BY652" s="229"/>
      <c r="BZ652" s="229"/>
      <c r="CA652" s="229"/>
      <c r="CB652" s="229"/>
      <c r="CC652" s="229"/>
      <c r="CD652" s="229"/>
      <c r="CE652" s="229"/>
      <c r="CF652" s="229"/>
      <c r="CG652" s="229"/>
      <c r="CH652" s="229"/>
      <c r="CI652" s="229"/>
      <c r="CJ652" s="229"/>
      <c r="CK652" s="229"/>
      <c r="CL652" s="229"/>
      <c r="CM652" s="229"/>
      <c r="CN652" s="229"/>
      <c r="CO652" s="229"/>
      <c r="CP652" s="229"/>
      <c r="CQ652" s="229"/>
      <c r="CR652" s="229"/>
      <c r="CS652" s="229"/>
      <c r="CT652" s="229"/>
    </row>
    <row r="653" spans="20:98" s="257" customFormat="1" x14ac:dyDescent="0.2">
      <c r="T653" s="229"/>
      <c r="U653" s="229"/>
      <c r="V653" s="229"/>
      <c r="W653" s="229"/>
      <c r="X653" s="229"/>
      <c r="Y653" s="229"/>
      <c r="Z653" s="229"/>
      <c r="AA653" s="229"/>
      <c r="AB653" s="229"/>
      <c r="AC653" s="229"/>
      <c r="AD653" s="229"/>
      <c r="AE653" s="229"/>
      <c r="AF653" s="229"/>
      <c r="AG653" s="229"/>
      <c r="AH653" s="229"/>
      <c r="AI653" s="229"/>
      <c r="AJ653" s="229"/>
      <c r="AK653" s="229"/>
      <c r="AL653" s="229"/>
      <c r="AM653" s="229"/>
      <c r="AN653" s="229"/>
      <c r="AO653" s="229"/>
      <c r="AP653" s="229"/>
      <c r="AQ653" s="229"/>
      <c r="AR653" s="229"/>
      <c r="AS653" s="229"/>
      <c r="AT653" s="229"/>
      <c r="AU653" s="229"/>
      <c r="AV653" s="229"/>
      <c r="AW653" s="229"/>
      <c r="AX653" s="229"/>
      <c r="AY653" s="229"/>
      <c r="AZ653" s="229"/>
      <c r="BA653" s="229"/>
      <c r="BB653" s="229"/>
      <c r="BC653" s="229"/>
      <c r="BD653" s="229"/>
      <c r="BE653" s="229"/>
      <c r="BF653" s="229"/>
      <c r="BG653" s="229"/>
      <c r="BH653" s="229"/>
      <c r="BI653" s="229"/>
      <c r="BJ653" s="229"/>
      <c r="BK653" s="229"/>
      <c r="BL653" s="229"/>
      <c r="BM653" s="229"/>
      <c r="BN653" s="229"/>
      <c r="BO653" s="229"/>
      <c r="BP653" s="229"/>
      <c r="BQ653" s="229"/>
      <c r="BR653" s="229"/>
      <c r="BS653" s="229"/>
      <c r="BT653" s="229"/>
      <c r="BU653" s="229"/>
      <c r="BV653" s="229"/>
      <c r="BW653" s="229"/>
      <c r="BX653" s="229"/>
      <c r="BY653" s="229"/>
      <c r="BZ653" s="229"/>
      <c r="CA653" s="229"/>
      <c r="CB653" s="229"/>
      <c r="CC653" s="229"/>
      <c r="CD653" s="229"/>
      <c r="CE653" s="229"/>
      <c r="CF653" s="229"/>
      <c r="CG653" s="229"/>
      <c r="CH653" s="229"/>
      <c r="CI653" s="229"/>
      <c r="CJ653" s="229"/>
      <c r="CK653" s="229"/>
      <c r="CL653" s="229"/>
      <c r="CM653" s="229"/>
      <c r="CN653" s="229"/>
      <c r="CO653" s="229"/>
      <c r="CP653" s="229"/>
      <c r="CQ653" s="229"/>
      <c r="CR653" s="229"/>
      <c r="CS653" s="229"/>
      <c r="CT653" s="229"/>
    </row>
    <row r="654" spans="20:98" s="257" customFormat="1" x14ac:dyDescent="0.2">
      <c r="T654" s="229"/>
      <c r="U654" s="229"/>
      <c r="V654" s="229"/>
      <c r="W654" s="229"/>
      <c r="X654" s="229"/>
      <c r="Y654" s="229"/>
      <c r="Z654" s="229"/>
      <c r="AA654" s="229"/>
      <c r="AB654" s="229"/>
      <c r="AC654" s="229"/>
      <c r="AD654" s="229"/>
      <c r="AE654" s="229"/>
      <c r="AF654" s="229"/>
      <c r="AG654" s="229"/>
      <c r="AH654" s="229"/>
      <c r="AI654" s="229"/>
      <c r="AJ654" s="229"/>
      <c r="AK654" s="229"/>
      <c r="AL654" s="229"/>
      <c r="AM654" s="229"/>
      <c r="AN654" s="229"/>
      <c r="AO654" s="229"/>
      <c r="AP654" s="229"/>
      <c r="AQ654" s="229"/>
      <c r="AR654" s="229"/>
      <c r="AS654" s="229"/>
      <c r="AT654" s="229"/>
      <c r="AU654" s="229"/>
      <c r="AV654" s="229"/>
      <c r="AW654" s="229"/>
      <c r="AX654" s="229"/>
      <c r="AY654" s="229"/>
      <c r="AZ654" s="229"/>
      <c r="BA654" s="229"/>
      <c r="BB654" s="229"/>
      <c r="BC654" s="229"/>
      <c r="BD654" s="229"/>
      <c r="BE654" s="229"/>
      <c r="BF654" s="229"/>
      <c r="BG654" s="229"/>
      <c r="BH654" s="229"/>
      <c r="BI654" s="229"/>
      <c r="BJ654" s="229"/>
      <c r="BK654" s="229"/>
      <c r="BL654" s="229"/>
      <c r="BM654" s="229"/>
      <c r="BN654" s="229"/>
      <c r="BO654" s="229"/>
      <c r="BP654" s="229"/>
      <c r="BQ654" s="229"/>
      <c r="BR654" s="229"/>
      <c r="BS654" s="229"/>
      <c r="BT654" s="229"/>
      <c r="BU654" s="229"/>
      <c r="BV654" s="229"/>
      <c r="BW654" s="229"/>
      <c r="BX654" s="229"/>
      <c r="BY654" s="229"/>
      <c r="BZ654" s="229"/>
      <c r="CA654" s="229"/>
      <c r="CB654" s="229"/>
      <c r="CC654" s="229"/>
      <c r="CD654" s="229"/>
      <c r="CE654" s="229"/>
      <c r="CF654" s="229"/>
      <c r="CG654" s="229"/>
      <c r="CH654" s="229"/>
      <c r="CI654" s="229"/>
      <c r="CJ654" s="229"/>
      <c r="CK654" s="229"/>
      <c r="CL654" s="229"/>
      <c r="CM654" s="229"/>
      <c r="CN654" s="229"/>
      <c r="CO654" s="229"/>
      <c r="CP654" s="229"/>
      <c r="CQ654" s="229"/>
      <c r="CR654" s="229"/>
      <c r="CS654" s="229"/>
      <c r="CT654" s="229"/>
    </row>
    <row r="655" spans="20:98" s="257" customFormat="1" x14ac:dyDescent="0.2">
      <c r="T655" s="229"/>
      <c r="U655" s="229"/>
      <c r="V655" s="229"/>
      <c r="W655" s="229"/>
      <c r="X655" s="229"/>
      <c r="Y655" s="229"/>
      <c r="Z655" s="229"/>
      <c r="AA655" s="229"/>
      <c r="AB655" s="229"/>
      <c r="AC655" s="229"/>
      <c r="AD655" s="229"/>
      <c r="AE655" s="229"/>
      <c r="AF655" s="229"/>
      <c r="AG655" s="229"/>
      <c r="AH655" s="229"/>
      <c r="AI655" s="229"/>
      <c r="AJ655" s="229"/>
      <c r="AK655" s="229"/>
      <c r="AL655" s="229"/>
      <c r="AM655" s="229"/>
      <c r="AN655" s="229"/>
      <c r="AO655" s="229"/>
      <c r="AP655" s="229"/>
      <c r="AQ655" s="229"/>
      <c r="AR655" s="229"/>
      <c r="AS655" s="229"/>
      <c r="AT655" s="229"/>
      <c r="AU655" s="229"/>
      <c r="AV655" s="229"/>
      <c r="AW655" s="229"/>
      <c r="AX655" s="229"/>
      <c r="AY655" s="229"/>
      <c r="AZ655" s="229"/>
      <c r="BA655" s="229"/>
      <c r="BB655" s="229"/>
      <c r="BC655" s="229"/>
      <c r="BD655" s="229"/>
      <c r="BE655" s="229"/>
      <c r="BF655" s="229"/>
      <c r="BG655" s="229"/>
      <c r="BH655" s="229"/>
      <c r="BI655" s="229"/>
      <c r="BJ655" s="229"/>
      <c r="BK655" s="229"/>
      <c r="BL655" s="229"/>
      <c r="BM655" s="229"/>
      <c r="BN655" s="229"/>
      <c r="BO655" s="229"/>
      <c r="BP655" s="229"/>
      <c r="BQ655" s="229"/>
      <c r="BR655" s="229"/>
      <c r="BS655" s="229"/>
      <c r="BT655" s="229"/>
      <c r="BU655" s="229"/>
      <c r="BV655" s="229"/>
      <c r="BW655" s="229"/>
      <c r="BX655" s="229"/>
      <c r="BY655" s="229"/>
      <c r="BZ655" s="229"/>
      <c r="CA655" s="229"/>
      <c r="CB655" s="229"/>
      <c r="CC655" s="229"/>
      <c r="CD655" s="229"/>
      <c r="CE655" s="229"/>
      <c r="CF655" s="229"/>
      <c r="CG655" s="229"/>
      <c r="CH655" s="229"/>
      <c r="CI655" s="229"/>
      <c r="CJ655" s="229"/>
      <c r="CK655" s="229"/>
      <c r="CL655" s="229"/>
      <c r="CM655" s="229"/>
      <c r="CN655" s="229"/>
      <c r="CO655" s="229"/>
      <c r="CP655" s="229"/>
      <c r="CQ655" s="229"/>
      <c r="CR655" s="229"/>
      <c r="CS655" s="229"/>
      <c r="CT655" s="229"/>
    </row>
    <row r="656" spans="20:98" s="257" customFormat="1" x14ac:dyDescent="0.2">
      <c r="T656" s="229"/>
      <c r="U656" s="229"/>
      <c r="V656" s="229"/>
      <c r="W656" s="229"/>
      <c r="X656" s="229"/>
      <c r="Y656" s="229"/>
      <c r="Z656" s="229"/>
      <c r="AA656" s="229"/>
      <c r="AB656" s="229"/>
      <c r="AC656" s="229"/>
      <c r="AD656" s="229"/>
      <c r="AE656" s="229"/>
      <c r="AF656" s="229"/>
      <c r="AG656" s="229"/>
      <c r="AH656" s="229"/>
      <c r="AI656" s="229"/>
      <c r="AJ656" s="229"/>
      <c r="AK656" s="229"/>
      <c r="AL656" s="229"/>
      <c r="AM656" s="229"/>
      <c r="AN656" s="229"/>
      <c r="AO656" s="229"/>
      <c r="AP656" s="229"/>
      <c r="AQ656" s="229"/>
      <c r="AR656" s="229"/>
      <c r="AS656" s="229"/>
      <c r="AT656" s="229"/>
      <c r="AU656" s="229"/>
      <c r="AV656" s="229"/>
      <c r="AW656" s="229"/>
      <c r="AX656" s="229"/>
      <c r="AY656" s="229"/>
      <c r="AZ656" s="229"/>
      <c r="BA656" s="229"/>
      <c r="BB656" s="229"/>
      <c r="BC656" s="229"/>
      <c r="BD656" s="229"/>
      <c r="BE656" s="229"/>
      <c r="BF656" s="229"/>
      <c r="BG656" s="229"/>
      <c r="BH656" s="229"/>
      <c r="BI656" s="229"/>
      <c r="BJ656" s="229"/>
      <c r="BK656" s="229"/>
      <c r="BL656" s="229"/>
      <c r="BM656" s="229"/>
      <c r="BN656" s="229"/>
      <c r="BO656" s="229"/>
      <c r="BP656" s="229"/>
      <c r="BQ656" s="229"/>
      <c r="BR656" s="229"/>
      <c r="BS656" s="229"/>
      <c r="BT656" s="229"/>
      <c r="BU656" s="229"/>
      <c r="BV656" s="229"/>
      <c r="BW656" s="229"/>
      <c r="BX656" s="229"/>
      <c r="BY656" s="229"/>
      <c r="BZ656" s="229"/>
      <c r="CA656" s="229"/>
      <c r="CB656" s="229"/>
      <c r="CC656" s="229"/>
      <c r="CD656" s="229"/>
      <c r="CE656" s="229"/>
      <c r="CF656" s="229"/>
      <c r="CG656" s="229"/>
      <c r="CH656" s="229"/>
      <c r="CI656" s="229"/>
      <c r="CJ656" s="229"/>
      <c r="CK656" s="229"/>
      <c r="CL656" s="229"/>
      <c r="CM656" s="229"/>
      <c r="CN656" s="229"/>
      <c r="CO656" s="229"/>
      <c r="CP656" s="229"/>
      <c r="CQ656" s="229"/>
      <c r="CR656" s="229"/>
      <c r="CS656" s="229"/>
      <c r="CT656" s="229"/>
    </row>
    <row r="657" spans="20:98" s="257" customFormat="1" x14ac:dyDescent="0.2">
      <c r="T657" s="229"/>
      <c r="U657" s="229"/>
      <c r="V657" s="229"/>
      <c r="W657" s="229"/>
      <c r="X657" s="229"/>
      <c r="Y657" s="229"/>
      <c r="Z657" s="229"/>
      <c r="AA657" s="229"/>
      <c r="AB657" s="229"/>
      <c r="AC657" s="229"/>
      <c r="AD657" s="229"/>
      <c r="AE657" s="229"/>
      <c r="AF657" s="229"/>
      <c r="AG657" s="229"/>
      <c r="AH657" s="229"/>
      <c r="AI657" s="229"/>
      <c r="AJ657" s="229"/>
      <c r="AK657" s="229"/>
      <c r="AL657" s="229"/>
      <c r="AM657" s="229"/>
      <c r="AN657" s="229"/>
      <c r="AO657" s="229"/>
      <c r="AP657" s="229"/>
      <c r="AQ657" s="229"/>
      <c r="AR657" s="229"/>
      <c r="AS657" s="229"/>
      <c r="AT657" s="229"/>
      <c r="AU657" s="229"/>
      <c r="AV657" s="229"/>
      <c r="AW657" s="229"/>
      <c r="AX657" s="229"/>
      <c r="AY657" s="229"/>
      <c r="AZ657" s="229"/>
      <c r="BA657" s="229"/>
      <c r="BB657" s="229"/>
      <c r="BC657" s="229"/>
      <c r="BD657" s="229"/>
      <c r="BE657" s="229"/>
      <c r="BF657" s="229"/>
      <c r="BG657" s="229"/>
      <c r="BH657" s="229"/>
      <c r="BI657" s="229"/>
      <c r="BJ657" s="229"/>
      <c r="BK657" s="229"/>
      <c r="BL657" s="229"/>
      <c r="BM657" s="229"/>
      <c r="BN657" s="229"/>
      <c r="BO657" s="229"/>
      <c r="BP657" s="229"/>
      <c r="BQ657" s="229"/>
      <c r="BR657" s="229"/>
      <c r="BS657" s="229"/>
      <c r="BT657" s="229"/>
      <c r="BU657" s="229"/>
      <c r="BV657" s="229"/>
      <c r="BW657" s="229"/>
      <c r="BX657" s="229"/>
      <c r="BY657" s="229"/>
      <c r="BZ657" s="229"/>
      <c r="CA657" s="229"/>
      <c r="CB657" s="229"/>
      <c r="CC657" s="229"/>
      <c r="CD657" s="229"/>
      <c r="CE657" s="229"/>
      <c r="CF657" s="229"/>
      <c r="CG657" s="229"/>
      <c r="CH657" s="229"/>
      <c r="CI657" s="229"/>
      <c r="CJ657" s="229"/>
      <c r="CK657" s="229"/>
      <c r="CL657" s="229"/>
      <c r="CM657" s="229"/>
      <c r="CN657" s="229"/>
      <c r="CO657" s="229"/>
      <c r="CP657" s="229"/>
      <c r="CQ657" s="229"/>
      <c r="CR657" s="229"/>
      <c r="CS657" s="229"/>
      <c r="CT657" s="229"/>
    </row>
    <row r="658" spans="20:98" s="257" customFormat="1" x14ac:dyDescent="0.2">
      <c r="T658" s="229"/>
      <c r="U658" s="229"/>
      <c r="V658" s="229"/>
      <c r="W658" s="229"/>
      <c r="X658" s="229"/>
      <c r="Y658" s="229"/>
      <c r="Z658" s="229"/>
      <c r="AA658" s="229"/>
      <c r="AB658" s="229"/>
      <c r="AC658" s="229"/>
      <c r="AD658" s="229"/>
      <c r="AE658" s="229"/>
      <c r="AF658" s="229"/>
      <c r="AG658" s="229"/>
      <c r="AH658" s="229"/>
      <c r="AI658" s="229"/>
      <c r="AJ658" s="229"/>
      <c r="AK658" s="229"/>
      <c r="AL658" s="229"/>
      <c r="AM658" s="229"/>
      <c r="AN658" s="229"/>
      <c r="AO658" s="229"/>
      <c r="AP658" s="229"/>
      <c r="AQ658" s="229"/>
      <c r="AR658" s="229"/>
      <c r="AS658" s="229"/>
      <c r="AT658" s="229"/>
      <c r="AU658" s="229"/>
      <c r="AV658" s="229"/>
      <c r="AW658" s="229"/>
      <c r="AX658" s="229"/>
      <c r="AY658" s="229"/>
      <c r="AZ658" s="229"/>
      <c r="BA658" s="229"/>
      <c r="BB658" s="229"/>
      <c r="BC658" s="229"/>
      <c r="BD658" s="229"/>
      <c r="BE658" s="229"/>
      <c r="BF658" s="229"/>
      <c r="BG658" s="229"/>
      <c r="BH658" s="229"/>
      <c r="BI658" s="229"/>
      <c r="BJ658" s="229"/>
      <c r="BK658" s="229"/>
      <c r="BL658" s="229"/>
      <c r="BM658" s="229"/>
      <c r="BN658" s="229"/>
      <c r="BO658" s="229"/>
      <c r="BP658" s="229"/>
      <c r="BQ658" s="229"/>
      <c r="BR658" s="229"/>
      <c r="BS658" s="229"/>
      <c r="BT658" s="229"/>
      <c r="BU658" s="229"/>
      <c r="BV658" s="229"/>
      <c r="BW658" s="229"/>
      <c r="BX658" s="229"/>
      <c r="BY658" s="229"/>
      <c r="BZ658" s="229"/>
      <c r="CA658" s="229"/>
      <c r="CB658" s="229"/>
      <c r="CC658" s="229"/>
      <c r="CD658" s="229"/>
      <c r="CE658" s="229"/>
      <c r="CF658" s="229"/>
      <c r="CG658" s="229"/>
      <c r="CH658" s="229"/>
      <c r="CI658" s="229"/>
      <c r="CJ658" s="229"/>
      <c r="CK658" s="229"/>
      <c r="CL658" s="229"/>
      <c r="CM658" s="229"/>
      <c r="CN658" s="229"/>
      <c r="CO658" s="229"/>
      <c r="CP658" s="229"/>
      <c r="CQ658" s="229"/>
      <c r="CR658" s="229"/>
      <c r="CS658" s="229"/>
      <c r="CT658" s="229"/>
    </row>
    <row r="659" spans="20:98" s="257" customFormat="1" x14ac:dyDescent="0.2">
      <c r="T659" s="229"/>
      <c r="U659" s="229"/>
      <c r="V659" s="229"/>
      <c r="W659" s="229"/>
      <c r="X659" s="229"/>
      <c r="Y659" s="229"/>
      <c r="Z659" s="229"/>
      <c r="AA659" s="229"/>
      <c r="AB659" s="229"/>
      <c r="AC659" s="229"/>
      <c r="AD659" s="229"/>
      <c r="AE659" s="229"/>
      <c r="AF659" s="229"/>
      <c r="AG659" s="229"/>
      <c r="AH659" s="229"/>
      <c r="AI659" s="229"/>
      <c r="AJ659" s="229"/>
      <c r="AK659" s="229"/>
      <c r="AL659" s="229"/>
      <c r="AM659" s="229"/>
      <c r="AN659" s="229"/>
      <c r="AO659" s="229"/>
      <c r="AP659" s="229"/>
      <c r="AQ659" s="229"/>
      <c r="AR659" s="229"/>
      <c r="AS659" s="229"/>
      <c r="AT659" s="229"/>
      <c r="AU659" s="229"/>
      <c r="AV659" s="229"/>
      <c r="AW659" s="229"/>
      <c r="AX659" s="229"/>
      <c r="AY659" s="229"/>
      <c r="AZ659" s="229"/>
      <c r="BA659" s="229"/>
      <c r="BB659" s="229"/>
      <c r="BC659" s="229"/>
      <c r="BD659" s="229"/>
      <c r="BE659" s="229"/>
      <c r="BF659" s="229"/>
      <c r="BG659" s="229"/>
      <c r="BH659" s="229"/>
      <c r="BI659" s="229"/>
      <c r="BJ659" s="229"/>
      <c r="BK659" s="229"/>
      <c r="BL659" s="229"/>
      <c r="BM659" s="229"/>
      <c r="BN659" s="229"/>
      <c r="BO659" s="229"/>
      <c r="BP659" s="229"/>
      <c r="BQ659" s="229"/>
      <c r="BR659" s="229"/>
      <c r="BS659" s="229"/>
      <c r="BT659" s="229"/>
      <c r="BU659" s="229"/>
      <c r="BV659" s="229"/>
      <c r="BW659" s="229"/>
      <c r="BX659" s="229"/>
      <c r="BY659" s="229"/>
      <c r="BZ659" s="229"/>
      <c r="CA659" s="229"/>
      <c r="CB659" s="229"/>
      <c r="CC659" s="229"/>
      <c r="CD659" s="229"/>
      <c r="CE659" s="229"/>
      <c r="CF659" s="229"/>
      <c r="CG659" s="229"/>
      <c r="CH659" s="229"/>
      <c r="CI659" s="229"/>
      <c r="CJ659" s="229"/>
      <c r="CK659" s="229"/>
      <c r="CL659" s="229"/>
      <c r="CM659" s="229"/>
      <c r="CN659" s="229"/>
      <c r="CO659" s="229"/>
      <c r="CP659" s="229"/>
      <c r="CQ659" s="229"/>
      <c r="CR659" s="229"/>
      <c r="CS659" s="229"/>
      <c r="CT659" s="229"/>
    </row>
    <row r="660" spans="20:98" s="257" customFormat="1" x14ac:dyDescent="0.2">
      <c r="T660" s="229"/>
      <c r="U660" s="229"/>
      <c r="V660" s="229"/>
      <c r="W660" s="229"/>
      <c r="X660" s="229"/>
      <c r="Y660" s="229"/>
      <c r="Z660" s="229"/>
      <c r="AA660" s="229"/>
      <c r="AB660" s="229"/>
      <c r="AC660" s="229"/>
      <c r="AD660" s="229"/>
      <c r="AE660" s="229"/>
      <c r="AF660" s="229"/>
      <c r="AG660" s="229"/>
      <c r="AH660" s="229"/>
      <c r="AI660" s="229"/>
      <c r="AJ660" s="229"/>
      <c r="AK660" s="229"/>
      <c r="AL660" s="229"/>
      <c r="AM660" s="229"/>
      <c r="AN660" s="229"/>
      <c r="AO660" s="229"/>
      <c r="AP660" s="229"/>
      <c r="AQ660" s="229"/>
      <c r="AR660" s="229"/>
      <c r="AS660" s="229"/>
      <c r="AT660" s="229"/>
      <c r="AU660" s="229"/>
      <c r="AV660" s="229"/>
      <c r="AW660" s="229"/>
      <c r="AX660" s="229"/>
      <c r="AY660" s="229"/>
      <c r="AZ660" s="229"/>
      <c r="BA660" s="229"/>
      <c r="BB660" s="229"/>
      <c r="BC660" s="229"/>
      <c r="BD660" s="229"/>
      <c r="BE660" s="229"/>
      <c r="BF660" s="229"/>
      <c r="BG660" s="229"/>
      <c r="BH660" s="229"/>
      <c r="BI660" s="229"/>
      <c r="BJ660" s="229"/>
      <c r="BK660" s="229"/>
      <c r="BL660" s="229"/>
      <c r="BM660" s="229"/>
      <c r="BN660" s="229"/>
      <c r="BO660" s="229"/>
      <c r="BP660" s="229"/>
      <c r="BQ660" s="229"/>
      <c r="BR660" s="229"/>
      <c r="BS660" s="229"/>
      <c r="BT660" s="229"/>
      <c r="BU660" s="229"/>
      <c r="BV660" s="229"/>
      <c r="BW660" s="229"/>
      <c r="BX660" s="229"/>
      <c r="BY660" s="229"/>
      <c r="BZ660" s="229"/>
      <c r="CA660" s="229"/>
      <c r="CB660" s="229"/>
      <c r="CC660" s="229"/>
      <c r="CD660" s="229"/>
      <c r="CE660" s="229"/>
      <c r="CF660" s="229"/>
      <c r="CG660" s="229"/>
      <c r="CH660" s="229"/>
      <c r="CI660" s="229"/>
      <c r="CJ660" s="229"/>
      <c r="CK660" s="229"/>
      <c r="CL660" s="229"/>
      <c r="CM660" s="229"/>
      <c r="CN660" s="229"/>
      <c r="CO660" s="229"/>
      <c r="CP660" s="229"/>
      <c r="CQ660" s="229"/>
      <c r="CR660" s="229"/>
      <c r="CS660" s="229"/>
      <c r="CT660" s="229"/>
    </row>
  </sheetData>
  <mergeCells count="2">
    <mergeCell ref="B3:O3"/>
    <mergeCell ref="B4:O4"/>
  </mergeCells>
  <pageMargins left="0.70866141732283472" right="0.70866141732283472" top="0.74803149606299213" bottom="0.74803149606299213" header="0.31496062992125984" footer="0.31496062992125984"/>
  <pageSetup scale="65"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DX256"/>
  <sheetViews>
    <sheetView workbookViewId="0"/>
  </sheetViews>
  <sheetFormatPr defaultColWidth="8.85546875" defaultRowHeight="12.75" x14ac:dyDescent="0.2"/>
  <cols>
    <col min="1" max="19" width="5.28515625" style="256" customWidth="1"/>
    <col min="20" max="24" width="5.28515625" style="257" customWidth="1"/>
    <col min="25" max="84" width="8.85546875" style="257"/>
    <col min="85" max="85" width="33.28515625" style="257" customWidth="1"/>
    <col min="86" max="110" width="6.7109375" style="257" customWidth="1"/>
    <col min="111" max="116" width="6.7109375" style="229" customWidth="1"/>
    <col min="117" max="128" width="8.85546875" style="229"/>
    <col min="129" max="16384" width="8.85546875" style="256"/>
  </cols>
  <sheetData>
    <row r="1" spans="1:116" ht="15" customHeight="1" x14ac:dyDescent="0.25">
      <c r="A1" s="258" t="s">
        <v>21</v>
      </c>
      <c r="B1" s="257"/>
      <c r="C1" s="257"/>
      <c r="D1" s="257"/>
      <c r="E1" s="257"/>
      <c r="F1" s="257"/>
      <c r="G1" s="257"/>
      <c r="H1" s="257"/>
      <c r="I1" s="257"/>
      <c r="J1" s="257"/>
      <c r="K1" s="257"/>
      <c r="L1" s="257"/>
      <c r="M1" s="257"/>
      <c r="N1" s="257"/>
      <c r="O1" s="257"/>
      <c r="P1" s="257"/>
      <c r="Q1" s="257"/>
      <c r="R1" s="257"/>
      <c r="V1" s="832" t="str">
        <f>A1</f>
        <v>3.1.5</v>
      </c>
    </row>
    <row r="2" spans="1:116" ht="15.75" x14ac:dyDescent="0.25">
      <c r="A2" s="1090" t="s">
        <v>439</v>
      </c>
      <c r="B2" s="1092"/>
      <c r="C2" s="1092"/>
      <c r="D2" s="1092"/>
      <c r="E2" s="1092"/>
      <c r="F2" s="1092"/>
      <c r="G2" s="1092"/>
      <c r="H2" s="1092"/>
      <c r="I2" s="1092"/>
      <c r="J2" s="1092"/>
      <c r="K2" s="1092"/>
      <c r="L2" s="1092"/>
      <c r="M2" s="1092"/>
      <c r="N2" s="1092"/>
      <c r="O2" s="1092"/>
      <c r="P2" s="1092"/>
      <c r="Q2" s="1092"/>
      <c r="R2" s="1092"/>
      <c r="S2" s="832"/>
    </row>
    <row r="3" spans="1:116" ht="15.75" x14ac:dyDescent="0.25">
      <c r="A3" s="1090" t="s">
        <v>484</v>
      </c>
      <c r="B3" s="1092"/>
      <c r="C3" s="1092"/>
      <c r="D3" s="1092"/>
      <c r="E3" s="1092"/>
      <c r="F3" s="1092"/>
      <c r="G3" s="1092"/>
      <c r="H3" s="1092"/>
      <c r="I3" s="1092"/>
      <c r="J3" s="1092"/>
      <c r="K3" s="1092"/>
      <c r="L3" s="1092"/>
      <c r="M3" s="1092"/>
      <c r="N3" s="1092"/>
      <c r="O3" s="1092"/>
      <c r="P3" s="1092"/>
      <c r="Q3" s="1092"/>
      <c r="R3" s="1092"/>
      <c r="S3" s="832"/>
    </row>
    <row r="4" spans="1:116" ht="5.0999999999999996" customHeight="1" x14ac:dyDescent="0.2">
      <c r="A4" s="257"/>
      <c r="B4" s="257"/>
      <c r="C4" s="257"/>
      <c r="D4" s="257"/>
      <c r="E4" s="257"/>
      <c r="F4" s="257"/>
      <c r="G4" s="257"/>
      <c r="H4" s="257"/>
      <c r="I4" s="257"/>
      <c r="J4" s="257"/>
      <c r="K4" s="257"/>
      <c r="L4" s="257"/>
      <c r="M4" s="257"/>
      <c r="N4" s="257"/>
      <c r="O4" s="257"/>
      <c r="P4" s="257"/>
      <c r="Q4" s="257"/>
      <c r="R4" s="257"/>
      <c r="S4" s="832"/>
    </row>
    <row r="5" spans="1:116" x14ac:dyDescent="0.2">
      <c r="A5" s="257"/>
      <c r="B5" s="257"/>
      <c r="C5" s="257"/>
      <c r="D5" s="257"/>
      <c r="E5" s="257"/>
      <c r="F5" s="257"/>
      <c r="G5" s="257"/>
      <c r="H5" s="257"/>
      <c r="I5" s="257"/>
      <c r="J5" s="257"/>
      <c r="K5" s="257"/>
      <c r="L5" s="257"/>
      <c r="M5" s="257"/>
      <c r="N5" s="257"/>
      <c r="O5" s="257"/>
      <c r="P5" s="257"/>
      <c r="Q5" s="257"/>
      <c r="R5" s="257"/>
      <c r="S5" s="207"/>
      <c r="CG5" s="853" t="s">
        <v>353</v>
      </c>
      <c r="CH5" s="230">
        <v>1990</v>
      </c>
      <c r="CI5" s="230">
        <v>1991</v>
      </c>
      <c r="CJ5" s="230">
        <v>1992</v>
      </c>
      <c r="CK5" s="230">
        <v>1993</v>
      </c>
      <c r="CL5" s="230">
        <v>1994</v>
      </c>
      <c r="CM5" s="230">
        <v>1995</v>
      </c>
      <c r="CN5" s="230">
        <v>1996</v>
      </c>
      <c r="CO5" s="230">
        <v>1997</v>
      </c>
      <c r="CP5" s="230">
        <v>1998</v>
      </c>
      <c r="CQ5" s="230">
        <v>1999</v>
      </c>
      <c r="CR5" s="230">
        <v>2000</v>
      </c>
      <c r="CS5" s="230">
        <v>2001</v>
      </c>
      <c r="CT5" s="230">
        <v>2002</v>
      </c>
      <c r="CU5" s="230">
        <v>2003</v>
      </c>
      <c r="CV5" s="230">
        <v>2004</v>
      </c>
      <c r="CW5" s="230">
        <v>2005</v>
      </c>
      <c r="CX5" s="230">
        <v>2006</v>
      </c>
      <c r="CY5" s="230">
        <v>2007</v>
      </c>
      <c r="CZ5" s="230">
        <v>2008</v>
      </c>
      <c r="DA5" s="230">
        <v>2009</v>
      </c>
      <c r="DB5" s="230">
        <v>2010</v>
      </c>
      <c r="DC5" s="230">
        <v>2011</v>
      </c>
      <c r="DD5" s="230">
        <v>2012</v>
      </c>
      <c r="DE5" s="230">
        <v>2013</v>
      </c>
      <c r="DF5" s="230">
        <v>2014</v>
      </c>
      <c r="DG5" s="230">
        <v>2015</v>
      </c>
      <c r="DH5" s="230">
        <v>2016</v>
      </c>
      <c r="DI5" s="230">
        <v>2017</v>
      </c>
      <c r="DJ5" s="230">
        <v>2018</v>
      </c>
      <c r="DK5" s="230">
        <v>2019</v>
      </c>
      <c r="DL5" s="230">
        <v>2020</v>
      </c>
    </row>
    <row r="6" spans="1:116" x14ac:dyDescent="0.2">
      <c r="A6" s="257"/>
      <c r="B6" s="257"/>
      <c r="C6" s="257"/>
      <c r="D6" s="257"/>
      <c r="E6" s="257"/>
      <c r="F6" s="257"/>
      <c r="G6" s="257"/>
      <c r="H6" s="257"/>
      <c r="I6" s="257"/>
      <c r="J6" s="257"/>
      <c r="K6" s="257"/>
      <c r="L6" s="257"/>
      <c r="M6" s="257"/>
      <c r="N6" s="257"/>
      <c r="O6" s="257"/>
      <c r="P6" s="257"/>
      <c r="Q6" s="257"/>
      <c r="R6" s="257"/>
      <c r="S6" s="257"/>
      <c r="CE6" s="773"/>
      <c r="CG6" s="236" t="s">
        <v>334</v>
      </c>
      <c r="CH6" s="482">
        <f>'3.1.4 EU-27'!D46</f>
        <v>310.21851799999996</v>
      </c>
      <c r="CI6" s="482">
        <f>'3.1.4 EU-27'!E46</f>
        <v>291.66393300000004</v>
      </c>
      <c r="CJ6" s="482">
        <f>'3.1.4 EU-27'!F46</f>
        <v>273.43886499999996</v>
      </c>
      <c r="CK6" s="482">
        <f>'3.1.4 EU-27'!G46</f>
        <v>264.76083</v>
      </c>
      <c r="CL6" s="482">
        <f>'3.1.4 EU-27'!H46</f>
        <v>265.82108299999999</v>
      </c>
      <c r="CM6" s="482">
        <f>'3.1.4 EU-27'!I46</f>
        <v>271.66564599999998</v>
      </c>
      <c r="CN6" s="482">
        <f>'3.1.4 EU-27'!J46</f>
        <v>273.59333899999996</v>
      </c>
      <c r="CO6" s="482">
        <f>'3.1.4 EU-27'!K46</f>
        <v>274.185227</v>
      </c>
      <c r="CP6" s="482">
        <f>'3.1.4 EU-27'!L46</f>
        <v>268.87468199999995</v>
      </c>
      <c r="CQ6" s="482">
        <f>'3.1.4 EU-27'!M46</f>
        <v>263.40116700000004</v>
      </c>
      <c r="CR6" s="482">
        <f>'3.1.4 EU-27'!N46</f>
        <v>270.97264399999995</v>
      </c>
      <c r="CS6" s="482">
        <f>'3.1.4 EU-27'!O46</f>
        <v>270.544354</v>
      </c>
      <c r="CT6" s="482">
        <f>'3.1.4 EU-27'!P46</f>
        <v>269.45486700000004</v>
      </c>
      <c r="CU6" s="482">
        <f>'3.1.4 EU-27'!Q46</f>
        <v>275.716115</v>
      </c>
      <c r="CV6" s="482">
        <f>'3.1.4 EU-27'!R46</f>
        <v>275.03767099999999</v>
      </c>
      <c r="CW6" s="482">
        <f>'3.1.4 EU-27'!S46</f>
        <v>275.18197800000002</v>
      </c>
      <c r="CX6" s="482">
        <f>'3.1.4 EU-27'!T46</f>
        <v>269.642696</v>
      </c>
      <c r="CY6" s="482">
        <f>'3.1.4 EU-27'!U46</f>
        <v>274.36433600000004</v>
      </c>
      <c r="CZ6" s="482">
        <f>'3.1.4 EU-27'!V46</f>
        <v>265.24266399999999</v>
      </c>
      <c r="DA6" s="482">
        <f>'3.1.4 EU-27'!W46</f>
        <v>229.24806899999999</v>
      </c>
      <c r="DB6" s="482">
        <f>'3.1.4 EU-27'!X46</f>
        <v>243.93162799999999</v>
      </c>
      <c r="DC6" s="482">
        <f>'3.1.4 EU-27'!Y46</f>
        <v>244.695806</v>
      </c>
      <c r="DD6" s="482">
        <f>'3.1.4 EU-27'!Z46</f>
        <v>240.03819899999999</v>
      </c>
      <c r="DE6" s="482">
        <f>'3.1.4 EU-27'!AA46</f>
        <v>237.13354100000001</v>
      </c>
      <c r="DF6" s="482">
        <f>'3.1.4 EU-27'!AB46</f>
        <v>233.796269</v>
      </c>
      <c r="DG6" s="482">
        <f>'3.1.4 EU-27'!AC46</f>
        <v>233.689381</v>
      </c>
      <c r="DH6" s="482">
        <f>'3.1.4 EU-27'!AD46</f>
        <v>237.994427</v>
      </c>
      <c r="DI6" s="482">
        <f>'3.1.4 EU-27'!AE46</f>
        <v>240.289953</v>
      </c>
      <c r="DJ6" s="482">
        <f>'3.1.4 EU-27'!AF46</f>
        <v>242.69361699999999</v>
      </c>
      <c r="DK6" s="482">
        <f>'3.1.4 EU-27'!AG46</f>
        <v>239.416854</v>
      </c>
      <c r="DL6" s="482">
        <f>'3.1.4 EU-27'!AH46</f>
        <v>231.21189000000001</v>
      </c>
    </row>
    <row r="7" spans="1:116" x14ac:dyDescent="0.2">
      <c r="A7" s="257"/>
      <c r="B7" s="257"/>
      <c r="C7" s="257"/>
      <c r="D7" s="257"/>
      <c r="E7" s="257"/>
      <c r="F7" s="257"/>
      <c r="G7" s="257"/>
      <c r="H7" s="257"/>
      <c r="I7" s="257"/>
      <c r="J7" s="257"/>
      <c r="K7" s="257"/>
      <c r="L7" s="257"/>
      <c r="M7" s="257"/>
      <c r="N7" s="257"/>
      <c r="O7" s="257"/>
      <c r="P7" s="257"/>
      <c r="Q7" s="257"/>
      <c r="R7" s="257"/>
      <c r="S7" s="257"/>
      <c r="CE7" s="773"/>
      <c r="CG7" s="236" t="s">
        <v>335</v>
      </c>
      <c r="CH7" s="482">
        <f>'3.1.4 EU-27'!D47</f>
        <v>220.70654999999999</v>
      </c>
      <c r="CI7" s="482">
        <f>'3.1.4 EU-27'!E47</f>
        <v>223.47419099999999</v>
      </c>
      <c r="CJ7" s="482">
        <f>'3.1.4 EU-27'!F47</f>
        <v>229.50004800000002</v>
      </c>
      <c r="CK7" s="482">
        <f>'3.1.4 EU-27'!G47</f>
        <v>231.153471</v>
      </c>
      <c r="CL7" s="482">
        <f>'3.1.4 EU-27'!H47</f>
        <v>232.870711</v>
      </c>
      <c r="CM7" s="482">
        <f>'3.1.4 EU-27'!I47</f>
        <v>235.873278</v>
      </c>
      <c r="CN7" s="482">
        <f>'3.1.4 EU-27'!J47</f>
        <v>243.535166</v>
      </c>
      <c r="CO7" s="482">
        <f>'3.1.4 EU-27'!K47</f>
        <v>247.42176000000001</v>
      </c>
      <c r="CP7" s="482">
        <f>'3.1.4 EU-27'!L47</f>
        <v>256.96349199999997</v>
      </c>
      <c r="CQ7" s="482">
        <f>'3.1.4 EU-27'!M47</f>
        <v>262.67787499999997</v>
      </c>
      <c r="CR7" s="482">
        <f>'3.1.4 EU-27'!N47</f>
        <v>262.88610499999999</v>
      </c>
      <c r="CS7" s="482">
        <f>'3.1.4 EU-27'!O47</f>
        <v>267.74458000000004</v>
      </c>
      <c r="CT7" s="482">
        <f>'3.1.4 EU-27'!P47</f>
        <v>270.56360600000005</v>
      </c>
      <c r="CU7" s="482">
        <f>'3.1.4 EU-27'!Q47</f>
        <v>274.35133000000002</v>
      </c>
      <c r="CV7" s="482">
        <f>'3.1.4 EU-27'!R47</f>
        <v>281.14375799999999</v>
      </c>
      <c r="CW7" s="482">
        <f>'3.1.4 EU-27'!S47</f>
        <v>281.56687499999998</v>
      </c>
      <c r="CX7" s="482">
        <f>'3.1.4 EU-27'!T47</f>
        <v>287.21760399999999</v>
      </c>
      <c r="CY7" s="482">
        <f>'3.1.4 EU-27'!U47</f>
        <v>291.83639399999998</v>
      </c>
      <c r="CZ7" s="482">
        <f>'3.1.4 EU-27'!V47</f>
        <v>287.88866300000001</v>
      </c>
      <c r="DA7" s="482">
        <f>'3.1.4 EU-27'!W47</f>
        <v>280.61870500000003</v>
      </c>
      <c r="DB7" s="482">
        <f>'3.1.4 EU-27'!X47</f>
        <v>279.96720699999997</v>
      </c>
      <c r="DC7" s="482">
        <f>'3.1.4 EU-27'!Y47</f>
        <v>278.92798100000005</v>
      </c>
      <c r="DD7" s="482">
        <f>'3.1.4 EU-27'!Z47</f>
        <v>269.16477500000002</v>
      </c>
      <c r="DE7" s="482">
        <f>'3.1.4 EU-27'!AA47</f>
        <v>265.64699099999996</v>
      </c>
      <c r="DF7" s="482">
        <f>'3.1.4 EU-27'!AB47</f>
        <v>269.12774099999996</v>
      </c>
      <c r="DG7" s="482">
        <f>'3.1.4 EU-27'!AC47</f>
        <v>272.83467099999996</v>
      </c>
      <c r="DH7" s="482">
        <f>'3.1.4 EU-27'!AD47</f>
        <v>279.11465899999996</v>
      </c>
      <c r="DI7" s="482">
        <f>'3.1.4 EU-27'!AE47</f>
        <v>284.80048999999997</v>
      </c>
      <c r="DJ7" s="482">
        <f>'3.1.4 EU-27'!AF47</f>
        <v>286.27252399999998</v>
      </c>
      <c r="DK7" s="482">
        <f>'3.1.4 EU-27'!AG47</f>
        <v>289.013779</v>
      </c>
      <c r="DL7" s="482">
        <f>'3.1.4 EU-27'!AH47</f>
        <v>251.969943</v>
      </c>
    </row>
    <row r="8" spans="1:116" x14ac:dyDescent="0.2">
      <c r="A8" s="257"/>
      <c r="B8" s="257"/>
      <c r="C8" s="257"/>
      <c r="D8" s="257"/>
      <c r="E8" s="257"/>
      <c r="F8" s="257"/>
      <c r="G8" s="257"/>
      <c r="H8" s="257"/>
      <c r="I8" s="257"/>
      <c r="J8" s="257"/>
      <c r="K8" s="257"/>
      <c r="L8" s="257"/>
      <c r="M8" s="257"/>
      <c r="N8" s="257"/>
      <c r="O8" s="257"/>
      <c r="P8" s="257"/>
      <c r="Q8" s="257"/>
      <c r="R8" s="257"/>
      <c r="S8" s="257"/>
      <c r="CE8" s="773"/>
      <c r="CG8" s="236" t="s">
        <v>336</v>
      </c>
      <c r="CH8" s="482">
        <f>'3.1.4 EU-27'!D53+'3.1.4 EU-27'!D55</f>
        <v>342.13504499999999</v>
      </c>
      <c r="CI8" s="482">
        <f>'3.1.4 EU-27'!E53+'3.1.4 EU-27'!E55</f>
        <v>360.23257999999998</v>
      </c>
      <c r="CJ8" s="482">
        <f>'3.1.4 EU-27'!F53+'3.1.4 EU-27'!F55</f>
        <v>348.26922100000002</v>
      </c>
      <c r="CK8" s="482">
        <f>'3.1.4 EU-27'!G53+'3.1.4 EU-27'!G55</f>
        <v>356.566506</v>
      </c>
      <c r="CL8" s="482">
        <f>'3.1.4 EU-27'!H53+'3.1.4 EU-27'!H55</f>
        <v>344.77939800000001</v>
      </c>
      <c r="CM8" s="482">
        <f>'3.1.4 EU-27'!I53+'3.1.4 EU-27'!I55</f>
        <v>353.69412399999999</v>
      </c>
      <c r="CN8" s="482">
        <f>'3.1.4 EU-27'!J53+'3.1.4 EU-27'!J55</f>
        <v>383.86150900000001</v>
      </c>
      <c r="CO8" s="482">
        <f>'3.1.4 EU-27'!K53+'3.1.4 EU-27'!K55</f>
        <v>369.21167000000003</v>
      </c>
      <c r="CP8" s="482">
        <f>'3.1.4 EU-27'!L53+'3.1.4 EU-27'!L55</f>
        <v>370.62537300000002</v>
      </c>
      <c r="CQ8" s="482">
        <f>'3.1.4 EU-27'!M53+'3.1.4 EU-27'!M55</f>
        <v>369.15586999999999</v>
      </c>
      <c r="CR8" s="482">
        <f>'3.1.4 EU-27'!N53+'3.1.4 EU-27'!N55</f>
        <v>363.71637700000002</v>
      </c>
      <c r="CS8" s="482">
        <f>'3.1.4 EU-27'!O53+'3.1.4 EU-27'!O55</f>
        <v>384.26701000000003</v>
      </c>
      <c r="CT8" s="482">
        <f>'3.1.4 EU-27'!P53+'3.1.4 EU-27'!P55</f>
        <v>377.70207200000004</v>
      </c>
      <c r="CU8" s="482">
        <f>'3.1.4 EU-27'!Q53+'3.1.4 EU-27'!Q55</f>
        <v>395.58115600000002</v>
      </c>
      <c r="CV8" s="482">
        <f>'3.1.4 EU-27'!R53+'3.1.4 EU-27'!R55</f>
        <v>396.79596400000003</v>
      </c>
      <c r="CW8" s="482">
        <f>'3.1.4 EU-27'!S53+'3.1.4 EU-27'!S55</f>
        <v>401.40311300000002</v>
      </c>
      <c r="CX8" s="482">
        <f>'3.1.4 EU-27'!T53+'3.1.4 EU-27'!T55</f>
        <v>406.31847700000003</v>
      </c>
      <c r="CY8" s="482">
        <f>'3.1.4 EU-27'!U53+'3.1.4 EU-27'!U55</f>
        <v>378.95138199999997</v>
      </c>
      <c r="CZ8" s="482">
        <f>'3.1.4 EU-27'!V53+'3.1.4 EU-27'!V55</f>
        <v>401.62212099999999</v>
      </c>
      <c r="DA8" s="482">
        <f>'3.1.4 EU-27'!W53+'3.1.4 EU-27'!W55</f>
        <v>399.85914100000002</v>
      </c>
      <c r="DB8" s="482">
        <f>'3.1.4 EU-27'!X53+'3.1.4 EU-27'!X55</f>
        <v>422.56908599999997</v>
      </c>
      <c r="DC8" s="482">
        <f>'3.1.4 EU-27'!Y53+'3.1.4 EU-27'!Y55</f>
        <v>384.26966000000004</v>
      </c>
      <c r="DD8" s="482">
        <f>'3.1.4 EU-27'!Z53+'3.1.4 EU-27'!Z55</f>
        <v>398.31345099999999</v>
      </c>
      <c r="DE8" s="482">
        <f>'3.1.4 EU-27'!AA53+'3.1.4 EU-27'!AA55</f>
        <v>402.81116400000008</v>
      </c>
      <c r="DF8" s="482">
        <f>'3.1.4 EU-27'!AB53+'3.1.4 EU-27'!AB55</f>
        <v>362.04218200000003</v>
      </c>
      <c r="DG8" s="482">
        <f>'3.1.4 EU-27'!AC53+'3.1.4 EU-27'!AC55</f>
        <v>377.17763000000002</v>
      </c>
      <c r="DH8" s="482">
        <f>'3.1.4 EU-27'!AD53+'3.1.4 EU-27'!AD55</f>
        <v>384.44408199999998</v>
      </c>
      <c r="DI8" s="482">
        <f>'3.1.4 EU-27'!AE53+'3.1.4 EU-27'!AE55</f>
        <v>389.02050999999994</v>
      </c>
      <c r="DJ8" s="482">
        <f>'3.1.4 EU-27'!AF53+'3.1.4 EU-27'!AF55</f>
        <v>384.78265899999997</v>
      </c>
      <c r="DK8" s="482">
        <f>'3.1.4 EU-27'!AG53+'3.1.4 EU-27'!AG55</f>
        <v>380.23136</v>
      </c>
      <c r="DL8" s="482">
        <f>'3.1.4 EU-27'!AH53+'3.1.4 EU-27'!AH55</f>
        <v>373.24669100000006</v>
      </c>
    </row>
    <row r="9" spans="1:116" x14ac:dyDescent="0.2">
      <c r="A9" s="257"/>
      <c r="B9" s="257"/>
      <c r="C9" s="257"/>
      <c r="D9" s="257"/>
      <c r="E9" s="257"/>
      <c r="F9" s="257"/>
      <c r="G9" s="257"/>
      <c r="H9" s="257"/>
      <c r="I9" s="257"/>
      <c r="J9" s="257"/>
      <c r="K9" s="257"/>
      <c r="L9" s="257"/>
      <c r="M9" s="257"/>
      <c r="N9" s="257"/>
      <c r="O9" s="257"/>
      <c r="P9" s="257"/>
      <c r="Q9" s="257"/>
      <c r="R9" s="257"/>
      <c r="S9" s="257"/>
      <c r="CE9" s="773"/>
      <c r="CG9" s="236" t="s">
        <v>305</v>
      </c>
      <c r="CH9" s="482">
        <f>'3.1.4 EU-27'!D54</f>
        <v>33.364384999999999</v>
      </c>
      <c r="CI9" s="482">
        <f>'3.1.4 EU-27'!E54</f>
        <v>33.613970999999999</v>
      </c>
      <c r="CJ9" s="482">
        <f>'3.1.4 EU-27'!F54</f>
        <v>31.591512999999999</v>
      </c>
      <c r="CK9" s="482">
        <f>'3.1.4 EU-27'!G54</f>
        <v>31.534799</v>
      </c>
      <c r="CL9" s="482">
        <f>'3.1.4 EU-27'!H54</f>
        <v>31.090433000000001</v>
      </c>
      <c r="CM9" s="482">
        <f>'3.1.4 EU-27'!I54</f>
        <v>31.312000999999999</v>
      </c>
      <c r="CN9" s="482">
        <f>'3.1.4 EU-27'!J54</f>
        <v>31.737805999999999</v>
      </c>
      <c r="CO9" s="482">
        <f>'3.1.4 EU-27'!K54</f>
        <v>30.880939999999999</v>
      </c>
      <c r="CP9" s="482">
        <f>'3.1.4 EU-27'!L54</f>
        <v>30.290129</v>
      </c>
      <c r="CQ9" s="482">
        <f>'3.1.4 EU-27'!M54</f>
        <v>28.250646</v>
      </c>
      <c r="CR9" s="482">
        <f>'3.1.4 EU-27'!N54</f>
        <v>28.437096</v>
      </c>
      <c r="CS9" s="482">
        <f>'3.1.4 EU-27'!O54</f>
        <v>27.843679000000002</v>
      </c>
      <c r="CT9" s="482">
        <f>'3.1.4 EU-27'!P54</f>
        <v>26.901643</v>
      </c>
      <c r="CU9" s="482">
        <f>'3.1.4 EU-27'!Q54</f>
        <v>27.381649000000003</v>
      </c>
      <c r="CV9" s="482">
        <f>'3.1.4 EU-27'!R54</f>
        <v>28.478674999999999</v>
      </c>
      <c r="CW9" s="482">
        <f>'3.1.4 EU-27'!S54</f>
        <v>28.451146999999999</v>
      </c>
      <c r="CX9" s="482">
        <f>'3.1.4 EU-27'!T54</f>
        <v>26.724091000000001</v>
      </c>
      <c r="CY9" s="482">
        <f>'3.1.4 EU-27'!U54</f>
        <v>26.157323999999996</v>
      </c>
      <c r="CZ9" s="482">
        <f>'3.1.4 EU-27'!V54</f>
        <v>25.935891999999999</v>
      </c>
      <c r="DA9" s="482">
        <f>'3.1.4 EU-27'!W54</f>
        <v>25.338651000000002</v>
      </c>
      <c r="DB9" s="482">
        <f>'3.1.4 EU-27'!X54</f>
        <v>26.678777</v>
      </c>
      <c r="DC9" s="482">
        <f>'3.1.4 EU-27'!Y54</f>
        <v>26.096499000000001</v>
      </c>
      <c r="DD9" s="482">
        <f>'3.1.4 EU-27'!Z54</f>
        <v>25.803971999999998</v>
      </c>
      <c r="DE9" s="482">
        <f>'3.1.4 EU-27'!AA54</f>
        <v>26.236523000000002</v>
      </c>
      <c r="DF9" s="482">
        <f>'3.1.4 EU-27'!AB54</f>
        <v>25.662418000000002</v>
      </c>
      <c r="DG9" s="482">
        <f>'3.1.4 EU-27'!AC54</f>
        <v>25.747611999999997</v>
      </c>
      <c r="DH9" s="482">
        <f>'3.1.4 EU-27'!AD54</f>
        <v>26.194396000000001</v>
      </c>
      <c r="DI9" s="482">
        <f>'3.1.4 EU-27'!AE54</f>
        <v>26.476331000000002</v>
      </c>
      <c r="DJ9" s="482">
        <f>'3.1.4 EU-27'!AF54</f>
        <v>28.874391000000003</v>
      </c>
      <c r="DK9" s="482">
        <f>'3.1.4 EU-27'!AG54</f>
        <v>29.195128</v>
      </c>
      <c r="DL9" s="482">
        <f>'3.1.4 EU-27'!AH54</f>
        <v>29.335920999999999</v>
      </c>
    </row>
    <row r="10" spans="1:116" x14ac:dyDescent="0.2">
      <c r="A10" s="257"/>
      <c r="B10" s="257"/>
      <c r="C10" s="257"/>
      <c r="D10" s="257"/>
      <c r="E10" s="257"/>
      <c r="F10" s="257"/>
      <c r="G10" s="257"/>
      <c r="H10" s="257"/>
      <c r="I10" s="257"/>
      <c r="J10" s="257"/>
      <c r="K10" s="257"/>
      <c r="L10" s="257"/>
      <c r="M10" s="257"/>
      <c r="N10" s="257"/>
      <c r="O10" s="257"/>
      <c r="P10" s="257"/>
      <c r="Q10" s="257"/>
      <c r="R10" s="257"/>
      <c r="S10" s="257"/>
      <c r="CG10" s="236" t="s">
        <v>354</v>
      </c>
      <c r="CH10" s="482">
        <f>'3.1.4 EU-27'!D37</f>
        <v>906.42449799999997</v>
      </c>
      <c r="CI10" s="482">
        <f>'3.1.4 EU-27'!E37</f>
        <v>908.98467000000005</v>
      </c>
      <c r="CJ10" s="482">
        <f>'3.1.4 EU-27'!F37</f>
        <v>882.79964800000005</v>
      </c>
      <c r="CK10" s="482">
        <f>'3.1.4 EU-27'!G37</f>
        <v>884.01561000000004</v>
      </c>
      <c r="CL10" s="482">
        <f>'3.1.4 EU-27'!H37</f>
        <v>874.56162800000004</v>
      </c>
      <c r="CM10" s="482">
        <f>'3.1.4 EU-27'!I37</f>
        <v>892.54504799999995</v>
      </c>
      <c r="CN10" s="482">
        <f>'3.1.4 EU-27'!J37</f>
        <v>932.72782200000006</v>
      </c>
      <c r="CO10" s="482">
        <f>'3.1.4 EU-27'!K37</f>
        <v>921.69960199999991</v>
      </c>
      <c r="CP10" s="482">
        <f>'3.1.4 EU-27'!L37</f>
        <v>926.75367599999993</v>
      </c>
      <c r="CQ10" s="482">
        <f>'3.1.4 EU-27'!M37</f>
        <v>923.48555799999997</v>
      </c>
      <c r="CR10" s="482">
        <f>'3.1.4 EU-27'!N37</f>
        <v>926.01221699999996</v>
      </c>
      <c r="CS10" s="482">
        <f>'3.1.4 EU-27'!O37</f>
        <v>950.39962000000003</v>
      </c>
      <c r="CT10" s="482">
        <f>'3.1.4 EU-27'!P37</f>
        <v>944.62218900000005</v>
      </c>
      <c r="CU10" s="482">
        <f>'3.1.4 EU-27'!Q37</f>
        <v>973.03024800000003</v>
      </c>
      <c r="CV10" s="482">
        <f>'3.1.4 EU-27'!R37</f>
        <v>981.45606599999996</v>
      </c>
      <c r="CW10" s="482">
        <f>'3.1.4 EU-27'!S37</f>
        <v>986.60311000000002</v>
      </c>
      <c r="CX10" s="482">
        <f>'3.1.4 EU-27'!T37</f>
        <v>989.90287699999999</v>
      </c>
      <c r="CY10" s="482">
        <f>'3.1.4 EU-27'!U37</f>
        <v>971.30944</v>
      </c>
      <c r="CZ10" s="482">
        <f>'3.1.4 EU-27'!V37</f>
        <v>980.68934000000002</v>
      </c>
      <c r="DA10" s="482">
        <f>'3.1.4 EU-27'!W37</f>
        <v>935.06456000000003</v>
      </c>
      <c r="DB10" s="482">
        <f>'3.1.4 EU-27'!X37</f>
        <v>973.14668999999992</v>
      </c>
      <c r="DC10" s="482">
        <f>'3.1.4 EU-27'!Y37</f>
        <v>933.98994100000004</v>
      </c>
      <c r="DD10" s="482">
        <f>'3.1.4 EU-27'!Z37</f>
        <v>933.32039499999996</v>
      </c>
      <c r="DE10" s="482">
        <f>'3.1.4 EU-27'!AA37</f>
        <v>931.82822099999998</v>
      </c>
      <c r="DF10" s="482">
        <f>'3.1.4 EU-27'!AB37</f>
        <v>890.62861199999998</v>
      </c>
      <c r="DG10" s="482">
        <f>'3.1.4 EU-27'!AC37</f>
        <v>909.44929000000002</v>
      </c>
      <c r="DH10" s="482">
        <f>'3.1.4 EU-27'!AD37</f>
        <v>927.7475649999999</v>
      </c>
      <c r="DI10" s="482">
        <f>'3.1.4 EU-27'!AE37</f>
        <v>940.58728399999995</v>
      </c>
      <c r="DJ10" s="482">
        <f>'3.1.4 EU-27'!AF37</f>
        <v>942.62319300000001</v>
      </c>
      <c r="DK10" s="482">
        <f>'3.1.4 EU-27'!AG37</f>
        <v>937.857122</v>
      </c>
      <c r="DL10" s="482">
        <f>'3.1.4 EU-27'!AH37</f>
        <v>885.76444600000002</v>
      </c>
    </row>
    <row r="11" spans="1:116" x14ac:dyDescent="0.2">
      <c r="A11" s="257"/>
      <c r="B11" s="257"/>
      <c r="C11" s="257"/>
      <c r="D11" s="257"/>
      <c r="E11" s="257"/>
      <c r="F11" s="257"/>
      <c r="G11" s="257"/>
      <c r="H11" s="257"/>
      <c r="I11" s="257"/>
      <c r="J11" s="257"/>
      <c r="K11" s="257"/>
      <c r="L11" s="257"/>
      <c r="M11" s="257"/>
      <c r="N11" s="257"/>
      <c r="O11" s="257"/>
      <c r="P11" s="257"/>
      <c r="Q11" s="257"/>
      <c r="R11" s="257"/>
      <c r="S11" s="257"/>
      <c r="CH11" s="722"/>
      <c r="CI11" s="722"/>
      <c r="CJ11" s="722"/>
      <c r="CK11" s="722"/>
      <c r="CL11" s="722"/>
      <c r="CM11" s="722"/>
      <c r="CN11" s="722"/>
      <c r="CO11" s="722"/>
      <c r="CP11" s="722"/>
      <c r="CQ11" s="722"/>
      <c r="CR11" s="722"/>
      <c r="CS11" s="722"/>
      <c r="CT11" s="722"/>
      <c r="CU11" s="722"/>
      <c r="CV11" s="722"/>
      <c r="CW11" s="722"/>
      <c r="CX11" s="722"/>
      <c r="CY11" s="722"/>
      <c r="CZ11" s="722"/>
      <c r="DA11" s="722"/>
      <c r="DB11" s="722"/>
      <c r="DC11" s="722"/>
      <c r="DD11" s="722"/>
      <c r="DE11" s="722"/>
      <c r="DF11" s="722"/>
      <c r="DG11" s="722"/>
      <c r="DH11" s="722"/>
    </row>
    <row r="12" spans="1:116" x14ac:dyDescent="0.2">
      <c r="A12" s="257"/>
      <c r="B12" s="257"/>
      <c r="C12" s="257"/>
      <c r="D12" s="257"/>
      <c r="E12" s="257"/>
      <c r="F12" s="257"/>
      <c r="G12" s="257"/>
      <c r="H12" s="257"/>
      <c r="I12" s="257"/>
      <c r="J12" s="257"/>
      <c r="K12" s="257"/>
      <c r="L12" s="257"/>
      <c r="M12" s="257"/>
      <c r="N12" s="257"/>
      <c r="O12" s="257"/>
      <c r="P12" s="257"/>
      <c r="Q12" s="257"/>
      <c r="R12" s="257"/>
      <c r="S12" s="257"/>
    </row>
    <row r="13" spans="1:116" x14ac:dyDescent="0.2">
      <c r="A13" s="257"/>
      <c r="B13" s="257"/>
      <c r="C13" s="257"/>
      <c r="D13" s="257"/>
      <c r="E13" s="257"/>
      <c r="F13" s="257"/>
      <c r="G13" s="257"/>
      <c r="H13" s="257"/>
      <c r="I13" s="257"/>
      <c r="J13" s="257"/>
      <c r="K13" s="257"/>
      <c r="L13" s="257"/>
      <c r="M13" s="257"/>
      <c r="N13" s="257"/>
      <c r="O13" s="257"/>
      <c r="P13" s="257"/>
      <c r="Q13" s="257"/>
      <c r="R13" s="257"/>
      <c r="S13" s="257"/>
      <c r="CH13" s="722"/>
      <c r="CI13" s="722"/>
      <c r="CJ13" s="722"/>
      <c r="CK13" s="722"/>
      <c r="CL13" s="722"/>
      <c r="CM13" s="722"/>
      <c r="CN13" s="722"/>
      <c r="CO13" s="722"/>
      <c r="CP13" s="722"/>
      <c r="CQ13" s="722"/>
      <c r="CR13" s="722"/>
      <c r="CS13" s="722"/>
      <c r="CT13" s="722"/>
      <c r="CU13" s="722"/>
      <c r="CV13" s="722"/>
      <c r="CW13" s="722"/>
      <c r="CX13" s="722"/>
      <c r="CY13" s="722"/>
      <c r="CZ13" s="722"/>
      <c r="DA13" s="722"/>
      <c r="DB13" s="722"/>
      <c r="DC13" s="722"/>
      <c r="DD13" s="722"/>
      <c r="DE13" s="722"/>
      <c r="DF13" s="722"/>
      <c r="DG13" s="722"/>
      <c r="DH13" s="722"/>
      <c r="DI13" s="722"/>
      <c r="DJ13" s="773"/>
    </row>
    <row r="14" spans="1:116" x14ac:dyDescent="0.2">
      <c r="A14" s="257"/>
      <c r="B14" s="257"/>
      <c r="C14" s="257"/>
      <c r="D14" s="257"/>
      <c r="E14" s="257"/>
      <c r="F14" s="257"/>
      <c r="G14" s="257"/>
      <c r="H14" s="257"/>
      <c r="I14" s="257"/>
      <c r="J14" s="257"/>
      <c r="K14" s="257"/>
      <c r="L14" s="257"/>
      <c r="M14" s="257"/>
      <c r="N14" s="257"/>
      <c r="O14" s="257"/>
      <c r="P14" s="257"/>
      <c r="Q14" s="257"/>
      <c r="R14" s="257"/>
      <c r="S14" s="257"/>
    </row>
    <row r="15" spans="1:116" x14ac:dyDescent="0.2">
      <c r="A15" s="257"/>
      <c r="B15" s="257"/>
      <c r="C15" s="257"/>
      <c r="D15" s="257"/>
      <c r="E15" s="257"/>
      <c r="F15" s="257"/>
      <c r="G15" s="257"/>
      <c r="H15" s="257"/>
      <c r="I15" s="257"/>
      <c r="J15" s="257"/>
      <c r="K15" s="257"/>
      <c r="L15" s="257"/>
      <c r="M15" s="257"/>
      <c r="N15" s="257"/>
      <c r="O15" s="257"/>
      <c r="P15" s="257"/>
      <c r="Q15" s="257"/>
      <c r="R15" s="257"/>
      <c r="S15" s="257"/>
      <c r="CH15" s="722"/>
      <c r="CI15" s="722"/>
      <c r="CJ15" s="722"/>
      <c r="CK15" s="722"/>
      <c r="CL15" s="722"/>
      <c r="CM15" s="722"/>
      <c r="CN15" s="722"/>
      <c r="CO15" s="722"/>
      <c r="CP15" s="722"/>
      <c r="CQ15" s="722"/>
      <c r="CR15" s="722"/>
      <c r="CS15" s="722"/>
      <c r="CT15" s="722"/>
      <c r="CU15" s="722"/>
      <c r="CV15" s="722"/>
      <c r="CW15" s="722"/>
      <c r="CX15" s="722"/>
      <c r="CY15" s="722"/>
      <c r="CZ15" s="722"/>
      <c r="DA15" s="722"/>
      <c r="DB15" s="722"/>
      <c r="DC15" s="722"/>
      <c r="DD15" s="722"/>
      <c r="DE15" s="722"/>
      <c r="DF15" s="722"/>
      <c r="DG15" s="722"/>
      <c r="DH15" s="722"/>
      <c r="DI15" s="722"/>
      <c r="DJ15" s="722"/>
    </row>
    <row r="16" spans="1:116" ht="15.75" x14ac:dyDescent="0.2">
      <c r="A16" s="257"/>
      <c r="B16" s="257"/>
      <c r="C16" s="257"/>
      <c r="D16" s="257"/>
      <c r="E16" s="257"/>
      <c r="F16" s="257"/>
      <c r="G16" s="257"/>
      <c r="H16" s="257"/>
      <c r="I16" s="257"/>
      <c r="J16" s="257"/>
      <c r="K16" s="257"/>
      <c r="L16" s="257"/>
      <c r="M16" s="257"/>
      <c r="N16" s="257"/>
      <c r="O16" s="257"/>
      <c r="P16" s="257"/>
      <c r="Q16" s="257"/>
      <c r="R16" s="257"/>
      <c r="S16" s="832"/>
      <c r="CH16" s="722"/>
      <c r="CI16" s="722"/>
      <c r="CJ16" s="722"/>
      <c r="CK16" s="722"/>
      <c r="CL16" s="722"/>
      <c r="CM16" s="722"/>
      <c r="CN16" s="722"/>
      <c r="CO16" s="722"/>
      <c r="CP16" s="722"/>
      <c r="CQ16" s="722"/>
      <c r="CR16" s="722"/>
      <c r="CS16" s="722"/>
      <c r="CT16" s="722"/>
      <c r="CU16" s="722"/>
      <c r="CV16" s="722"/>
      <c r="CW16" s="722"/>
      <c r="CX16" s="722"/>
      <c r="CY16" s="722"/>
      <c r="CZ16" s="722"/>
      <c r="DA16" s="722"/>
      <c r="DB16" s="722"/>
      <c r="DC16" s="722"/>
      <c r="DD16" s="722"/>
      <c r="DE16" s="722"/>
      <c r="DF16" s="722"/>
      <c r="DG16" s="722"/>
      <c r="DH16" s="722"/>
      <c r="DI16" s="722"/>
      <c r="DJ16" s="722"/>
    </row>
    <row r="17" spans="1:128" ht="15.75" x14ac:dyDescent="0.2">
      <c r="A17" s="257"/>
      <c r="B17" s="257"/>
      <c r="C17" s="257"/>
      <c r="D17" s="257"/>
      <c r="E17" s="257"/>
      <c r="F17" s="257"/>
      <c r="G17" s="257"/>
      <c r="H17" s="257"/>
      <c r="I17" s="257"/>
      <c r="J17" s="257"/>
      <c r="K17" s="257"/>
      <c r="L17" s="257"/>
      <c r="M17" s="257"/>
      <c r="N17" s="257"/>
      <c r="O17" s="257"/>
      <c r="P17" s="257"/>
      <c r="Q17" s="257"/>
      <c r="R17" s="257"/>
      <c r="S17" s="832"/>
      <c r="CH17" s="722"/>
      <c r="CI17" s="722"/>
      <c r="CJ17" s="722"/>
      <c r="CK17" s="722"/>
      <c r="CL17" s="722"/>
      <c r="CM17" s="722"/>
      <c r="CN17" s="722"/>
      <c r="CO17" s="722"/>
      <c r="CP17" s="722"/>
      <c r="CQ17" s="722"/>
      <c r="CR17" s="722"/>
      <c r="CS17" s="722"/>
      <c r="CT17" s="722"/>
      <c r="CU17" s="722"/>
      <c r="CV17" s="722"/>
      <c r="CW17" s="722"/>
      <c r="CX17" s="722"/>
      <c r="CY17" s="722"/>
      <c r="CZ17" s="722"/>
      <c r="DA17" s="722"/>
      <c r="DB17" s="722"/>
      <c r="DC17" s="722"/>
      <c r="DD17" s="722"/>
      <c r="DE17" s="722"/>
      <c r="DF17" s="722"/>
      <c r="DG17" s="722"/>
      <c r="DH17" s="722"/>
      <c r="DI17" s="722"/>
      <c r="DJ17" s="722"/>
    </row>
    <row r="18" spans="1:128" ht="15.75" x14ac:dyDescent="0.2">
      <c r="A18" s="257"/>
      <c r="B18" s="257"/>
      <c r="C18" s="257"/>
      <c r="D18" s="257"/>
      <c r="E18" s="257"/>
      <c r="F18" s="257"/>
      <c r="G18" s="257"/>
      <c r="H18" s="257"/>
      <c r="I18" s="257"/>
      <c r="J18" s="257"/>
      <c r="K18" s="257"/>
      <c r="L18" s="257"/>
      <c r="M18" s="257"/>
      <c r="N18" s="257"/>
      <c r="O18" s="257"/>
      <c r="P18" s="257"/>
      <c r="Q18" s="257"/>
      <c r="R18" s="257"/>
      <c r="S18" s="832"/>
      <c r="CH18" s="722"/>
      <c r="CI18" s="722"/>
      <c r="CJ18" s="722"/>
      <c r="CK18" s="722"/>
      <c r="CL18" s="722"/>
      <c r="CM18" s="722"/>
      <c r="CN18" s="722"/>
      <c r="CO18" s="722"/>
      <c r="CP18" s="722"/>
      <c r="CQ18" s="722"/>
      <c r="CR18" s="722"/>
      <c r="CS18" s="722"/>
      <c r="CT18" s="722"/>
      <c r="CU18" s="722"/>
      <c r="CV18" s="722"/>
      <c r="CW18" s="722"/>
      <c r="CX18" s="722"/>
      <c r="CY18" s="722"/>
      <c r="CZ18" s="722"/>
      <c r="DA18" s="722"/>
      <c r="DB18" s="722"/>
      <c r="DC18" s="722"/>
      <c r="DD18" s="722"/>
      <c r="DE18" s="722"/>
      <c r="DF18" s="722"/>
      <c r="DG18" s="722"/>
      <c r="DH18" s="722"/>
      <c r="DI18" s="722"/>
      <c r="DJ18" s="722"/>
    </row>
    <row r="19" spans="1:128" x14ac:dyDescent="0.2">
      <c r="A19" s="257"/>
      <c r="B19" s="208" t="s">
        <v>440</v>
      </c>
      <c r="C19" s="257"/>
      <c r="D19" s="257"/>
      <c r="E19" s="257"/>
      <c r="F19" s="257"/>
      <c r="G19" s="257"/>
      <c r="H19" s="257"/>
      <c r="I19" s="257"/>
      <c r="J19" s="257"/>
      <c r="K19" s="257"/>
      <c r="L19" s="257"/>
      <c r="M19" s="257"/>
      <c r="N19" s="257"/>
      <c r="O19" s="257"/>
      <c r="P19" s="257"/>
      <c r="Q19" s="257"/>
      <c r="R19" s="257"/>
      <c r="S19" s="257"/>
      <c r="CH19" s="722"/>
      <c r="CI19" s="722"/>
      <c r="CJ19" s="722"/>
      <c r="CK19" s="722"/>
      <c r="CL19" s="722"/>
      <c r="CM19" s="722"/>
      <c r="CN19" s="722"/>
      <c r="CO19" s="722"/>
      <c r="CP19" s="722"/>
      <c r="CQ19" s="722"/>
      <c r="CR19" s="722"/>
      <c r="CS19" s="722"/>
      <c r="CT19" s="722"/>
      <c r="CU19" s="722"/>
      <c r="CV19" s="722"/>
      <c r="CW19" s="722"/>
      <c r="CX19" s="722"/>
      <c r="CY19" s="722"/>
      <c r="CZ19" s="722"/>
      <c r="DA19" s="722"/>
      <c r="DB19" s="722"/>
      <c r="DC19" s="722"/>
      <c r="DD19" s="722"/>
      <c r="DE19" s="722"/>
      <c r="DF19" s="722"/>
      <c r="DG19" s="722"/>
      <c r="DH19" s="722"/>
      <c r="DI19" s="722"/>
      <c r="DJ19" s="722"/>
    </row>
    <row r="20" spans="1:128" x14ac:dyDescent="0.2">
      <c r="A20" s="257"/>
      <c r="B20" s="257"/>
      <c r="C20" s="257"/>
      <c r="D20" s="257"/>
      <c r="E20" s="257"/>
      <c r="F20" s="257"/>
      <c r="G20" s="257"/>
      <c r="H20" s="257"/>
      <c r="I20" s="257"/>
      <c r="J20" s="257"/>
      <c r="K20" s="257"/>
      <c r="L20" s="257"/>
      <c r="M20" s="257"/>
      <c r="N20" s="257"/>
      <c r="O20" s="257"/>
      <c r="P20" s="257"/>
      <c r="Q20" s="257"/>
      <c r="R20" s="257"/>
      <c r="S20" s="257"/>
    </row>
    <row r="21" spans="1:128" x14ac:dyDescent="0.2">
      <c r="A21" s="257"/>
      <c r="B21" s="257"/>
      <c r="C21" s="257"/>
      <c r="D21" s="257"/>
      <c r="E21" s="257"/>
      <c r="F21" s="257"/>
      <c r="G21" s="257"/>
      <c r="H21" s="257"/>
      <c r="I21" s="257"/>
      <c r="J21" s="257"/>
      <c r="K21" s="257"/>
      <c r="L21" s="257"/>
      <c r="M21" s="257"/>
      <c r="N21" s="257"/>
      <c r="O21" s="257"/>
      <c r="P21" s="257"/>
      <c r="Q21" s="257"/>
      <c r="R21" s="257"/>
      <c r="S21" s="257"/>
    </row>
    <row r="22" spans="1:128" x14ac:dyDescent="0.2">
      <c r="A22" s="257"/>
      <c r="B22" s="257"/>
      <c r="C22" s="257"/>
      <c r="D22" s="257"/>
      <c r="E22" s="257"/>
      <c r="F22" s="257"/>
      <c r="G22" s="257"/>
      <c r="H22" s="257"/>
      <c r="I22" s="257"/>
      <c r="J22" s="257"/>
      <c r="K22" s="257"/>
      <c r="L22" s="257"/>
      <c r="M22" s="257"/>
      <c r="N22" s="257"/>
      <c r="O22" s="257"/>
      <c r="P22" s="257"/>
      <c r="Q22" s="257"/>
      <c r="R22" s="257"/>
      <c r="S22" s="257"/>
    </row>
    <row r="23" spans="1:128" x14ac:dyDescent="0.2">
      <c r="A23" s="257"/>
      <c r="B23" s="257"/>
      <c r="C23" s="257"/>
      <c r="D23" s="257"/>
      <c r="E23" s="257"/>
      <c r="F23" s="257"/>
      <c r="G23" s="257"/>
      <c r="H23" s="257"/>
      <c r="I23" s="257"/>
      <c r="J23" s="257"/>
      <c r="K23" s="257"/>
      <c r="L23" s="257"/>
      <c r="M23" s="257"/>
      <c r="N23" s="257"/>
      <c r="O23" s="257"/>
      <c r="P23" s="257"/>
      <c r="Q23" s="257"/>
      <c r="R23" s="257"/>
      <c r="S23" s="257"/>
    </row>
    <row r="24" spans="1:128" x14ac:dyDescent="0.2">
      <c r="A24" s="257"/>
      <c r="B24" s="257"/>
      <c r="C24" s="257"/>
      <c r="D24" s="257"/>
      <c r="E24" s="257"/>
      <c r="F24" s="257"/>
      <c r="G24" s="257"/>
      <c r="H24" s="257"/>
      <c r="I24" s="257"/>
      <c r="J24" s="257"/>
      <c r="K24" s="257"/>
      <c r="L24" s="257"/>
      <c r="M24" s="257"/>
      <c r="N24" s="257"/>
      <c r="O24" s="257"/>
      <c r="P24" s="257"/>
      <c r="Q24" s="257"/>
      <c r="R24" s="257"/>
      <c r="S24" s="257"/>
    </row>
    <row r="25" spans="1:128" x14ac:dyDescent="0.2">
      <c r="A25" s="257"/>
      <c r="B25" s="257"/>
      <c r="C25" s="257"/>
      <c r="D25" s="257"/>
      <c r="E25" s="257"/>
      <c r="F25" s="257"/>
      <c r="G25" s="257"/>
      <c r="H25" s="257"/>
      <c r="I25" s="257"/>
      <c r="J25" s="257"/>
      <c r="K25" s="257"/>
      <c r="L25" s="257"/>
      <c r="M25" s="257"/>
      <c r="N25" s="257"/>
      <c r="O25" s="257"/>
      <c r="P25" s="257"/>
      <c r="Q25" s="257"/>
      <c r="R25" s="257"/>
      <c r="S25" s="257"/>
    </row>
    <row r="26" spans="1:128" x14ac:dyDescent="0.2">
      <c r="A26" s="257"/>
      <c r="B26" s="257"/>
      <c r="C26" s="257"/>
      <c r="D26" s="257"/>
      <c r="E26" s="257"/>
      <c r="F26" s="257"/>
      <c r="G26" s="257"/>
      <c r="H26" s="257"/>
      <c r="I26" s="257"/>
      <c r="J26" s="257"/>
      <c r="K26" s="257"/>
      <c r="L26" s="257"/>
      <c r="M26" s="257"/>
      <c r="N26" s="257"/>
      <c r="O26" s="257"/>
      <c r="P26" s="257"/>
      <c r="Q26" s="257"/>
      <c r="R26" s="257"/>
      <c r="S26" s="257"/>
    </row>
    <row r="27" spans="1:128" x14ac:dyDescent="0.2">
      <c r="A27" s="257"/>
      <c r="B27" s="257"/>
      <c r="C27" s="257"/>
      <c r="D27" s="257"/>
      <c r="E27" s="257"/>
      <c r="F27" s="257"/>
      <c r="G27" s="257"/>
      <c r="H27" s="257"/>
      <c r="I27" s="257"/>
      <c r="J27" s="257"/>
      <c r="K27" s="257"/>
      <c r="L27" s="257"/>
      <c r="M27" s="257"/>
      <c r="N27" s="257"/>
      <c r="O27" s="257"/>
      <c r="P27" s="257"/>
      <c r="Q27" s="257"/>
      <c r="R27" s="257"/>
      <c r="S27" s="257"/>
    </row>
    <row r="28" spans="1:128" s="257" customFormat="1" x14ac:dyDescent="0.2">
      <c r="DG28" s="229"/>
      <c r="DH28" s="229"/>
      <c r="DI28" s="229"/>
      <c r="DJ28" s="229"/>
      <c r="DK28" s="229"/>
      <c r="DL28" s="229"/>
      <c r="DM28" s="229"/>
      <c r="DN28" s="229"/>
      <c r="DO28" s="229"/>
      <c r="DP28" s="229"/>
      <c r="DQ28" s="229"/>
      <c r="DR28" s="229"/>
      <c r="DS28" s="229"/>
      <c r="DT28" s="229"/>
      <c r="DU28" s="229"/>
      <c r="DV28" s="229"/>
      <c r="DW28" s="229"/>
      <c r="DX28" s="229"/>
    </row>
    <row r="29" spans="1:128" s="257" customFormat="1" x14ac:dyDescent="0.2">
      <c r="DG29" s="229"/>
      <c r="DH29" s="229"/>
      <c r="DI29" s="229"/>
      <c r="DJ29" s="229"/>
      <c r="DK29" s="229"/>
      <c r="DL29" s="229"/>
      <c r="DM29" s="229"/>
      <c r="DN29" s="229"/>
      <c r="DO29" s="229"/>
      <c r="DP29" s="229"/>
      <c r="DQ29" s="229"/>
      <c r="DR29" s="229"/>
      <c r="DS29" s="229"/>
      <c r="DT29" s="229"/>
      <c r="DU29" s="229"/>
      <c r="DV29" s="229"/>
      <c r="DW29" s="229"/>
      <c r="DX29" s="229"/>
    </row>
    <row r="30" spans="1:128" s="257" customFormat="1" x14ac:dyDescent="0.2">
      <c r="DG30" s="229"/>
      <c r="DH30" s="229"/>
      <c r="DI30" s="229"/>
      <c r="DJ30" s="229"/>
      <c r="DK30" s="229"/>
      <c r="DL30" s="229"/>
      <c r="DM30" s="229"/>
      <c r="DN30" s="229"/>
      <c r="DO30" s="229"/>
      <c r="DP30" s="229"/>
      <c r="DQ30" s="229"/>
      <c r="DR30" s="229"/>
      <c r="DS30" s="229"/>
      <c r="DT30" s="229"/>
      <c r="DU30" s="229"/>
      <c r="DV30" s="229"/>
      <c r="DW30" s="229"/>
      <c r="DX30" s="229"/>
    </row>
    <row r="31" spans="1:128" s="257" customFormat="1" x14ac:dyDescent="0.2">
      <c r="DG31" s="229"/>
      <c r="DH31" s="229"/>
      <c r="DI31" s="229"/>
      <c r="DJ31" s="229"/>
      <c r="DK31" s="229"/>
      <c r="DL31" s="229"/>
      <c r="DM31" s="229"/>
      <c r="DN31" s="229"/>
      <c r="DO31" s="229"/>
      <c r="DP31" s="229"/>
      <c r="DQ31" s="229"/>
      <c r="DR31" s="229"/>
      <c r="DS31" s="229"/>
      <c r="DT31" s="229"/>
      <c r="DU31" s="229"/>
      <c r="DV31" s="229"/>
      <c r="DW31" s="229"/>
      <c r="DX31" s="229"/>
    </row>
    <row r="32" spans="1:128" s="257" customFormat="1" x14ac:dyDescent="0.2">
      <c r="DG32" s="229"/>
      <c r="DH32" s="229"/>
      <c r="DI32" s="229"/>
      <c r="DJ32" s="229"/>
      <c r="DK32" s="229"/>
      <c r="DL32" s="229"/>
      <c r="DM32" s="229"/>
      <c r="DN32" s="229"/>
      <c r="DO32" s="229"/>
      <c r="DP32" s="229"/>
      <c r="DQ32" s="229"/>
      <c r="DR32" s="229"/>
      <c r="DS32" s="229"/>
      <c r="DT32" s="229"/>
      <c r="DU32" s="229"/>
      <c r="DV32" s="229"/>
      <c r="DW32" s="229"/>
      <c r="DX32" s="229"/>
    </row>
    <row r="33" spans="111:128" s="257" customFormat="1" x14ac:dyDescent="0.2">
      <c r="DG33" s="229"/>
      <c r="DH33" s="229"/>
      <c r="DI33" s="229"/>
      <c r="DJ33" s="229"/>
      <c r="DK33" s="229"/>
      <c r="DL33" s="229"/>
      <c r="DM33" s="229"/>
      <c r="DN33" s="229"/>
      <c r="DO33" s="229"/>
      <c r="DP33" s="229"/>
      <c r="DQ33" s="229"/>
      <c r="DR33" s="229"/>
      <c r="DS33" s="229"/>
      <c r="DT33" s="229"/>
      <c r="DU33" s="229"/>
      <c r="DV33" s="229"/>
      <c r="DW33" s="229"/>
      <c r="DX33" s="229"/>
    </row>
    <row r="34" spans="111:128" s="257" customFormat="1" x14ac:dyDescent="0.2">
      <c r="DG34" s="229"/>
      <c r="DH34" s="229"/>
      <c r="DI34" s="229"/>
      <c r="DJ34" s="229"/>
      <c r="DK34" s="229"/>
      <c r="DL34" s="229"/>
      <c r="DM34" s="229"/>
      <c r="DN34" s="229"/>
      <c r="DO34" s="229"/>
      <c r="DP34" s="229"/>
      <c r="DQ34" s="229"/>
      <c r="DR34" s="229"/>
      <c r="DS34" s="229"/>
      <c r="DT34" s="229"/>
      <c r="DU34" s="229"/>
      <c r="DV34" s="229"/>
      <c r="DW34" s="229"/>
      <c r="DX34" s="229"/>
    </row>
    <row r="35" spans="111:128" s="257" customFormat="1" x14ac:dyDescent="0.2">
      <c r="DG35" s="229"/>
      <c r="DH35" s="229"/>
      <c r="DI35" s="229"/>
      <c r="DJ35" s="229"/>
      <c r="DK35" s="229"/>
      <c r="DL35" s="229"/>
      <c r="DM35" s="229"/>
      <c r="DN35" s="229"/>
      <c r="DO35" s="229"/>
      <c r="DP35" s="229"/>
      <c r="DQ35" s="229"/>
      <c r="DR35" s="229"/>
      <c r="DS35" s="229"/>
      <c r="DT35" s="229"/>
      <c r="DU35" s="229"/>
      <c r="DV35" s="229"/>
      <c r="DW35" s="229"/>
      <c r="DX35" s="229"/>
    </row>
    <row r="36" spans="111:128" s="257" customFormat="1" x14ac:dyDescent="0.2">
      <c r="DG36" s="229"/>
      <c r="DH36" s="229"/>
      <c r="DI36" s="229"/>
      <c r="DJ36" s="229"/>
      <c r="DK36" s="229"/>
      <c r="DL36" s="229"/>
      <c r="DM36" s="229"/>
      <c r="DN36" s="229"/>
      <c r="DO36" s="229"/>
      <c r="DP36" s="229"/>
      <c r="DQ36" s="229"/>
      <c r="DR36" s="229"/>
      <c r="DS36" s="229"/>
      <c r="DT36" s="229"/>
      <c r="DU36" s="229"/>
      <c r="DV36" s="229"/>
      <c r="DW36" s="229"/>
      <c r="DX36" s="229"/>
    </row>
    <row r="37" spans="111:128" s="257" customFormat="1" x14ac:dyDescent="0.2">
      <c r="DG37" s="229"/>
      <c r="DH37" s="229"/>
      <c r="DI37" s="229"/>
      <c r="DJ37" s="229"/>
      <c r="DK37" s="229"/>
      <c r="DL37" s="229"/>
      <c r="DM37" s="229"/>
      <c r="DN37" s="229"/>
      <c r="DO37" s="229"/>
      <c r="DP37" s="229"/>
      <c r="DQ37" s="229"/>
      <c r="DR37" s="229"/>
      <c r="DS37" s="229"/>
      <c r="DT37" s="229"/>
      <c r="DU37" s="229"/>
      <c r="DV37" s="229"/>
      <c r="DW37" s="229"/>
      <c r="DX37" s="229"/>
    </row>
    <row r="38" spans="111:128" s="257" customFormat="1" x14ac:dyDescent="0.2">
      <c r="DG38" s="229"/>
      <c r="DH38" s="229"/>
      <c r="DI38" s="229"/>
      <c r="DJ38" s="229"/>
      <c r="DK38" s="229"/>
      <c r="DL38" s="229"/>
      <c r="DM38" s="229"/>
      <c r="DN38" s="229"/>
      <c r="DO38" s="229"/>
      <c r="DP38" s="229"/>
      <c r="DQ38" s="229"/>
      <c r="DR38" s="229"/>
      <c r="DS38" s="229"/>
      <c r="DT38" s="229"/>
      <c r="DU38" s="229"/>
      <c r="DV38" s="229"/>
      <c r="DW38" s="229"/>
      <c r="DX38" s="229"/>
    </row>
    <row r="39" spans="111:128" s="257" customFormat="1" x14ac:dyDescent="0.2">
      <c r="DG39" s="229"/>
      <c r="DH39" s="229"/>
      <c r="DI39" s="229"/>
      <c r="DJ39" s="229"/>
      <c r="DK39" s="229"/>
      <c r="DL39" s="229"/>
      <c r="DM39" s="229"/>
      <c r="DN39" s="229"/>
      <c r="DO39" s="229"/>
      <c r="DP39" s="229"/>
      <c r="DQ39" s="229"/>
      <c r="DR39" s="229"/>
      <c r="DS39" s="229"/>
      <c r="DT39" s="229"/>
      <c r="DU39" s="229"/>
      <c r="DV39" s="229"/>
      <c r="DW39" s="229"/>
      <c r="DX39" s="229"/>
    </row>
    <row r="40" spans="111:128" s="257" customFormat="1" x14ac:dyDescent="0.2">
      <c r="DG40" s="229"/>
      <c r="DH40" s="229"/>
      <c r="DI40" s="229"/>
      <c r="DJ40" s="229"/>
      <c r="DK40" s="229"/>
      <c r="DL40" s="229"/>
      <c r="DM40" s="229"/>
      <c r="DN40" s="229"/>
      <c r="DO40" s="229"/>
      <c r="DP40" s="229"/>
      <c r="DQ40" s="229"/>
      <c r="DR40" s="229"/>
      <c r="DS40" s="229"/>
      <c r="DT40" s="229"/>
      <c r="DU40" s="229"/>
      <c r="DV40" s="229"/>
      <c r="DW40" s="229"/>
      <c r="DX40" s="229"/>
    </row>
    <row r="41" spans="111:128" s="257" customFormat="1" x14ac:dyDescent="0.2">
      <c r="DG41" s="229"/>
      <c r="DH41" s="229"/>
      <c r="DI41" s="229"/>
      <c r="DJ41" s="229"/>
      <c r="DK41" s="229"/>
      <c r="DL41" s="229"/>
      <c r="DM41" s="229"/>
      <c r="DN41" s="229"/>
      <c r="DO41" s="229"/>
      <c r="DP41" s="229"/>
      <c r="DQ41" s="229"/>
      <c r="DR41" s="229"/>
      <c r="DS41" s="229"/>
      <c r="DT41" s="229"/>
      <c r="DU41" s="229"/>
      <c r="DV41" s="229"/>
      <c r="DW41" s="229"/>
      <c r="DX41" s="229"/>
    </row>
    <row r="42" spans="111:128" s="257" customFormat="1" x14ac:dyDescent="0.2">
      <c r="DG42" s="229"/>
      <c r="DH42" s="229"/>
      <c r="DI42" s="229"/>
      <c r="DJ42" s="229"/>
      <c r="DK42" s="229"/>
      <c r="DL42" s="229"/>
      <c r="DM42" s="229"/>
      <c r="DN42" s="229"/>
      <c r="DO42" s="229"/>
      <c r="DP42" s="229"/>
      <c r="DQ42" s="229"/>
      <c r="DR42" s="229"/>
      <c r="DS42" s="229"/>
      <c r="DT42" s="229"/>
      <c r="DU42" s="229"/>
      <c r="DV42" s="229"/>
      <c r="DW42" s="229"/>
      <c r="DX42" s="229"/>
    </row>
    <row r="43" spans="111:128" s="257" customFormat="1" x14ac:dyDescent="0.2">
      <c r="DG43" s="229"/>
      <c r="DH43" s="229"/>
      <c r="DI43" s="229"/>
      <c r="DJ43" s="229"/>
      <c r="DK43" s="229"/>
      <c r="DL43" s="229"/>
      <c r="DM43" s="229"/>
      <c r="DN43" s="229"/>
      <c r="DO43" s="229"/>
      <c r="DP43" s="229"/>
      <c r="DQ43" s="229"/>
      <c r="DR43" s="229"/>
      <c r="DS43" s="229"/>
      <c r="DT43" s="229"/>
      <c r="DU43" s="229"/>
      <c r="DV43" s="229"/>
      <c r="DW43" s="229"/>
      <c r="DX43" s="229"/>
    </row>
    <row r="44" spans="111:128" s="257" customFormat="1" x14ac:dyDescent="0.2">
      <c r="DG44" s="229"/>
      <c r="DH44" s="229"/>
      <c r="DI44" s="229"/>
      <c r="DJ44" s="229"/>
      <c r="DK44" s="229"/>
      <c r="DL44" s="229"/>
      <c r="DM44" s="229"/>
      <c r="DN44" s="229"/>
      <c r="DO44" s="229"/>
      <c r="DP44" s="229"/>
      <c r="DQ44" s="229"/>
      <c r="DR44" s="229"/>
      <c r="DS44" s="229"/>
      <c r="DT44" s="229"/>
      <c r="DU44" s="229"/>
      <c r="DV44" s="229"/>
      <c r="DW44" s="229"/>
      <c r="DX44" s="229"/>
    </row>
    <row r="45" spans="111:128" s="257" customFormat="1" x14ac:dyDescent="0.2">
      <c r="DG45" s="229"/>
      <c r="DH45" s="229"/>
      <c r="DI45" s="229"/>
      <c r="DJ45" s="229"/>
      <c r="DK45" s="229"/>
      <c r="DL45" s="229"/>
      <c r="DM45" s="229"/>
      <c r="DN45" s="229"/>
      <c r="DO45" s="229"/>
      <c r="DP45" s="229"/>
      <c r="DQ45" s="229"/>
      <c r="DR45" s="229"/>
      <c r="DS45" s="229"/>
      <c r="DT45" s="229"/>
      <c r="DU45" s="229"/>
      <c r="DV45" s="229"/>
      <c r="DW45" s="229"/>
      <c r="DX45" s="229"/>
    </row>
    <row r="46" spans="111:128" s="257" customFormat="1" x14ac:dyDescent="0.2">
      <c r="DG46" s="229"/>
      <c r="DH46" s="229"/>
      <c r="DI46" s="229"/>
      <c r="DJ46" s="229"/>
      <c r="DK46" s="229"/>
      <c r="DL46" s="229"/>
      <c r="DM46" s="229"/>
      <c r="DN46" s="229"/>
      <c r="DO46" s="229"/>
      <c r="DP46" s="229"/>
      <c r="DQ46" s="229"/>
      <c r="DR46" s="229"/>
      <c r="DS46" s="229"/>
      <c r="DT46" s="229"/>
      <c r="DU46" s="229"/>
      <c r="DV46" s="229"/>
      <c r="DW46" s="229"/>
      <c r="DX46" s="229"/>
    </row>
    <row r="47" spans="111:128" s="257" customFormat="1" x14ac:dyDescent="0.2">
      <c r="DG47" s="229"/>
      <c r="DH47" s="229"/>
      <c r="DI47" s="229"/>
      <c r="DJ47" s="229"/>
      <c r="DK47" s="229"/>
      <c r="DL47" s="229"/>
      <c r="DM47" s="229"/>
      <c r="DN47" s="229"/>
      <c r="DO47" s="229"/>
      <c r="DP47" s="229"/>
      <c r="DQ47" s="229"/>
      <c r="DR47" s="229"/>
      <c r="DS47" s="229"/>
      <c r="DT47" s="229"/>
      <c r="DU47" s="229"/>
      <c r="DV47" s="229"/>
      <c r="DW47" s="229"/>
      <c r="DX47" s="229"/>
    </row>
    <row r="48" spans="111:128" s="257" customFormat="1" x14ac:dyDescent="0.2">
      <c r="DG48" s="229"/>
      <c r="DH48" s="229"/>
      <c r="DI48" s="229"/>
      <c r="DJ48" s="229"/>
      <c r="DK48" s="229"/>
      <c r="DL48" s="229"/>
      <c r="DM48" s="229"/>
      <c r="DN48" s="229"/>
      <c r="DO48" s="229"/>
      <c r="DP48" s="229"/>
      <c r="DQ48" s="229"/>
      <c r="DR48" s="229"/>
      <c r="DS48" s="229"/>
      <c r="DT48" s="229"/>
      <c r="DU48" s="229"/>
      <c r="DV48" s="229"/>
      <c r="DW48" s="229"/>
      <c r="DX48" s="229"/>
    </row>
    <row r="49" spans="111:128" s="257" customFormat="1" x14ac:dyDescent="0.2">
      <c r="DG49" s="229"/>
      <c r="DH49" s="229"/>
      <c r="DI49" s="229"/>
      <c r="DJ49" s="229"/>
      <c r="DK49" s="229"/>
      <c r="DL49" s="229"/>
      <c r="DM49" s="229"/>
      <c r="DN49" s="229"/>
      <c r="DO49" s="229"/>
      <c r="DP49" s="229"/>
      <c r="DQ49" s="229"/>
      <c r="DR49" s="229"/>
      <c r="DS49" s="229"/>
      <c r="DT49" s="229"/>
      <c r="DU49" s="229"/>
      <c r="DV49" s="229"/>
      <c r="DW49" s="229"/>
      <c r="DX49" s="229"/>
    </row>
    <row r="50" spans="111:128" s="257" customFormat="1" x14ac:dyDescent="0.2">
      <c r="DG50" s="229"/>
      <c r="DH50" s="229"/>
      <c r="DI50" s="229"/>
      <c r="DJ50" s="229"/>
      <c r="DK50" s="229"/>
      <c r="DL50" s="229"/>
      <c r="DM50" s="229"/>
      <c r="DN50" s="229"/>
      <c r="DO50" s="229"/>
      <c r="DP50" s="229"/>
      <c r="DQ50" s="229"/>
      <c r="DR50" s="229"/>
      <c r="DS50" s="229"/>
      <c r="DT50" s="229"/>
      <c r="DU50" s="229"/>
      <c r="DV50" s="229"/>
      <c r="DW50" s="229"/>
      <c r="DX50" s="229"/>
    </row>
    <row r="51" spans="111:128" s="257" customFormat="1" x14ac:dyDescent="0.2">
      <c r="DG51" s="229"/>
      <c r="DH51" s="229"/>
      <c r="DI51" s="229"/>
      <c r="DJ51" s="229"/>
      <c r="DK51" s="229"/>
      <c r="DL51" s="229"/>
      <c r="DM51" s="229"/>
      <c r="DN51" s="229"/>
      <c r="DO51" s="229"/>
      <c r="DP51" s="229"/>
      <c r="DQ51" s="229"/>
      <c r="DR51" s="229"/>
      <c r="DS51" s="229"/>
      <c r="DT51" s="229"/>
      <c r="DU51" s="229"/>
      <c r="DV51" s="229"/>
      <c r="DW51" s="229"/>
      <c r="DX51" s="229"/>
    </row>
    <row r="52" spans="111:128" s="257" customFormat="1" x14ac:dyDescent="0.2">
      <c r="DG52" s="229"/>
      <c r="DH52" s="229"/>
      <c r="DI52" s="229"/>
      <c r="DJ52" s="229"/>
      <c r="DK52" s="229"/>
      <c r="DL52" s="229"/>
      <c r="DM52" s="229"/>
      <c r="DN52" s="229"/>
      <c r="DO52" s="229"/>
      <c r="DP52" s="229"/>
      <c r="DQ52" s="229"/>
      <c r="DR52" s="229"/>
      <c r="DS52" s="229"/>
      <c r="DT52" s="229"/>
      <c r="DU52" s="229"/>
      <c r="DV52" s="229"/>
      <c r="DW52" s="229"/>
      <c r="DX52" s="229"/>
    </row>
    <row r="53" spans="111:128" s="257" customFormat="1" x14ac:dyDescent="0.2">
      <c r="DG53" s="229"/>
      <c r="DH53" s="229"/>
      <c r="DI53" s="229"/>
      <c r="DJ53" s="229"/>
      <c r="DK53" s="229"/>
      <c r="DL53" s="229"/>
      <c r="DM53" s="229"/>
      <c r="DN53" s="229"/>
      <c r="DO53" s="229"/>
      <c r="DP53" s="229"/>
      <c r="DQ53" s="229"/>
      <c r="DR53" s="229"/>
      <c r="DS53" s="229"/>
      <c r="DT53" s="229"/>
      <c r="DU53" s="229"/>
      <c r="DV53" s="229"/>
      <c r="DW53" s="229"/>
      <c r="DX53" s="229"/>
    </row>
    <row r="54" spans="111:128" s="257" customFormat="1" x14ac:dyDescent="0.2">
      <c r="DG54" s="229"/>
      <c r="DH54" s="229"/>
      <c r="DI54" s="229"/>
      <c r="DJ54" s="229"/>
      <c r="DK54" s="229"/>
      <c r="DL54" s="229"/>
      <c r="DM54" s="229"/>
      <c r="DN54" s="229"/>
      <c r="DO54" s="229"/>
      <c r="DP54" s="229"/>
      <c r="DQ54" s="229"/>
      <c r="DR54" s="229"/>
      <c r="DS54" s="229"/>
      <c r="DT54" s="229"/>
      <c r="DU54" s="229"/>
      <c r="DV54" s="229"/>
      <c r="DW54" s="229"/>
      <c r="DX54" s="229"/>
    </row>
    <row r="55" spans="111:128" s="257" customFormat="1" x14ac:dyDescent="0.2">
      <c r="DG55" s="229"/>
      <c r="DH55" s="229"/>
      <c r="DI55" s="229"/>
      <c r="DJ55" s="229"/>
      <c r="DK55" s="229"/>
      <c r="DL55" s="229"/>
      <c r="DM55" s="229"/>
      <c r="DN55" s="229"/>
      <c r="DO55" s="229"/>
      <c r="DP55" s="229"/>
      <c r="DQ55" s="229"/>
      <c r="DR55" s="229"/>
      <c r="DS55" s="229"/>
      <c r="DT55" s="229"/>
      <c r="DU55" s="229"/>
      <c r="DV55" s="229"/>
      <c r="DW55" s="229"/>
      <c r="DX55" s="229"/>
    </row>
    <row r="56" spans="111:128" s="257" customFormat="1" x14ac:dyDescent="0.2">
      <c r="DG56" s="229"/>
      <c r="DH56" s="229"/>
      <c r="DI56" s="229"/>
      <c r="DJ56" s="229"/>
      <c r="DK56" s="229"/>
      <c r="DL56" s="229"/>
      <c r="DM56" s="229"/>
      <c r="DN56" s="229"/>
      <c r="DO56" s="229"/>
      <c r="DP56" s="229"/>
      <c r="DQ56" s="229"/>
      <c r="DR56" s="229"/>
      <c r="DS56" s="229"/>
      <c r="DT56" s="229"/>
      <c r="DU56" s="229"/>
      <c r="DV56" s="229"/>
      <c r="DW56" s="229"/>
      <c r="DX56" s="229"/>
    </row>
    <row r="57" spans="111:128" s="257" customFormat="1" x14ac:dyDescent="0.2">
      <c r="DG57" s="229"/>
      <c r="DH57" s="229"/>
      <c r="DI57" s="229"/>
      <c r="DJ57" s="229"/>
      <c r="DK57" s="229"/>
      <c r="DL57" s="229"/>
      <c r="DM57" s="229"/>
      <c r="DN57" s="229"/>
      <c r="DO57" s="229"/>
      <c r="DP57" s="229"/>
      <c r="DQ57" s="229"/>
      <c r="DR57" s="229"/>
      <c r="DS57" s="229"/>
      <c r="DT57" s="229"/>
      <c r="DU57" s="229"/>
      <c r="DV57" s="229"/>
      <c r="DW57" s="229"/>
      <c r="DX57" s="229"/>
    </row>
    <row r="58" spans="111:128" s="257" customFormat="1" x14ac:dyDescent="0.2">
      <c r="DG58" s="229"/>
      <c r="DH58" s="229"/>
      <c r="DI58" s="229"/>
      <c r="DJ58" s="229"/>
      <c r="DK58" s="229"/>
      <c r="DL58" s="229"/>
      <c r="DM58" s="229"/>
      <c r="DN58" s="229"/>
      <c r="DO58" s="229"/>
      <c r="DP58" s="229"/>
      <c r="DQ58" s="229"/>
      <c r="DR58" s="229"/>
      <c r="DS58" s="229"/>
      <c r="DT58" s="229"/>
      <c r="DU58" s="229"/>
      <c r="DV58" s="229"/>
      <c r="DW58" s="229"/>
      <c r="DX58" s="229"/>
    </row>
    <row r="59" spans="111:128" s="257" customFormat="1" x14ac:dyDescent="0.2">
      <c r="DG59" s="229"/>
      <c r="DH59" s="229"/>
      <c r="DI59" s="229"/>
      <c r="DJ59" s="229"/>
      <c r="DK59" s="229"/>
      <c r="DL59" s="229"/>
      <c r="DM59" s="229"/>
      <c r="DN59" s="229"/>
      <c r="DO59" s="229"/>
      <c r="DP59" s="229"/>
      <c r="DQ59" s="229"/>
      <c r="DR59" s="229"/>
      <c r="DS59" s="229"/>
      <c r="DT59" s="229"/>
      <c r="DU59" s="229"/>
      <c r="DV59" s="229"/>
      <c r="DW59" s="229"/>
      <c r="DX59" s="229"/>
    </row>
    <row r="60" spans="111:128" s="257" customFormat="1" x14ac:dyDescent="0.2">
      <c r="DG60" s="229"/>
      <c r="DH60" s="229"/>
      <c r="DI60" s="229"/>
      <c r="DJ60" s="229"/>
      <c r="DK60" s="229"/>
      <c r="DL60" s="229"/>
      <c r="DM60" s="229"/>
      <c r="DN60" s="229"/>
      <c r="DO60" s="229"/>
      <c r="DP60" s="229"/>
      <c r="DQ60" s="229"/>
      <c r="DR60" s="229"/>
      <c r="DS60" s="229"/>
      <c r="DT60" s="229"/>
      <c r="DU60" s="229"/>
      <c r="DV60" s="229"/>
      <c r="DW60" s="229"/>
      <c r="DX60" s="229"/>
    </row>
    <row r="61" spans="111:128" s="257" customFormat="1" x14ac:dyDescent="0.2">
      <c r="DG61" s="229"/>
      <c r="DH61" s="229"/>
      <c r="DI61" s="229"/>
      <c r="DJ61" s="229"/>
      <c r="DK61" s="229"/>
      <c r="DL61" s="229"/>
      <c r="DM61" s="229"/>
      <c r="DN61" s="229"/>
      <c r="DO61" s="229"/>
      <c r="DP61" s="229"/>
      <c r="DQ61" s="229"/>
      <c r="DR61" s="229"/>
      <c r="DS61" s="229"/>
      <c r="DT61" s="229"/>
      <c r="DU61" s="229"/>
      <c r="DV61" s="229"/>
      <c r="DW61" s="229"/>
      <c r="DX61" s="229"/>
    </row>
    <row r="62" spans="111:128" s="257" customFormat="1" x14ac:dyDescent="0.2">
      <c r="DG62" s="229"/>
      <c r="DH62" s="229"/>
      <c r="DI62" s="229"/>
      <c r="DJ62" s="229"/>
      <c r="DK62" s="229"/>
      <c r="DL62" s="229"/>
      <c r="DM62" s="229"/>
      <c r="DN62" s="229"/>
      <c r="DO62" s="229"/>
      <c r="DP62" s="229"/>
      <c r="DQ62" s="229"/>
      <c r="DR62" s="229"/>
      <c r="DS62" s="229"/>
      <c r="DT62" s="229"/>
      <c r="DU62" s="229"/>
      <c r="DV62" s="229"/>
      <c r="DW62" s="229"/>
      <c r="DX62" s="229"/>
    </row>
    <row r="63" spans="111:128" s="257" customFormat="1" x14ac:dyDescent="0.2">
      <c r="DG63" s="229"/>
      <c r="DH63" s="229"/>
      <c r="DI63" s="229"/>
      <c r="DJ63" s="229"/>
      <c r="DK63" s="229"/>
      <c r="DL63" s="229"/>
      <c r="DM63" s="229"/>
      <c r="DN63" s="229"/>
      <c r="DO63" s="229"/>
      <c r="DP63" s="229"/>
      <c r="DQ63" s="229"/>
      <c r="DR63" s="229"/>
      <c r="DS63" s="229"/>
      <c r="DT63" s="229"/>
      <c r="DU63" s="229"/>
      <c r="DV63" s="229"/>
      <c r="DW63" s="229"/>
      <c r="DX63" s="229"/>
    </row>
    <row r="64" spans="111:128" s="257" customFormat="1" x14ac:dyDescent="0.2">
      <c r="DG64" s="229"/>
      <c r="DH64" s="229"/>
      <c r="DI64" s="229"/>
      <c r="DJ64" s="229"/>
      <c r="DK64" s="229"/>
      <c r="DL64" s="229"/>
      <c r="DM64" s="229"/>
      <c r="DN64" s="229"/>
      <c r="DO64" s="229"/>
      <c r="DP64" s="229"/>
      <c r="DQ64" s="229"/>
      <c r="DR64" s="229"/>
      <c r="DS64" s="229"/>
      <c r="DT64" s="229"/>
      <c r="DU64" s="229"/>
      <c r="DV64" s="229"/>
      <c r="DW64" s="229"/>
      <c r="DX64" s="229"/>
    </row>
    <row r="65" spans="111:128" s="257" customFormat="1" x14ac:dyDescent="0.2">
      <c r="DG65" s="229"/>
      <c r="DH65" s="229"/>
      <c r="DI65" s="229"/>
      <c r="DJ65" s="229"/>
      <c r="DK65" s="229"/>
      <c r="DL65" s="229"/>
      <c r="DM65" s="229"/>
      <c r="DN65" s="229"/>
      <c r="DO65" s="229"/>
      <c r="DP65" s="229"/>
      <c r="DQ65" s="229"/>
      <c r="DR65" s="229"/>
      <c r="DS65" s="229"/>
      <c r="DT65" s="229"/>
      <c r="DU65" s="229"/>
      <c r="DV65" s="229"/>
      <c r="DW65" s="229"/>
      <c r="DX65" s="229"/>
    </row>
    <row r="66" spans="111:128" s="257" customFormat="1" x14ac:dyDescent="0.2">
      <c r="DG66" s="229"/>
      <c r="DH66" s="229"/>
      <c r="DI66" s="229"/>
      <c r="DJ66" s="229"/>
      <c r="DK66" s="229"/>
      <c r="DL66" s="229"/>
      <c r="DM66" s="229"/>
      <c r="DN66" s="229"/>
      <c r="DO66" s="229"/>
      <c r="DP66" s="229"/>
      <c r="DQ66" s="229"/>
      <c r="DR66" s="229"/>
      <c r="DS66" s="229"/>
      <c r="DT66" s="229"/>
      <c r="DU66" s="229"/>
      <c r="DV66" s="229"/>
      <c r="DW66" s="229"/>
      <c r="DX66" s="229"/>
    </row>
    <row r="67" spans="111:128" s="257" customFormat="1" x14ac:dyDescent="0.2">
      <c r="DG67" s="229"/>
      <c r="DH67" s="229"/>
      <c r="DI67" s="229"/>
      <c r="DJ67" s="229"/>
      <c r="DK67" s="229"/>
      <c r="DL67" s="229"/>
      <c r="DM67" s="229"/>
      <c r="DN67" s="229"/>
      <c r="DO67" s="229"/>
      <c r="DP67" s="229"/>
      <c r="DQ67" s="229"/>
      <c r="DR67" s="229"/>
      <c r="DS67" s="229"/>
      <c r="DT67" s="229"/>
      <c r="DU67" s="229"/>
      <c r="DV67" s="229"/>
      <c r="DW67" s="229"/>
      <c r="DX67" s="229"/>
    </row>
    <row r="68" spans="111:128" s="257" customFormat="1" x14ac:dyDescent="0.2">
      <c r="DG68" s="229"/>
      <c r="DH68" s="229"/>
      <c r="DI68" s="229"/>
      <c r="DJ68" s="229"/>
      <c r="DK68" s="229"/>
      <c r="DL68" s="229"/>
      <c r="DM68" s="229"/>
      <c r="DN68" s="229"/>
      <c r="DO68" s="229"/>
      <c r="DP68" s="229"/>
      <c r="DQ68" s="229"/>
      <c r="DR68" s="229"/>
      <c r="DS68" s="229"/>
      <c r="DT68" s="229"/>
      <c r="DU68" s="229"/>
      <c r="DV68" s="229"/>
      <c r="DW68" s="229"/>
      <c r="DX68" s="229"/>
    </row>
    <row r="69" spans="111:128" s="257" customFormat="1" x14ac:dyDescent="0.2">
      <c r="DG69" s="229"/>
      <c r="DH69" s="229"/>
      <c r="DI69" s="229"/>
      <c r="DJ69" s="229"/>
      <c r="DK69" s="229"/>
      <c r="DL69" s="229"/>
      <c r="DM69" s="229"/>
      <c r="DN69" s="229"/>
      <c r="DO69" s="229"/>
      <c r="DP69" s="229"/>
      <c r="DQ69" s="229"/>
      <c r="DR69" s="229"/>
      <c r="DS69" s="229"/>
      <c r="DT69" s="229"/>
      <c r="DU69" s="229"/>
      <c r="DV69" s="229"/>
      <c r="DW69" s="229"/>
      <c r="DX69" s="229"/>
    </row>
    <row r="70" spans="111:128" s="257" customFormat="1" x14ac:dyDescent="0.2">
      <c r="DG70" s="229"/>
      <c r="DH70" s="229"/>
      <c r="DI70" s="229"/>
      <c r="DJ70" s="229"/>
      <c r="DK70" s="229"/>
      <c r="DL70" s="229"/>
      <c r="DM70" s="229"/>
      <c r="DN70" s="229"/>
      <c r="DO70" s="229"/>
      <c r="DP70" s="229"/>
      <c r="DQ70" s="229"/>
      <c r="DR70" s="229"/>
      <c r="DS70" s="229"/>
      <c r="DT70" s="229"/>
      <c r="DU70" s="229"/>
      <c r="DV70" s="229"/>
      <c r="DW70" s="229"/>
      <c r="DX70" s="229"/>
    </row>
    <row r="71" spans="111:128" s="257" customFormat="1" x14ac:dyDescent="0.2">
      <c r="DG71" s="229"/>
      <c r="DH71" s="229"/>
      <c r="DI71" s="229"/>
      <c r="DJ71" s="229"/>
      <c r="DK71" s="229"/>
      <c r="DL71" s="229"/>
      <c r="DM71" s="229"/>
      <c r="DN71" s="229"/>
      <c r="DO71" s="229"/>
      <c r="DP71" s="229"/>
      <c r="DQ71" s="229"/>
      <c r="DR71" s="229"/>
      <c r="DS71" s="229"/>
      <c r="DT71" s="229"/>
      <c r="DU71" s="229"/>
      <c r="DV71" s="229"/>
      <c r="DW71" s="229"/>
      <c r="DX71" s="229"/>
    </row>
    <row r="72" spans="111:128" s="257" customFormat="1" x14ac:dyDescent="0.2">
      <c r="DG72" s="229"/>
      <c r="DH72" s="229"/>
      <c r="DI72" s="229"/>
      <c r="DJ72" s="229"/>
      <c r="DK72" s="229"/>
      <c r="DL72" s="229"/>
      <c r="DM72" s="229"/>
      <c r="DN72" s="229"/>
      <c r="DO72" s="229"/>
      <c r="DP72" s="229"/>
      <c r="DQ72" s="229"/>
      <c r="DR72" s="229"/>
      <c r="DS72" s="229"/>
      <c r="DT72" s="229"/>
      <c r="DU72" s="229"/>
      <c r="DV72" s="229"/>
      <c r="DW72" s="229"/>
      <c r="DX72" s="229"/>
    </row>
    <row r="73" spans="111:128" s="257" customFormat="1" x14ac:dyDescent="0.2">
      <c r="DG73" s="229"/>
      <c r="DH73" s="229"/>
      <c r="DI73" s="229"/>
      <c r="DJ73" s="229"/>
      <c r="DK73" s="229"/>
      <c r="DL73" s="229"/>
      <c r="DM73" s="229"/>
      <c r="DN73" s="229"/>
      <c r="DO73" s="229"/>
      <c r="DP73" s="229"/>
      <c r="DQ73" s="229"/>
      <c r="DR73" s="229"/>
      <c r="DS73" s="229"/>
      <c r="DT73" s="229"/>
      <c r="DU73" s="229"/>
      <c r="DV73" s="229"/>
      <c r="DW73" s="229"/>
      <c r="DX73" s="229"/>
    </row>
    <row r="74" spans="111:128" s="257" customFormat="1" x14ac:dyDescent="0.2">
      <c r="DG74" s="229"/>
      <c r="DH74" s="229"/>
      <c r="DI74" s="229"/>
      <c r="DJ74" s="229"/>
      <c r="DK74" s="229"/>
      <c r="DL74" s="229"/>
      <c r="DM74" s="229"/>
      <c r="DN74" s="229"/>
      <c r="DO74" s="229"/>
      <c r="DP74" s="229"/>
      <c r="DQ74" s="229"/>
      <c r="DR74" s="229"/>
      <c r="DS74" s="229"/>
      <c r="DT74" s="229"/>
      <c r="DU74" s="229"/>
      <c r="DV74" s="229"/>
      <c r="DW74" s="229"/>
      <c r="DX74" s="229"/>
    </row>
    <row r="75" spans="111:128" s="257" customFormat="1" x14ac:dyDescent="0.2">
      <c r="DG75" s="229"/>
      <c r="DH75" s="229"/>
      <c r="DI75" s="229"/>
      <c r="DJ75" s="229"/>
      <c r="DK75" s="229"/>
      <c r="DL75" s="229"/>
      <c r="DM75" s="229"/>
      <c r="DN75" s="229"/>
      <c r="DO75" s="229"/>
      <c r="DP75" s="229"/>
      <c r="DQ75" s="229"/>
      <c r="DR75" s="229"/>
      <c r="DS75" s="229"/>
      <c r="DT75" s="229"/>
      <c r="DU75" s="229"/>
      <c r="DV75" s="229"/>
      <c r="DW75" s="229"/>
      <c r="DX75" s="229"/>
    </row>
    <row r="76" spans="111:128" s="257" customFormat="1" x14ac:dyDescent="0.2">
      <c r="DG76" s="229"/>
      <c r="DH76" s="229"/>
      <c r="DI76" s="229"/>
      <c r="DJ76" s="229"/>
      <c r="DK76" s="229"/>
      <c r="DL76" s="229"/>
      <c r="DM76" s="229"/>
      <c r="DN76" s="229"/>
      <c r="DO76" s="229"/>
      <c r="DP76" s="229"/>
      <c r="DQ76" s="229"/>
      <c r="DR76" s="229"/>
      <c r="DS76" s="229"/>
      <c r="DT76" s="229"/>
      <c r="DU76" s="229"/>
      <c r="DV76" s="229"/>
      <c r="DW76" s="229"/>
      <c r="DX76" s="229"/>
    </row>
    <row r="77" spans="111:128" s="257" customFormat="1" x14ac:dyDescent="0.2">
      <c r="DG77" s="229"/>
      <c r="DH77" s="229"/>
      <c r="DI77" s="229"/>
      <c r="DJ77" s="229"/>
      <c r="DK77" s="229"/>
      <c r="DL77" s="229"/>
      <c r="DM77" s="229"/>
      <c r="DN77" s="229"/>
      <c r="DO77" s="229"/>
      <c r="DP77" s="229"/>
      <c r="DQ77" s="229"/>
      <c r="DR77" s="229"/>
      <c r="DS77" s="229"/>
      <c r="DT77" s="229"/>
      <c r="DU77" s="229"/>
      <c r="DV77" s="229"/>
      <c r="DW77" s="229"/>
      <c r="DX77" s="229"/>
    </row>
    <row r="78" spans="111:128" s="257" customFormat="1" x14ac:dyDescent="0.2">
      <c r="DG78" s="229"/>
      <c r="DH78" s="229"/>
      <c r="DI78" s="229"/>
      <c r="DJ78" s="229"/>
      <c r="DK78" s="229"/>
      <c r="DL78" s="229"/>
      <c r="DM78" s="229"/>
      <c r="DN78" s="229"/>
      <c r="DO78" s="229"/>
      <c r="DP78" s="229"/>
      <c r="DQ78" s="229"/>
      <c r="DR78" s="229"/>
      <c r="DS78" s="229"/>
      <c r="DT78" s="229"/>
      <c r="DU78" s="229"/>
      <c r="DV78" s="229"/>
      <c r="DW78" s="229"/>
      <c r="DX78" s="229"/>
    </row>
    <row r="79" spans="111:128" s="257" customFormat="1" x14ac:dyDescent="0.2">
      <c r="DG79" s="229"/>
      <c r="DH79" s="229"/>
      <c r="DI79" s="229"/>
      <c r="DJ79" s="229"/>
      <c r="DK79" s="229"/>
      <c r="DL79" s="229"/>
      <c r="DM79" s="229"/>
      <c r="DN79" s="229"/>
      <c r="DO79" s="229"/>
      <c r="DP79" s="229"/>
      <c r="DQ79" s="229"/>
      <c r="DR79" s="229"/>
      <c r="DS79" s="229"/>
      <c r="DT79" s="229"/>
      <c r="DU79" s="229"/>
      <c r="DV79" s="229"/>
      <c r="DW79" s="229"/>
      <c r="DX79" s="229"/>
    </row>
    <row r="80" spans="111:128" s="257" customFormat="1" x14ac:dyDescent="0.2">
      <c r="DG80" s="229"/>
      <c r="DH80" s="229"/>
      <c r="DI80" s="229"/>
      <c r="DJ80" s="229"/>
      <c r="DK80" s="229"/>
      <c r="DL80" s="229"/>
      <c r="DM80" s="229"/>
      <c r="DN80" s="229"/>
      <c r="DO80" s="229"/>
      <c r="DP80" s="229"/>
      <c r="DQ80" s="229"/>
      <c r="DR80" s="229"/>
      <c r="DS80" s="229"/>
      <c r="DT80" s="229"/>
      <c r="DU80" s="229"/>
      <c r="DV80" s="229"/>
      <c r="DW80" s="229"/>
      <c r="DX80" s="229"/>
    </row>
    <row r="81" spans="111:128" s="257" customFormat="1" x14ac:dyDescent="0.2">
      <c r="DG81" s="229"/>
      <c r="DH81" s="229"/>
      <c r="DI81" s="229"/>
      <c r="DJ81" s="229"/>
      <c r="DK81" s="229"/>
      <c r="DL81" s="229"/>
      <c r="DM81" s="229"/>
      <c r="DN81" s="229"/>
      <c r="DO81" s="229"/>
      <c r="DP81" s="229"/>
      <c r="DQ81" s="229"/>
      <c r="DR81" s="229"/>
      <c r="DS81" s="229"/>
      <c r="DT81" s="229"/>
      <c r="DU81" s="229"/>
      <c r="DV81" s="229"/>
      <c r="DW81" s="229"/>
      <c r="DX81" s="229"/>
    </row>
    <row r="82" spans="111:128" s="257" customFormat="1" x14ac:dyDescent="0.2">
      <c r="DG82" s="229"/>
      <c r="DH82" s="229"/>
      <c r="DI82" s="229"/>
      <c r="DJ82" s="229"/>
      <c r="DK82" s="229"/>
      <c r="DL82" s="229"/>
      <c r="DM82" s="229"/>
      <c r="DN82" s="229"/>
      <c r="DO82" s="229"/>
      <c r="DP82" s="229"/>
      <c r="DQ82" s="229"/>
      <c r="DR82" s="229"/>
      <c r="DS82" s="229"/>
      <c r="DT82" s="229"/>
      <c r="DU82" s="229"/>
      <c r="DV82" s="229"/>
      <c r="DW82" s="229"/>
      <c r="DX82" s="229"/>
    </row>
    <row r="83" spans="111:128" s="257" customFormat="1" x14ac:dyDescent="0.2">
      <c r="DG83" s="229"/>
      <c r="DH83" s="229"/>
      <c r="DI83" s="229"/>
      <c r="DJ83" s="229"/>
      <c r="DK83" s="229"/>
      <c r="DL83" s="229"/>
      <c r="DM83" s="229"/>
      <c r="DN83" s="229"/>
      <c r="DO83" s="229"/>
      <c r="DP83" s="229"/>
      <c r="DQ83" s="229"/>
      <c r="DR83" s="229"/>
      <c r="DS83" s="229"/>
      <c r="DT83" s="229"/>
      <c r="DU83" s="229"/>
      <c r="DV83" s="229"/>
      <c r="DW83" s="229"/>
      <c r="DX83" s="229"/>
    </row>
    <row r="84" spans="111:128" s="257" customFormat="1" x14ac:dyDescent="0.2">
      <c r="DG84" s="229"/>
      <c r="DH84" s="229"/>
      <c r="DI84" s="229"/>
      <c r="DJ84" s="229"/>
      <c r="DK84" s="229"/>
      <c r="DL84" s="229"/>
      <c r="DM84" s="229"/>
      <c r="DN84" s="229"/>
      <c r="DO84" s="229"/>
      <c r="DP84" s="229"/>
      <c r="DQ84" s="229"/>
      <c r="DR84" s="229"/>
      <c r="DS84" s="229"/>
      <c r="DT84" s="229"/>
      <c r="DU84" s="229"/>
      <c r="DV84" s="229"/>
      <c r="DW84" s="229"/>
      <c r="DX84" s="229"/>
    </row>
    <row r="85" spans="111:128" s="257" customFormat="1" x14ac:dyDescent="0.2">
      <c r="DG85" s="229"/>
      <c r="DH85" s="229"/>
      <c r="DI85" s="229"/>
      <c r="DJ85" s="229"/>
      <c r="DK85" s="229"/>
      <c r="DL85" s="229"/>
      <c r="DM85" s="229"/>
      <c r="DN85" s="229"/>
      <c r="DO85" s="229"/>
      <c r="DP85" s="229"/>
      <c r="DQ85" s="229"/>
      <c r="DR85" s="229"/>
      <c r="DS85" s="229"/>
      <c r="DT85" s="229"/>
      <c r="DU85" s="229"/>
      <c r="DV85" s="229"/>
      <c r="DW85" s="229"/>
      <c r="DX85" s="229"/>
    </row>
    <row r="86" spans="111:128" s="257" customFormat="1" x14ac:dyDescent="0.2">
      <c r="DG86" s="229"/>
      <c r="DH86" s="229"/>
      <c r="DI86" s="229"/>
      <c r="DJ86" s="229"/>
      <c r="DK86" s="229"/>
      <c r="DL86" s="229"/>
      <c r="DM86" s="229"/>
      <c r="DN86" s="229"/>
      <c r="DO86" s="229"/>
      <c r="DP86" s="229"/>
      <c r="DQ86" s="229"/>
      <c r="DR86" s="229"/>
      <c r="DS86" s="229"/>
      <c r="DT86" s="229"/>
      <c r="DU86" s="229"/>
      <c r="DV86" s="229"/>
      <c r="DW86" s="229"/>
      <c r="DX86" s="229"/>
    </row>
    <row r="87" spans="111:128" s="257" customFormat="1" x14ac:dyDescent="0.2">
      <c r="DG87" s="229"/>
      <c r="DH87" s="229"/>
      <c r="DI87" s="229"/>
      <c r="DJ87" s="229"/>
      <c r="DK87" s="229"/>
      <c r="DL87" s="229"/>
      <c r="DM87" s="229"/>
      <c r="DN87" s="229"/>
      <c r="DO87" s="229"/>
      <c r="DP87" s="229"/>
      <c r="DQ87" s="229"/>
      <c r="DR87" s="229"/>
      <c r="DS87" s="229"/>
      <c r="DT87" s="229"/>
      <c r="DU87" s="229"/>
      <c r="DV87" s="229"/>
      <c r="DW87" s="229"/>
      <c r="DX87" s="229"/>
    </row>
    <row r="88" spans="111:128" s="257" customFormat="1" x14ac:dyDescent="0.2">
      <c r="DG88" s="229"/>
      <c r="DH88" s="229"/>
      <c r="DI88" s="229"/>
      <c r="DJ88" s="229"/>
      <c r="DK88" s="229"/>
      <c r="DL88" s="229"/>
      <c r="DM88" s="229"/>
      <c r="DN88" s="229"/>
      <c r="DO88" s="229"/>
      <c r="DP88" s="229"/>
      <c r="DQ88" s="229"/>
      <c r="DR88" s="229"/>
      <c r="DS88" s="229"/>
      <c r="DT88" s="229"/>
      <c r="DU88" s="229"/>
      <c r="DV88" s="229"/>
      <c r="DW88" s="229"/>
      <c r="DX88" s="229"/>
    </row>
    <row r="89" spans="111:128" s="257" customFormat="1" x14ac:dyDescent="0.2">
      <c r="DG89" s="229"/>
      <c r="DH89" s="229"/>
      <c r="DI89" s="229"/>
      <c r="DJ89" s="229"/>
      <c r="DK89" s="229"/>
      <c r="DL89" s="229"/>
      <c r="DM89" s="229"/>
      <c r="DN89" s="229"/>
      <c r="DO89" s="229"/>
      <c r="DP89" s="229"/>
      <c r="DQ89" s="229"/>
      <c r="DR89" s="229"/>
      <c r="DS89" s="229"/>
      <c r="DT89" s="229"/>
      <c r="DU89" s="229"/>
      <c r="DV89" s="229"/>
      <c r="DW89" s="229"/>
      <c r="DX89" s="229"/>
    </row>
    <row r="90" spans="111:128" s="257" customFormat="1" x14ac:dyDescent="0.2">
      <c r="DG90" s="229"/>
      <c r="DH90" s="229"/>
      <c r="DI90" s="229"/>
      <c r="DJ90" s="229"/>
      <c r="DK90" s="229"/>
      <c r="DL90" s="229"/>
      <c r="DM90" s="229"/>
      <c r="DN90" s="229"/>
      <c r="DO90" s="229"/>
      <c r="DP90" s="229"/>
      <c r="DQ90" s="229"/>
      <c r="DR90" s="229"/>
      <c r="DS90" s="229"/>
      <c r="DT90" s="229"/>
      <c r="DU90" s="229"/>
      <c r="DV90" s="229"/>
      <c r="DW90" s="229"/>
      <c r="DX90" s="229"/>
    </row>
    <row r="91" spans="111:128" s="257" customFormat="1" x14ac:dyDescent="0.2">
      <c r="DG91" s="229"/>
      <c r="DH91" s="229"/>
      <c r="DI91" s="229"/>
      <c r="DJ91" s="229"/>
      <c r="DK91" s="229"/>
      <c r="DL91" s="229"/>
      <c r="DM91" s="229"/>
      <c r="DN91" s="229"/>
      <c r="DO91" s="229"/>
      <c r="DP91" s="229"/>
      <c r="DQ91" s="229"/>
      <c r="DR91" s="229"/>
      <c r="DS91" s="229"/>
      <c r="DT91" s="229"/>
      <c r="DU91" s="229"/>
      <c r="DV91" s="229"/>
      <c r="DW91" s="229"/>
      <c r="DX91" s="229"/>
    </row>
    <row r="92" spans="111:128" s="257" customFormat="1" x14ac:dyDescent="0.2">
      <c r="DG92" s="229"/>
      <c r="DH92" s="229"/>
      <c r="DI92" s="229"/>
      <c r="DJ92" s="229"/>
      <c r="DK92" s="229"/>
      <c r="DL92" s="229"/>
      <c r="DM92" s="229"/>
      <c r="DN92" s="229"/>
      <c r="DO92" s="229"/>
      <c r="DP92" s="229"/>
      <c r="DQ92" s="229"/>
      <c r="DR92" s="229"/>
      <c r="DS92" s="229"/>
      <c r="DT92" s="229"/>
      <c r="DU92" s="229"/>
      <c r="DV92" s="229"/>
      <c r="DW92" s="229"/>
      <c r="DX92" s="229"/>
    </row>
    <row r="93" spans="111:128" s="257" customFormat="1" x14ac:dyDescent="0.2">
      <c r="DG93" s="229"/>
      <c r="DH93" s="229"/>
      <c r="DI93" s="229"/>
      <c r="DJ93" s="229"/>
      <c r="DK93" s="229"/>
      <c r="DL93" s="229"/>
      <c r="DM93" s="229"/>
      <c r="DN93" s="229"/>
      <c r="DO93" s="229"/>
      <c r="DP93" s="229"/>
      <c r="DQ93" s="229"/>
      <c r="DR93" s="229"/>
      <c r="DS93" s="229"/>
      <c r="DT93" s="229"/>
      <c r="DU93" s="229"/>
      <c r="DV93" s="229"/>
      <c r="DW93" s="229"/>
      <c r="DX93" s="229"/>
    </row>
    <row r="94" spans="111:128" s="257" customFormat="1" x14ac:dyDescent="0.2">
      <c r="DG94" s="229"/>
      <c r="DH94" s="229"/>
      <c r="DI94" s="229"/>
      <c r="DJ94" s="229"/>
      <c r="DK94" s="229"/>
      <c r="DL94" s="229"/>
      <c r="DM94" s="229"/>
      <c r="DN94" s="229"/>
      <c r="DO94" s="229"/>
      <c r="DP94" s="229"/>
      <c r="DQ94" s="229"/>
      <c r="DR94" s="229"/>
      <c r="DS94" s="229"/>
      <c r="DT94" s="229"/>
      <c r="DU94" s="229"/>
      <c r="DV94" s="229"/>
      <c r="DW94" s="229"/>
      <c r="DX94" s="229"/>
    </row>
    <row r="95" spans="111:128" s="257" customFormat="1" x14ac:dyDescent="0.2">
      <c r="DG95" s="229"/>
      <c r="DH95" s="229"/>
      <c r="DI95" s="229"/>
      <c r="DJ95" s="229"/>
      <c r="DK95" s="229"/>
      <c r="DL95" s="229"/>
      <c r="DM95" s="229"/>
      <c r="DN95" s="229"/>
      <c r="DO95" s="229"/>
      <c r="DP95" s="229"/>
      <c r="DQ95" s="229"/>
      <c r="DR95" s="229"/>
      <c r="DS95" s="229"/>
      <c r="DT95" s="229"/>
      <c r="DU95" s="229"/>
      <c r="DV95" s="229"/>
      <c r="DW95" s="229"/>
      <c r="DX95" s="229"/>
    </row>
    <row r="96" spans="111:128" s="257" customFormat="1" x14ac:dyDescent="0.2">
      <c r="DG96" s="229"/>
      <c r="DH96" s="229"/>
      <c r="DI96" s="229"/>
      <c r="DJ96" s="229"/>
      <c r="DK96" s="229"/>
      <c r="DL96" s="229"/>
      <c r="DM96" s="229"/>
      <c r="DN96" s="229"/>
      <c r="DO96" s="229"/>
      <c r="DP96" s="229"/>
      <c r="DQ96" s="229"/>
      <c r="DR96" s="229"/>
      <c r="DS96" s="229"/>
      <c r="DT96" s="229"/>
      <c r="DU96" s="229"/>
      <c r="DV96" s="229"/>
      <c r="DW96" s="229"/>
      <c r="DX96" s="229"/>
    </row>
    <row r="97" spans="111:128" s="257" customFormat="1" x14ac:dyDescent="0.2">
      <c r="DG97" s="229"/>
      <c r="DH97" s="229"/>
      <c r="DI97" s="229"/>
      <c r="DJ97" s="229"/>
      <c r="DK97" s="229"/>
      <c r="DL97" s="229"/>
      <c r="DM97" s="229"/>
      <c r="DN97" s="229"/>
      <c r="DO97" s="229"/>
      <c r="DP97" s="229"/>
      <c r="DQ97" s="229"/>
      <c r="DR97" s="229"/>
      <c r="DS97" s="229"/>
      <c r="DT97" s="229"/>
      <c r="DU97" s="229"/>
      <c r="DV97" s="229"/>
      <c r="DW97" s="229"/>
      <c r="DX97" s="229"/>
    </row>
    <row r="98" spans="111:128" s="257" customFormat="1" x14ac:dyDescent="0.2">
      <c r="DG98" s="229"/>
      <c r="DH98" s="229"/>
      <c r="DI98" s="229"/>
      <c r="DJ98" s="229"/>
      <c r="DK98" s="229"/>
      <c r="DL98" s="229"/>
      <c r="DM98" s="229"/>
      <c r="DN98" s="229"/>
      <c r="DO98" s="229"/>
      <c r="DP98" s="229"/>
      <c r="DQ98" s="229"/>
      <c r="DR98" s="229"/>
      <c r="DS98" s="229"/>
      <c r="DT98" s="229"/>
      <c r="DU98" s="229"/>
      <c r="DV98" s="229"/>
      <c r="DW98" s="229"/>
      <c r="DX98" s="229"/>
    </row>
    <row r="99" spans="111:128" s="257" customFormat="1" x14ac:dyDescent="0.2">
      <c r="DG99" s="229"/>
      <c r="DH99" s="229"/>
      <c r="DI99" s="229"/>
      <c r="DJ99" s="229"/>
      <c r="DK99" s="229"/>
      <c r="DL99" s="229"/>
      <c r="DM99" s="229"/>
      <c r="DN99" s="229"/>
      <c r="DO99" s="229"/>
      <c r="DP99" s="229"/>
      <c r="DQ99" s="229"/>
      <c r="DR99" s="229"/>
      <c r="DS99" s="229"/>
      <c r="DT99" s="229"/>
      <c r="DU99" s="229"/>
      <c r="DV99" s="229"/>
      <c r="DW99" s="229"/>
      <c r="DX99" s="229"/>
    </row>
    <row r="100" spans="111:128" s="257" customFormat="1" x14ac:dyDescent="0.2">
      <c r="DG100" s="229"/>
      <c r="DH100" s="229"/>
      <c r="DI100" s="229"/>
      <c r="DJ100" s="229"/>
      <c r="DK100" s="229"/>
      <c r="DL100" s="229"/>
      <c r="DM100" s="229"/>
      <c r="DN100" s="229"/>
      <c r="DO100" s="229"/>
      <c r="DP100" s="229"/>
      <c r="DQ100" s="229"/>
      <c r="DR100" s="229"/>
      <c r="DS100" s="229"/>
      <c r="DT100" s="229"/>
      <c r="DU100" s="229"/>
      <c r="DV100" s="229"/>
      <c r="DW100" s="229"/>
      <c r="DX100" s="229"/>
    </row>
    <row r="101" spans="111:128" s="257" customFormat="1" x14ac:dyDescent="0.2">
      <c r="DG101" s="229"/>
      <c r="DH101" s="229"/>
      <c r="DI101" s="229"/>
      <c r="DJ101" s="229"/>
      <c r="DK101" s="229"/>
      <c r="DL101" s="229"/>
      <c r="DM101" s="229"/>
      <c r="DN101" s="229"/>
      <c r="DO101" s="229"/>
      <c r="DP101" s="229"/>
      <c r="DQ101" s="229"/>
      <c r="DR101" s="229"/>
      <c r="DS101" s="229"/>
      <c r="DT101" s="229"/>
      <c r="DU101" s="229"/>
      <c r="DV101" s="229"/>
      <c r="DW101" s="229"/>
      <c r="DX101" s="229"/>
    </row>
    <row r="102" spans="111:128" s="257" customFormat="1" x14ac:dyDescent="0.2">
      <c r="DG102" s="229"/>
      <c r="DH102" s="229"/>
      <c r="DI102" s="229"/>
      <c r="DJ102" s="229"/>
      <c r="DK102" s="229"/>
      <c r="DL102" s="229"/>
      <c r="DM102" s="229"/>
      <c r="DN102" s="229"/>
      <c r="DO102" s="229"/>
      <c r="DP102" s="229"/>
      <c r="DQ102" s="229"/>
      <c r="DR102" s="229"/>
      <c r="DS102" s="229"/>
      <c r="DT102" s="229"/>
      <c r="DU102" s="229"/>
      <c r="DV102" s="229"/>
      <c r="DW102" s="229"/>
      <c r="DX102" s="229"/>
    </row>
    <row r="103" spans="111:128" s="257" customFormat="1" x14ac:dyDescent="0.2">
      <c r="DG103" s="229"/>
      <c r="DH103" s="229"/>
      <c r="DI103" s="229"/>
      <c r="DJ103" s="229"/>
      <c r="DK103" s="229"/>
      <c r="DL103" s="229"/>
      <c r="DM103" s="229"/>
      <c r="DN103" s="229"/>
      <c r="DO103" s="229"/>
      <c r="DP103" s="229"/>
      <c r="DQ103" s="229"/>
      <c r="DR103" s="229"/>
      <c r="DS103" s="229"/>
      <c r="DT103" s="229"/>
      <c r="DU103" s="229"/>
      <c r="DV103" s="229"/>
      <c r="DW103" s="229"/>
      <c r="DX103" s="229"/>
    </row>
    <row r="104" spans="111:128" s="257" customFormat="1" x14ac:dyDescent="0.2">
      <c r="DG104" s="229"/>
      <c r="DH104" s="229"/>
      <c r="DI104" s="229"/>
      <c r="DJ104" s="229"/>
      <c r="DK104" s="229"/>
      <c r="DL104" s="229"/>
      <c r="DM104" s="229"/>
      <c r="DN104" s="229"/>
      <c r="DO104" s="229"/>
      <c r="DP104" s="229"/>
      <c r="DQ104" s="229"/>
      <c r="DR104" s="229"/>
      <c r="DS104" s="229"/>
      <c r="DT104" s="229"/>
      <c r="DU104" s="229"/>
      <c r="DV104" s="229"/>
      <c r="DW104" s="229"/>
      <c r="DX104" s="229"/>
    </row>
    <row r="105" spans="111:128" s="257" customFormat="1" x14ac:dyDescent="0.2">
      <c r="DG105" s="229"/>
      <c r="DH105" s="229"/>
      <c r="DI105" s="229"/>
      <c r="DJ105" s="229"/>
      <c r="DK105" s="229"/>
      <c r="DL105" s="229"/>
      <c r="DM105" s="229"/>
      <c r="DN105" s="229"/>
      <c r="DO105" s="229"/>
      <c r="DP105" s="229"/>
      <c r="DQ105" s="229"/>
      <c r="DR105" s="229"/>
      <c r="DS105" s="229"/>
      <c r="DT105" s="229"/>
      <c r="DU105" s="229"/>
      <c r="DV105" s="229"/>
      <c r="DW105" s="229"/>
      <c r="DX105" s="229"/>
    </row>
    <row r="106" spans="111:128" s="257" customFormat="1" x14ac:dyDescent="0.2">
      <c r="DG106" s="229"/>
      <c r="DH106" s="229"/>
      <c r="DI106" s="229"/>
      <c r="DJ106" s="229"/>
      <c r="DK106" s="229"/>
      <c r="DL106" s="229"/>
      <c r="DM106" s="229"/>
      <c r="DN106" s="229"/>
      <c r="DO106" s="229"/>
      <c r="DP106" s="229"/>
      <c r="DQ106" s="229"/>
      <c r="DR106" s="229"/>
      <c r="DS106" s="229"/>
      <c r="DT106" s="229"/>
      <c r="DU106" s="229"/>
      <c r="DV106" s="229"/>
      <c r="DW106" s="229"/>
      <c r="DX106" s="229"/>
    </row>
    <row r="107" spans="111:128" s="257" customFormat="1" x14ac:dyDescent="0.2">
      <c r="DG107" s="229"/>
      <c r="DH107" s="229"/>
      <c r="DI107" s="229"/>
      <c r="DJ107" s="229"/>
      <c r="DK107" s="229"/>
      <c r="DL107" s="229"/>
      <c r="DM107" s="229"/>
      <c r="DN107" s="229"/>
      <c r="DO107" s="229"/>
      <c r="DP107" s="229"/>
      <c r="DQ107" s="229"/>
      <c r="DR107" s="229"/>
      <c r="DS107" s="229"/>
      <c r="DT107" s="229"/>
      <c r="DU107" s="229"/>
      <c r="DV107" s="229"/>
      <c r="DW107" s="229"/>
      <c r="DX107" s="229"/>
    </row>
    <row r="108" spans="111:128" s="257" customFormat="1" x14ac:dyDescent="0.2">
      <c r="DG108" s="229"/>
      <c r="DH108" s="229"/>
      <c r="DI108" s="229"/>
      <c r="DJ108" s="229"/>
      <c r="DK108" s="229"/>
      <c r="DL108" s="229"/>
      <c r="DM108" s="229"/>
      <c r="DN108" s="229"/>
      <c r="DO108" s="229"/>
      <c r="DP108" s="229"/>
      <c r="DQ108" s="229"/>
      <c r="DR108" s="229"/>
      <c r="DS108" s="229"/>
      <c r="DT108" s="229"/>
      <c r="DU108" s="229"/>
      <c r="DV108" s="229"/>
      <c r="DW108" s="229"/>
      <c r="DX108" s="229"/>
    </row>
    <row r="109" spans="111:128" s="257" customFormat="1" x14ac:dyDescent="0.2">
      <c r="DG109" s="229"/>
      <c r="DH109" s="229"/>
      <c r="DI109" s="229"/>
      <c r="DJ109" s="229"/>
      <c r="DK109" s="229"/>
      <c r="DL109" s="229"/>
      <c r="DM109" s="229"/>
      <c r="DN109" s="229"/>
      <c r="DO109" s="229"/>
      <c r="DP109" s="229"/>
      <c r="DQ109" s="229"/>
      <c r="DR109" s="229"/>
      <c r="DS109" s="229"/>
      <c r="DT109" s="229"/>
      <c r="DU109" s="229"/>
      <c r="DV109" s="229"/>
      <c r="DW109" s="229"/>
      <c r="DX109" s="229"/>
    </row>
    <row r="110" spans="111:128" s="257" customFormat="1" x14ac:dyDescent="0.2">
      <c r="DG110" s="229"/>
      <c r="DH110" s="229"/>
      <c r="DI110" s="229"/>
      <c r="DJ110" s="229"/>
      <c r="DK110" s="229"/>
      <c r="DL110" s="229"/>
      <c r="DM110" s="229"/>
      <c r="DN110" s="229"/>
      <c r="DO110" s="229"/>
      <c r="DP110" s="229"/>
      <c r="DQ110" s="229"/>
      <c r="DR110" s="229"/>
      <c r="DS110" s="229"/>
      <c r="DT110" s="229"/>
      <c r="DU110" s="229"/>
      <c r="DV110" s="229"/>
      <c r="DW110" s="229"/>
      <c r="DX110" s="229"/>
    </row>
    <row r="111" spans="111:128" s="257" customFormat="1" x14ac:dyDescent="0.2">
      <c r="DG111" s="229"/>
      <c r="DH111" s="229"/>
      <c r="DI111" s="229"/>
      <c r="DJ111" s="229"/>
      <c r="DK111" s="229"/>
      <c r="DL111" s="229"/>
      <c r="DM111" s="229"/>
      <c r="DN111" s="229"/>
      <c r="DO111" s="229"/>
      <c r="DP111" s="229"/>
      <c r="DQ111" s="229"/>
      <c r="DR111" s="229"/>
      <c r="DS111" s="229"/>
      <c r="DT111" s="229"/>
      <c r="DU111" s="229"/>
      <c r="DV111" s="229"/>
      <c r="DW111" s="229"/>
      <c r="DX111" s="229"/>
    </row>
    <row r="112" spans="111:128" s="257" customFormat="1" x14ac:dyDescent="0.2">
      <c r="DG112" s="229"/>
      <c r="DH112" s="229"/>
      <c r="DI112" s="229"/>
      <c r="DJ112" s="229"/>
      <c r="DK112" s="229"/>
      <c r="DL112" s="229"/>
      <c r="DM112" s="229"/>
      <c r="DN112" s="229"/>
      <c r="DO112" s="229"/>
      <c r="DP112" s="229"/>
      <c r="DQ112" s="229"/>
      <c r="DR112" s="229"/>
      <c r="DS112" s="229"/>
      <c r="DT112" s="229"/>
      <c r="DU112" s="229"/>
      <c r="DV112" s="229"/>
      <c r="DW112" s="229"/>
      <c r="DX112" s="229"/>
    </row>
    <row r="113" spans="111:128" s="257" customFormat="1" x14ac:dyDescent="0.2">
      <c r="DG113" s="229"/>
      <c r="DH113" s="229"/>
      <c r="DI113" s="229"/>
      <c r="DJ113" s="229"/>
      <c r="DK113" s="229"/>
      <c r="DL113" s="229"/>
      <c r="DM113" s="229"/>
      <c r="DN113" s="229"/>
      <c r="DO113" s="229"/>
      <c r="DP113" s="229"/>
      <c r="DQ113" s="229"/>
      <c r="DR113" s="229"/>
      <c r="DS113" s="229"/>
      <c r="DT113" s="229"/>
      <c r="DU113" s="229"/>
      <c r="DV113" s="229"/>
      <c r="DW113" s="229"/>
      <c r="DX113" s="229"/>
    </row>
    <row r="114" spans="111:128" s="257" customFormat="1" x14ac:dyDescent="0.2">
      <c r="DG114" s="229"/>
      <c r="DH114" s="229"/>
      <c r="DI114" s="229"/>
      <c r="DJ114" s="229"/>
      <c r="DK114" s="229"/>
      <c r="DL114" s="229"/>
      <c r="DM114" s="229"/>
      <c r="DN114" s="229"/>
      <c r="DO114" s="229"/>
      <c r="DP114" s="229"/>
      <c r="DQ114" s="229"/>
      <c r="DR114" s="229"/>
      <c r="DS114" s="229"/>
      <c r="DT114" s="229"/>
      <c r="DU114" s="229"/>
      <c r="DV114" s="229"/>
      <c r="DW114" s="229"/>
      <c r="DX114" s="229"/>
    </row>
    <row r="115" spans="111:128" s="257" customFormat="1" x14ac:dyDescent="0.2">
      <c r="DG115" s="229"/>
      <c r="DH115" s="229"/>
      <c r="DI115" s="229"/>
      <c r="DJ115" s="229"/>
      <c r="DK115" s="229"/>
      <c r="DL115" s="229"/>
      <c r="DM115" s="229"/>
      <c r="DN115" s="229"/>
      <c r="DO115" s="229"/>
      <c r="DP115" s="229"/>
      <c r="DQ115" s="229"/>
      <c r="DR115" s="229"/>
      <c r="DS115" s="229"/>
      <c r="DT115" s="229"/>
      <c r="DU115" s="229"/>
      <c r="DV115" s="229"/>
      <c r="DW115" s="229"/>
      <c r="DX115" s="229"/>
    </row>
    <row r="116" spans="111:128" s="257" customFormat="1" x14ac:dyDescent="0.2">
      <c r="DG116" s="229"/>
      <c r="DH116" s="229"/>
      <c r="DI116" s="229"/>
      <c r="DJ116" s="229"/>
      <c r="DK116" s="229"/>
      <c r="DL116" s="229"/>
      <c r="DM116" s="229"/>
      <c r="DN116" s="229"/>
      <c r="DO116" s="229"/>
      <c r="DP116" s="229"/>
      <c r="DQ116" s="229"/>
      <c r="DR116" s="229"/>
      <c r="DS116" s="229"/>
      <c r="DT116" s="229"/>
      <c r="DU116" s="229"/>
      <c r="DV116" s="229"/>
      <c r="DW116" s="229"/>
      <c r="DX116" s="229"/>
    </row>
    <row r="117" spans="111:128" s="257" customFormat="1" x14ac:dyDescent="0.2">
      <c r="DG117" s="229"/>
      <c r="DH117" s="229"/>
      <c r="DI117" s="229"/>
      <c r="DJ117" s="229"/>
      <c r="DK117" s="229"/>
      <c r="DL117" s="229"/>
      <c r="DM117" s="229"/>
      <c r="DN117" s="229"/>
      <c r="DO117" s="229"/>
      <c r="DP117" s="229"/>
      <c r="DQ117" s="229"/>
      <c r="DR117" s="229"/>
      <c r="DS117" s="229"/>
      <c r="DT117" s="229"/>
      <c r="DU117" s="229"/>
      <c r="DV117" s="229"/>
      <c r="DW117" s="229"/>
      <c r="DX117" s="229"/>
    </row>
    <row r="118" spans="111:128" s="257" customFormat="1" x14ac:dyDescent="0.2">
      <c r="DG118" s="229"/>
      <c r="DH118" s="229"/>
      <c r="DI118" s="229"/>
      <c r="DJ118" s="229"/>
      <c r="DK118" s="229"/>
      <c r="DL118" s="229"/>
      <c r="DM118" s="229"/>
      <c r="DN118" s="229"/>
      <c r="DO118" s="229"/>
      <c r="DP118" s="229"/>
      <c r="DQ118" s="229"/>
      <c r="DR118" s="229"/>
      <c r="DS118" s="229"/>
      <c r="DT118" s="229"/>
      <c r="DU118" s="229"/>
      <c r="DV118" s="229"/>
      <c r="DW118" s="229"/>
      <c r="DX118" s="229"/>
    </row>
    <row r="119" spans="111:128" s="257" customFormat="1" x14ac:dyDescent="0.2">
      <c r="DG119" s="229"/>
      <c r="DH119" s="229"/>
      <c r="DI119" s="229"/>
      <c r="DJ119" s="229"/>
      <c r="DK119" s="229"/>
      <c r="DL119" s="229"/>
      <c r="DM119" s="229"/>
      <c r="DN119" s="229"/>
      <c r="DO119" s="229"/>
      <c r="DP119" s="229"/>
      <c r="DQ119" s="229"/>
      <c r="DR119" s="229"/>
      <c r="DS119" s="229"/>
      <c r="DT119" s="229"/>
      <c r="DU119" s="229"/>
      <c r="DV119" s="229"/>
      <c r="DW119" s="229"/>
      <c r="DX119" s="229"/>
    </row>
    <row r="120" spans="111:128" s="257" customFormat="1" x14ac:dyDescent="0.2">
      <c r="DG120" s="229"/>
      <c r="DH120" s="229"/>
      <c r="DI120" s="229"/>
      <c r="DJ120" s="229"/>
      <c r="DK120" s="229"/>
      <c r="DL120" s="229"/>
      <c r="DM120" s="229"/>
      <c r="DN120" s="229"/>
      <c r="DO120" s="229"/>
      <c r="DP120" s="229"/>
      <c r="DQ120" s="229"/>
      <c r="DR120" s="229"/>
      <c r="DS120" s="229"/>
      <c r="DT120" s="229"/>
      <c r="DU120" s="229"/>
      <c r="DV120" s="229"/>
      <c r="DW120" s="229"/>
      <c r="DX120" s="229"/>
    </row>
    <row r="121" spans="111:128" s="257" customFormat="1" x14ac:dyDescent="0.2">
      <c r="DG121" s="229"/>
      <c r="DH121" s="229"/>
      <c r="DI121" s="229"/>
      <c r="DJ121" s="229"/>
      <c r="DK121" s="229"/>
      <c r="DL121" s="229"/>
      <c r="DM121" s="229"/>
      <c r="DN121" s="229"/>
      <c r="DO121" s="229"/>
      <c r="DP121" s="229"/>
      <c r="DQ121" s="229"/>
      <c r="DR121" s="229"/>
      <c r="DS121" s="229"/>
      <c r="DT121" s="229"/>
      <c r="DU121" s="229"/>
      <c r="DV121" s="229"/>
      <c r="DW121" s="229"/>
      <c r="DX121" s="229"/>
    </row>
    <row r="122" spans="111:128" s="257" customFormat="1" x14ac:dyDescent="0.2">
      <c r="DG122" s="229"/>
      <c r="DH122" s="229"/>
      <c r="DI122" s="229"/>
      <c r="DJ122" s="229"/>
      <c r="DK122" s="229"/>
      <c r="DL122" s="229"/>
      <c r="DM122" s="229"/>
      <c r="DN122" s="229"/>
      <c r="DO122" s="229"/>
      <c r="DP122" s="229"/>
      <c r="DQ122" s="229"/>
      <c r="DR122" s="229"/>
      <c r="DS122" s="229"/>
      <c r="DT122" s="229"/>
      <c r="DU122" s="229"/>
      <c r="DV122" s="229"/>
      <c r="DW122" s="229"/>
      <c r="DX122" s="229"/>
    </row>
    <row r="123" spans="111:128" s="257" customFormat="1" x14ac:dyDescent="0.2">
      <c r="DG123" s="229"/>
      <c r="DH123" s="229"/>
      <c r="DI123" s="229"/>
      <c r="DJ123" s="229"/>
      <c r="DK123" s="229"/>
      <c r="DL123" s="229"/>
      <c r="DM123" s="229"/>
      <c r="DN123" s="229"/>
      <c r="DO123" s="229"/>
      <c r="DP123" s="229"/>
      <c r="DQ123" s="229"/>
      <c r="DR123" s="229"/>
      <c r="DS123" s="229"/>
      <c r="DT123" s="229"/>
      <c r="DU123" s="229"/>
      <c r="DV123" s="229"/>
      <c r="DW123" s="229"/>
      <c r="DX123" s="229"/>
    </row>
    <row r="124" spans="111:128" s="257" customFormat="1" x14ac:dyDescent="0.2">
      <c r="DG124" s="229"/>
      <c r="DH124" s="229"/>
      <c r="DI124" s="229"/>
      <c r="DJ124" s="229"/>
      <c r="DK124" s="229"/>
      <c r="DL124" s="229"/>
      <c r="DM124" s="229"/>
      <c r="DN124" s="229"/>
      <c r="DO124" s="229"/>
      <c r="DP124" s="229"/>
      <c r="DQ124" s="229"/>
      <c r="DR124" s="229"/>
      <c r="DS124" s="229"/>
      <c r="DT124" s="229"/>
      <c r="DU124" s="229"/>
      <c r="DV124" s="229"/>
      <c r="DW124" s="229"/>
      <c r="DX124" s="229"/>
    </row>
    <row r="125" spans="111:128" s="257" customFormat="1" x14ac:dyDescent="0.2">
      <c r="DG125" s="229"/>
      <c r="DH125" s="229"/>
      <c r="DI125" s="229"/>
      <c r="DJ125" s="229"/>
      <c r="DK125" s="229"/>
      <c r="DL125" s="229"/>
      <c r="DM125" s="229"/>
      <c r="DN125" s="229"/>
      <c r="DO125" s="229"/>
      <c r="DP125" s="229"/>
      <c r="DQ125" s="229"/>
      <c r="DR125" s="229"/>
      <c r="DS125" s="229"/>
      <c r="DT125" s="229"/>
      <c r="DU125" s="229"/>
      <c r="DV125" s="229"/>
      <c r="DW125" s="229"/>
      <c r="DX125" s="229"/>
    </row>
    <row r="126" spans="111:128" s="257" customFormat="1" x14ac:dyDescent="0.2">
      <c r="DG126" s="229"/>
      <c r="DH126" s="229"/>
      <c r="DI126" s="229"/>
      <c r="DJ126" s="229"/>
      <c r="DK126" s="229"/>
      <c r="DL126" s="229"/>
      <c r="DM126" s="229"/>
      <c r="DN126" s="229"/>
      <c r="DO126" s="229"/>
      <c r="DP126" s="229"/>
      <c r="DQ126" s="229"/>
      <c r="DR126" s="229"/>
      <c r="DS126" s="229"/>
      <c r="DT126" s="229"/>
      <c r="DU126" s="229"/>
      <c r="DV126" s="229"/>
      <c r="DW126" s="229"/>
      <c r="DX126" s="229"/>
    </row>
    <row r="127" spans="111:128" s="257" customFormat="1" x14ac:dyDescent="0.2">
      <c r="DG127" s="229"/>
      <c r="DH127" s="229"/>
      <c r="DI127" s="229"/>
      <c r="DJ127" s="229"/>
      <c r="DK127" s="229"/>
      <c r="DL127" s="229"/>
      <c r="DM127" s="229"/>
      <c r="DN127" s="229"/>
      <c r="DO127" s="229"/>
      <c r="DP127" s="229"/>
      <c r="DQ127" s="229"/>
      <c r="DR127" s="229"/>
      <c r="DS127" s="229"/>
      <c r="DT127" s="229"/>
      <c r="DU127" s="229"/>
      <c r="DV127" s="229"/>
      <c r="DW127" s="229"/>
      <c r="DX127" s="229"/>
    </row>
    <row r="128" spans="111:128" s="257" customFormat="1" x14ac:dyDescent="0.2">
      <c r="DG128" s="229"/>
      <c r="DH128" s="229"/>
      <c r="DI128" s="229"/>
      <c r="DJ128" s="229"/>
      <c r="DK128" s="229"/>
      <c r="DL128" s="229"/>
      <c r="DM128" s="229"/>
      <c r="DN128" s="229"/>
      <c r="DO128" s="229"/>
      <c r="DP128" s="229"/>
      <c r="DQ128" s="229"/>
      <c r="DR128" s="229"/>
      <c r="DS128" s="229"/>
      <c r="DT128" s="229"/>
      <c r="DU128" s="229"/>
      <c r="DV128" s="229"/>
      <c r="DW128" s="229"/>
      <c r="DX128" s="229"/>
    </row>
    <row r="129" spans="111:128" s="257" customFormat="1" x14ac:dyDescent="0.2">
      <c r="DG129" s="229"/>
      <c r="DH129" s="229"/>
      <c r="DI129" s="229"/>
      <c r="DJ129" s="229"/>
      <c r="DK129" s="229"/>
      <c r="DL129" s="229"/>
      <c r="DM129" s="229"/>
      <c r="DN129" s="229"/>
      <c r="DO129" s="229"/>
      <c r="DP129" s="229"/>
      <c r="DQ129" s="229"/>
      <c r="DR129" s="229"/>
      <c r="DS129" s="229"/>
      <c r="DT129" s="229"/>
      <c r="DU129" s="229"/>
      <c r="DV129" s="229"/>
      <c r="DW129" s="229"/>
      <c r="DX129" s="229"/>
    </row>
    <row r="130" spans="111:128" s="257" customFormat="1" x14ac:dyDescent="0.2">
      <c r="DG130" s="229"/>
      <c r="DH130" s="229"/>
      <c r="DI130" s="229"/>
      <c r="DJ130" s="229"/>
      <c r="DK130" s="229"/>
      <c r="DL130" s="229"/>
      <c r="DM130" s="229"/>
      <c r="DN130" s="229"/>
      <c r="DO130" s="229"/>
      <c r="DP130" s="229"/>
      <c r="DQ130" s="229"/>
      <c r="DR130" s="229"/>
      <c r="DS130" s="229"/>
      <c r="DT130" s="229"/>
      <c r="DU130" s="229"/>
      <c r="DV130" s="229"/>
      <c r="DW130" s="229"/>
      <c r="DX130" s="229"/>
    </row>
    <row r="131" spans="111:128" s="257" customFormat="1" x14ac:dyDescent="0.2">
      <c r="DG131" s="229"/>
      <c r="DH131" s="229"/>
      <c r="DI131" s="229"/>
      <c r="DJ131" s="229"/>
      <c r="DK131" s="229"/>
      <c r="DL131" s="229"/>
      <c r="DM131" s="229"/>
      <c r="DN131" s="229"/>
      <c r="DO131" s="229"/>
      <c r="DP131" s="229"/>
      <c r="DQ131" s="229"/>
      <c r="DR131" s="229"/>
      <c r="DS131" s="229"/>
      <c r="DT131" s="229"/>
      <c r="DU131" s="229"/>
      <c r="DV131" s="229"/>
      <c r="DW131" s="229"/>
      <c r="DX131" s="229"/>
    </row>
    <row r="132" spans="111:128" s="257" customFormat="1" x14ac:dyDescent="0.2">
      <c r="DG132" s="229"/>
      <c r="DH132" s="229"/>
      <c r="DI132" s="229"/>
      <c r="DJ132" s="229"/>
      <c r="DK132" s="229"/>
      <c r="DL132" s="229"/>
      <c r="DM132" s="229"/>
      <c r="DN132" s="229"/>
      <c r="DO132" s="229"/>
      <c r="DP132" s="229"/>
      <c r="DQ132" s="229"/>
      <c r="DR132" s="229"/>
      <c r="DS132" s="229"/>
      <c r="DT132" s="229"/>
      <c r="DU132" s="229"/>
      <c r="DV132" s="229"/>
      <c r="DW132" s="229"/>
      <c r="DX132" s="229"/>
    </row>
    <row r="133" spans="111:128" s="257" customFormat="1" x14ac:dyDescent="0.2">
      <c r="DG133" s="229"/>
      <c r="DH133" s="229"/>
      <c r="DI133" s="229"/>
      <c r="DJ133" s="229"/>
      <c r="DK133" s="229"/>
      <c r="DL133" s="229"/>
      <c r="DM133" s="229"/>
      <c r="DN133" s="229"/>
      <c r="DO133" s="229"/>
      <c r="DP133" s="229"/>
      <c r="DQ133" s="229"/>
      <c r="DR133" s="229"/>
      <c r="DS133" s="229"/>
      <c r="DT133" s="229"/>
      <c r="DU133" s="229"/>
      <c r="DV133" s="229"/>
      <c r="DW133" s="229"/>
      <c r="DX133" s="229"/>
    </row>
    <row r="134" spans="111:128" s="257" customFormat="1" x14ac:dyDescent="0.2">
      <c r="DG134" s="229"/>
      <c r="DH134" s="229"/>
      <c r="DI134" s="229"/>
      <c r="DJ134" s="229"/>
      <c r="DK134" s="229"/>
      <c r="DL134" s="229"/>
      <c r="DM134" s="229"/>
      <c r="DN134" s="229"/>
      <c r="DO134" s="229"/>
      <c r="DP134" s="229"/>
      <c r="DQ134" s="229"/>
      <c r="DR134" s="229"/>
      <c r="DS134" s="229"/>
      <c r="DT134" s="229"/>
      <c r="DU134" s="229"/>
      <c r="DV134" s="229"/>
      <c r="DW134" s="229"/>
      <c r="DX134" s="229"/>
    </row>
    <row r="135" spans="111:128" s="257" customFormat="1" x14ac:dyDescent="0.2">
      <c r="DG135" s="229"/>
      <c r="DH135" s="229"/>
      <c r="DI135" s="229"/>
      <c r="DJ135" s="229"/>
      <c r="DK135" s="229"/>
      <c r="DL135" s="229"/>
      <c r="DM135" s="229"/>
      <c r="DN135" s="229"/>
      <c r="DO135" s="229"/>
      <c r="DP135" s="229"/>
      <c r="DQ135" s="229"/>
      <c r="DR135" s="229"/>
      <c r="DS135" s="229"/>
      <c r="DT135" s="229"/>
      <c r="DU135" s="229"/>
      <c r="DV135" s="229"/>
      <c r="DW135" s="229"/>
      <c r="DX135" s="229"/>
    </row>
    <row r="136" spans="111:128" s="257" customFormat="1" x14ac:dyDescent="0.2">
      <c r="DG136" s="229"/>
      <c r="DH136" s="229"/>
      <c r="DI136" s="229"/>
      <c r="DJ136" s="229"/>
      <c r="DK136" s="229"/>
      <c r="DL136" s="229"/>
      <c r="DM136" s="229"/>
      <c r="DN136" s="229"/>
      <c r="DO136" s="229"/>
      <c r="DP136" s="229"/>
      <c r="DQ136" s="229"/>
      <c r="DR136" s="229"/>
      <c r="DS136" s="229"/>
      <c r="DT136" s="229"/>
      <c r="DU136" s="229"/>
      <c r="DV136" s="229"/>
      <c r="DW136" s="229"/>
      <c r="DX136" s="229"/>
    </row>
    <row r="137" spans="111:128" s="257" customFormat="1" x14ac:dyDescent="0.2">
      <c r="DG137" s="229"/>
      <c r="DH137" s="229"/>
      <c r="DI137" s="229"/>
      <c r="DJ137" s="229"/>
      <c r="DK137" s="229"/>
      <c r="DL137" s="229"/>
      <c r="DM137" s="229"/>
      <c r="DN137" s="229"/>
      <c r="DO137" s="229"/>
      <c r="DP137" s="229"/>
      <c r="DQ137" s="229"/>
      <c r="DR137" s="229"/>
      <c r="DS137" s="229"/>
      <c r="DT137" s="229"/>
      <c r="DU137" s="229"/>
      <c r="DV137" s="229"/>
      <c r="DW137" s="229"/>
      <c r="DX137" s="229"/>
    </row>
    <row r="138" spans="111:128" s="257" customFormat="1" x14ac:dyDescent="0.2">
      <c r="DG138" s="229"/>
      <c r="DH138" s="229"/>
      <c r="DI138" s="229"/>
      <c r="DJ138" s="229"/>
      <c r="DK138" s="229"/>
      <c r="DL138" s="229"/>
      <c r="DM138" s="229"/>
      <c r="DN138" s="229"/>
      <c r="DO138" s="229"/>
      <c r="DP138" s="229"/>
      <c r="DQ138" s="229"/>
      <c r="DR138" s="229"/>
      <c r="DS138" s="229"/>
      <c r="DT138" s="229"/>
      <c r="DU138" s="229"/>
      <c r="DV138" s="229"/>
      <c r="DW138" s="229"/>
      <c r="DX138" s="229"/>
    </row>
    <row r="139" spans="111:128" s="257" customFormat="1" x14ac:dyDescent="0.2">
      <c r="DG139" s="229"/>
      <c r="DH139" s="229"/>
      <c r="DI139" s="229"/>
      <c r="DJ139" s="229"/>
      <c r="DK139" s="229"/>
      <c r="DL139" s="229"/>
      <c r="DM139" s="229"/>
      <c r="DN139" s="229"/>
      <c r="DO139" s="229"/>
      <c r="DP139" s="229"/>
      <c r="DQ139" s="229"/>
      <c r="DR139" s="229"/>
      <c r="DS139" s="229"/>
      <c r="DT139" s="229"/>
      <c r="DU139" s="229"/>
      <c r="DV139" s="229"/>
      <c r="DW139" s="229"/>
      <c r="DX139" s="229"/>
    </row>
    <row r="140" spans="111:128" s="257" customFormat="1" x14ac:dyDescent="0.2">
      <c r="DG140" s="229"/>
      <c r="DH140" s="229"/>
      <c r="DI140" s="229"/>
      <c r="DJ140" s="229"/>
      <c r="DK140" s="229"/>
      <c r="DL140" s="229"/>
      <c r="DM140" s="229"/>
      <c r="DN140" s="229"/>
      <c r="DO140" s="229"/>
      <c r="DP140" s="229"/>
      <c r="DQ140" s="229"/>
      <c r="DR140" s="229"/>
      <c r="DS140" s="229"/>
      <c r="DT140" s="229"/>
      <c r="DU140" s="229"/>
      <c r="DV140" s="229"/>
      <c r="DW140" s="229"/>
      <c r="DX140" s="229"/>
    </row>
    <row r="141" spans="111:128" s="257" customFormat="1" x14ac:dyDescent="0.2">
      <c r="DG141" s="229"/>
      <c r="DH141" s="229"/>
      <c r="DI141" s="229"/>
      <c r="DJ141" s="229"/>
      <c r="DK141" s="229"/>
      <c r="DL141" s="229"/>
      <c r="DM141" s="229"/>
      <c r="DN141" s="229"/>
      <c r="DO141" s="229"/>
      <c r="DP141" s="229"/>
      <c r="DQ141" s="229"/>
      <c r="DR141" s="229"/>
      <c r="DS141" s="229"/>
      <c r="DT141" s="229"/>
      <c r="DU141" s="229"/>
      <c r="DV141" s="229"/>
      <c r="DW141" s="229"/>
      <c r="DX141" s="229"/>
    </row>
    <row r="142" spans="111:128" s="257" customFormat="1" x14ac:dyDescent="0.2">
      <c r="DG142" s="229"/>
      <c r="DH142" s="229"/>
      <c r="DI142" s="229"/>
      <c r="DJ142" s="229"/>
      <c r="DK142" s="229"/>
      <c r="DL142" s="229"/>
      <c r="DM142" s="229"/>
      <c r="DN142" s="229"/>
      <c r="DO142" s="229"/>
      <c r="DP142" s="229"/>
      <c r="DQ142" s="229"/>
      <c r="DR142" s="229"/>
      <c r="DS142" s="229"/>
      <c r="DT142" s="229"/>
      <c r="DU142" s="229"/>
      <c r="DV142" s="229"/>
      <c r="DW142" s="229"/>
      <c r="DX142" s="229"/>
    </row>
    <row r="143" spans="111:128" s="257" customFormat="1" x14ac:dyDescent="0.2">
      <c r="DG143" s="229"/>
      <c r="DH143" s="229"/>
      <c r="DI143" s="229"/>
      <c r="DJ143" s="229"/>
      <c r="DK143" s="229"/>
      <c r="DL143" s="229"/>
      <c r="DM143" s="229"/>
      <c r="DN143" s="229"/>
      <c r="DO143" s="229"/>
      <c r="DP143" s="229"/>
      <c r="DQ143" s="229"/>
      <c r="DR143" s="229"/>
      <c r="DS143" s="229"/>
      <c r="DT143" s="229"/>
      <c r="DU143" s="229"/>
      <c r="DV143" s="229"/>
      <c r="DW143" s="229"/>
      <c r="DX143" s="229"/>
    </row>
    <row r="144" spans="111:128" s="257" customFormat="1" x14ac:dyDescent="0.2">
      <c r="DG144" s="229"/>
      <c r="DH144" s="229"/>
      <c r="DI144" s="229"/>
      <c r="DJ144" s="229"/>
      <c r="DK144" s="229"/>
      <c r="DL144" s="229"/>
      <c r="DM144" s="229"/>
      <c r="DN144" s="229"/>
      <c r="DO144" s="229"/>
      <c r="DP144" s="229"/>
      <c r="DQ144" s="229"/>
      <c r="DR144" s="229"/>
      <c r="DS144" s="229"/>
      <c r="DT144" s="229"/>
      <c r="DU144" s="229"/>
      <c r="DV144" s="229"/>
      <c r="DW144" s="229"/>
      <c r="DX144" s="229"/>
    </row>
    <row r="145" spans="111:128" s="257" customFormat="1" x14ac:dyDescent="0.2">
      <c r="DG145" s="229"/>
      <c r="DH145" s="229"/>
      <c r="DI145" s="229"/>
      <c r="DJ145" s="229"/>
      <c r="DK145" s="229"/>
      <c r="DL145" s="229"/>
      <c r="DM145" s="229"/>
      <c r="DN145" s="229"/>
      <c r="DO145" s="229"/>
      <c r="DP145" s="229"/>
      <c r="DQ145" s="229"/>
      <c r="DR145" s="229"/>
      <c r="DS145" s="229"/>
      <c r="DT145" s="229"/>
      <c r="DU145" s="229"/>
      <c r="DV145" s="229"/>
      <c r="DW145" s="229"/>
      <c r="DX145" s="229"/>
    </row>
    <row r="146" spans="111:128" s="257" customFormat="1" x14ac:dyDescent="0.2">
      <c r="DG146" s="229"/>
      <c r="DH146" s="229"/>
      <c r="DI146" s="229"/>
      <c r="DJ146" s="229"/>
      <c r="DK146" s="229"/>
      <c r="DL146" s="229"/>
      <c r="DM146" s="229"/>
      <c r="DN146" s="229"/>
      <c r="DO146" s="229"/>
      <c r="DP146" s="229"/>
      <c r="DQ146" s="229"/>
      <c r="DR146" s="229"/>
      <c r="DS146" s="229"/>
      <c r="DT146" s="229"/>
      <c r="DU146" s="229"/>
      <c r="DV146" s="229"/>
      <c r="DW146" s="229"/>
      <c r="DX146" s="229"/>
    </row>
    <row r="147" spans="111:128" s="257" customFormat="1" x14ac:dyDescent="0.2">
      <c r="DG147" s="229"/>
      <c r="DH147" s="229"/>
      <c r="DI147" s="229"/>
      <c r="DJ147" s="229"/>
      <c r="DK147" s="229"/>
      <c r="DL147" s="229"/>
      <c r="DM147" s="229"/>
      <c r="DN147" s="229"/>
      <c r="DO147" s="229"/>
      <c r="DP147" s="229"/>
      <c r="DQ147" s="229"/>
      <c r="DR147" s="229"/>
      <c r="DS147" s="229"/>
      <c r="DT147" s="229"/>
      <c r="DU147" s="229"/>
      <c r="DV147" s="229"/>
      <c r="DW147" s="229"/>
      <c r="DX147" s="229"/>
    </row>
    <row r="148" spans="111:128" s="257" customFormat="1" x14ac:dyDescent="0.2">
      <c r="DG148" s="229"/>
      <c r="DH148" s="229"/>
      <c r="DI148" s="229"/>
      <c r="DJ148" s="229"/>
      <c r="DK148" s="229"/>
      <c r="DL148" s="229"/>
      <c r="DM148" s="229"/>
      <c r="DN148" s="229"/>
      <c r="DO148" s="229"/>
      <c r="DP148" s="229"/>
      <c r="DQ148" s="229"/>
      <c r="DR148" s="229"/>
      <c r="DS148" s="229"/>
      <c r="DT148" s="229"/>
      <c r="DU148" s="229"/>
      <c r="DV148" s="229"/>
      <c r="DW148" s="229"/>
      <c r="DX148" s="229"/>
    </row>
    <row r="149" spans="111:128" s="257" customFormat="1" x14ac:dyDescent="0.2">
      <c r="DG149" s="229"/>
      <c r="DH149" s="229"/>
      <c r="DI149" s="229"/>
      <c r="DJ149" s="229"/>
      <c r="DK149" s="229"/>
      <c r="DL149" s="229"/>
      <c r="DM149" s="229"/>
      <c r="DN149" s="229"/>
      <c r="DO149" s="229"/>
      <c r="DP149" s="229"/>
      <c r="DQ149" s="229"/>
      <c r="DR149" s="229"/>
      <c r="DS149" s="229"/>
      <c r="DT149" s="229"/>
      <c r="DU149" s="229"/>
      <c r="DV149" s="229"/>
      <c r="DW149" s="229"/>
      <c r="DX149" s="229"/>
    </row>
    <row r="150" spans="111:128" s="257" customFormat="1" x14ac:dyDescent="0.2">
      <c r="DG150" s="229"/>
      <c r="DH150" s="229"/>
      <c r="DI150" s="229"/>
      <c r="DJ150" s="229"/>
      <c r="DK150" s="229"/>
      <c r="DL150" s="229"/>
      <c r="DM150" s="229"/>
      <c r="DN150" s="229"/>
      <c r="DO150" s="229"/>
      <c r="DP150" s="229"/>
      <c r="DQ150" s="229"/>
      <c r="DR150" s="229"/>
      <c r="DS150" s="229"/>
      <c r="DT150" s="229"/>
      <c r="DU150" s="229"/>
      <c r="DV150" s="229"/>
      <c r="DW150" s="229"/>
      <c r="DX150" s="229"/>
    </row>
    <row r="151" spans="111:128" s="257" customFormat="1" x14ac:dyDescent="0.2">
      <c r="DG151" s="229"/>
      <c r="DH151" s="229"/>
      <c r="DI151" s="229"/>
      <c r="DJ151" s="229"/>
      <c r="DK151" s="229"/>
      <c r="DL151" s="229"/>
      <c r="DM151" s="229"/>
      <c r="DN151" s="229"/>
      <c r="DO151" s="229"/>
      <c r="DP151" s="229"/>
      <c r="DQ151" s="229"/>
      <c r="DR151" s="229"/>
      <c r="DS151" s="229"/>
      <c r="DT151" s="229"/>
      <c r="DU151" s="229"/>
      <c r="DV151" s="229"/>
      <c r="DW151" s="229"/>
      <c r="DX151" s="229"/>
    </row>
    <row r="152" spans="111:128" s="257" customFormat="1" x14ac:dyDescent="0.2">
      <c r="DG152" s="229"/>
      <c r="DH152" s="229"/>
      <c r="DI152" s="229"/>
      <c r="DJ152" s="229"/>
      <c r="DK152" s="229"/>
      <c r="DL152" s="229"/>
      <c r="DM152" s="229"/>
      <c r="DN152" s="229"/>
      <c r="DO152" s="229"/>
      <c r="DP152" s="229"/>
      <c r="DQ152" s="229"/>
      <c r="DR152" s="229"/>
      <c r="DS152" s="229"/>
      <c r="DT152" s="229"/>
      <c r="DU152" s="229"/>
      <c r="DV152" s="229"/>
      <c r="DW152" s="229"/>
      <c r="DX152" s="229"/>
    </row>
    <row r="153" spans="111:128" s="257" customFormat="1" x14ac:dyDescent="0.2">
      <c r="DG153" s="229"/>
      <c r="DH153" s="229"/>
      <c r="DI153" s="229"/>
      <c r="DJ153" s="229"/>
      <c r="DK153" s="229"/>
      <c r="DL153" s="229"/>
      <c r="DM153" s="229"/>
      <c r="DN153" s="229"/>
      <c r="DO153" s="229"/>
      <c r="DP153" s="229"/>
      <c r="DQ153" s="229"/>
      <c r="DR153" s="229"/>
      <c r="DS153" s="229"/>
      <c r="DT153" s="229"/>
      <c r="DU153" s="229"/>
      <c r="DV153" s="229"/>
      <c r="DW153" s="229"/>
      <c r="DX153" s="229"/>
    </row>
    <row r="154" spans="111:128" s="257" customFormat="1" x14ac:dyDescent="0.2">
      <c r="DG154" s="229"/>
      <c r="DH154" s="229"/>
      <c r="DI154" s="229"/>
      <c r="DJ154" s="229"/>
      <c r="DK154" s="229"/>
      <c r="DL154" s="229"/>
      <c r="DM154" s="229"/>
      <c r="DN154" s="229"/>
      <c r="DO154" s="229"/>
      <c r="DP154" s="229"/>
      <c r="DQ154" s="229"/>
      <c r="DR154" s="229"/>
      <c r="DS154" s="229"/>
      <c r="DT154" s="229"/>
      <c r="DU154" s="229"/>
      <c r="DV154" s="229"/>
      <c r="DW154" s="229"/>
      <c r="DX154" s="229"/>
    </row>
    <row r="155" spans="111:128" s="257" customFormat="1" x14ac:dyDescent="0.2">
      <c r="DG155" s="229"/>
      <c r="DH155" s="229"/>
      <c r="DI155" s="229"/>
      <c r="DJ155" s="229"/>
      <c r="DK155" s="229"/>
      <c r="DL155" s="229"/>
      <c r="DM155" s="229"/>
      <c r="DN155" s="229"/>
      <c r="DO155" s="229"/>
      <c r="DP155" s="229"/>
      <c r="DQ155" s="229"/>
      <c r="DR155" s="229"/>
      <c r="DS155" s="229"/>
      <c r="DT155" s="229"/>
      <c r="DU155" s="229"/>
      <c r="DV155" s="229"/>
      <c r="DW155" s="229"/>
      <c r="DX155" s="229"/>
    </row>
    <row r="156" spans="111:128" s="257" customFormat="1" x14ac:dyDescent="0.2">
      <c r="DG156" s="229"/>
      <c r="DH156" s="229"/>
      <c r="DI156" s="229"/>
      <c r="DJ156" s="229"/>
      <c r="DK156" s="229"/>
      <c r="DL156" s="229"/>
      <c r="DM156" s="229"/>
      <c r="DN156" s="229"/>
      <c r="DO156" s="229"/>
      <c r="DP156" s="229"/>
      <c r="DQ156" s="229"/>
      <c r="DR156" s="229"/>
      <c r="DS156" s="229"/>
      <c r="DT156" s="229"/>
      <c r="DU156" s="229"/>
      <c r="DV156" s="229"/>
      <c r="DW156" s="229"/>
      <c r="DX156" s="229"/>
    </row>
    <row r="157" spans="111:128" s="257" customFormat="1" x14ac:dyDescent="0.2">
      <c r="DG157" s="229"/>
      <c r="DH157" s="229"/>
      <c r="DI157" s="229"/>
      <c r="DJ157" s="229"/>
      <c r="DK157" s="229"/>
      <c r="DL157" s="229"/>
      <c r="DM157" s="229"/>
      <c r="DN157" s="229"/>
      <c r="DO157" s="229"/>
      <c r="DP157" s="229"/>
      <c r="DQ157" s="229"/>
      <c r="DR157" s="229"/>
      <c r="DS157" s="229"/>
      <c r="DT157" s="229"/>
      <c r="DU157" s="229"/>
      <c r="DV157" s="229"/>
      <c r="DW157" s="229"/>
      <c r="DX157" s="229"/>
    </row>
    <row r="158" spans="111:128" s="257" customFormat="1" x14ac:dyDescent="0.2">
      <c r="DG158" s="229"/>
      <c r="DH158" s="229"/>
      <c r="DI158" s="229"/>
      <c r="DJ158" s="229"/>
      <c r="DK158" s="229"/>
      <c r="DL158" s="229"/>
      <c r="DM158" s="229"/>
      <c r="DN158" s="229"/>
      <c r="DO158" s="229"/>
      <c r="DP158" s="229"/>
      <c r="DQ158" s="229"/>
      <c r="DR158" s="229"/>
      <c r="DS158" s="229"/>
      <c r="DT158" s="229"/>
      <c r="DU158" s="229"/>
      <c r="DV158" s="229"/>
      <c r="DW158" s="229"/>
      <c r="DX158" s="229"/>
    </row>
    <row r="159" spans="111:128" s="257" customFormat="1" x14ac:dyDescent="0.2">
      <c r="DG159" s="229"/>
      <c r="DH159" s="229"/>
      <c r="DI159" s="229"/>
      <c r="DJ159" s="229"/>
      <c r="DK159" s="229"/>
      <c r="DL159" s="229"/>
      <c r="DM159" s="229"/>
      <c r="DN159" s="229"/>
      <c r="DO159" s="229"/>
      <c r="DP159" s="229"/>
      <c r="DQ159" s="229"/>
      <c r="DR159" s="229"/>
      <c r="DS159" s="229"/>
      <c r="DT159" s="229"/>
      <c r="DU159" s="229"/>
      <c r="DV159" s="229"/>
      <c r="DW159" s="229"/>
      <c r="DX159" s="229"/>
    </row>
    <row r="160" spans="111:128" s="257" customFormat="1" x14ac:dyDescent="0.2">
      <c r="DG160" s="229"/>
      <c r="DH160" s="229"/>
      <c r="DI160" s="229"/>
      <c r="DJ160" s="229"/>
      <c r="DK160" s="229"/>
      <c r="DL160" s="229"/>
      <c r="DM160" s="229"/>
      <c r="DN160" s="229"/>
      <c r="DO160" s="229"/>
      <c r="DP160" s="229"/>
      <c r="DQ160" s="229"/>
      <c r="DR160" s="229"/>
      <c r="DS160" s="229"/>
      <c r="DT160" s="229"/>
      <c r="DU160" s="229"/>
      <c r="DV160" s="229"/>
      <c r="DW160" s="229"/>
      <c r="DX160" s="229"/>
    </row>
    <row r="161" spans="111:128" s="257" customFormat="1" x14ac:dyDescent="0.2">
      <c r="DG161" s="229"/>
      <c r="DH161" s="229"/>
      <c r="DI161" s="229"/>
      <c r="DJ161" s="229"/>
      <c r="DK161" s="229"/>
      <c r="DL161" s="229"/>
      <c r="DM161" s="229"/>
      <c r="DN161" s="229"/>
      <c r="DO161" s="229"/>
      <c r="DP161" s="229"/>
      <c r="DQ161" s="229"/>
      <c r="DR161" s="229"/>
      <c r="DS161" s="229"/>
      <c r="DT161" s="229"/>
      <c r="DU161" s="229"/>
      <c r="DV161" s="229"/>
      <c r="DW161" s="229"/>
      <c r="DX161" s="229"/>
    </row>
    <row r="162" spans="111:128" s="257" customFormat="1" x14ac:dyDescent="0.2">
      <c r="DG162" s="229"/>
      <c r="DH162" s="229"/>
      <c r="DI162" s="229"/>
      <c r="DJ162" s="229"/>
      <c r="DK162" s="229"/>
      <c r="DL162" s="229"/>
      <c r="DM162" s="229"/>
      <c r="DN162" s="229"/>
      <c r="DO162" s="229"/>
      <c r="DP162" s="229"/>
      <c r="DQ162" s="229"/>
      <c r="DR162" s="229"/>
      <c r="DS162" s="229"/>
      <c r="DT162" s="229"/>
      <c r="DU162" s="229"/>
      <c r="DV162" s="229"/>
      <c r="DW162" s="229"/>
      <c r="DX162" s="229"/>
    </row>
    <row r="163" spans="111:128" s="257" customFormat="1" x14ac:dyDescent="0.2">
      <c r="DG163" s="229"/>
      <c r="DH163" s="229"/>
      <c r="DI163" s="229"/>
      <c r="DJ163" s="229"/>
      <c r="DK163" s="229"/>
      <c r="DL163" s="229"/>
      <c r="DM163" s="229"/>
      <c r="DN163" s="229"/>
      <c r="DO163" s="229"/>
      <c r="DP163" s="229"/>
      <c r="DQ163" s="229"/>
      <c r="DR163" s="229"/>
      <c r="DS163" s="229"/>
      <c r="DT163" s="229"/>
      <c r="DU163" s="229"/>
      <c r="DV163" s="229"/>
      <c r="DW163" s="229"/>
      <c r="DX163" s="229"/>
    </row>
    <row r="164" spans="111:128" s="257" customFormat="1" x14ac:dyDescent="0.2">
      <c r="DG164" s="229"/>
      <c r="DH164" s="229"/>
      <c r="DI164" s="229"/>
      <c r="DJ164" s="229"/>
      <c r="DK164" s="229"/>
      <c r="DL164" s="229"/>
      <c r="DM164" s="229"/>
      <c r="DN164" s="229"/>
      <c r="DO164" s="229"/>
      <c r="DP164" s="229"/>
      <c r="DQ164" s="229"/>
      <c r="DR164" s="229"/>
      <c r="DS164" s="229"/>
      <c r="DT164" s="229"/>
      <c r="DU164" s="229"/>
      <c r="DV164" s="229"/>
      <c r="DW164" s="229"/>
      <c r="DX164" s="229"/>
    </row>
    <row r="165" spans="111:128" s="257" customFormat="1" x14ac:dyDescent="0.2">
      <c r="DG165" s="229"/>
      <c r="DH165" s="229"/>
      <c r="DI165" s="229"/>
      <c r="DJ165" s="229"/>
      <c r="DK165" s="229"/>
      <c r="DL165" s="229"/>
      <c r="DM165" s="229"/>
      <c r="DN165" s="229"/>
      <c r="DO165" s="229"/>
      <c r="DP165" s="229"/>
      <c r="DQ165" s="229"/>
      <c r="DR165" s="229"/>
      <c r="DS165" s="229"/>
      <c r="DT165" s="229"/>
      <c r="DU165" s="229"/>
      <c r="DV165" s="229"/>
      <c r="DW165" s="229"/>
      <c r="DX165" s="229"/>
    </row>
    <row r="166" spans="111:128" s="257" customFormat="1" x14ac:dyDescent="0.2">
      <c r="DG166" s="229"/>
      <c r="DH166" s="229"/>
      <c r="DI166" s="229"/>
      <c r="DJ166" s="229"/>
      <c r="DK166" s="229"/>
      <c r="DL166" s="229"/>
      <c r="DM166" s="229"/>
      <c r="DN166" s="229"/>
      <c r="DO166" s="229"/>
      <c r="DP166" s="229"/>
      <c r="DQ166" s="229"/>
      <c r="DR166" s="229"/>
      <c r="DS166" s="229"/>
      <c r="DT166" s="229"/>
      <c r="DU166" s="229"/>
      <c r="DV166" s="229"/>
      <c r="DW166" s="229"/>
      <c r="DX166" s="229"/>
    </row>
    <row r="167" spans="111:128" s="257" customFormat="1" x14ac:dyDescent="0.2">
      <c r="DG167" s="229"/>
      <c r="DH167" s="229"/>
      <c r="DI167" s="229"/>
      <c r="DJ167" s="229"/>
      <c r="DK167" s="229"/>
      <c r="DL167" s="229"/>
      <c r="DM167" s="229"/>
      <c r="DN167" s="229"/>
      <c r="DO167" s="229"/>
      <c r="DP167" s="229"/>
      <c r="DQ167" s="229"/>
      <c r="DR167" s="229"/>
      <c r="DS167" s="229"/>
      <c r="DT167" s="229"/>
      <c r="DU167" s="229"/>
      <c r="DV167" s="229"/>
      <c r="DW167" s="229"/>
      <c r="DX167" s="229"/>
    </row>
    <row r="168" spans="111:128" s="257" customFormat="1" x14ac:dyDescent="0.2">
      <c r="DG168" s="229"/>
      <c r="DH168" s="229"/>
      <c r="DI168" s="229"/>
      <c r="DJ168" s="229"/>
      <c r="DK168" s="229"/>
      <c r="DL168" s="229"/>
      <c r="DM168" s="229"/>
      <c r="DN168" s="229"/>
      <c r="DO168" s="229"/>
      <c r="DP168" s="229"/>
      <c r="DQ168" s="229"/>
      <c r="DR168" s="229"/>
      <c r="DS168" s="229"/>
      <c r="DT168" s="229"/>
      <c r="DU168" s="229"/>
      <c r="DV168" s="229"/>
      <c r="DW168" s="229"/>
      <c r="DX168" s="229"/>
    </row>
    <row r="169" spans="111:128" s="257" customFormat="1" x14ac:dyDescent="0.2">
      <c r="DG169" s="229"/>
      <c r="DH169" s="229"/>
      <c r="DI169" s="229"/>
      <c r="DJ169" s="229"/>
      <c r="DK169" s="229"/>
      <c r="DL169" s="229"/>
      <c r="DM169" s="229"/>
      <c r="DN169" s="229"/>
      <c r="DO169" s="229"/>
      <c r="DP169" s="229"/>
      <c r="DQ169" s="229"/>
      <c r="DR169" s="229"/>
      <c r="DS169" s="229"/>
      <c r="DT169" s="229"/>
      <c r="DU169" s="229"/>
      <c r="DV169" s="229"/>
      <c r="DW169" s="229"/>
      <c r="DX169" s="229"/>
    </row>
    <row r="170" spans="111:128" s="257" customFormat="1" x14ac:dyDescent="0.2">
      <c r="DG170" s="229"/>
      <c r="DH170" s="229"/>
      <c r="DI170" s="229"/>
      <c r="DJ170" s="229"/>
      <c r="DK170" s="229"/>
      <c r="DL170" s="229"/>
      <c r="DM170" s="229"/>
      <c r="DN170" s="229"/>
      <c r="DO170" s="229"/>
      <c r="DP170" s="229"/>
      <c r="DQ170" s="229"/>
      <c r="DR170" s="229"/>
      <c r="DS170" s="229"/>
      <c r="DT170" s="229"/>
      <c r="DU170" s="229"/>
      <c r="DV170" s="229"/>
      <c r="DW170" s="229"/>
      <c r="DX170" s="229"/>
    </row>
    <row r="171" spans="111:128" s="257" customFormat="1" x14ac:dyDescent="0.2">
      <c r="DG171" s="229"/>
      <c r="DH171" s="229"/>
      <c r="DI171" s="229"/>
      <c r="DJ171" s="229"/>
      <c r="DK171" s="229"/>
      <c r="DL171" s="229"/>
      <c r="DM171" s="229"/>
      <c r="DN171" s="229"/>
      <c r="DO171" s="229"/>
      <c r="DP171" s="229"/>
      <c r="DQ171" s="229"/>
      <c r="DR171" s="229"/>
      <c r="DS171" s="229"/>
      <c r="DT171" s="229"/>
      <c r="DU171" s="229"/>
      <c r="DV171" s="229"/>
      <c r="DW171" s="229"/>
      <c r="DX171" s="229"/>
    </row>
    <row r="172" spans="111:128" s="257" customFormat="1" x14ac:dyDescent="0.2">
      <c r="DG172" s="229"/>
      <c r="DH172" s="229"/>
      <c r="DI172" s="229"/>
      <c r="DJ172" s="229"/>
      <c r="DK172" s="229"/>
      <c r="DL172" s="229"/>
      <c r="DM172" s="229"/>
      <c r="DN172" s="229"/>
      <c r="DO172" s="229"/>
      <c r="DP172" s="229"/>
      <c r="DQ172" s="229"/>
      <c r="DR172" s="229"/>
      <c r="DS172" s="229"/>
      <c r="DT172" s="229"/>
      <c r="DU172" s="229"/>
      <c r="DV172" s="229"/>
      <c r="DW172" s="229"/>
      <c r="DX172" s="229"/>
    </row>
    <row r="173" spans="111:128" s="257" customFormat="1" x14ac:dyDescent="0.2">
      <c r="DG173" s="229"/>
      <c r="DH173" s="229"/>
      <c r="DI173" s="229"/>
      <c r="DJ173" s="229"/>
      <c r="DK173" s="229"/>
      <c r="DL173" s="229"/>
      <c r="DM173" s="229"/>
      <c r="DN173" s="229"/>
      <c r="DO173" s="229"/>
      <c r="DP173" s="229"/>
      <c r="DQ173" s="229"/>
      <c r="DR173" s="229"/>
      <c r="DS173" s="229"/>
      <c r="DT173" s="229"/>
      <c r="DU173" s="229"/>
      <c r="DV173" s="229"/>
      <c r="DW173" s="229"/>
      <c r="DX173" s="229"/>
    </row>
    <row r="174" spans="111:128" s="257" customFormat="1" x14ac:dyDescent="0.2">
      <c r="DG174" s="229"/>
      <c r="DH174" s="229"/>
      <c r="DI174" s="229"/>
      <c r="DJ174" s="229"/>
      <c r="DK174" s="229"/>
      <c r="DL174" s="229"/>
      <c r="DM174" s="229"/>
      <c r="DN174" s="229"/>
      <c r="DO174" s="229"/>
      <c r="DP174" s="229"/>
      <c r="DQ174" s="229"/>
      <c r="DR174" s="229"/>
      <c r="DS174" s="229"/>
      <c r="DT174" s="229"/>
      <c r="DU174" s="229"/>
      <c r="DV174" s="229"/>
      <c r="DW174" s="229"/>
      <c r="DX174" s="229"/>
    </row>
    <row r="175" spans="111:128" s="257" customFormat="1" x14ac:dyDescent="0.2">
      <c r="DG175" s="229"/>
      <c r="DH175" s="229"/>
      <c r="DI175" s="229"/>
      <c r="DJ175" s="229"/>
      <c r="DK175" s="229"/>
      <c r="DL175" s="229"/>
      <c r="DM175" s="229"/>
      <c r="DN175" s="229"/>
      <c r="DO175" s="229"/>
      <c r="DP175" s="229"/>
      <c r="DQ175" s="229"/>
      <c r="DR175" s="229"/>
      <c r="DS175" s="229"/>
      <c r="DT175" s="229"/>
      <c r="DU175" s="229"/>
      <c r="DV175" s="229"/>
      <c r="DW175" s="229"/>
      <c r="DX175" s="229"/>
    </row>
    <row r="176" spans="111:128" s="257" customFormat="1" x14ac:dyDescent="0.2">
      <c r="DG176" s="229"/>
      <c r="DH176" s="229"/>
      <c r="DI176" s="229"/>
      <c r="DJ176" s="229"/>
      <c r="DK176" s="229"/>
      <c r="DL176" s="229"/>
      <c r="DM176" s="229"/>
      <c r="DN176" s="229"/>
      <c r="DO176" s="229"/>
      <c r="DP176" s="229"/>
      <c r="DQ176" s="229"/>
      <c r="DR176" s="229"/>
      <c r="DS176" s="229"/>
      <c r="DT176" s="229"/>
      <c r="DU176" s="229"/>
      <c r="DV176" s="229"/>
      <c r="DW176" s="229"/>
      <c r="DX176" s="229"/>
    </row>
    <row r="177" spans="111:128" s="257" customFormat="1" x14ac:dyDescent="0.2">
      <c r="DG177" s="229"/>
      <c r="DH177" s="229"/>
      <c r="DI177" s="229"/>
      <c r="DJ177" s="229"/>
      <c r="DK177" s="229"/>
      <c r="DL177" s="229"/>
      <c r="DM177" s="229"/>
      <c r="DN177" s="229"/>
      <c r="DO177" s="229"/>
      <c r="DP177" s="229"/>
      <c r="DQ177" s="229"/>
      <c r="DR177" s="229"/>
      <c r="DS177" s="229"/>
      <c r="DT177" s="229"/>
      <c r="DU177" s="229"/>
      <c r="DV177" s="229"/>
      <c r="DW177" s="229"/>
      <c r="DX177" s="229"/>
    </row>
    <row r="178" spans="111:128" s="257" customFormat="1" x14ac:dyDescent="0.2">
      <c r="DG178" s="229"/>
      <c r="DH178" s="229"/>
      <c r="DI178" s="229"/>
      <c r="DJ178" s="229"/>
      <c r="DK178" s="229"/>
      <c r="DL178" s="229"/>
      <c r="DM178" s="229"/>
      <c r="DN178" s="229"/>
      <c r="DO178" s="229"/>
      <c r="DP178" s="229"/>
      <c r="DQ178" s="229"/>
      <c r="DR178" s="229"/>
      <c r="DS178" s="229"/>
      <c r="DT178" s="229"/>
      <c r="DU178" s="229"/>
      <c r="DV178" s="229"/>
      <c r="DW178" s="229"/>
      <c r="DX178" s="229"/>
    </row>
    <row r="179" spans="111:128" s="257" customFormat="1" x14ac:dyDescent="0.2">
      <c r="DG179" s="229"/>
      <c r="DH179" s="229"/>
      <c r="DI179" s="229"/>
      <c r="DJ179" s="229"/>
      <c r="DK179" s="229"/>
      <c r="DL179" s="229"/>
      <c r="DM179" s="229"/>
      <c r="DN179" s="229"/>
      <c r="DO179" s="229"/>
      <c r="DP179" s="229"/>
      <c r="DQ179" s="229"/>
      <c r="DR179" s="229"/>
      <c r="DS179" s="229"/>
      <c r="DT179" s="229"/>
      <c r="DU179" s="229"/>
      <c r="DV179" s="229"/>
      <c r="DW179" s="229"/>
      <c r="DX179" s="229"/>
    </row>
    <row r="180" spans="111:128" s="257" customFormat="1" x14ac:dyDescent="0.2">
      <c r="DG180" s="229"/>
      <c r="DH180" s="229"/>
      <c r="DI180" s="229"/>
      <c r="DJ180" s="229"/>
      <c r="DK180" s="229"/>
      <c r="DL180" s="229"/>
      <c r="DM180" s="229"/>
      <c r="DN180" s="229"/>
      <c r="DO180" s="229"/>
      <c r="DP180" s="229"/>
      <c r="DQ180" s="229"/>
      <c r="DR180" s="229"/>
      <c r="DS180" s="229"/>
      <c r="DT180" s="229"/>
      <c r="DU180" s="229"/>
      <c r="DV180" s="229"/>
      <c r="DW180" s="229"/>
      <c r="DX180" s="229"/>
    </row>
    <row r="181" spans="111:128" s="257" customFormat="1" x14ac:dyDescent="0.2">
      <c r="DG181" s="229"/>
      <c r="DH181" s="229"/>
      <c r="DI181" s="229"/>
      <c r="DJ181" s="229"/>
      <c r="DK181" s="229"/>
      <c r="DL181" s="229"/>
      <c r="DM181" s="229"/>
      <c r="DN181" s="229"/>
      <c r="DO181" s="229"/>
      <c r="DP181" s="229"/>
      <c r="DQ181" s="229"/>
      <c r="DR181" s="229"/>
      <c r="DS181" s="229"/>
      <c r="DT181" s="229"/>
      <c r="DU181" s="229"/>
      <c r="DV181" s="229"/>
      <c r="DW181" s="229"/>
      <c r="DX181" s="229"/>
    </row>
    <row r="182" spans="111:128" s="257" customFormat="1" x14ac:dyDescent="0.2">
      <c r="DG182" s="229"/>
      <c r="DH182" s="229"/>
      <c r="DI182" s="229"/>
      <c r="DJ182" s="229"/>
      <c r="DK182" s="229"/>
      <c r="DL182" s="229"/>
      <c r="DM182" s="229"/>
      <c r="DN182" s="229"/>
      <c r="DO182" s="229"/>
      <c r="DP182" s="229"/>
      <c r="DQ182" s="229"/>
      <c r="DR182" s="229"/>
      <c r="DS182" s="229"/>
      <c r="DT182" s="229"/>
      <c r="DU182" s="229"/>
      <c r="DV182" s="229"/>
      <c r="DW182" s="229"/>
      <c r="DX182" s="229"/>
    </row>
    <row r="183" spans="111:128" s="257" customFormat="1" x14ac:dyDescent="0.2">
      <c r="DG183" s="229"/>
      <c r="DH183" s="229"/>
      <c r="DI183" s="229"/>
      <c r="DJ183" s="229"/>
      <c r="DK183" s="229"/>
      <c r="DL183" s="229"/>
      <c r="DM183" s="229"/>
      <c r="DN183" s="229"/>
      <c r="DO183" s="229"/>
      <c r="DP183" s="229"/>
      <c r="DQ183" s="229"/>
      <c r="DR183" s="229"/>
      <c r="DS183" s="229"/>
      <c r="DT183" s="229"/>
      <c r="DU183" s="229"/>
      <c r="DV183" s="229"/>
      <c r="DW183" s="229"/>
      <c r="DX183" s="229"/>
    </row>
    <row r="184" spans="111:128" s="257" customFormat="1" x14ac:dyDescent="0.2">
      <c r="DG184" s="229"/>
      <c r="DH184" s="229"/>
      <c r="DI184" s="229"/>
      <c r="DJ184" s="229"/>
      <c r="DK184" s="229"/>
      <c r="DL184" s="229"/>
      <c r="DM184" s="229"/>
      <c r="DN184" s="229"/>
      <c r="DO184" s="229"/>
      <c r="DP184" s="229"/>
      <c r="DQ184" s="229"/>
      <c r="DR184" s="229"/>
      <c r="DS184" s="229"/>
      <c r="DT184" s="229"/>
      <c r="DU184" s="229"/>
      <c r="DV184" s="229"/>
      <c r="DW184" s="229"/>
      <c r="DX184" s="229"/>
    </row>
    <row r="185" spans="111:128" s="257" customFormat="1" x14ac:dyDescent="0.2">
      <c r="DG185" s="229"/>
      <c r="DH185" s="229"/>
      <c r="DI185" s="229"/>
      <c r="DJ185" s="229"/>
      <c r="DK185" s="229"/>
      <c r="DL185" s="229"/>
      <c r="DM185" s="229"/>
      <c r="DN185" s="229"/>
      <c r="DO185" s="229"/>
      <c r="DP185" s="229"/>
      <c r="DQ185" s="229"/>
      <c r="DR185" s="229"/>
      <c r="DS185" s="229"/>
      <c r="DT185" s="229"/>
      <c r="DU185" s="229"/>
      <c r="DV185" s="229"/>
      <c r="DW185" s="229"/>
      <c r="DX185" s="229"/>
    </row>
    <row r="186" spans="111:128" s="257" customFormat="1" x14ac:dyDescent="0.2">
      <c r="DG186" s="229"/>
      <c r="DH186" s="229"/>
      <c r="DI186" s="229"/>
      <c r="DJ186" s="229"/>
      <c r="DK186" s="229"/>
      <c r="DL186" s="229"/>
      <c r="DM186" s="229"/>
      <c r="DN186" s="229"/>
      <c r="DO186" s="229"/>
      <c r="DP186" s="229"/>
      <c r="DQ186" s="229"/>
      <c r="DR186" s="229"/>
      <c r="DS186" s="229"/>
      <c r="DT186" s="229"/>
      <c r="DU186" s="229"/>
      <c r="DV186" s="229"/>
      <c r="DW186" s="229"/>
      <c r="DX186" s="229"/>
    </row>
    <row r="187" spans="111:128" s="257" customFormat="1" x14ac:dyDescent="0.2">
      <c r="DG187" s="229"/>
      <c r="DH187" s="229"/>
      <c r="DI187" s="229"/>
      <c r="DJ187" s="229"/>
      <c r="DK187" s="229"/>
      <c r="DL187" s="229"/>
      <c r="DM187" s="229"/>
      <c r="DN187" s="229"/>
      <c r="DO187" s="229"/>
      <c r="DP187" s="229"/>
      <c r="DQ187" s="229"/>
      <c r="DR187" s="229"/>
      <c r="DS187" s="229"/>
      <c r="DT187" s="229"/>
      <c r="DU187" s="229"/>
      <c r="DV187" s="229"/>
      <c r="DW187" s="229"/>
      <c r="DX187" s="229"/>
    </row>
    <row r="188" spans="111:128" s="257" customFormat="1" x14ac:dyDescent="0.2">
      <c r="DG188" s="229"/>
      <c r="DH188" s="229"/>
      <c r="DI188" s="229"/>
      <c r="DJ188" s="229"/>
      <c r="DK188" s="229"/>
      <c r="DL188" s="229"/>
      <c r="DM188" s="229"/>
      <c r="DN188" s="229"/>
      <c r="DO188" s="229"/>
      <c r="DP188" s="229"/>
      <c r="DQ188" s="229"/>
      <c r="DR188" s="229"/>
      <c r="DS188" s="229"/>
      <c r="DT188" s="229"/>
      <c r="DU188" s="229"/>
      <c r="DV188" s="229"/>
      <c r="DW188" s="229"/>
      <c r="DX188" s="229"/>
    </row>
    <row r="189" spans="111:128" s="257" customFormat="1" x14ac:dyDescent="0.2">
      <c r="DG189" s="229"/>
      <c r="DH189" s="229"/>
      <c r="DI189" s="229"/>
      <c r="DJ189" s="229"/>
      <c r="DK189" s="229"/>
      <c r="DL189" s="229"/>
      <c r="DM189" s="229"/>
      <c r="DN189" s="229"/>
      <c r="DO189" s="229"/>
      <c r="DP189" s="229"/>
      <c r="DQ189" s="229"/>
      <c r="DR189" s="229"/>
      <c r="DS189" s="229"/>
      <c r="DT189" s="229"/>
      <c r="DU189" s="229"/>
      <c r="DV189" s="229"/>
      <c r="DW189" s="229"/>
      <c r="DX189" s="229"/>
    </row>
    <row r="190" spans="111:128" s="257" customFormat="1" x14ac:dyDescent="0.2">
      <c r="DG190" s="229"/>
      <c r="DH190" s="229"/>
      <c r="DI190" s="229"/>
      <c r="DJ190" s="229"/>
      <c r="DK190" s="229"/>
      <c r="DL190" s="229"/>
      <c r="DM190" s="229"/>
      <c r="DN190" s="229"/>
      <c r="DO190" s="229"/>
      <c r="DP190" s="229"/>
      <c r="DQ190" s="229"/>
      <c r="DR190" s="229"/>
      <c r="DS190" s="229"/>
      <c r="DT190" s="229"/>
      <c r="DU190" s="229"/>
      <c r="DV190" s="229"/>
      <c r="DW190" s="229"/>
      <c r="DX190" s="229"/>
    </row>
    <row r="191" spans="111:128" s="257" customFormat="1" x14ac:dyDescent="0.2">
      <c r="DG191" s="229"/>
      <c r="DH191" s="229"/>
      <c r="DI191" s="229"/>
      <c r="DJ191" s="229"/>
      <c r="DK191" s="229"/>
      <c r="DL191" s="229"/>
      <c r="DM191" s="229"/>
      <c r="DN191" s="229"/>
      <c r="DO191" s="229"/>
      <c r="DP191" s="229"/>
      <c r="DQ191" s="229"/>
      <c r="DR191" s="229"/>
      <c r="DS191" s="229"/>
      <c r="DT191" s="229"/>
      <c r="DU191" s="229"/>
      <c r="DV191" s="229"/>
      <c r="DW191" s="229"/>
      <c r="DX191" s="229"/>
    </row>
    <row r="192" spans="111:128" s="257" customFormat="1" x14ac:dyDescent="0.2">
      <c r="DG192" s="229"/>
      <c r="DH192" s="229"/>
      <c r="DI192" s="229"/>
      <c r="DJ192" s="229"/>
      <c r="DK192" s="229"/>
      <c r="DL192" s="229"/>
      <c r="DM192" s="229"/>
      <c r="DN192" s="229"/>
      <c r="DO192" s="229"/>
      <c r="DP192" s="229"/>
      <c r="DQ192" s="229"/>
      <c r="DR192" s="229"/>
      <c r="DS192" s="229"/>
      <c r="DT192" s="229"/>
      <c r="DU192" s="229"/>
      <c r="DV192" s="229"/>
      <c r="DW192" s="229"/>
      <c r="DX192" s="229"/>
    </row>
    <row r="193" spans="111:128" s="257" customFormat="1" x14ac:dyDescent="0.2">
      <c r="DG193" s="229"/>
      <c r="DH193" s="229"/>
      <c r="DI193" s="229"/>
      <c r="DJ193" s="229"/>
      <c r="DK193" s="229"/>
      <c r="DL193" s="229"/>
      <c r="DM193" s="229"/>
      <c r="DN193" s="229"/>
      <c r="DO193" s="229"/>
      <c r="DP193" s="229"/>
      <c r="DQ193" s="229"/>
      <c r="DR193" s="229"/>
      <c r="DS193" s="229"/>
      <c r="DT193" s="229"/>
      <c r="DU193" s="229"/>
      <c r="DV193" s="229"/>
      <c r="DW193" s="229"/>
      <c r="DX193" s="229"/>
    </row>
    <row r="194" spans="111:128" s="257" customFormat="1" x14ac:dyDescent="0.2">
      <c r="DG194" s="229"/>
      <c r="DH194" s="229"/>
      <c r="DI194" s="229"/>
      <c r="DJ194" s="229"/>
      <c r="DK194" s="229"/>
      <c r="DL194" s="229"/>
      <c r="DM194" s="229"/>
      <c r="DN194" s="229"/>
      <c r="DO194" s="229"/>
      <c r="DP194" s="229"/>
      <c r="DQ194" s="229"/>
      <c r="DR194" s="229"/>
      <c r="DS194" s="229"/>
      <c r="DT194" s="229"/>
      <c r="DU194" s="229"/>
      <c r="DV194" s="229"/>
      <c r="DW194" s="229"/>
      <c r="DX194" s="229"/>
    </row>
    <row r="195" spans="111:128" s="257" customFormat="1" x14ac:dyDescent="0.2">
      <c r="DG195" s="229"/>
      <c r="DH195" s="229"/>
      <c r="DI195" s="229"/>
      <c r="DJ195" s="229"/>
      <c r="DK195" s="229"/>
      <c r="DL195" s="229"/>
      <c r="DM195" s="229"/>
      <c r="DN195" s="229"/>
      <c r="DO195" s="229"/>
      <c r="DP195" s="229"/>
      <c r="DQ195" s="229"/>
      <c r="DR195" s="229"/>
      <c r="DS195" s="229"/>
      <c r="DT195" s="229"/>
      <c r="DU195" s="229"/>
      <c r="DV195" s="229"/>
      <c r="DW195" s="229"/>
      <c r="DX195" s="229"/>
    </row>
    <row r="196" spans="111:128" s="257" customFormat="1" x14ac:dyDescent="0.2">
      <c r="DG196" s="229"/>
      <c r="DH196" s="229"/>
      <c r="DI196" s="229"/>
      <c r="DJ196" s="229"/>
      <c r="DK196" s="229"/>
      <c r="DL196" s="229"/>
      <c r="DM196" s="229"/>
      <c r="DN196" s="229"/>
      <c r="DO196" s="229"/>
      <c r="DP196" s="229"/>
      <c r="DQ196" s="229"/>
      <c r="DR196" s="229"/>
      <c r="DS196" s="229"/>
      <c r="DT196" s="229"/>
      <c r="DU196" s="229"/>
      <c r="DV196" s="229"/>
      <c r="DW196" s="229"/>
      <c r="DX196" s="229"/>
    </row>
    <row r="197" spans="111:128" s="257" customFormat="1" x14ac:dyDescent="0.2">
      <c r="DG197" s="229"/>
      <c r="DH197" s="229"/>
      <c r="DI197" s="229"/>
      <c r="DJ197" s="229"/>
      <c r="DK197" s="229"/>
      <c r="DL197" s="229"/>
      <c r="DM197" s="229"/>
      <c r="DN197" s="229"/>
      <c r="DO197" s="229"/>
      <c r="DP197" s="229"/>
      <c r="DQ197" s="229"/>
      <c r="DR197" s="229"/>
      <c r="DS197" s="229"/>
      <c r="DT197" s="229"/>
      <c r="DU197" s="229"/>
      <c r="DV197" s="229"/>
      <c r="DW197" s="229"/>
      <c r="DX197" s="229"/>
    </row>
    <row r="198" spans="111:128" s="257" customFormat="1" x14ac:dyDescent="0.2">
      <c r="DG198" s="229"/>
      <c r="DH198" s="229"/>
      <c r="DI198" s="229"/>
      <c r="DJ198" s="229"/>
      <c r="DK198" s="229"/>
      <c r="DL198" s="229"/>
      <c r="DM198" s="229"/>
      <c r="DN198" s="229"/>
      <c r="DO198" s="229"/>
      <c r="DP198" s="229"/>
      <c r="DQ198" s="229"/>
      <c r="DR198" s="229"/>
      <c r="DS198" s="229"/>
      <c r="DT198" s="229"/>
      <c r="DU198" s="229"/>
      <c r="DV198" s="229"/>
      <c r="DW198" s="229"/>
      <c r="DX198" s="229"/>
    </row>
    <row r="199" spans="111:128" s="257" customFormat="1" x14ac:dyDescent="0.2">
      <c r="DG199" s="229"/>
      <c r="DH199" s="229"/>
      <c r="DI199" s="229"/>
      <c r="DJ199" s="229"/>
      <c r="DK199" s="229"/>
      <c r="DL199" s="229"/>
      <c r="DM199" s="229"/>
      <c r="DN199" s="229"/>
      <c r="DO199" s="229"/>
      <c r="DP199" s="229"/>
      <c r="DQ199" s="229"/>
      <c r="DR199" s="229"/>
      <c r="DS199" s="229"/>
      <c r="DT199" s="229"/>
      <c r="DU199" s="229"/>
      <c r="DV199" s="229"/>
      <c r="DW199" s="229"/>
      <c r="DX199" s="229"/>
    </row>
    <row r="200" spans="111:128" s="257" customFormat="1" x14ac:dyDescent="0.2">
      <c r="DG200" s="229"/>
      <c r="DH200" s="229"/>
      <c r="DI200" s="229"/>
      <c r="DJ200" s="229"/>
      <c r="DK200" s="229"/>
      <c r="DL200" s="229"/>
      <c r="DM200" s="229"/>
      <c r="DN200" s="229"/>
      <c r="DO200" s="229"/>
      <c r="DP200" s="229"/>
      <c r="DQ200" s="229"/>
      <c r="DR200" s="229"/>
      <c r="DS200" s="229"/>
      <c r="DT200" s="229"/>
      <c r="DU200" s="229"/>
      <c r="DV200" s="229"/>
      <c r="DW200" s="229"/>
      <c r="DX200" s="229"/>
    </row>
    <row r="201" spans="111:128" s="257" customFormat="1" x14ac:dyDescent="0.2">
      <c r="DG201" s="229"/>
      <c r="DH201" s="229"/>
      <c r="DI201" s="229"/>
      <c r="DJ201" s="229"/>
      <c r="DK201" s="229"/>
      <c r="DL201" s="229"/>
      <c r="DM201" s="229"/>
      <c r="DN201" s="229"/>
      <c r="DO201" s="229"/>
      <c r="DP201" s="229"/>
      <c r="DQ201" s="229"/>
      <c r="DR201" s="229"/>
      <c r="DS201" s="229"/>
      <c r="DT201" s="229"/>
      <c r="DU201" s="229"/>
      <c r="DV201" s="229"/>
      <c r="DW201" s="229"/>
      <c r="DX201" s="229"/>
    </row>
    <row r="202" spans="111:128" s="257" customFormat="1" x14ac:dyDescent="0.2">
      <c r="DG202" s="229"/>
      <c r="DH202" s="229"/>
      <c r="DI202" s="229"/>
      <c r="DJ202" s="229"/>
      <c r="DK202" s="229"/>
      <c r="DL202" s="229"/>
      <c r="DM202" s="229"/>
      <c r="DN202" s="229"/>
      <c r="DO202" s="229"/>
      <c r="DP202" s="229"/>
      <c r="DQ202" s="229"/>
      <c r="DR202" s="229"/>
      <c r="DS202" s="229"/>
      <c r="DT202" s="229"/>
      <c r="DU202" s="229"/>
      <c r="DV202" s="229"/>
      <c r="DW202" s="229"/>
      <c r="DX202" s="229"/>
    </row>
    <row r="203" spans="111:128" s="257" customFormat="1" x14ac:dyDescent="0.2">
      <c r="DG203" s="229"/>
      <c r="DH203" s="229"/>
      <c r="DI203" s="229"/>
      <c r="DJ203" s="229"/>
      <c r="DK203" s="229"/>
      <c r="DL203" s="229"/>
      <c r="DM203" s="229"/>
      <c r="DN203" s="229"/>
      <c r="DO203" s="229"/>
      <c r="DP203" s="229"/>
      <c r="DQ203" s="229"/>
      <c r="DR203" s="229"/>
      <c r="DS203" s="229"/>
      <c r="DT203" s="229"/>
      <c r="DU203" s="229"/>
      <c r="DV203" s="229"/>
      <c r="DW203" s="229"/>
      <c r="DX203" s="229"/>
    </row>
    <row r="204" spans="111:128" s="257" customFormat="1" x14ac:dyDescent="0.2">
      <c r="DG204" s="229"/>
      <c r="DH204" s="229"/>
      <c r="DI204" s="229"/>
      <c r="DJ204" s="229"/>
      <c r="DK204" s="229"/>
      <c r="DL204" s="229"/>
      <c r="DM204" s="229"/>
      <c r="DN204" s="229"/>
      <c r="DO204" s="229"/>
      <c r="DP204" s="229"/>
      <c r="DQ204" s="229"/>
      <c r="DR204" s="229"/>
      <c r="DS204" s="229"/>
      <c r="DT204" s="229"/>
      <c r="DU204" s="229"/>
      <c r="DV204" s="229"/>
      <c r="DW204" s="229"/>
      <c r="DX204" s="229"/>
    </row>
    <row r="205" spans="111:128" s="257" customFormat="1" x14ac:dyDescent="0.2">
      <c r="DG205" s="229"/>
      <c r="DH205" s="229"/>
      <c r="DI205" s="229"/>
      <c r="DJ205" s="229"/>
      <c r="DK205" s="229"/>
      <c r="DL205" s="229"/>
      <c r="DM205" s="229"/>
      <c r="DN205" s="229"/>
      <c r="DO205" s="229"/>
      <c r="DP205" s="229"/>
      <c r="DQ205" s="229"/>
      <c r="DR205" s="229"/>
      <c r="DS205" s="229"/>
      <c r="DT205" s="229"/>
      <c r="DU205" s="229"/>
      <c r="DV205" s="229"/>
      <c r="DW205" s="229"/>
      <c r="DX205" s="229"/>
    </row>
    <row r="206" spans="111:128" s="257" customFormat="1" x14ac:dyDescent="0.2">
      <c r="DG206" s="229"/>
      <c r="DH206" s="229"/>
      <c r="DI206" s="229"/>
      <c r="DJ206" s="229"/>
      <c r="DK206" s="229"/>
      <c r="DL206" s="229"/>
      <c r="DM206" s="229"/>
      <c r="DN206" s="229"/>
      <c r="DO206" s="229"/>
      <c r="DP206" s="229"/>
      <c r="DQ206" s="229"/>
      <c r="DR206" s="229"/>
      <c r="DS206" s="229"/>
      <c r="DT206" s="229"/>
      <c r="DU206" s="229"/>
      <c r="DV206" s="229"/>
      <c r="DW206" s="229"/>
      <c r="DX206" s="229"/>
    </row>
    <row r="207" spans="111:128" s="257" customFormat="1" x14ac:dyDescent="0.2">
      <c r="DG207" s="229"/>
      <c r="DH207" s="229"/>
      <c r="DI207" s="229"/>
      <c r="DJ207" s="229"/>
      <c r="DK207" s="229"/>
      <c r="DL207" s="229"/>
      <c r="DM207" s="229"/>
      <c r="DN207" s="229"/>
      <c r="DO207" s="229"/>
      <c r="DP207" s="229"/>
      <c r="DQ207" s="229"/>
      <c r="DR207" s="229"/>
      <c r="DS207" s="229"/>
      <c r="DT207" s="229"/>
      <c r="DU207" s="229"/>
      <c r="DV207" s="229"/>
      <c r="DW207" s="229"/>
      <c r="DX207" s="229"/>
    </row>
    <row r="208" spans="111:128" s="257" customFormat="1" x14ac:dyDescent="0.2">
      <c r="DG208" s="229"/>
      <c r="DH208" s="229"/>
      <c r="DI208" s="229"/>
      <c r="DJ208" s="229"/>
      <c r="DK208" s="229"/>
      <c r="DL208" s="229"/>
      <c r="DM208" s="229"/>
      <c r="DN208" s="229"/>
      <c r="DO208" s="229"/>
      <c r="DP208" s="229"/>
      <c r="DQ208" s="229"/>
      <c r="DR208" s="229"/>
      <c r="DS208" s="229"/>
      <c r="DT208" s="229"/>
      <c r="DU208" s="229"/>
      <c r="DV208" s="229"/>
      <c r="DW208" s="229"/>
      <c r="DX208" s="229"/>
    </row>
    <row r="209" spans="111:128" s="257" customFormat="1" x14ac:dyDescent="0.2">
      <c r="DG209" s="229"/>
      <c r="DH209" s="229"/>
      <c r="DI209" s="229"/>
      <c r="DJ209" s="229"/>
      <c r="DK209" s="229"/>
      <c r="DL209" s="229"/>
      <c r="DM209" s="229"/>
      <c r="DN209" s="229"/>
      <c r="DO209" s="229"/>
      <c r="DP209" s="229"/>
      <c r="DQ209" s="229"/>
      <c r="DR209" s="229"/>
      <c r="DS209" s="229"/>
      <c r="DT209" s="229"/>
      <c r="DU209" s="229"/>
      <c r="DV209" s="229"/>
      <c r="DW209" s="229"/>
      <c r="DX209" s="229"/>
    </row>
    <row r="210" spans="111:128" s="257" customFormat="1" x14ac:dyDescent="0.2">
      <c r="DG210" s="229"/>
      <c r="DH210" s="229"/>
      <c r="DI210" s="229"/>
      <c r="DJ210" s="229"/>
      <c r="DK210" s="229"/>
      <c r="DL210" s="229"/>
      <c r="DM210" s="229"/>
      <c r="DN210" s="229"/>
      <c r="DO210" s="229"/>
      <c r="DP210" s="229"/>
      <c r="DQ210" s="229"/>
      <c r="DR210" s="229"/>
      <c r="DS210" s="229"/>
      <c r="DT210" s="229"/>
      <c r="DU210" s="229"/>
      <c r="DV210" s="229"/>
      <c r="DW210" s="229"/>
      <c r="DX210" s="229"/>
    </row>
    <row r="211" spans="111:128" s="257" customFormat="1" x14ac:dyDescent="0.2">
      <c r="DG211" s="229"/>
      <c r="DH211" s="229"/>
      <c r="DI211" s="229"/>
      <c r="DJ211" s="229"/>
      <c r="DK211" s="229"/>
      <c r="DL211" s="229"/>
      <c r="DM211" s="229"/>
      <c r="DN211" s="229"/>
      <c r="DO211" s="229"/>
      <c r="DP211" s="229"/>
      <c r="DQ211" s="229"/>
      <c r="DR211" s="229"/>
      <c r="DS211" s="229"/>
      <c r="DT211" s="229"/>
      <c r="DU211" s="229"/>
      <c r="DV211" s="229"/>
      <c r="DW211" s="229"/>
      <c r="DX211" s="229"/>
    </row>
    <row r="212" spans="111:128" s="257" customFormat="1" x14ac:dyDescent="0.2">
      <c r="DG212" s="229"/>
      <c r="DH212" s="229"/>
      <c r="DI212" s="229"/>
      <c r="DJ212" s="229"/>
      <c r="DK212" s="229"/>
      <c r="DL212" s="229"/>
      <c r="DM212" s="229"/>
      <c r="DN212" s="229"/>
      <c r="DO212" s="229"/>
      <c r="DP212" s="229"/>
      <c r="DQ212" s="229"/>
      <c r="DR212" s="229"/>
      <c r="DS212" s="229"/>
      <c r="DT212" s="229"/>
      <c r="DU212" s="229"/>
      <c r="DV212" s="229"/>
      <c r="DW212" s="229"/>
      <c r="DX212" s="229"/>
    </row>
    <row r="213" spans="111:128" s="257" customFormat="1" x14ac:dyDescent="0.2">
      <c r="DG213" s="229"/>
      <c r="DH213" s="229"/>
      <c r="DI213" s="229"/>
      <c r="DJ213" s="229"/>
      <c r="DK213" s="229"/>
      <c r="DL213" s="229"/>
      <c r="DM213" s="229"/>
      <c r="DN213" s="229"/>
      <c r="DO213" s="229"/>
      <c r="DP213" s="229"/>
      <c r="DQ213" s="229"/>
      <c r="DR213" s="229"/>
      <c r="DS213" s="229"/>
      <c r="DT213" s="229"/>
      <c r="DU213" s="229"/>
      <c r="DV213" s="229"/>
      <c r="DW213" s="229"/>
      <c r="DX213" s="229"/>
    </row>
    <row r="214" spans="111:128" s="257" customFormat="1" x14ac:dyDescent="0.2">
      <c r="DG214" s="229"/>
      <c r="DH214" s="229"/>
      <c r="DI214" s="229"/>
      <c r="DJ214" s="229"/>
      <c r="DK214" s="229"/>
      <c r="DL214" s="229"/>
      <c r="DM214" s="229"/>
      <c r="DN214" s="229"/>
      <c r="DO214" s="229"/>
      <c r="DP214" s="229"/>
      <c r="DQ214" s="229"/>
      <c r="DR214" s="229"/>
      <c r="DS214" s="229"/>
      <c r="DT214" s="229"/>
      <c r="DU214" s="229"/>
      <c r="DV214" s="229"/>
      <c r="DW214" s="229"/>
      <c r="DX214" s="229"/>
    </row>
    <row r="215" spans="111:128" s="257" customFormat="1" x14ac:dyDescent="0.2">
      <c r="DG215" s="229"/>
      <c r="DH215" s="229"/>
      <c r="DI215" s="229"/>
      <c r="DJ215" s="229"/>
      <c r="DK215" s="229"/>
      <c r="DL215" s="229"/>
      <c r="DM215" s="229"/>
      <c r="DN215" s="229"/>
      <c r="DO215" s="229"/>
      <c r="DP215" s="229"/>
      <c r="DQ215" s="229"/>
      <c r="DR215" s="229"/>
      <c r="DS215" s="229"/>
      <c r="DT215" s="229"/>
      <c r="DU215" s="229"/>
      <c r="DV215" s="229"/>
      <c r="DW215" s="229"/>
      <c r="DX215" s="229"/>
    </row>
    <row r="216" spans="111:128" s="257" customFormat="1" x14ac:dyDescent="0.2">
      <c r="DG216" s="229"/>
      <c r="DH216" s="229"/>
      <c r="DI216" s="229"/>
      <c r="DJ216" s="229"/>
      <c r="DK216" s="229"/>
      <c r="DL216" s="229"/>
      <c r="DM216" s="229"/>
      <c r="DN216" s="229"/>
      <c r="DO216" s="229"/>
      <c r="DP216" s="229"/>
      <c r="DQ216" s="229"/>
      <c r="DR216" s="229"/>
      <c r="DS216" s="229"/>
      <c r="DT216" s="229"/>
      <c r="DU216" s="229"/>
      <c r="DV216" s="229"/>
      <c r="DW216" s="229"/>
      <c r="DX216" s="229"/>
    </row>
    <row r="217" spans="111:128" s="257" customFormat="1" x14ac:dyDescent="0.2">
      <c r="DG217" s="229"/>
      <c r="DH217" s="229"/>
      <c r="DI217" s="229"/>
      <c r="DJ217" s="229"/>
      <c r="DK217" s="229"/>
      <c r="DL217" s="229"/>
      <c r="DM217" s="229"/>
      <c r="DN217" s="229"/>
      <c r="DO217" s="229"/>
      <c r="DP217" s="229"/>
      <c r="DQ217" s="229"/>
      <c r="DR217" s="229"/>
      <c r="DS217" s="229"/>
      <c r="DT217" s="229"/>
      <c r="DU217" s="229"/>
      <c r="DV217" s="229"/>
      <c r="DW217" s="229"/>
      <c r="DX217" s="229"/>
    </row>
    <row r="218" spans="111:128" s="257" customFormat="1" x14ac:dyDescent="0.2">
      <c r="DG218" s="229"/>
      <c r="DH218" s="229"/>
      <c r="DI218" s="229"/>
      <c r="DJ218" s="229"/>
      <c r="DK218" s="229"/>
      <c r="DL218" s="229"/>
      <c r="DM218" s="229"/>
      <c r="DN218" s="229"/>
      <c r="DO218" s="229"/>
      <c r="DP218" s="229"/>
      <c r="DQ218" s="229"/>
      <c r="DR218" s="229"/>
      <c r="DS218" s="229"/>
      <c r="DT218" s="229"/>
      <c r="DU218" s="229"/>
      <c r="DV218" s="229"/>
      <c r="DW218" s="229"/>
      <c r="DX218" s="229"/>
    </row>
    <row r="219" spans="111:128" s="257" customFormat="1" x14ac:dyDescent="0.2">
      <c r="DG219" s="229"/>
      <c r="DH219" s="229"/>
      <c r="DI219" s="229"/>
      <c r="DJ219" s="229"/>
      <c r="DK219" s="229"/>
      <c r="DL219" s="229"/>
      <c r="DM219" s="229"/>
      <c r="DN219" s="229"/>
      <c r="DO219" s="229"/>
      <c r="DP219" s="229"/>
      <c r="DQ219" s="229"/>
      <c r="DR219" s="229"/>
      <c r="DS219" s="229"/>
      <c r="DT219" s="229"/>
      <c r="DU219" s="229"/>
      <c r="DV219" s="229"/>
      <c r="DW219" s="229"/>
      <c r="DX219" s="229"/>
    </row>
    <row r="220" spans="111:128" s="257" customFormat="1" x14ac:dyDescent="0.2">
      <c r="DG220" s="229"/>
      <c r="DH220" s="229"/>
      <c r="DI220" s="229"/>
      <c r="DJ220" s="229"/>
      <c r="DK220" s="229"/>
      <c r="DL220" s="229"/>
      <c r="DM220" s="229"/>
      <c r="DN220" s="229"/>
      <c r="DO220" s="229"/>
      <c r="DP220" s="229"/>
      <c r="DQ220" s="229"/>
      <c r="DR220" s="229"/>
      <c r="DS220" s="229"/>
      <c r="DT220" s="229"/>
      <c r="DU220" s="229"/>
      <c r="DV220" s="229"/>
      <c r="DW220" s="229"/>
      <c r="DX220" s="229"/>
    </row>
    <row r="221" spans="111:128" s="257" customFormat="1" x14ac:dyDescent="0.2">
      <c r="DG221" s="229"/>
      <c r="DH221" s="229"/>
      <c r="DI221" s="229"/>
      <c r="DJ221" s="229"/>
      <c r="DK221" s="229"/>
      <c r="DL221" s="229"/>
      <c r="DM221" s="229"/>
      <c r="DN221" s="229"/>
      <c r="DO221" s="229"/>
      <c r="DP221" s="229"/>
      <c r="DQ221" s="229"/>
      <c r="DR221" s="229"/>
      <c r="DS221" s="229"/>
      <c r="DT221" s="229"/>
      <c r="DU221" s="229"/>
      <c r="DV221" s="229"/>
      <c r="DW221" s="229"/>
      <c r="DX221" s="229"/>
    </row>
    <row r="222" spans="111:128" s="257" customFormat="1" x14ac:dyDescent="0.2">
      <c r="DG222" s="229"/>
      <c r="DH222" s="229"/>
      <c r="DI222" s="229"/>
      <c r="DJ222" s="229"/>
      <c r="DK222" s="229"/>
      <c r="DL222" s="229"/>
      <c r="DM222" s="229"/>
      <c r="DN222" s="229"/>
      <c r="DO222" s="229"/>
      <c r="DP222" s="229"/>
      <c r="DQ222" s="229"/>
      <c r="DR222" s="229"/>
      <c r="DS222" s="229"/>
      <c r="DT222" s="229"/>
      <c r="DU222" s="229"/>
      <c r="DV222" s="229"/>
      <c r="DW222" s="229"/>
      <c r="DX222" s="229"/>
    </row>
    <row r="223" spans="111:128" s="257" customFormat="1" x14ac:dyDescent="0.2">
      <c r="DG223" s="229"/>
      <c r="DH223" s="229"/>
      <c r="DI223" s="229"/>
      <c r="DJ223" s="229"/>
      <c r="DK223" s="229"/>
      <c r="DL223" s="229"/>
      <c r="DM223" s="229"/>
      <c r="DN223" s="229"/>
      <c r="DO223" s="229"/>
      <c r="DP223" s="229"/>
      <c r="DQ223" s="229"/>
      <c r="DR223" s="229"/>
      <c r="DS223" s="229"/>
      <c r="DT223" s="229"/>
      <c r="DU223" s="229"/>
      <c r="DV223" s="229"/>
      <c r="DW223" s="229"/>
      <c r="DX223" s="229"/>
    </row>
    <row r="224" spans="111:128" s="257" customFormat="1" x14ac:dyDescent="0.2">
      <c r="DG224" s="229"/>
      <c r="DH224" s="229"/>
      <c r="DI224" s="229"/>
      <c r="DJ224" s="229"/>
      <c r="DK224" s="229"/>
      <c r="DL224" s="229"/>
      <c r="DM224" s="229"/>
      <c r="DN224" s="229"/>
      <c r="DO224" s="229"/>
      <c r="DP224" s="229"/>
      <c r="DQ224" s="229"/>
      <c r="DR224" s="229"/>
      <c r="DS224" s="229"/>
      <c r="DT224" s="229"/>
      <c r="DU224" s="229"/>
      <c r="DV224" s="229"/>
      <c r="DW224" s="229"/>
      <c r="DX224" s="229"/>
    </row>
    <row r="225" spans="111:128" s="257" customFormat="1" x14ac:dyDescent="0.2">
      <c r="DG225" s="229"/>
      <c r="DH225" s="229"/>
      <c r="DI225" s="229"/>
      <c r="DJ225" s="229"/>
      <c r="DK225" s="229"/>
      <c r="DL225" s="229"/>
      <c r="DM225" s="229"/>
      <c r="DN225" s="229"/>
      <c r="DO225" s="229"/>
      <c r="DP225" s="229"/>
      <c r="DQ225" s="229"/>
      <c r="DR225" s="229"/>
      <c r="DS225" s="229"/>
      <c r="DT225" s="229"/>
      <c r="DU225" s="229"/>
      <c r="DV225" s="229"/>
      <c r="DW225" s="229"/>
      <c r="DX225" s="229"/>
    </row>
    <row r="226" spans="111:128" s="257" customFormat="1" x14ac:dyDescent="0.2">
      <c r="DG226" s="229"/>
      <c r="DH226" s="229"/>
      <c r="DI226" s="229"/>
      <c r="DJ226" s="229"/>
      <c r="DK226" s="229"/>
      <c r="DL226" s="229"/>
      <c r="DM226" s="229"/>
      <c r="DN226" s="229"/>
      <c r="DO226" s="229"/>
      <c r="DP226" s="229"/>
      <c r="DQ226" s="229"/>
      <c r="DR226" s="229"/>
      <c r="DS226" s="229"/>
      <c r="DT226" s="229"/>
      <c r="DU226" s="229"/>
      <c r="DV226" s="229"/>
      <c r="DW226" s="229"/>
      <c r="DX226" s="229"/>
    </row>
    <row r="227" spans="111:128" s="257" customFormat="1" x14ac:dyDescent="0.2">
      <c r="DG227" s="229"/>
      <c r="DH227" s="229"/>
      <c r="DI227" s="229"/>
      <c r="DJ227" s="229"/>
      <c r="DK227" s="229"/>
      <c r="DL227" s="229"/>
      <c r="DM227" s="229"/>
      <c r="DN227" s="229"/>
      <c r="DO227" s="229"/>
      <c r="DP227" s="229"/>
      <c r="DQ227" s="229"/>
      <c r="DR227" s="229"/>
      <c r="DS227" s="229"/>
      <c r="DT227" s="229"/>
      <c r="DU227" s="229"/>
      <c r="DV227" s="229"/>
      <c r="DW227" s="229"/>
      <c r="DX227" s="229"/>
    </row>
    <row r="228" spans="111:128" s="257" customFormat="1" x14ac:dyDescent="0.2">
      <c r="DG228" s="229"/>
      <c r="DH228" s="229"/>
      <c r="DI228" s="229"/>
      <c r="DJ228" s="229"/>
      <c r="DK228" s="229"/>
      <c r="DL228" s="229"/>
      <c r="DM228" s="229"/>
      <c r="DN228" s="229"/>
      <c r="DO228" s="229"/>
      <c r="DP228" s="229"/>
      <c r="DQ228" s="229"/>
      <c r="DR228" s="229"/>
      <c r="DS228" s="229"/>
      <c r="DT228" s="229"/>
      <c r="DU228" s="229"/>
      <c r="DV228" s="229"/>
      <c r="DW228" s="229"/>
      <c r="DX228" s="229"/>
    </row>
    <row r="229" spans="111:128" s="257" customFormat="1" x14ac:dyDescent="0.2">
      <c r="DG229" s="229"/>
      <c r="DH229" s="229"/>
      <c r="DI229" s="229"/>
      <c r="DJ229" s="229"/>
      <c r="DK229" s="229"/>
      <c r="DL229" s="229"/>
      <c r="DM229" s="229"/>
      <c r="DN229" s="229"/>
      <c r="DO229" s="229"/>
      <c r="DP229" s="229"/>
      <c r="DQ229" s="229"/>
      <c r="DR229" s="229"/>
      <c r="DS229" s="229"/>
      <c r="DT229" s="229"/>
      <c r="DU229" s="229"/>
      <c r="DV229" s="229"/>
      <c r="DW229" s="229"/>
      <c r="DX229" s="229"/>
    </row>
    <row r="230" spans="111:128" s="257" customFormat="1" x14ac:dyDescent="0.2">
      <c r="DG230" s="229"/>
      <c r="DH230" s="229"/>
      <c r="DI230" s="229"/>
      <c r="DJ230" s="229"/>
      <c r="DK230" s="229"/>
      <c r="DL230" s="229"/>
      <c r="DM230" s="229"/>
      <c r="DN230" s="229"/>
      <c r="DO230" s="229"/>
      <c r="DP230" s="229"/>
      <c r="DQ230" s="229"/>
      <c r="DR230" s="229"/>
      <c r="DS230" s="229"/>
      <c r="DT230" s="229"/>
      <c r="DU230" s="229"/>
      <c r="DV230" s="229"/>
      <c r="DW230" s="229"/>
      <c r="DX230" s="229"/>
    </row>
    <row r="231" spans="111:128" s="257" customFormat="1" x14ac:dyDescent="0.2">
      <c r="DG231" s="229"/>
      <c r="DH231" s="229"/>
      <c r="DI231" s="229"/>
      <c r="DJ231" s="229"/>
      <c r="DK231" s="229"/>
      <c r="DL231" s="229"/>
      <c r="DM231" s="229"/>
      <c r="DN231" s="229"/>
      <c r="DO231" s="229"/>
      <c r="DP231" s="229"/>
      <c r="DQ231" s="229"/>
      <c r="DR231" s="229"/>
      <c r="DS231" s="229"/>
      <c r="DT231" s="229"/>
      <c r="DU231" s="229"/>
      <c r="DV231" s="229"/>
      <c r="DW231" s="229"/>
      <c r="DX231" s="229"/>
    </row>
    <row r="232" spans="111:128" s="257" customFormat="1" x14ac:dyDescent="0.2">
      <c r="DG232" s="229"/>
      <c r="DH232" s="229"/>
      <c r="DI232" s="229"/>
      <c r="DJ232" s="229"/>
      <c r="DK232" s="229"/>
      <c r="DL232" s="229"/>
      <c r="DM232" s="229"/>
      <c r="DN232" s="229"/>
      <c r="DO232" s="229"/>
      <c r="DP232" s="229"/>
      <c r="DQ232" s="229"/>
      <c r="DR232" s="229"/>
      <c r="DS232" s="229"/>
      <c r="DT232" s="229"/>
      <c r="DU232" s="229"/>
      <c r="DV232" s="229"/>
      <c r="DW232" s="229"/>
      <c r="DX232" s="229"/>
    </row>
    <row r="233" spans="111:128" s="257" customFormat="1" x14ac:dyDescent="0.2">
      <c r="DG233" s="229"/>
      <c r="DH233" s="229"/>
      <c r="DI233" s="229"/>
      <c r="DJ233" s="229"/>
      <c r="DK233" s="229"/>
      <c r="DL233" s="229"/>
      <c r="DM233" s="229"/>
      <c r="DN233" s="229"/>
      <c r="DO233" s="229"/>
      <c r="DP233" s="229"/>
      <c r="DQ233" s="229"/>
      <c r="DR233" s="229"/>
      <c r="DS233" s="229"/>
      <c r="DT233" s="229"/>
      <c r="DU233" s="229"/>
      <c r="DV233" s="229"/>
      <c r="DW233" s="229"/>
      <c r="DX233" s="229"/>
    </row>
    <row r="234" spans="111:128" s="257" customFormat="1" x14ac:dyDescent="0.2">
      <c r="DG234" s="229"/>
      <c r="DH234" s="229"/>
      <c r="DI234" s="229"/>
      <c r="DJ234" s="229"/>
      <c r="DK234" s="229"/>
      <c r="DL234" s="229"/>
      <c r="DM234" s="229"/>
      <c r="DN234" s="229"/>
      <c r="DO234" s="229"/>
      <c r="DP234" s="229"/>
      <c r="DQ234" s="229"/>
      <c r="DR234" s="229"/>
      <c r="DS234" s="229"/>
      <c r="DT234" s="229"/>
      <c r="DU234" s="229"/>
      <c r="DV234" s="229"/>
      <c r="DW234" s="229"/>
      <c r="DX234" s="229"/>
    </row>
    <row r="235" spans="111:128" s="257" customFormat="1" x14ac:dyDescent="0.2">
      <c r="DG235" s="229"/>
      <c r="DH235" s="229"/>
      <c r="DI235" s="229"/>
      <c r="DJ235" s="229"/>
      <c r="DK235" s="229"/>
      <c r="DL235" s="229"/>
      <c r="DM235" s="229"/>
      <c r="DN235" s="229"/>
      <c r="DO235" s="229"/>
      <c r="DP235" s="229"/>
      <c r="DQ235" s="229"/>
      <c r="DR235" s="229"/>
      <c r="DS235" s="229"/>
      <c r="DT235" s="229"/>
      <c r="DU235" s="229"/>
      <c r="DV235" s="229"/>
      <c r="DW235" s="229"/>
      <c r="DX235" s="229"/>
    </row>
    <row r="236" spans="111:128" s="257" customFormat="1" x14ac:dyDescent="0.2">
      <c r="DG236" s="229"/>
      <c r="DH236" s="229"/>
      <c r="DI236" s="229"/>
      <c r="DJ236" s="229"/>
      <c r="DK236" s="229"/>
      <c r="DL236" s="229"/>
      <c r="DM236" s="229"/>
      <c r="DN236" s="229"/>
      <c r="DO236" s="229"/>
      <c r="DP236" s="229"/>
      <c r="DQ236" s="229"/>
      <c r="DR236" s="229"/>
      <c r="DS236" s="229"/>
      <c r="DT236" s="229"/>
      <c r="DU236" s="229"/>
      <c r="DV236" s="229"/>
      <c r="DW236" s="229"/>
      <c r="DX236" s="229"/>
    </row>
    <row r="237" spans="111:128" s="257" customFormat="1" x14ac:dyDescent="0.2">
      <c r="DG237" s="229"/>
      <c r="DH237" s="229"/>
      <c r="DI237" s="229"/>
      <c r="DJ237" s="229"/>
      <c r="DK237" s="229"/>
      <c r="DL237" s="229"/>
      <c r="DM237" s="229"/>
      <c r="DN237" s="229"/>
      <c r="DO237" s="229"/>
      <c r="DP237" s="229"/>
      <c r="DQ237" s="229"/>
      <c r="DR237" s="229"/>
      <c r="DS237" s="229"/>
      <c r="DT237" s="229"/>
      <c r="DU237" s="229"/>
      <c r="DV237" s="229"/>
      <c r="DW237" s="229"/>
      <c r="DX237" s="229"/>
    </row>
    <row r="238" spans="111:128" s="257" customFormat="1" x14ac:dyDescent="0.2">
      <c r="DG238" s="229"/>
      <c r="DH238" s="229"/>
      <c r="DI238" s="229"/>
      <c r="DJ238" s="229"/>
      <c r="DK238" s="229"/>
      <c r="DL238" s="229"/>
      <c r="DM238" s="229"/>
      <c r="DN238" s="229"/>
      <c r="DO238" s="229"/>
      <c r="DP238" s="229"/>
      <c r="DQ238" s="229"/>
      <c r="DR238" s="229"/>
      <c r="DS238" s="229"/>
      <c r="DT238" s="229"/>
      <c r="DU238" s="229"/>
      <c r="DV238" s="229"/>
      <c r="DW238" s="229"/>
      <c r="DX238" s="229"/>
    </row>
    <row r="239" spans="111:128" s="257" customFormat="1" x14ac:dyDescent="0.2">
      <c r="DG239" s="229"/>
      <c r="DH239" s="229"/>
      <c r="DI239" s="229"/>
      <c r="DJ239" s="229"/>
      <c r="DK239" s="229"/>
      <c r="DL239" s="229"/>
      <c r="DM239" s="229"/>
      <c r="DN239" s="229"/>
      <c r="DO239" s="229"/>
      <c r="DP239" s="229"/>
      <c r="DQ239" s="229"/>
      <c r="DR239" s="229"/>
      <c r="DS239" s="229"/>
      <c r="DT239" s="229"/>
      <c r="DU239" s="229"/>
      <c r="DV239" s="229"/>
      <c r="DW239" s="229"/>
      <c r="DX239" s="229"/>
    </row>
    <row r="240" spans="111:128" s="257" customFormat="1" x14ac:dyDescent="0.2">
      <c r="DG240" s="229"/>
      <c r="DH240" s="229"/>
      <c r="DI240" s="229"/>
      <c r="DJ240" s="229"/>
      <c r="DK240" s="229"/>
      <c r="DL240" s="229"/>
      <c r="DM240" s="229"/>
      <c r="DN240" s="229"/>
      <c r="DO240" s="229"/>
      <c r="DP240" s="229"/>
      <c r="DQ240" s="229"/>
      <c r="DR240" s="229"/>
      <c r="DS240" s="229"/>
      <c r="DT240" s="229"/>
      <c r="DU240" s="229"/>
      <c r="DV240" s="229"/>
      <c r="DW240" s="229"/>
      <c r="DX240" s="229"/>
    </row>
    <row r="241" spans="111:128" s="257" customFormat="1" x14ac:dyDescent="0.2">
      <c r="DG241" s="229"/>
      <c r="DH241" s="229"/>
      <c r="DI241" s="229"/>
      <c r="DJ241" s="229"/>
      <c r="DK241" s="229"/>
      <c r="DL241" s="229"/>
      <c r="DM241" s="229"/>
      <c r="DN241" s="229"/>
      <c r="DO241" s="229"/>
      <c r="DP241" s="229"/>
      <c r="DQ241" s="229"/>
      <c r="DR241" s="229"/>
      <c r="DS241" s="229"/>
      <c r="DT241" s="229"/>
      <c r="DU241" s="229"/>
      <c r="DV241" s="229"/>
      <c r="DW241" s="229"/>
      <c r="DX241" s="229"/>
    </row>
    <row r="242" spans="111:128" s="257" customFormat="1" x14ac:dyDescent="0.2">
      <c r="DG242" s="229"/>
      <c r="DH242" s="229"/>
      <c r="DI242" s="229"/>
      <c r="DJ242" s="229"/>
      <c r="DK242" s="229"/>
      <c r="DL242" s="229"/>
      <c r="DM242" s="229"/>
      <c r="DN242" s="229"/>
      <c r="DO242" s="229"/>
      <c r="DP242" s="229"/>
      <c r="DQ242" s="229"/>
      <c r="DR242" s="229"/>
      <c r="DS242" s="229"/>
      <c r="DT242" s="229"/>
      <c r="DU242" s="229"/>
      <c r="DV242" s="229"/>
      <c r="DW242" s="229"/>
      <c r="DX242" s="229"/>
    </row>
    <row r="243" spans="111:128" s="257" customFormat="1" x14ac:dyDescent="0.2">
      <c r="DG243" s="229"/>
      <c r="DH243" s="229"/>
      <c r="DI243" s="229"/>
      <c r="DJ243" s="229"/>
      <c r="DK243" s="229"/>
      <c r="DL243" s="229"/>
      <c r="DM243" s="229"/>
      <c r="DN243" s="229"/>
      <c r="DO243" s="229"/>
      <c r="DP243" s="229"/>
      <c r="DQ243" s="229"/>
      <c r="DR243" s="229"/>
      <c r="DS243" s="229"/>
      <c r="DT243" s="229"/>
      <c r="DU243" s="229"/>
      <c r="DV243" s="229"/>
      <c r="DW243" s="229"/>
      <c r="DX243" s="229"/>
    </row>
    <row r="244" spans="111:128" s="257" customFormat="1" x14ac:dyDescent="0.2">
      <c r="DG244" s="229"/>
      <c r="DH244" s="229"/>
      <c r="DI244" s="229"/>
      <c r="DJ244" s="229"/>
      <c r="DK244" s="229"/>
      <c r="DL244" s="229"/>
      <c r="DM244" s="229"/>
      <c r="DN244" s="229"/>
      <c r="DO244" s="229"/>
      <c r="DP244" s="229"/>
      <c r="DQ244" s="229"/>
      <c r="DR244" s="229"/>
      <c r="DS244" s="229"/>
      <c r="DT244" s="229"/>
      <c r="DU244" s="229"/>
      <c r="DV244" s="229"/>
      <c r="DW244" s="229"/>
      <c r="DX244" s="229"/>
    </row>
    <row r="245" spans="111:128" s="257" customFormat="1" x14ac:dyDescent="0.2">
      <c r="DG245" s="229"/>
      <c r="DH245" s="229"/>
      <c r="DI245" s="229"/>
      <c r="DJ245" s="229"/>
      <c r="DK245" s="229"/>
      <c r="DL245" s="229"/>
      <c r="DM245" s="229"/>
      <c r="DN245" s="229"/>
      <c r="DO245" s="229"/>
      <c r="DP245" s="229"/>
      <c r="DQ245" s="229"/>
      <c r="DR245" s="229"/>
      <c r="DS245" s="229"/>
      <c r="DT245" s="229"/>
      <c r="DU245" s="229"/>
      <c r="DV245" s="229"/>
      <c r="DW245" s="229"/>
      <c r="DX245" s="229"/>
    </row>
    <row r="246" spans="111:128" s="257" customFormat="1" x14ac:dyDescent="0.2">
      <c r="DG246" s="229"/>
      <c r="DH246" s="229"/>
      <c r="DI246" s="229"/>
      <c r="DJ246" s="229"/>
      <c r="DK246" s="229"/>
      <c r="DL246" s="229"/>
      <c r="DM246" s="229"/>
      <c r="DN246" s="229"/>
      <c r="DO246" s="229"/>
      <c r="DP246" s="229"/>
      <c r="DQ246" s="229"/>
      <c r="DR246" s="229"/>
      <c r="DS246" s="229"/>
      <c r="DT246" s="229"/>
      <c r="DU246" s="229"/>
      <c r="DV246" s="229"/>
      <c r="DW246" s="229"/>
      <c r="DX246" s="229"/>
    </row>
    <row r="247" spans="111:128" s="257" customFormat="1" x14ac:dyDescent="0.2">
      <c r="DG247" s="229"/>
      <c r="DH247" s="229"/>
      <c r="DI247" s="229"/>
      <c r="DJ247" s="229"/>
      <c r="DK247" s="229"/>
      <c r="DL247" s="229"/>
      <c r="DM247" s="229"/>
      <c r="DN247" s="229"/>
      <c r="DO247" s="229"/>
      <c r="DP247" s="229"/>
      <c r="DQ247" s="229"/>
      <c r="DR247" s="229"/>
      <c r="DS247" s="229"/>
      <c r="DT247" s="229"/>
      <c r="DU247" s="229"/>
      <c r="DV247" s="229"/>
      <c r="DW247" s="229"/>
      <c r="DX247" s="229"/>
    </row>
    <row r="248" spans="111:128" s="257" customFormat="1" x14ac:dyDescent="0.2">
      <c r="DG248" s="229"/>
      <c r="DH248" s="229"/>
      <c r="DI248" s="229"/>
      <c r="DJ248" s="229"/>
      <c r="DK248" s="229"/>
      <c r="DL248" s="229"/>
      <c r="DM248" s="229"/>
      <c r="DN248" s="229"/>
      <c r="DO248" s="229"/>
      <c r="DP248" s="229"/>
      <c r="DQ248" s="229"/>
      <c r="DR248" s="229"/>
      <c r="DS248" s="229"/>
      <c r="DT248" s="229"/>
      <c r="DU248" s="229"/>
      <c r="DV248" s="229"/>
      <c r="DW248" s="229"/>
      <c r="DX248" s="229"/>
    </row>
    <row r="249" spans="111:128" s="257" customFormat="1" x14ac:dyDescent="0.2">
      <c r="DG249" s="229"/>
      <c r="DH249" s="229"/>
      <c r="DI249" s="229"/>
      <c r="DJ249" s="229"/>
      <c r="DK249" s="229"/>
      <c r="DL249" s="229"/>
      <c r="DM249" s="229"/>
      <c r="DN249" s="229"/>
      <c r="DO249" s="229"/>
      <c r="DP249" s="229"/>
      <c r="DQ249" s="229"/>
      <c r="DR249" s="229"/>
      <c r="DS249" s="229"/>
      <c r="DT249" s="229"/>
      <c r="DU249" s="229"/>
      <c r="DV249" s="229"/>
      <c r="DW249" s="229"/>
      <c r="DX249" s="229"/>
    </row>
    <row r="250" spans="111:128" s="257" customFormat="1" x14ac:dyDescent="0.2">
      <c r="DG250" s="229"/>
      <c r="DH250" s="229"/>
      <c r="DI250" s="229"/>
      <c r="DJ250" s="229"/>
      <c r="DK250" s="229"/>
      <c r="DL250" s="229"/>
      <c r="DM250" s="229"/>
      <c r="DN250" s="229"/>
      <c r="DO250" s="229"/>
      <c r="DP250" s="229"/>
      <c r="DQ250" s="229"/>
      <c r="DR250" s="229"/>
      <c r="DS250" s="229"/>
      <c r="DT250" s="229"/>
      <c r="DU250" s="229"/>
      <c r="DV250" s="229"/>
      <c r="DW250" s="229"/>
      <c r="DX250" s="229"/>
    </row>
    <row r="251" spans="111:128" s="257" customFormat="1" x14ac:dyDescent="0.2">
      <c r="DG251" s="229"/>
      <c r="DH251" s="229"/>
      <c r="DI251" s="229"/>
      <c r="DJ251" s="229"/>
      <c r="DK251" s="229"/>
      <c r="DL251" s="229"/>
      <c r="DM251" s="229"/>
      <c r="DN251" s="229"/>
      <c r="DO251" s="229"/>
      <c r="DP251" s="229"/>
      <c r="DQ251" s="229"/>
      <c r="DR251" s="229"/>
      <c r="DS251" s="229"/>
      <c r="DT251" s="229"/>
      <c r="DU251" s="229"/>
      <c r="DV251" s="229"/>
      <c r="DW251" s="229"/>
      <c r="DX251" s="229"/>
    </row>
    <row r="252" spans="111:128" s="257" customFormat="1" x14ac:dyDescent="0.2">
      <c r="DG252" s="229"/>
      <c r="DH252" s="229"/>
      <c r="DI252" s="229"/>
      <c r="DJ252" s="229"/>
      <c r="DK252" s="229"/>
      <c r="DL252" s="229"/>
      <c r="DM252" s="229"/>
      <c r="DN252" s="229"/>
      <c r="DO252" s="229"/>
      <c r="DP252" s="229"/>
      <c r="DQ252" s="229"/>
      <c r="DR252" s="229"/>
      <c r="DS252" s="229"/>
      <c r="DT252" s="229"/>
      <c r="DU252" s="229"/>
      <c r="DV252" s="229"/>
      <c r="DW252" s="229"/>
      <c r="DX252" s="229"/>
    </row>
    <row r="253" spans="111:128" s="257" customFormat="1" x14ac:dyDescent="0.2">
      <c r="DG253" s="229"/>
      <c r="DH253" s="229"/>
      <c r="DI253" s="229"/>
      <c r="DJ253" s="229"/>
      <c r="DK253" s="229"/>
      <c r="DL253" s="229"/>
      <c r="DM253" s="229"/>
      <c r="DN253" s="229"/>
      <c r="DO253" s="229"/>
      <c r="DP253" s="229"/>
      <c r="DQ253" s="229"/>
      <c r="DR253" s="229"/>
      <c r="DS253" s="229"/>
      <c r="DT253" s="229"/>
      <c r="DU253" s="229"/>
      <c r="DV253" s="229"/>
      <c r="DW253" s="229"/>
      <c r="DX253" s="229"/>
    </row>
    <row r="254" spans="111:128" s="257" customFormat="1" x14ac:dyDescent="0.2">
      <c r="DG254" s="229"/>
      <c r="DH254" s="229"/>
      <c r="DI254" s="229"/>
      <c r="DJ254" s="229"/>
      <c r="DK254" s="229"/>
      <c r="DL254" s="229"/>
      <c r="DM254" s="229"/>
      <c r="DN254" s="229"/>
      <c r="DO254" s="229"/>
      <c r="DP254" s="229"/>
      <c r="DQ254" s="229"/>
      <c r="DR254" s="229"/>
      <c r="DS254" s="229"/>
      <c r="DT254" s="229"/>
      <c r="DU254" s="229"/>
      <c r="DV254" s="229"/>
      <c r="DW254" s="229"/>
      <c r="DX254" s="229"/>
    </row>
    <row r="255" spans="111:128" s="257" customFormat="1" x14ac:dyDescent="0.2">
      <c r="DG255" s="229"/>
      <c r="DH255" s="229"/>
      <c r="DI255" s="229"/>
      <c r="DJ255" s="229"/>
      <c r="DK255" s="229"/>
      <c r="DL255" s="229"/>
      <c r="DM255" s="229"/>
      <c r="DN255" s="229"/>
      <c r="DO255" s="229"/>
      <c r="DP255" s="229"/>
      <c r="DQ255" s="229"/>
      <c r="DR255" s="229"/>
      <c r="DS255" s="229"/>
      <c r="DT255" s="229"/>
      <c r="DU255" s="229"/>
      <c r="DV255" s="229"/>
      <c r="DW255" s="229"/>
      <c r="DX255" s="229"/>
    </row>
    <row r="256" spans="111:128" s="257" customFormat="1" x14ac:dyDescent="0.2">
      <c r="DG256" s="229"/>
      <c r="DH256" s="229"/>
      <c r="DI256" s="229"/>
      <c r="DJ256" s="229"/>
      <c r="DK256" s="229"/>
      <c r="DL256" s="229"/>
      <c r="DM256" s="229"/>
      <c r="DN256" s="229"/>
      <c r="DO256" s="229"/>
      <c r="DP256" s="229"/>
      <c r="DQ256" s="229"/>
      <c r="DR256" s="229"/>
      <c r="DS256" s="229"/>
      <c r="DT256" s="229"/>
      <c r="DU256" s="229"/>
      <c r="DV256" s="229"/>
      <c r="DW256" s="229"/>
      <c r="DX256" s="229"/>
    </row>
  </sheetData>
  <mergeCells count="2">
    <mergeCell ref="A2:R2"/>
    <mergeCell ref="A3:R3"/>
  </mergeCells>
  <pageMargins left="0.70866141732283472" right="0.70866141732283472" top="0.74803149606299213" bottom="0.74803149606299213" header="0.31496062992125984" footer="0.31496062992125984"/>
  <pageSetup scale="8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BC483"/>
  <sheetViews>
    <sheetView zoomScale="80" zoomScaleNormal="80" workbookViewId="0"/>
  </sheetViews>
  <sheetFormatPr defaultColWidth="8.85546875" defaultRowHeight="12.75" x14ac:dyDescent="0.2"/>
  <cols>
    <col min="1" max="1" width="2.42578125" style="256" customWidth="1"/>
    <col min="2" max="2" width="6.5703125" style="256" customWidth="1"/>
    <col min="3" max="3" width="12.42578125" style="256" customWidth="1"/>
    <col min="4" max="4" width="7.140625" style="256" customWidth="1"/>
    <col min="5" max="5" width="8.140625" style="256" customWidth="1"/>
    <col min="6" max="6" width="9" style="256" customWidth="1"/>
    <col min="7" max="7" width="6" style="256" customWidth="1"/>
    <col min="8" max="9" width="7.140625" style="256" customWidth="1"/>
    <col min="10" max="10" width="5.7109375" style="256" customWidth="1"/>
    <col min="11" max="11" width="8.28515625" style="257" customWidth="1"/>
    <col min="12" max="12" width="1" style="257" customWidth="1"/>
    <col min="13" max="13" width="12.28515625" style="257" bestFit="1" customWidth="1"/>
    <col min="14" max="14" width="13.140625" style="257" bestFit="1" customWidth="1"/>
    <col min="15" max="16" width="8.85546875" style="229"/>
    <col min="17" max="17" width="13.7109375" style="229" bestFit="1" customWidth="1"/>
    <col min="18" max="18" width="13" style="229" bestFit="1" customWidth="1"/>
    <col min="19" max="24" width="8.85546875" style="229"/>
    <col min="25" max="25" width="13" style="229" bestFit="1" customWidth="1"/>
    <col min="26" max="55" width="8.85546875" style="229"/>
    <col min="56" max="16384" width="8.85546875" style="256"/>
  </cols>
  <sheetData>
    <row r="1" spans="1:55" ht="15.75" x14ac:dyDescent="0.25">
      <c r="A1" s="181" t="s">
        <v>24</v>
      </c>
      <c r="B1" s="181"/>
      <c r="C1" s="181"/>
      <c r="D1" s="258"/>
      <c r="E1" s="257"/>
      <c r="F1" s="257"/>
      <c r="G1" s="257"/>
      <c r="J1" s="832"/>
      <c r="K1" s="832"/>
      <c r="L1" s="832" t="s">
        <v>24</v>
      </c>
    </row>
    <row r="2" spans="1:55" x14ac:dyDescent="0.2">
      <c r="A2" s="257"/>
      <c r="B2" s="59"/>
      <c r="C2" s="59"/>
      <c r="D2" s="59"/>
      <c r="E2" s="257"/>
      <c r="F2" s="257"/>
      <c r="G2" s="257"/>
      <c r="H2" s="257"/>
      <c r="I2" s="895"/>
      <c r="J2" s="257"/>
      <c r="L2" s="59"/>
    </row>
    <row r="3" spans="1:55" x14ac:dyDescent="0.2">
      <c r="A3" s="257"/>
      <c r="B3" s="1093" t="s">
        <v>365</v>
      </c>
      <c r="C3" s="1093"/>
      <c r="D3" s="1093"/>
      <c r="E3" s="1093"/>
      <c r="F3" s="1093"/>
      <c r="G3" s="1093"/>
      <c r="H3" s="1093"/>
      <c r="I3" s="1093"/>
      <c r="J3" s="1093"/>
      <c r="K3" s="1093"/>
      <c r="L3" s="1093"/>
    </row>
    <row r="4" spans="1:55" x14ac:dyDescent="0.2">
      <c r="A4" s="257"/>
      <c r="B4" s="1094" t="s">
        <v>494</v>
      </c>
      <c r="C4" s="1094"/>
      <c r="D4" s="1094"/>
      <c r="E4" s="1094"/>
      <c r="F4" s="1094"/>
      <c r="G4" s="1094"/>
      <c r="H4" s="1094"/>
      <c r="I4" s="1094"/>
      <c r="J4" s="1094"/>
      <c r="K4" s="1094"/>
      <c r="L4" s="1094"/>
    </row>
    <row r="5" spans="1:55" ht="15" x14ac:dyDescent="0.2">
      <c r="A5" s="257"/>
      <c r="B5" s="834"/>
      <c r="C5" s="834"/>
      <c r="D5" s="834"/>
      <c r="E5" s="834"/>
      <c r="F5" s="834"/>
      <c r="G5" s="834"/>
      <c r="H5" s="834"/>
      <c r="I5" s="894"/>
      <c r="J5" s="834"/>
      <c r="K5" s="834"/>
      <c r="L5" s="834"/>
      <c r="N5" s="229"/>
    </row>
    <row r="6" spans="1:55" ht="92.25" x14ac:dyDescent="0.2">
      <c r="A6" s="257"/>
      <c r="B6" s="836"/>
      <c r="C6" s="706" t="s">
        <v>441</v>
      </c>
      <c r="D6" s="947" t="s">
        <v>442</v>
      </c>
      <c r="E6" s="948" t="s">
        <v>443</v>
      </c>
      <c r="F6" s="706" t="s">
        <v>448</v>
      </c>
      <c r="G6" s="949" t="s">
        <v>444</v>
      </c>
      <c r="H6" s="950" t="s">
        <v>445</v>
      </c>
      <c r="I6" s="950" t="s">
        <v>446</v>
      </c>
      <c r="J6" s="951" t="s">
        <v>447</v>
      </c>
      <c r="K6" s="836"/>
      <c r="N6" s="229"/>
    </row>
    <row r="7" spans="1:55" ht="9" customHeight="1" x14ac:dyDescent="0.2">
      <c r="A7" s="257"/>
      <c r="B7" s="854"/>
      <c r="C7" s="805"/>
      <c r="D7" s="806"/>
      <c r="E7" s="807"/>
      <c r="F7" s="805"/>
      <c r="G7" s="198"/>
      <c r="H7" s="196"/>
      <c r="I7" s="900"/>
      <c r="J7" s="808"/>
      <c r="K7" s="846"/>
      <c r="N7" s="229"/>
    </row>
    <row r="8" spans="1:55" x14ac:dyDescent="0.2">
      <c r="A8" s="257"/>
      <c r="B8" s="203" t="s">
        <v>352</v>
      </c>
      <c r="C8" s="506">
        <f>D8+E8</f>
        <v>218917.63999999998</v>
      </c>
      <c r="D8" s="507">
        <v>57262.220999999998</v>
      </c>
      <c r="E8" s="508">
        <v>161655.41899999999</v>
      </c>
      <c r="F8" s="506">
        <f>SUM(G8:J8)</f>
        <v>16003.288999999999</v>
      </c>
      <c r="G8" s="494">
        <v>2655.6590000000001</v>
      </c>
      <c r="H8" s="494">
        <v>13168.669</v>
      </c>
      <c r="I8" s="494">
        <v>178.256</v>
      </c>
      <c r="J8" s="496">
        <v>0.70499999999999996</v>
      </c>
      <c r="K8" s="847"/>
      <c r="M8" s="809"/>
      <c r="N8" s="229"/>
      <c r="O8" s="724"/>
      <c r="P8" s="724"/>
      <c r="Q8" s="724"/>
      <c r="R8" s="724"/>
      <c r="S8" s="724"/>
      <c r="T8" s="724"/>
      <c r="U8" s="724"/>
      <c r="BA8" s="256"/>
      <c r="BB8" s="256"/>
      <c r="BC8" s="256"/>
    </row>
    <row r="9" spans="1:55" ht="5.25" customHeight="1" x14ac:dyDescent="0.2">
      <c r="A9" s="257"/>
      <c r="B9" s="831"/>
      <c r="C9" s="509"/>
      <c r="D9" s="510"/>
      <c r="E9" s="511"/>
      <c r="F9" s="509"/>
      <c r="G9" s="855"/>
      <c r="H9" s="855"/>
      <c r="I9" s="855"/>
      <c r="J9" s="512"/>
      <c r="K9" s="846"/>
      <c r="M9" s="809"/>
      <c r="O9" s="724"/>
      <c r="P9" s="724"/>
      <c r="Q9" s="724"/>
      <c r="R9" s="724"/>
      <c r="S9" s="724"/>
      <c r="T9" s="724"/>
      <c r="U9" s="724"/>
      <c r="BA9" s="256"/>
      <c r="BB9" s="256"/>
      <c r="BC9" s="256"/>
    </row>
    <row r="10" spans="1:55" x14ac:dyDescent="0.2">
      <c r="A10" s="257"/>
      <c r="B10" s="203" t="s">
        <v>156</v>
      </c>
      <c r="C10" s="506">
        <f t="shared" ref="C10:C38" si="0">D10+E10</f>
        <v>6805.7049999999999</v>
      </c>
      <c r="D10" s="507">
        <v>1489.5250000000001</v>
      </c>
      <c r="E10" s="508">
        <v>5316.18</v>
      </c>
      <c r="F10" s="506">
        <f t="shared" ref="F10:F38" si="1">SUM(G10:J10)</f>
        <v>701.89499999999998</v>
      </c>
      <c r="G10" s="494">
        <v>129.63999999999999</v>
      </c>
      <c r="H10" s="494">
        <v>572.255</v>
      </c>
      <c r="I10" s="494" t="s">
        <v>283</v>
      </c>
      <c r="J10" s="496" t="s">
        <v>283</v>
      </c>
      <c r="K10" s="846"/>
      <c r="M10" s="229"/>
      <c r="N10" s="724"/>
      <c r="O10" s="724"/>
      <c r="P10" s="724"/>
      <c r="Q10" s="724"/>
      <c r="R10" s="724"/>
      <c r="S10" s="724"/>
      <c r="T10" s="724"/>
      <c r="AZ10" s="256"/>
      <c r="BA10" s="256"/>
      <c r="BB10" s="256"/>
      <c r="BC10" s="256"/>
    </row>
    <row r="11" spans="1:55" x14ac:dyDescent="0.2">
      <c r="A11" s="257"/>
      <c r="B11" s="856" t="s">
        <v>157</v>
      </c>
      <c r="C11" s="513">
        <f t="shared" si="0"/>
        <v>2461.8609999999999</v>
      </c>
      <c r="D11" s="514">
        <v>459.238</v>
      </c>
      <c r="E11" s="515">
        <v>2002.623</v>
      </c>
      <c r="F11" s="513">
        <f t="shared" si="1"/>
        <v>172.05700000000002</v>
      </c>
      <c r="G11" s="499">
        <v>26.507000000000001</v>
      </c>
      <c r="H11" s="499">
        <v>145.55000000000001</v>
      </c>
      <c r="I11" s="499" t="s">
        <v>283</v>
      </c>
      <c r="J11" s="501" t="s">
        <v>283</v>
      </c>
      <c r="K11" s="846"/>
      <c r="M11" s="229"/>
      <c r="N11" s="724"/>
      <c r="O11" s="724"/>
      <c r="P11" s="724"/>
      <c r="Q11" s="724"/>
      <c r="R11" s="724"/>
      <c r="S11" s="724"/>
      <c r="T11" s="724"/>
      <c r="AZ11" s="256"/>
      <c r="BA11" s="256"/>
      <c r="BB11" s="256"/>
      <c r="BC11" s="256"/>
    </row>
    <row r="12" spans="1:55" x14ac:dyDescent="0.2">
      <c r="A12" s="257"/>
      <c r="B12" s="203" t="s">
        <v>158</v>
      </c>
      <c r="C12" s="506">
        <f t="shared" si="0"/>
        <v>5629.3109999999997</v>
      </c>
      <c r="D12" s="507">
        <v>1455.951</v>
      </c>
      <c r="E12" s="508">
        <v>4173.3599999999997</v>
      </c>
      <c r="F12" s="506">
        <f t="shared" si="1"/>
        <v>373.60900000000004</v>
      </c>
      <c r="G12" s="494">
        <v>65.778000000000006</v>
      </c>
      <c r="H12" s="494">
        <v>306.654</v>
      </c>
      <c r="I12" s="494">
        <v>1.177</v>
      </c>
      <c r="J12" s="496" t="s">
        <v>283</v>
      </c>
      <c r="K12" s="846"/>
      <c r="M12" s="229"/>
      <c r="N12" s="724"/>
      <c r="O12" s="724"/>
      <c r="P12" s="724"/>
      <c r="Q12" s="724"/>
      <c r="R12" s="724"/>
      <c r="S12" s="724"/>
      <c r="T12" s="724"/>
      <c r="AZ12" s="256"/>
      <c r="BA12" s="256"/>
      <c r="BB12" s="256"/>
      <c r="BC12" s="256"/>
    </row>
    <row r="13" spans="1:55" x14ac:dyDescent="0.2">
      <c r="A13" s="257"/>
      <c r="B13" s="856" t="s">
        <v>159</v>
      </c>
      <c r="C13" s="513">
        <f t="shared" si="0"/>
        <v>3602.585</v>
      </c>
      <c r="D13" s="514">
        <v>1175.529</v>
      </c>
      <c r="E13" s="515">
        <v>2427.056</v>
      </c>
      <c r="F13" s="513">
        <f t="shared" si="1"/>
        <v>251.47300000000001</v>
      </c>
      <c r="G13" s="499">
        <v>79.754000000000005</v>
      </c>
      <c r="H13" s="499">
        <v>171.71899999999999</v>
      </c>
      <c r="I13" s="499" t="s">
        <v>283</v>
      </c>
      <c r="J13" s="501" t="s">
        <v>283</v>
      </c>
      <c r="K13" s="846"/>
      <c r="M13" s="229"/>
      <c r="N13" s="724"/>
      <c r="O13" s="724"/>
      <c r="P13" s="724"/>
      <c r="Q13" s="724"/>
      <c r="R13" s="724"/>
      <c r="S13" s="724"/>
      <c r="T13" s="724"/>
      <c r="AZ13" s="256"/>
      <c r="BA13" s="256"/>
      <c r="BB13" s="256"/>
      <c r="BC13" s="256"/>
    </row>
    <row r="14" spans="1:55" x14ac:dyDescent="0.2">
      <c r="A14" s="257"/>
      <c r="B14" s="203" t="s">
        <v>160</v>
      </c>
      <c r="C14" s="506">
        <f t="shared" si="0"/>
        <v>45533.434999999998</v>
      </c>
      <c r="D14" s="507">
        <v>14914.686</v>
      </c>
      <c r="E14" s="508">
        <v>30618.749</v>
      </c>
      <c r="F14" s="506">
        <f t="shared" si="1"/>
        <v>3347.221</v>
      </c>
      <c r="G14" s="494">
        <v>690.34</v>
      </c>
      <c r="H14" s="494">
        <v>2580.221</v>
      </c>
      <c r="I14" s="494">
        <v>75.977000000000004</v>
      </c>
      <c r="J14" s="496">
        <v>0.68300000000000005</v>
      </c>
      <c r="K14" s="846"/>
      <c r="M14" s="229"/>
      <c r="N14" s="724"/>
      <c r="O14" s="724"/>
      <c r="P14" s="724"/>
      <c r="Q14" s="724"/>
      <c r="R14" s="724"/>
      <c r="S14" s="724"/>
      <c r="T14" s="724"/>
      <c r="AZ14" s="256"/>
      <c r="BA14" s="256"/>
      <c r="BB14" s="256"/>
      <c r="BC14" s="256"/>
    </row>
    <row r="15" spans="1:55" x14ac:dyDescent="0.2">
      <c r="A15" s="257"/>
      <c r="B15" s="856" t="s">
        <v>161</v>
      </c>
      <c r="C15" s="513">
        <f t="shared" si="0"/>
        <v>712.77800000000002</v>
      </c>
      <c r="D15" s="514">
        <v>214.38800000000001</v>
      </c>
      <c r="E15" s="515">
        <v>498.39</v>
      </c>
      <c r="F15" s="513">
        <f t="shared" si="1"/>
        <v>47.31</v>
      </c>
      <c r="G15" s="499">
        <v>6.1879999999999997</v>
      </c>
      <c r="H15" s="499">
        <v>32.738999999999997</v>
      </c>
      <c r="I15" s="499">
        <v>8.3829999999999991</v>
      </c>
      <c r="J15" s="501" t="s">
        <v>283</v>
      </c>
      <c r="K15" s="846"/>
      <c r="M15" s="229"/>
      <c r="N15" s="724"/>
      <c r="O15" s="724"/>
      <c r="P15" s="724"/>
      <c r="Q15" s="724"/>
      <c r="R15" s="724"/>
      <c r="S15" s="724"/>
      <c r="T15" s="724"/>
      <c r="AZ15" s="256"/>
      <c r="BA15" s="256"/>
      <c r="BB15" s="256"/>
      <c r="BC15" s="256"/>
    </row>
    <row r="16" spans="1:55" x14ac:dyDescent="0.2">
      <c r="A16" s="257"/>
      <c r="B16" s="203" t="s">
        <v>162</v>
      </c>
      <c r="C16" s="506">
        <f t="shared" si="0"/>
        <v>3278.7159999999999</v>
      </c>
      <c r="D16" s="507">
        <v>578.428</v>
      </c>
      <c r="E16" s="508">
        <v>2700.288</v>
      </c>
      <c r="F16" s="506">
        <f t="shared" si="1"/>
        <v>174.57599999999999</v>
      </c>
      <c r="G16" s="494">
        <v>19.439</v>
      </c>
      <c r="H16" s="494">
        <v>155.137</v>
      </c>
      <c r="I16" s="494" t="s">
        <v>283</v>
      </c>
      <c r="J16" s="496" t="s">
        <v>283</v>
      </c>
      <c r="K16" s="846"/>
      <c r="M16" s="229"/>
      <c r="N16" s="724"/>
      <c r="O16" s="724"/>
      <c r="P16" s="724"/>
      <c r="Q16" s="724"/>
      <c r="R16" s="724"/>
      <c r="S16" s="724"/>
      <c r="T16" s="724"/>
      <c r="AZ16" s="256"/>
      <c r="BA16" s="256"/>
      <c r="BB16" s="256"/>
      <c r="BC16" s="256"/>
    </row>
    <row r="17" spans="1:55" x14ac:dyDescent="0.2">
      <c r="A17" s="257"/>
      <c r="B17" s="856" t="s">
        <v>163</v>
      </c>
      <c r="C17" s="513">
        <f t="shared" si="0"/>
        <v>4333.067</v>
      </c>
      <c r="D17" s="514">
        <v>1880.6189999999999</v>
      </c>
      <c r="E17" s="515">
        <v>2452.4479999999999</v>
      </c>
      <c r="F17" s="513">
        <f t="shared" si="1"/>
        <v>199.53199999999998</v>
      </c>
      <c r="G17" s="499">
        <v>62.668999999999997</v>
      </c>
      <c r="H17" s="499">
        <v>136.863</v>
      </c>
      <c r="I17" s="499" t="s">
        <v>283</v>
      </c>
      <c r="J17" s="501" t="s">
        <v>283</v>
      </c>
      <c r="K17" s="846"/>
      <c r="M17" s="229"/>
      <c r="N17" s="724"/>
      <c r="O17" s="724"/>
      <c r="P17" s="724"/>
      <c r="Q17" s="724"/>
      <c r="R17" s="724"/>
      <c r="S17" s="724"/>
      <c r="T17" s="724"/>
      <c r="AZ17" s="256"/>
      <c r="BA17" s="256"/>
      <c r="BB17" s="256"/>
      <c r="BC17" s="256"/>
    </row>
    <row r="18" spans="1:55" x14ac:dyDescent="0.2">
      <c r="A18" s="257"/>
      <c r="B18" s="203" t="s">
        <v>164</v>
      </c>
      <c r="C18" s="506">
        <f t="shared" si="0"/>
        <v>22781.045000000002</v>
      </c>
      <c r="D18" s="507">
        <v>4281.0209999999997</v>
      </c>
      <c r="E18" s="508">
        <v>18500.024000000001</v>
      </c>
      <c r="F18" s="506">
        <f t="shared" si="1"/>
        <v>1402.4649999999999</v>
      </c>
      <c r="G18" s="494">
        <v>86.166000000000011</v>
      </c>
      <c r="H18" s="494">
        <v>1316.299</v>
      </c>
      <c r="I18" s="494" t="s">
        <v>283</v>
      </c>
      <c r="J18" s="496" t="s">
        <v>283</v>
      </c>
      <c r="K18" s="846"/>
      <c r="M18" s="229"/>
      <c r="N18" s="724"/>
      <c r="O18" s="724"/>
      <c r="P18" s="724"/>
      <c r="Q18" s="724"/>
      <c r="R18" s="724"/>
      <c r="S18" s="724"/>
      <c r="T18" s="724"/>
      <c r="AZ18" s="256"/>
      <c r="BA18" s="256"/>
      <c r="BB18" s="256"/>
      <c r="BC18" s="256"/>
    </row>
    <row r="19" spans="1:55" x14ac:dyDescent="0.2">
      <c r="A19" s="257"/>
      <c r="B19" s="856" t="s">
        <v>165</v>
      </c>
      <c r="C19" s="513">
        <f t="shared" si="0"/>
        <v>33591.31</v>
      </c>
      <c r="D19" s="514">
        <v>7013.91</v>
      </c>
      <c r="E19" s="515">
        <v>26577.4</v>
      </c>
      <c r="F19" s="513">
        <f t="shared" si="1"/>
        <v>2636.0370000000003</v>
      </c>
      <c r="G19" s="499">
        <v>554.63300000000004</v>
      </c>
      <c r="H19" s="499">
        <v>2081.404</v>
      </c>
      <c r="I19" s="499" t="s">
        <v>283</v>
      </c>
      <c r="J19" s="501" t="s">
        <v>283</v>
      </c>
      <c r="K19" s="846"/>
      <c r="M19" s="229"/>
      <c r="N19" s="724"/>
      <c r="O19" s="724"/>
      <c r="P19" s="724"/>
      <c r="Q19" s="724"/>
      <c r="R19" s="724"/>
      <c r="S19" s="724"/>
      <c r="T19" s="724"/>
      <c r="AZ19" s="256"/>
      <c r="BA19" s="256"/>
      <c r="BB19" s="256"/>
      <c r="BC19" s="256"/>
    </row>
    <row r="20" spans="1:55" x14ac:dyDescent="0.2">
      <c r="A20" s="257"/>
      <c r="B20" s="203" t="s">
        <v>183</v>
      </c>
      <c r="C20" s="506">
        <f t="shared" si="0"/>
        <v>1812.732</v>
      </c>
      <c r="D20" s="507">
        <v>411.202</v>
      </c>
      <c r="E20" s="508">
        <v>1401.53</v>
      </c>
      <c r="F20" s="506">
        <f t="shared" si="1"/>
        <v>65.564999999999998</v>
      </c>
      <c r="G20" s="494">
        <v>0.75800000000000001</v>
      </c>
      <c r="H20" s="494">
        <v>64.807000000000002</v>
      </c>
      <c r="I20" s="494" t="s">
        <v>283</v>
      </c>
      <c r="J20" s="496" t="s">
        <v>283</v>
      </c>
      <c r="K20" s="846"/>
      <c r="M20" s="229"/>
      <c r="N20" s="724"/>
      <c r="O20" s="724"/>
      <c r="P20" s="724"/>
      <c r="Q20" s="724"/>
      <c r="R20" s="724"/>
      <c r="S20" s="724"/>
      <c r="T20" s="724"/>
      <c r="AZ20" s="256"/>
      <c r="BA20" s="256"/>
      <c r="BB20" s="256"/>
      <c r="BC20" s="256"/>
    </row>
    <row r="21" spans="1:55" x14ac:dyDescent="0.2">
      <c r="A21" s="257"/>
      <c r="B21" s="856" t="s">
        <v>166</v>
      </c>
      <c r="C21" s="513">
        <f t="shared" si="0"/>
        <v>23727.98</v>
      </c>
      <c r="D21" s="514">
        <v>6078.9960000000001</v>
      </c>
      <c r="E21" s="515">
        <v>17648.984</v>
      </c>
      <c r="F21" s="513">
        <f t="shared" si="1"/>
        <v>1264.7369999999999</v>
      </c>
      <c r="G21" s="499">
        <v>19.635999999999999</v>
      </c>
      <c r="H21" s="499">
        <v>1245.077</v>
      </c>
      <c r="I21" s="499">
        <v>2.4E-2</v>
      </c>
      <c r="J21" s="501" t="s">
        <v>283</v>
      </c>
      <c r="K21" s="846"/>
      <c r="M21" s="229"/>
      <c r="N21" s="724"/>
      <c r="O21" s="724"/>
      <c r="P21" s="724"/>
      <c r="Q21" s="724"/>
      <c r="R21" s="724"/>
      <c r="S21" s="724"/>
      <c r="T21" s="724"/>
      <c r="AZ21" s="256"/>
      <c r="BA21" s="256"/>
      <c r="BB21" s="256"/>
      <c r="BC21" s="256"/>
    </row>
    <row r="22" spans="1:55" x14ac:dyDescent="0.2">
      <c r="A22" s="257"/>
      <c r="B22" s="203" t="s">
        <v>167</v>
      </c>
      <c r="C22" s="506">
        <f t="shared" si="0"/>
        <v>590.14200000000005</v>
      </c>
      <c r="D22" s="507">
        <v>301.00599999999997</v>
      </c>
      <c r="E22" s="508">
        <v>289.13600000000002</v>
      </c>
      <c r="F22" s="506">
        <f t="shared" si="1"/>
        <v>25.415000000000003</v>
      </c>
      <c r="G22" s="494">
        <v>0.65200000000000002</v>
      </c>
      <c r="H22" s="494">
        <v>24.763000000000002</v>
      </c>
      <c r="I22" s="494" t="s">
        <v>283</v>
      </c>
      <c r="J22" s="496" t="s">
        <v>283</v>
      </c>
      <c r="K22" s="846"/>
      <c r="M22" s="229"/>
      <c r="N22" s="724"/>
      <c r="O22" s="724"/>
      <c r="P22" s="724"/>
      <c r="Q22" s="724"/>
      <c r="R22" s="724"/>
      <c r="S22" s="724"/>
      <c r="T22" s="724"/>
      <c r="AZ22" s="256"/>
      <c r="BA22" s="256"/>
      <c r="BB22" s="256"/>
      <c r="BC22" s="256"/>
    </row>
    <row r="23" spans="1:55" x14ac:dyDescent="0.2">
      <c r="A23" s="257"/>
      <c r="B23" s="856" t="s">
        <v>168</v>
      </c>
      <c r="C23" s="513">
        <f t="shared" si="0"/>
        <v>947.56100000000004</v>
      </c>
      <c r="D23" s="514">
        <v>167.66200000000001</v>
      </c>
      <c r="E23" s="515">
        <v>779.899</v>
      </c>
      <c r="F23" s="513">
        <f t="shared" si="1"/>
        <v>45.109000000000002</v>
      </c>
      <c r="G23" s="499">
        <v>12.75</v>
      </c>
      <c r="H23" s="499">
        <v>32.359000000000002</v>
      </c>
      <c r="I23" s="499" t="s">
        <v>283</v>
      </c>
      <c r="J23" s="501" t="s">
        <v>283</v>
      </c>
      <c r="K23" s="846"/>
      <c r="M23" s="229"/>
      <c r="N23" s="724"/>
      <c r="O23" s="724"/>
      <c r="P23" s="724"/>
      <c r="Q23" s="724"/>
      <c r="R23" s="724"/>
      <c r="S23" s="724"/>
      <c r="T23" s="724"/>
      <c r="AZ23" s="256"/>
      <c r="BA23" s="256"/>
      <c r="BB23" s="256"/>
      <c r="BC23" s="256"/>
    </row>
    <row r="24" spans="1:55" x14ac:dyDescent="0.2">
      <c r="A24" s="257"/>
      <c r="B24" s="203" t="s">
        <v>169</v>
      </c>
      <c r="C24" s="506">
        <f t="shared" si="0"/>
        <v>1891.1889999999999</v>
      </c>
      <c r="D24" s="507">
        <v>236.91800000000001</v>
      </c>
      <c r="E24" s="508">
        <v>1654.271</v>
      </c>
      <c r="F24" s="506">
        <f t="shared" si="1"/>
        <v>102.871</v>
      </c>
      <c r="G24" s="494">
        <v>15.734999999999999</v>
      </c>
      <c r="H24" s="494">
        <v>87.135999999999996</v>
      </c>
      <c r="I24" s="494" t="s">
        <v>283</v>
      </c>
      <c r="J24" s="496" t="s">
        <v>283</v>
      </c>
      <c r="K24" s="846"/>
      <c r="M24" s="229"/>
      <c r="N24" s="724"/>
      <c r="O24" s="724"/>
      <c r="P24" s="724"/>
      <c r="Q24" s="724"/>
      <c r="R24" s="724"/>
      <c r="S24" s="724"/>
      <c r="T24" s="724"/>
      <c r="AZ24" s="256"/>
      <c r="BA24" s="256"/>
      <c r="BB24" s="256"/>
      <c r="BC24" s="256"/>
    </row>
    <row r="25" spans="1:55" x14ac:dyDescent="0.2">
      <c r="A25" s="257"/>
      <c r="B25" s="856" t="s">
        <v>170</v>
      </c>
      <c r="C25" s="513">
        <f t="shared" si="0"/>
        <v>1512.7910000000002</v>
      </c>
      <c r="D25" s="514">
        <v>261.77499999999998</v>
      </c>
      <c r="E25" s="515">
        <v>1251.0160000000001</v>
      </c>
      <c r="F25" s="513">
        <f t="shared" si="1"/>
        <v>142.47999999999999</v>
      </c>
      <c r="G25" s="499">
        <v>13.81</v>
      </c>
      <c r="H25" s="499">
        <v>128.648</v>
      </c>
      <c r="I25" s="499" t="s">
        <v>283</v>
      </c>
      <c r="J25" s="501">
        <v>2.1999999999999999E-2</v>
      </c>
      <c r="K25" s="846"/>
      <c r="M25" s="229"/>
      <c r="N25" s="724"/>
      <c r="O25" s="724"/>
      <c r="P25" s="724"/>
      <c r="Q25" s="724"/>
      <c r="R25" s="724"/>
      <c r="S25" s="724"/>
      <c r="T25" s="724"/>
      <c r="AZ25" s="256"/>
      <c r="BA25" s="256"/>
      <c r="BB25" s="256"/>
      <c r="BC25" s="256"/>
    </row>
    <row r="26" spans="1:55" x14ac:dyDescent="0.2">
      <c r="A26" s="257"/>
      <c r="B26" s="203" t="s">
        <v>171</v>
      </c>
      <c r="C26" s="506">
        <f t="shared" si="0"/>
        <v>3999.1260000000002</v>
      </c>
      <c r="D26" s="507">
        <v>1308.3979999999999</v>
      </c>
      <c r="E26" s="508">
        <v>2690.7280000000001</v>
      </c>
      <c r="F26" s="506">
        <f t="shared" si="1"/>
        <v>279.12099999999998</v>
      </c>
      <c r="G26" s="494">
        <v>83.864000000000004</v>
      </c>
      <c r="H26" s="494">
        <v>195.25700000000001</v>
      </c>
      <c r="I26" s="494" t="s">
        <v>283</v>
      </c>
      <c r="J26" s="496" t="s">
        <v>283</v>
      </c>
      <c r="K26" s="846"/>
      <c r="M26" s="229"/>
      <c r="N26" s="724"/>
      <c r="O26" s="724"/>
      <c r="P26" s="724"/>
      <c r="Q26" s="724"/>
      <c r="R26" s="724"/>
      <c r="S26" s="724"/>
      <c r="T26" s="724"/>
      <c r="AZ26" s="256"/>
      <c r="BA26" s="256"/>
      <c r="BB26" s="256"/>
      <c r="BC26" s="256"/>
    </row>
    <row r="27" spans="1:55" x14ac:dyDescent="0.2">
      <c r="A27" s="257"/>
      <c r="B27" s="856" t="s">
        <v>172</v>
      </c>
      <c r="C27" s="513">
        <f t="shared" si="0"/>
        <v>187.22200000000001</v>
      </c>
      <c r="D27" s="514">
        <v>71.087000000000003</v>
      </c>
      <c r="E27" s="515">
        <v>116.13500000000001</v>
      </c>
      <c r="F27" s="513">
        <f t="shared" si="1"/>
        <v>13.811</v>
      </c>
      <c r="G27" s="499" t="s">
        <v>283</v>
      </c>
      <c r="H27" s="499">
        <v>13.811</v>
      </c>
      <c r="I27" s="499" t="s">
        <v>283</v>
      </c>
      <c r="J27" s="501" t="s">
        <v>283</v>
      </c>
      <c r="K27" s="846"/>
      <c r="M27" s="229"/>
      <c r="N27" s="724"/>
      <c r="O27" s="724"/>
      <c r="P27" s="724"/>
      <c r="Q27" s="724"/>
      <c r="R27" s="724"/>
      <c r="S27" s="724"/>
      <c r="T27" s="724"/>
      <c r="AZ27" s="256"/>
      <c r="BA27" s="256"/>
      <c r="BB27" s="256"/>
      <c r="BC27" s="256"/>
    </row>
    <row r="28" spans="1:55" x14ac:dyDescent="0.2">
      <c r="A28" s="257"/>
      <c r="B28" s="203" t="s">
        <v>173</v>
      </c>
      <c r="C28" s="506">
        <f t="shared" si="0"/>
        <v>8403.0430000000015</v>
      </c>
      <c r="D28" s="507">
        <v>3482.9920000000002</v>
      </c>
      <c r="E28" s="508">
        <v>4920.0510000000004</v>
      </c>
      <c r="F28" s="506">
        <f t="shared" si="1"/>
        <v>528.28499999999997</v>
      </c>
      <c r="G28" s="494">
        <v>226.45</v>
      </c>
      <c r="H28" s="494">
        <v>301.83499999999998</v>
      </c>
      <c r="I28" s="494" t="s">
        <v>283</v>
      </c>
      <c r="J28" s="496" t="s">
        <v>283</v>
      </c>
      <c r="K28" s="846"/>
      <c r="M28" s="229"/>
      <c r="N28" s="724"/>
      <c r="O28" s="724"/>
      <c r="P28" s="724"/>
      <c r="Q28" s="724"/>
      <c r="R28" s="724"/>
      <c r="S28" s="724"/>
      <c r="T28" s="724"/>
      <c r="AZ28" s="256"/>
      <c r="BA28" s="256"/>
      <c r="BB28" s="256"/>
      <c r="BC28" s="256"/>
    </row>
    <row r="29" spans="1:55" x14ac:dyDescent="0.2">
      <c r="A29" s="257"/>
      <c r="B29" s="856" t="s">
        <v>174</v>
      </c>
      <c r="C29" s="513">
        <f t="shared" si="0"/>
        <v>6784.8050000000003</v>
      </c>
      <c r="D29" s="514">
        <v>1293.104</v>
      </c>
      <c r="E29" s="515">
        <v>5491.701</v>
      </c>
      <c r="F29" s="513">
        <f t="shared" si="1"/>
        <v>409.34199999999998</v>
      </c>
      <c r="G29" s="499">
        <v>54.991</v>
      </c>
      <c r="H29" s="499">
        <v>354.017</v>
      </c>
      <c r="I29" s="499">
        <v>0.33400000000000002</v>
      </c>
      <c r="J29" s="501" t="s">
        <v>283</v>
      </c>
      <c r="K29" s="846"/>
      <c r="M29" s="229"/>
      <c r="N29" s="724"/>
      <c r="O29" s="724"/>
      <c r="P29" s="724"/>
      <c r="Q29" s="724"/>
      <c r="R29" s="724"/>
      <c r="S29" s="724"/>
      <c r="T29" s="724"/>
      <c r="AZ29" s="256"/>
      <c r="BA29" s="256"/>
      <c r="BB29" s="256"/>
      <c r="BC29" s="256"/>
    </row>
    <row r="30" spans="1:55" x14ac:dyDescent="0.2">
      <c r="A30" s="257"/>
      <c r="B30" s="203" t="s">
        <v>175</v>
      </c>
      <c r="C30" s="506">
        <f t="shared" si="0"/>
        <v>18191.957999999999</v>
      </c>
      <c r="D30" s="507">
        <v>4226.9260000000004</v>
      </c>
      <c r="E30" s="508">
        <v>13965.031999999999</v>
      </c>
      <c r="F30" s="506">
        <f t="shared" si="1"/>
        <v>1039.5319999999999</v>
      </c>
      <c r="G30" s="494">
        <v>183.01599999999999</v>
      </c>
      <c r="H30" s="494">
        <v>856.51599999999996</v>
      </c>
      <c r="I30" s="494" t="s">
        <v>283</v>
      </c>
      <c r="J30" s="496" t="s">
        <v>283</v>
      </c>
      <c r="K30" s="846"/>
      <c r="M30" s="229"/>
      <c r="N30" s="724"/>
      <c r="O30" s="724"/>
      <c r="P30" s="724"/>
      <c r="Q30" s="724"/>
      <c r="R30" s="724"/>
      <c r="S30" s="724"/>
      <c r="T30" s="724"/>
      <c r="AZ30" s="256"/>
      <c r="BA30" s="256"/>
      <c r="BB30" s="256"/>
      <c r="BC30" s="256"/>
    </row>
    <row r="31" spans="1:55" x14ac:dyDescent="0.2">
      <c r="A31" s="257"/>
      <c r="B31" s="856" t="s">
        <v>176</v>
      </c>
      <c r="C31" s="513">
        <f t="shared" si="0"/>
        <v>4550.4639999999999</v>
      </c>
      <c r="D31" s="514">
        <v>916.12199999999996</v>
      </c>
      <c r="E31" s="515">
        <v>3634.3420000000001</v>
      </c>
      <c r="F31" s="513">
        <f t="shared" si="1"/>
        <v>243.857</v>
      </c>
      <c r="G31" s="499">
        <v>6.4169999999999998</v>
      </c>
      <c r="H31" s="499">
        <v>237.44</v>
      </c>
      <c r="I31" s="499" t="s">
        <v>283</v>
      </c>
      <c r="J31" s="501" t="s">
        <v>283</v>
      </c>
      <c r="K31" s="846"/>
      <c r="M31" s="229"/>
      <c r="N31" s="724"/>
      <c r="O31" s="724"/>
      <c r="P31" s="724"/>
      <c r="Q31" s="724"/>
      <c r="R31" s="724"/>
      <c r="S31" s="724"/>
      <c r="T31" s="724"/>
      <c r="AZ31" s="256"/>
      <c r="BA31" s="256"/>
      <c r="BB31" s="256"/>
      <c r="BC31" s="256"/>
    </row>
    <row r="32" spans="1:55" x14ac:dyDescent="0.2">
      <c r="A32" s="257"/>
      <c r="B32" s="203" t="s">
        <v>177</v>
      </c>
      <c r="C32" s="506">
        <f t="shared" si="0"/>
        <v>5756.7</v>
      </c>
      <c r="D32" s="507">
        <v>1234.26</v>
      </c>
      <c r="E32" s="508">
        <v>4522.4399999999996</v>
      </c>
      <c r="F32" s="506">
        <f t="shared" si="1"/>
        <v>483.25299999999999</v>
      </c>
      <c r="G32" s="494">
        <v>91.629000000000005</v>
      </c>
      <c r="H32" s="494">
        <v>391.62399999999997</v>
      </c>
      <c r="I32" s="494" t="s">
        <v>283</v>
      </c>
      <c r="J32" s="496" t="s">
        <v>283</v>
      </c>
      <c r="K32" s="846"/>
      <c r="M32" s="229"/>
      <c r="N32" s="724"/>
      <c r="O32" s="724"/>
      <c r="P32" s="724"/>
      <c r="Q32" s="724"/>
      <c r="R32" s="724"/>
      <c r="S32" s="724"/>
      <c r="T32" s="724"/>
      <c r="AZ32" s="256"/>
      <c r="BA32" s="256"/>
      <c r="BB32" s="256"/>
      <c r="BC32" s="256"/>
    </row>
    <row r="33" spans="1:55" x14ac:dyDescent="0.2">
      <c r="A33" s="257"/>
      <c r="B33" s="204" t="s">
        <v>178</v>
      </c>
      <c r="C33" s="513">
        <f t="shared" si="0"/>
        <v>1458.8340000000001</v>
      </c>
      <c r="D33" s="514">
        <v>321.92099999999999</v>
      </c>
      <c r="E33" s="515">
        <v>1136.913</v>
      </c>
      <c r="F33" s="513">
        <f t="shared" si="1"/>
        <v>93.287999999999997</v>
      </c>
      <c r="G33" s="499">
        <v>8.0419999999999998</v>
      </c>
      <c r="H33" s="499">
        <v>85.245999999999995</v>
      </c>
      <c r="I33" s="499" t="s">
        <v>283</v>
      </c>
      <c r="J33" s="501" t="s">
        <v>283</v>
      </c>
      <c r="K33" s="846"/>
      <c r="M33" s="229"/>
      <c r="N33" s="724"/>
      <c r="O33" s="724"/>
      <c r="P33" s="724"/>
      <c r="Q33" s="724"/>
      <c r="R33" s="724"/>
      <c r="S33" s="724"/>
      <c r="T33" s="724"/>
      <c r="AZ33" s="256"/>
      <c r="BA33" s="256"/>
      <c r="BB33" s="256"/>
      <c r="BC33" s="256"/>
    </row>
    <row r="34" spans="1:55" x14ac:dyDescent="0.2">
      <c r="A34" s="257"/>
      <c r="B34" s="203" t="s">
        <v>179</v>
      </c>
      <c r="C34" s="506">
        <f t="shared" si="0"/>
        <v>2172.306</v>
      </c>
      <c r="D34" s="507">
        <v>503.66300000000001</v>
      </c>
      <c r="E34" s="508">
        <v>1668.643</v>
      </c>
      <c r="F34" s="506">
        <f t="shared" si="1"/>
        <v>155.251</v>
      </c>
      <c r="G34" s="494">
        <v>25.946000000000002</v>
      </c>
      <c r="H34" s="494">
        <v>129.30500000000001</v>
      </c>
      <c r="I34" s="494" t="s">
        <v>283</v>
      </c>
      <c r="J34" s="496" t="s">
        <v>283</v>
      </c>
      <c r="K34" s="846"/>
      <c r="M34" s="229"/>
      <c r="N34" s="724"/>
      <c r="O34" s="724"/>
      <c r="P34" s="724"/>
      <c r="Q34" s="724"/>
      <c r="R34" s="724"/>
      <c r="S34" s="724"/>
      <c r="T34" s="724"/>
      <c r="AZ34" s="256"/>
      <c r="BA34" s="256"/>
      <c r="BB34" s="256"/>
      <c r="BC34" s="256"/>
    </row>
    <row r="35" spans="1:55" x14ac:dyDescent="0.2">
      <c r="A35" s="257"/>
      <c r="B35" s="204" t="s">
        <v>180</v>
      </c>
      <c r="C35" s="513">
        <f t="shared" si="0"/>
        <v>3360.0150000000003</v>
      </c>
      <c r="D35" s="514">
        <v>1165.1279999999999</v>
      </c>
      <c r="E35" s="515">
        <v>2194.8870000000002</v>
      </c>
      <c r="F35" s="513">
        <f t="shared" si="1"/>
        <v>399.04700000000003</v>
      </c>
      <c r="G35" s="499">
        <v>93.472999999999999</v>
      </c>
      <c r="H35" s="499">
        <v>301.49</v>
      </c>
      <c r="I35" s="499">
        <v>4.0839999999999996</v>
      </c>
      <c r="J35" s="501" t="s">
        <v>283</v>
      </c>
      <c r="K35" s="846"/>
      <c r="M35" s="229"/>
      <c r="N35" s="724"/>
      <c r="O35" s="724"/>
      <c r="P35" s="724"/>
      <c r="Q35" s="724"/>
      <c r="R35" s="724"/>
      <c r="S35" s="724"/>
      <c r="T35" s="724"/>
      <c r="AP35" s="256"/>
      <c r="AQ35" s="256"/>
      <c r="AR35" s="256"/>
      <c r="AS35" s="256"/>
      <c r="AT35" s="256"/>
      <c r="AU35" s="256"/>
      <c r="AV35" s="256"/>
      <c r="AW35" s="256"/>
      <c r="AX35" s="256"/>
      <c r="AY35" s="256"/>
      <c r="AZ35" s="256"/>
      <c r="BA35" s="256"/>
      <c r="BB35" s="256"/>
      <c r="BC35" s="256"/>
    </row>
    <row r="36" spans="1:55" x14ac:dyDescent="0.2">
      <c r="A36" s="257"/>
      <c r="B36" s="901" t="s">
        <v>181</v>
      </c>
      <c r="C36" s="905">
        <f t="shared" si="0"/>
        <v>4840.9590000000007</v>
      </c>
      <c r="D36" s="906">
        <v>1817.7660000000001</v>
      </c>
      <c r="E36" s="907">
        <v>3023.1930000000002</v>
      </c>
      <c r="F36" s="905">
        <f t="shared" si="1"/>
        <v>1406.15</v>
      </c>
      <c r="G36" s="903">
        <v>97.376000000000005</v>
      </c>
      <c r="H36" s="903">
        <v>1220.4970000000001</v>
      </c>
      <c r="I36" s="903">
        <v>88.277000000000001</v>
      </c>
      <c r="J36" s="908" t="s">
        <v>283</v>
      </c>
      <c r="K36" s="846"/>
      <c r="M36" s="229"/>
      <c r="N36" s="724"/>
      <c r="O36" s="724"/>
      <c r="P36" s="724"/>
      <c r="Q36" s="724"/>
      <c r="R36" s="724"/>
      <c r="S36" s="724"/>
      <c r="T36" s="724"/>
      <c r="AP36" s="256"/>
      <c r="AQ36" s="256"/>
      <c r="AR36" s="256"/>
      <c r="AS36" s="256"/>
      <c r="AT36" s="256"/>
      <c r="AU36" s="256"/>
      <c r="AV36" s="256"/>
      <c r="AW36" s="256"/>
      <c r="AX36" s="256"/>
      <c r="AY36" s="256"/>
      <c r="AZ36" s="256"/>
      <c r="BA36" s="256"/>
      <c r="BB36" s="256"/>
      <c r="BC36" s="256"/>
    </row>
    <row r="37" spans="1:55" x14ac:dyDescent="0.2">
      <c r="A37" s="257"/>
      <c r="B37" s="204" t="s">
        <v>186</v>
      </c>
      <c r="C37" s="513">
        <f t="shared" si="0"/>
        <v>276.15499999999997</v>
      </c>
      <c r="D37" s="514">
        <v>96.334000000000003</v>
      </c>
      <c r="E37" s="515">
        <v>179.821</v>
      </c>
      <c r="F37" s="513">
        <f t="shared" si="1"/>
        <v>22.001000000000001</v>
      </c>
      <c r="G37" s="499">
        <v>6.7960000000000003</v>
      </c>
      <c r="H37" s="499">
        <v>13.486000000000001</v>
      </c>
      <c r="I37" s="499">
        <v>1.7190000000000001</v>
      </c>
      <c r="J37" s="501" t="s">
        <v>283</v>
      </c>
      <c r="K37" s="846"/>
      <c r="M37" s="722"/>
      <c r="N37" s="809"/>
      <c r="AT37" s="256"/>
      <c r="AU37" s="256"/>
      <c r="AV37" s="256"/>
      <c r="AW37" s="256"/>
      <c r="AX37" s="256"/>
      <c r="AY37" s="256"/>
      <c r="AZ37" s="256"/>
      <c r="BA37" s="256"/>
      <c r="BB37" s="256"/>
      <c r="BC37" s="256"/>
    </row>
    <row r="38" spans="1:55" x14ac:dyDescent="0.2">
      <c r="A38" s="257"/>
      <c r="B38" s="203" t="s">
        <v>187</v>
      </c>
      <c r="C38" s="506">
        <f t="shared" si="0"/>
        <v>3634.174</v>
      </c>
      <c r="D38" s="507">
        <v>688.66800000000001</v>
      </c>
      <c r="E38" s="508">
        <v>2945.5059999999999</v>
      </c>
      <c r="F38" s="506">
        <f t="shared" si="1"/>
        <v>401.98199999999997</v>
      </c>
      <c r="G38" s="494">
        <v>42.137999999999998</v>
      </c>
      <c r="H38" s="494">
        <v>339.85199999999998</v>
      </c>
      <c r="I38" s="494">
        <v>19.992000000000001</v>
      </c>
      <c r="J38" s="496" t="s">
        <v>283</v>
      </c>
      <c r="K38" s="846"/>
      <c r="M38" s="722"/>
      <c r="N38" s="809"/>
      <c r="AT38" s="256"/>
      <c r="AU38" s="256"/>
      <c r="AV38" s="256"/>
      <c r="AW38" s="256"/>
      <c r="AX38" s="256"/>
      <c r="AY38" s="256"/>
      <c r="AZ38" s="256"/>
      <c r="BA38" s="256"/>
      <c r="BB38" s="256"/>
      <c r="BC38" s="256"/>
    </row>
    <row r="39" spans="1:55" x14ac:dyDescent="0.2">
      <c r="A39" s="257"/>
      <c r="B39" s="1045" t="s">
        <v>188</v>
      </c>
      <c r="C39" s="1046"/>
      <c r="D39" s="1047"/>
      <c r="E39" s="1048"/>
      <c r="F39" s="1046"/>
      <c r="G39" s="1049"/>
      <c r="H39" s="1049"/>
      <c r="I39" s="1049"/>
      <c r="J39" s="1050"/>
      <c r="K39" s="846"/>
      <c r="M39" s="722"/>
      <c r="N39" s="809"/>
      <c r="AT39" s="256"/>
      <c r="AU39" s="256"/>
      <c r="AV39" s="256"/>
      <c r="AW39" s="256"/>
      <c r="AX39" s="256"/>
      <c r="AY39" s="256"/>
      <c r="AZ39" s="256"/>
      <c r="BA39" s="256"/>
      <c r="BB39" s="256"/>
      <c r="BC39" s="256"/>
    </row>
    <row r="40" spans="1:55" x14ac:dyDescent="0.2">
      <c r="A40" s="257"/>
      <c r="B40" s="478" t="s">
        <v>184</v>
      </c>
      <c r="C40" s="516">
        <f>D40+E40</f>
        <v>595.0920000000001</v>
      </c>
      <c r="D40" s="517">
        <v>79.426000000000002</v>
      </c>
      <c r="E40" s="518">
        <v>515.66600000000005</v>
      </c>
      <c r="F40" s="516">
        <f>SUM(G40:J40)</f>
        <v>0.06</v>
      </c>
      <c r="G40" s="503" t="s">
        <v>283</v>
      </c>
      <c r="H40" s="503">
        <v>0.06</v>
      </c>
      <c r="I40" s="503" t="s">
        <v>283</v>
      </c>
      <c r="J40" s="504" t="s">
        <v>283</v>
      </c>
      <c r="K40" s="846"/>
      <c r="M40" s="722"/>
      <c r="N40" s="809"/>
      <c r="AT40" s="256"/>
      <c r="AU40" s="256"/>
      <c r="AV40" s="256"/>
      <c r="AW40" s="256"/>
      <c r="AX40" s="256"/>
      <c r="AY40" s="256"/>
      <c r="AZ40" s="256"/>
      <c r="BA40" s="256"/>
      <c r="BB40" s="256"/>
      <c r="BC40" s="256"/>
    </row>
    <row r="41" spans="1:55" x14ac:dyDescent="0.2">
      <c r="A41" s="257"/>
      <c r="B41" s="1045" t="s">
        <v>185</v>
      </c>
      <c r="C41" s="1046">
        <f>D41+E41</f>
        <v>22055.645</v>
      </c>
      <c r="D41" s="1047">
        <v>2391.4169999999999</v>
      </c>
      <c r="E41" s="1048">
        <v>19664.227999999999</v>
      </c>
      <c r="F41" s="1046">
        <f>SUM(G41:J41)</f>
        <v>82.134</v>
      </c>
      <c r="G41" s="1049">
        <v>33.518999999999998</v>
      </c>
      <c r="H41" s="1049">
        <v>48.615000000000002</v>
      </c>
      <c r="I41" s="1049" t="s">
        <v>283</v>
      </c>
      <c r="J41" s="1050" t="s">
        <v>283</v>
      </c>
      <c r="K41" s="846"/>
      <c r="M41" s="722"/>
      <c r="N41" s="809"/>
      <c r="AT41" s="256"/>
      <c r="AU41" s="256"/>
      <c r="AV41" s="256"/>
      <c r="AW41" s="256"/>
      <c r="AX41" s="256"/>
      <c r="AY41" s="256"/>
      <c r="AZ41" s="256"/>
      <c r="BA41" s="256"/>
      <c r="BB41" s="256"/>
      <c r="BC41" s="256"/>
    </row>
    <row r="42" spans="1:55" x14ac:dyDescent="0.2">
      <c r="A42" s="257"/>
      <c r="B42" s="478" t="s">
        <v>182</v>
      </c>
      <c r="C42" s="516"/>
      <c r="D42" s="517"/>
      <c r="E42" s="518"/>
      <c r="F42" s="516"/>
      <c r="G42" s="503"/>
      <c r="H42" s="503"/>
      <c r="I42" s="503"/>
      <c r="J42" s="504"/>
      <c r="K42" s="846"/>
      <c r="M42" s="809"/>
      <c r="N42" s="229"/>
      <c r="O42" s="724"/>
      <c r="P42" s="724"/>
      <c r="Q42" s="724"/>
      <c r="R42" s="724"/>
      <c r="S42" s="724"/>
      <c r="T42" s="724"/>
      <c r="U42" s="724"/>
      <c r="AQ42" s="256"/>
      <c r="AR42" s="256"/>
      <c r="AS42" s="256"/>
      <c r="AT42" s="256"/>
      <c r="AU42" s="256"/>
      <c r="AV42" s="256"/>
      <c r="AW42" s="256"/>
      <c r="AX42" s="256"/>
      <c r="AY42" s="256"/>
      <c r="AZ42" s="256"/>
      <c r="BA42" s="256"/>
      <c r="BB42" s="256"/>
      <c r="BC42" s="256"/>
    </row>
    <row r="43" spans="1:55" ht="13.5" customHeight="1" x14ac:dyDescent="0.2">
      <c r="A43" s="257"/>
      <c r="B43" s="43" t="s">
        <v>492</v>
      </c>
      <c r="C43" s="857"/>
      <c r="D43" s="260"/>
      <c r="E43" s="260"/>
      <c r="F43" s="260"/>
      <c r="G43" s="260"/>
      <c r="H43" s="260"/>
      <c r="I43" s="260"/>
      <c r="J43" s="260"/>
      <c r="K43" s="260"/>
      <c r="N43" s="229"/>
      <c r="AT43" s="256"/>
      <c r="AU43" s="256"/>
      <c r="AV43" s="256"/>
      <c r="AW43" s="256"/>
      <c r="AX43" s="256"/>
      <c r="AY43" s="256"/>
      <c r="AZ43" s="256"/>
      <c r="BA43" s="256"/>
      <c r="BB43" s="256"/>
      <c r="BC43" s="256"/>
    </row>
    <row r="44" spans="1:55" ht="24.75" customHeight="1" x14ac:dyDescent="0.2">
      <c r="A44" s="257"/>
      <c r="B44" s="1095" t="s">
        <v>449</v>
      </c>
      <c r="C44" s="1096"/>
      <c r="D44" s="1096"/>
      <c r="E44" s="1096"/>
      <c r="F44" s="1096"/>
      <c r="G44" s="1096"/>
      <c r="H44" s="1096"/>
      <c r="I44" s="1096"/>
      <c r="J44" s="1096"/>
      <c r="K44" s="1096"/>
      <c r="N44" s="229"/>
      <c r="AT44" s="256"/>
      <c r="AU44" s="256"/>
      <c r="AV44" s="256"/>
      <c r="AW44" s="256"/>
      <c r="AX44" s="256"/>
      <c r="AY44" s="256"/>
      <c r="AZ44" s="256"/>
      <c r="BA44" s="256"/>
      <c r="BB44" s="256"/>
      <c r="BC44" s="256"/>
    </row>
    <row r="45" spans="1:55" x14ac:dyDescent="0.2">
      <c r="A45" s="257"/>
      <c r="B45" s="1097"/>
      <c r="C45" s="1097"/>
      <c r="D45" s="1097"/>
      <c r="E45" s="1097"/>
      <c r="F45" s="1097"/>
      <c r="G45" s="1097"/>
      <c r="H45" s="1097"/>
      <c r="I45" s="1097"/>
      <c r="J45" s="1097"/>
      <c r="K45" s="1097"/>
      <c r="N45" s="229"/>
      <c r="AT45" s="256"/>
      <c r="AU45" s="256"/>
      <c r="AV45" s="256"/>
      <c r="AW45" s="256"/>
      <c r="AX45" s="256"/>
      <c r="AY45" s="256"/>
      <c r="AZ45" s="256"/>
      <c r="BA45" s="256"/>
      <c r="BB45" s="256"/>
      <c r="BC45" s="256"/>
    </row>
    <row r="46" spans="1:55" x14ac:dyDescent="0.2">
      <c r="A46" s="257"/>
      <c r="B46" s="257"/>
      <c r="C46" s="704"/>
      <c r="D46" s="704"/>
      <c r="E46" s="704"/>
      <c r="F46" s="704"/>
      <c r="G46" s="704"/>
      <c r="H46" s="704"/>
      <c r="I46" s="704"/>
      <c r="J46" s="704"/>
      <c r="K46" s="858"/>
      <c r="N46" s="229"/>
      <c r="AT46" s="256"/>
      <c r="AU46" s="256"/>
      <c r="AV46" s="256"/>
      <c r="AW46" s="256"/>
      <c r="AX46" s="256"/>
      <c r="AY46" s="256"/>
      <c r="AZ46" s="256"/>
      <c r="BA46" s="256"/>
      <c r="BB46" s="256"/>
      <c r="BC46" s="256"/>
    </row>
    <row r="47" spans="1:55" x14ac:dyDescent="0.2">
      <c r="A47" s="257"/>
      <c r="B47" s="257"/>
      <c r="C47" s="704"/>
      <c r="D47" s="704"/>
      <c r="E47" s="704"/>
      <c r="F47" s="704"/>
      <c r="G47" s="704"/>
      <c r="H47" s="704"/>
      <c r="I47" s="704"/>
      <c r="J47" s="704"/>
      <c r="N47" s="229"/>
      <c r="AT47" s="256"/>
      <c r="AU47" s="256"/>
      <c r="AV47" s="256"/>
      <c r="AW47" s="256"/>
      <c r="AX47" s="256"/>
      <c r="AY47" s="256"/>
      <c r="AZ47" s="256"/>
      <c r="BA47" s="256"/>
      <c r="BB47" s="256"/>
      <c r="BC47" s="256"/>
    </row>
    <row r="48" spans="1:55" s="257" customFormat="1" x14ac:dyDescent="0.2">
      <c r="C48" s="704"/>
      <c r="D48" s="704"/>
      <c r="E48" s="704"/>
      <c r="F48" s="704"/>
      <c r="G48" s="704"/>
      <c r="H48" s="704"/>
      <c r="I48" s="704"/>
      <c r="J48" s="704"/>
      <c r="N48" s="229"/>
      <c r="O48" s="229"/>
      <c r="P48" s="229"/>
      <c r="Q48" s="229"/>
      <c r="R48" s="229"/>
      <c r="S48" s="229"/>
      <c r="T48" s="229"/>
      <c r="U48" s="229"/>
      <c r="V48" s="229"/>
      <c r="W48" s="229"/>
      <c r="X48" s="229"/>
      <c r="Y48" s="229"/>
      <c r="Z48" s="229"/>
      <c r="AA48" s="229"/>
      <c r="AB48" s="229"/>
      <c r="AC48" s="229"/>
      <c r="AD48" s="229"/>
      <c r="AE48" s="229"/>
      <c r="AF48" s="229"/>
      <c r="AG48" s="229"/>
      <c r="AH48" s="229"/>
      <c r="AI48" s="229"/>
      <c r="AJ48" s="229"/>
      <c r="AK48" s="229"/>
      <c r="AL48" s="229"/>
      <c r="AM48" s="229"/>
      <c r="AN48" s="229"/>
      <c r="AO48" s="229"/>
      <c r="AP48" s="229"/>
      <c r="AQ48" s="229"/>
      <c r="AR48" s="229"/>
      <c r="AS48" s="229"/>
    </row>
    <row r="49" spans="3:55" s="257" customFormat="1" x14ac:dyDescent="0.2">
      <c r="C49" s="722"/>
      <c r="D49" s="722"/>
      <c r="E49" s="722"/>
      <c r="F49" s="722"/>
      <c r="G49" s="722"/>
      <c r="H49" s="722"/>
      <c r="I49" s="722"/>
      <c r="J49" s="722"/>
      <c r="N49" s="229"/>
      <c r="O49" s="229"/>
      <c r="P49" s="229"/>
      <c r="Q49" s="229"/>
      <c r="R49" s="229"/>
      <c r="S49" s="229"/>
      <c r="T49" s="229"/>
      <c r="U49" s="229"/>
      <c r="V49" s="229"/>
      <c r="W49" s="229"/>
      <c r="X49" s="229"/>
      <c r="Y49" s="229"/>
      <c r="Z49" s="229"/>
      <c r="AA49" s="229"/>
      <c r="AB49" s="229"/>
      <c r="AC49" s="229"/>
      <c r="AD49" s="229"/>
      <c r="AE49" s="229"/>
      <c r="AF49" s="229"/>
      <c r="AG49" s="229"/>
      <c r="AH49" s="229"/>
      <c r="AI49" s="229"/>
      <c r="AJ49" s="229"/>
      <c r="AK49" s="229"/>
      <c r="AL49" s="229"/>
      <c r="AM49" s="229"/>
      <c r="AN49" s="229"/>
      <c r="AO49" s="229"/>
      <c r="AP49" s="229"/>
      <c r="AQ49" s="229"/>
      <c r="AR49" s="229"/>
      <c r="AS49" s="229"/>
    </row>
    <row r="50" spans="3:55" s="257" customFormat="1" x14ac:dyDescent="0.2">
      <c r="I50" s="895"/>
      <c r="N50" s="229"/>
      <c r="O50" s="229"/>
      <c r="P50" s="229"/>
      <c r="Q50" s="229"/>
      <c r="R50" s="229"/>
      <c r="S50" s="229"/>
      <c r="T50" s="229"/>
      <c r="U50" s="229"/>
      <c r="V50" s="229"/>
      <c r="W50" s="229"/>
      <c r="X50" s="229"/>
      <c r="Y50" s="229"/>
      <c r="Z50" s="229"/>
      <c r="AA50" s="229"/>
      <c r="AB50" s="229"/>
      <c r="AC50" s="229"/>
      <c r="AD50" s="229"/>
      <c r="AE50" s="229"/>
      <c r="AF50" s="229"/>
      <c r="AG50" s="229"/>
      <c r="AH50" s="229"/>
      <c r="AI50" s="229"/>
      <c r="AJ50" s="229"/>
      <c r="AK50" s="229"/>
      <c r="AL50" s="229"/>
      <c r="AM50" s="229"/>
      <c r="AN50" s="229"/>
      <c r="AO50" s="229"/>
      <c r="AP50" s="229"/>
      <c r="AQ50" s="229"/>
      <c r="AR50" s="229"/>
      <c r="AS50" s="229"/>
    </row>
    <row r="51" spans="3:55" s="257" customFormat="1" x14ac:dyDescent="0.2">
      <c r="I51" s="895"/>
      <c r="N51" s="229"/>
      <c r="O51" s="229"/>
      <c r="P51" s="229"/>
      <c r="Q51" s="229"/>
      <c r="R51" s="229"/>
      <c r="S51" s="229"/>
      <c r="T51" s="229"/>
      <c r="U51" s="229"/>
      <c r="V51" s="229"/>
      <c r="W51" s="229"/>
      <c r="X51" s="229"/>
      <c r="Y51" s="229"/>
      <c r="Z51" s="229"/>
      <c r="AA51" s="229"/>
      <c r="AB51" s="229"/>
      <c r="AC51" s="229"/>
      <c r="AD51" s="229"/>
      <c r="AE51" s="229"/>
      <c r="AF51" s="229"/>
      <c r="AG51" s="229"/>
      <c r="AH51" s="229"/>
      <c r="AI51" s="229"/>
      <c r="AJ51" s="229"/>
      <c r="AK51" s="229"/>
      <c r="AL51" s="229"/>
      <c r="AM51" s="229"/>
      <c r="AN51" s="229"/>
      <c r="AO51" s="229"/>
      <c r="AP51" s="229"/>
      <c r="AQ51" s="229"/>
      <c r="AR51" s="229"/>
      <c r="AS51" s="229"/>
    </row>
    <row r="52" spans="3:55" s="257" customFormat="1" x14ac:dyDescent="0.2">
      <c r="I52" s="895"/>
      <c r="O52" s="229"/>
      <c r="P52" s="229"/>
      <c r="Q52" s="229"/>
      <c r="R52" s="229"/>
      <c r="S52" s="229"/>
      <c r="T52" s="229"/>
      <c r="U52" s="229"/>
      <c r="V52" s="229"/>
      <c r="W52" s="229"/>
      <c r="X52" s="229"/>
      <c r="Y52" s="229"/>
      <c r="Z52" s="229"/>
      <c r="AA52" s="229"/>
      <c r="AB52" s="229"/>
      <c r="AC52" s="229"/>
      <c r="AD52" s="229"/>
      <c r="AE52" s="229"/>
      <c r="AF52" s="229"/>
      <c r="AG52" s="229"/>
      <c r="AH52" s="229"/>
      <c r="AI52" s="229"/>
      <c r="AJ52" s="229"/>
      <c r="AK52" s="229"/>
      <c r="AL52" s="229"/>
      <c r="AM52" s="229"/>
      <c r="AN52" s="229"/>
      <c r="AO52" s="229"/>
      <c r="AP52" s="229"/>
      <c r="AQ52" s="229"/>
      <c r="AR52" s="229"/>
      <c r="AS52" s="229"/>
      <c r="AT52" s="229"/>
      <c r="AU52" s="229"/>
      <c r="AV52" s="229"/>
      <c r="AW52" s="229"/>
      <c r="AX52" s="229"/>
      <c r="AY52" s="229"/>
      <c r="AZ52" s="229"/>
      <c r="BA52" s="229"/>
      <c r="BB52" s="229"/>
      <c r="BC52" s="229"/>
    </row>
    <row r="53" spans="3:55" s="257" customFormat="1" x14ac:dyDescent="0.2">
      <c r="I53" s="895"/>
      <c r="O53" s="229"/>
      <c r="P53" s="229"/>
      <c r="Q53" s="229"/>
      <c r="R53" s="229"/>
      <c r="S53" s="229"/>
      <c r="T53" s="229"/>
      <c r="U53" s="229"/>
      <c r="V53" s="229"/>
      <c r="W53" s="229"/>
      <c r="X53" s="229"/>
      <c r="Y53" s="229"/>
      <c r="Z53" s="229"/>
      <c r="AA53" s="229"/>
      <c r="AB53" s="229"/>
      <c r="AC53" s="229"/>
      <c r="AD53" s="229"/>
      <c r="AE53" s="229"/>
      <c r="AF53" s="229"/>
      <c r="AG53" s="229"/>
      <c r="AH53" s="229"/>
      <c r="AI53" s="229"/>
      <c r="AJ53" s="229"/>
      <c r="AK53" s="229"/>
      <c r="AL53" s="229"/>
      <c r="AM53" s="229"/>
      <c r="AN53" s="229"/>
      <c r="AO53" s="229"/>
      <c r="AP53" s="229"/>
      <c r="AQ53" s="229"/>
      <c r="AR53" s="229"/>
      <c r="AS53" s="229"/>
      <c r="AT53" s="229"/>
      <c r="AU53" s="229"/>
      <c r="AV53" s="229"/>
      <c r="AW53" s="229"/>
      <c r="AX53" s="229"/>
      <c r="AY53" s="229"/>
      <c r="AZ53" s="229"/>
      <c r="BA53" s="229"/>
      <c r="BB53" s="229"/>
      <c r="BC53" s="229"/>
    </row>
    <row r="54" spans="3:55" s="257" customFormat="1" x14ac:dyDescent="0.2">
      <c r="I54" s="895"/>
      <c r="O54" s="229"/>
      <c r="P54" s="229"/>
      <c r="Q54" s="229"/>
      <c r="R54" s="229"/>
      <c r="S54" s="229"/>
      <c r="T54" s="229"/>
      <c r="U54" s="229"/>
      <c r="V54" s="229"/>
      <c r="W54" s="229"/>
      <c r="X54" s="229"/>
      <c r="Y54" s="229"/>
      <c r="Z54" s="229"/>
      <c r="AA54" s="229"/>
      <c r="AB54" s="229"/>
      <c r="AC54" s="229"/>
      <c r="AD54" s="229"/>
      <c r="AE54" s="229"/>
      <c r="AF54" s="229"/>
      <c r="AG54" s="229"/>
      <c r="AH54" s="229"/>
      <c r="AI54" s="229"/>
      <c r="AJ54" s="229"/>
      <c r="AK54" s="229"/>
      <c r="AL54" s="229"/>
      <c r="AM54" s="229"/>
      <c r="AN54" s="229"/>
      <c r="AO54" s="229"/>
      <c r="AP54" s="229"/>
      <c r="AQ54" s="229"/>
      <c r="AR54" s="229"/>
      <c r="AS54" s="229"/>
      <c r="AT54" s="229"/>
      <c r="AU54" s="229"/>
      <c r="AV54" s="229"/>
      <c r="AW54" s="229"/>
      <c r="AX54" s="229"/>
      <c r="AY54" s="229"/>
      <c r="AZ54" s="229"/>
      <c r="BA54" s="229"/>
      <c r="BB54" s="229"/>
      <c r="BC54" s="229"/>
    </row>
    <row r="55" spans="3:55" s="257" customFormat="1" x14ac:dyDescent="0.2">
      <c r="I55" s="895"/>
      <c r="O55" s="229"/>
      <c r="P55" s="229"/>
      <c r="Q55" s="229"/>
      <c r="R55" s="229"/>
      <c r="S55" s="229"/>
      <c r="T55" s="229"/>
      <c r="U55" s="229"/>
      <c r="V55" s="229"/>
      <c r="W55" s="229"/>
      <c r="X55" s="229"/>
      <c r="Y55" s="229"/>
      <c r="Z55" s="229"/>
      <c r="AA55" s="229"/>
      <c r="AB55" s="229"/>
      <c r="AC55" s="229"/>
      <c r="AD55" s="229"/>
      <c r="AE55" s="229"/>
      <c r="AF55" s="229"/>
      <c r="AG55" s="229"/>
      <c r="AH55" s="229"/>
      <c r="AI55" s="229"/>
      <c r="AJ55" s="229"/>
      <c r="AK55" s="229"/>
      <c r="AL55" s="229"/>
      <c r="AM55" s="229"/>
      <c r="AN55" s="229"/>
      <c r="AO55" s="229"/>
      <c r="AP55" s="229"/>
      <c r="AQ55" s="229"/>
      <c r="AR55" s="229"/>
      <c r="AS55" s="229"/>
      <c r="AT55" s="229"/>
      <c r="AU55" s="229"/>
      <c r="AV55" s="229"/>
      <c r="AW55" s="229"/>
      <c r="AX55" s="229"/>
      <c r="AY55" s="229"/>
      <c r="AZ55" s="229"/>
      <c r="BA55" s="229"/>
      <c r="BB55" s="229"/>
      <c r="BC55" s="229"/>
    </row>
    <row r="56" spans="3:55" s="257" customFormat="1" x14ac:dyDescent="0.2">
      <c r="I56" s="895"/>
      <c r="O56" s="229"/>
      <c r="P56" s="229"/>
      <c r="Q56" s="229"/>
      <c r="R56" s="229"/>
      <c r="S56" s="229"/>
      <c r="T56" s="229"/>
      <c r="U56" s="229"/>
      <c r="V56" s="229"/>
      <c r="W56" s="229"/>
      <c r="X56" s="229"/>
      <c r="Y56" s="229"/>
      <c r="Z56" s="229"/>
      <c r="AA56" s="229"/>
      <c r="AB56" s="229"/>
      <c r="AC56" s="229"/>
      <c r="AD56" s="229"/>
      <c r="AE56" s="229"/>
      <c r="AF56" s="229"/>
      <c r="AG56" s="229"/>
      <c r="AH56" s="229"/>
      <c r="AI56" s="229"/>
      <c r="AJ56" s="229"/>
      <c r="AK56" s="229"/>
      <c r="AL56" s="229"/>
      <c r="AM56" s="229"/>
      <c r="AN56" s="229"/>
      <c r="AO56" s="229"/>
      <c r="AP56" s="229"/>
      <c r="AQ56" s="229"/>
      <c r="AR56" s="229"/>
      <c r="AS56" s="229"/>
      <c r="AT56" s="229"/>
      <c r="AU56" s="229"/>
      <c r="AV56" s="229"/>
      <c r="AW56" s="229"/>
      <c r="AX56" s="229"/>
      <c r="AY56" s="229"/>
      <c r="AZ56" s="229"/>
      <c r="BA56" s="229"/>
      <c r="BB56" s="229"/>
      <c r="BC56" s="229"/>
    </row>
    <row r="57" spans="3:55" s="257" customFormat="1" x14ac:dyDescent="0.2">
      <c r="I57" s="895"/>
      <c r="O57" s="229"/>
      <c r="P57" s="229"/>
      <c r="Q57" s="229"/>
      <c r="R57" s="229"/>
      <c r="S57" s="229"/>
      <c r="T57" s="229"/>
      <c r="U57" s="229"/>
      <c r="V57" s="229"/>
      <c r="W57" s="229"/>
      <c r="X57" s="229"/>
      <c r="Y57" s="229"/>
      <c r="Z57" s="229"/>
      <c r="AA57" s="229"/>
      <c r="AB57" s="229"/>
      <c r="AC57" s="229"/>
      <c r="AD57" s="229"/>
      <c r="AE57" s="229"/>
      <c r="AF57" s="229"/>
      <c r="AG57" s="229"/>
      <c r="AH57" s="229"/>
      <c r="AI57" s="229"/>
      <c r="AJ57" s="229"/>
      <c r="AK57" s="229"/>
      <c r="AL57" s="229"/>
      <c r="AM57" s="229"/>
      <c r="AN57" s="229"/>
      <c r="AO57" s="229"/>
      <c r="AP57" s="229"/>
      <c r="AQ57" s="229"/>
      <c r="AR57" s="229"/>
      <c r="AS57" s="229"/>
      <c r="AT57" s="229"/>
      <c r="AU57" s="229"/>
      <c r="AV57" s="229"/>
      <c r="AW57" s="229"/>
      <c r="AX57" s="229"/>
      <c r="AY57" s="229"/>
      <c r="AZ57" s="229"/>
      <c r="BA57" s="229"/>
      <c r="BB57" s="229"/>
      <c r="BC57" s="229"/>
    </row>
    <row r="58" spans="3:55" s="257" customFormat="1" x14ac:dyDescent="0.2">
      <c r="I58" s="895"/>
      <c r="O58" s="229"/>
      <c r="P58" s="229"/>
      <c r="Q58" s="229"/>
      <c r="R58" s="229"/>
      <c r="S58" s="229"/>
      <c r="T58" s="229"/>
      <c r="U58" s="229"/>
      <c r="V58" s="229"/>
      <c r="W58" s="229"/>
      <c r="X58" s="229"/>
      <c r="Y58" s="229"/>
      <c r="Z58" s="229"/>
      <c r="AA58" s="229"/>
      <c r="AB58" s="229"/>
      <c r="AC58" s="229"/>
      <c r="AD58" s="229"/>
      <c r="AE58" s="229"/>
      <c r="AF58" s="229"/>
      <c r="AG58" s="229"/>
      <c r="AH58" s="229"/>
      <c r="AI58" s="229"/>
      <c r="AJ58" s="229"/>
      <c r="AK58" s="229"/>
      <c r="AL58" s="229"/>
      <c r="AM58" s="229"/>
      <c r="AN58" s="229"/>
      <c r="AO58" s="229"/>
      <c r="AP58" s="229"/>
      <c r="AQ58" s="229"/>
      <c r="AR58" s="229"/>
      <c r="AS58" s="229"/>
      <c r="AT58" s="229"/>
      <c r="AU58" s="229"/>
      <c r="AV58" s="229"/>
      <c r="AW58" s="229"/>
      <c r="AX58" s="229"/>
      <c r="AY58" s="229"/>
      <c r="AZ58" s="229"/>
      <c r="BA58" s="229"/>
      <c r="BB58" s="229"/>
      <c r="BC58" s="229"/>
    </row>
    <row r="59" spans="3:55" s="257" customFormat="1" x14ac:dyDescent="0.2">
      <c r="I59" s="895"/>
      <c r="O59" s="229"/>
      <c r="P59" s="229"/>
      <c r="Q59" s="229"/>
      <c r="R59" s="229"/>
      <c r="S59" s="229"/>
      <c r="T59" s="229"/>
      <c r="U59" s="229"/>
      <c r="V59" s="229"/>
      <c r="W59" s="229"/>
      <c r="X59" s="229"/>
      <c r="Y59" s="229"/>
      <c r="Z59" s="229"/>
      <c r="AA59" s="229"/>
      <c r="AB59" s="229"/>
      <c r="AC59" s="229"/>
      <c r="AD59" s="229"/>
      <c r="AE59" s="229"/>
      <c r="AF59" s="229"/>
      <c r="AG59" s="229"/>
      <c r="AH59" s="229"/>
      <c r="AI59" s="229"/>
      <c r="AJ59" s="229"/>
      <c r="AK59" s="229"/>
      <c r="AL59" s="229"/>
      <c r="AM59" s="229"/>
      <c r="AN59" s="229"/>
      <c r="AO59" s="229"/>
      <c r="AP59" s="229"/>
      <c r="AQ59" s="229"/>
      <c r="AR59" s="229"/>
      <c r="AS59" s="229"/>
      <c r="AT59" s="229"/>
      <c r="AU59" s="229"/>
      <c r="AV59" s="229"/>
      <c r="AW59" s="229"/>
      <c r="AX59" s="229"/>
      <c r="AY59" s="229"/>
      <c r="AZ59" s="229"/>
      <c r="BA59" s="229"/>
      <c r="BB59" s="229"/>
      <c r="BC59" s="229"/>
    </row>
    <row r="60" spans="3:55" s="257" customFormat="1" x14ac:dyDescent="0.2">
      <c r="I60" s="895"/>
      <c r="O60" s="229"/>
      <c r="P60" s="229"/>
      <c r="Q60" s="229"/>
      <c r="R60" s="229"/>
      <c r="S60" s="229"/>
      <c r="T60" s="229"/>
      <c r="U60" s="229"/>
      <c r="V60" s="229"/>
      <c r="W60" s="229"/>
      <c r="X60" s="229"/>
      <c r="Y60" s="229"/>
      <c r="Z60" s="229"/>
      <c r="AA60" s="229"/>
      <c r="AB60" s="229"/>
      <c r="AC60" s="229"/>
      <c r="AD60" s="229"/>
      <c r="AE60" s="229"/>
      <c r="AF60" s="229"/>
      <c r="AG60" s="229"/>
      <c r="AH60" s="229"/>
      <c r="AI60" s="229"/>
      <c r="AJ60" s="229"/>
      <c r="AK60" s="229"/>
      <c r="AL60" s="229"/>
      <c r="AM60" s="229"/>
      <c r="AN60" s="229"/>
      <c r="AO60" s="229"/>
      <c r="AP60" s="229"/>
      <c r="AQ60" s="229"/>
      <c r="AR60" s="229"/>
      <c r="AS60" s="229"/>
      <c r="AT60" s="229"/>
      <c r="AU60" s="229"/>
      <c r="AV60" s="229"/>
      <c r="AW60" s="229"/>
      <c r="AX60" s="229"/>
      <c r="AY60" s="229"/>
      <c r="AZ60" s="229"/>
      <c r="BA60" s="229"/>
      <c r="BB60" s="229"/>
      <c r="BC60" s="229"/>
    </row>
    <row r="61" spans="3:55" s="257" customFormat="1" x14ac:dyDescent="0.2">
      <c r="I61" s="895"/>
      <c r="O61" s="229"/>
      <c r="P61" s="229"/>
      <c r="Q61" s="229"/>
      <c r="R61" s="229"/>
      <c r="S61" s="229"/>
      <c r="T61" s="229"/>
      <c r="U61" s="229"/>
      <c r="V61" s="229"/>
      <c r="W61" s="229"/>
      <c r="X61" s="229"/>
      <c r="Y61" s="229"/>
      <c r="Z61" s="229"/>
      <c r="AA61" s="229"/>
      <c r="AB61" s="229"/>
      <c r="AC61" s="229"/>
      <c r="AD61" s="229"/>
      <c r="AE61" s="229"/>
      <c r="AF61" s="229"/>
      <c r="AG61" s="229"/>
      <c r="AH61" s="229"/>
      <c r="AI61" s="229"/>
      <c r="AJ61" s="229"/>
      <c r="AK61" s="229"/>
      <c r="AL61" s="229"/>
      <c r="AM61" s="229"/>
      <c r="AN61" s="229"/>
      <c r="AO61" s="229"/>
      <c r="AP61" s="229"/>
      <c r="AQ61" s="229"/>
      <c r="AR61" s="229"/>
      <c r="AS61" s="229"/>
      <c r="AT61" s="229"/>
      <c r="AU61" s="229"/>
      <c r="AV61" s="229"/>
      <c r="AW61" s="229"/>
      <c r="AX61" s="229"/>
      <c r="AY61" s="229"/>
      <c r="AZ61" s="229"/>
      <c r="BA61" s="229"/>
      <c r="BB61" s="229"/>
      <c r="BC61" s="229"/>
    </row>
    <row r="62" spans="3:55" s="257" customFormat="1" x14ac:dyDescent="0.2">
      <c r="I62" s="895"/>
      <c r="O62" s="229"/>
      <c r="P62" s="229"/>
      <c r="Q62" s="229"/>
      <c r="R62" s="229"/>
      <c r="S62" s="229"/>
      <c r="T62" s="229"/>
      <c r="U62" s="229"/>
      <c r="V62" s="229"/>
      <c r="W62" s="229"/>
      <c r="X62" s="229"/>
      <c r="Y62" s="229"/>
      <c r="Z62" s="229"/>
      <c r="AA62" s="229"/>
      <c r="AB62" s="229"/>
      <c r="AC62" s="229"/>
      <c r="AD62" s="229"/>
      <c r="AE62" s="229"/>
      <c r="AF62" s="229"/>
      <c r="AG62" s="229"/>
      <c r="AH62" s="229"/>
      <c r="AI62" s="229"/>
      <c r="AJ62" s="229"/>
      <c r="AK62" s="229"/>
      <c r="AL62" s="229"/>
      <c r="AM62" s="229"/>
      <c r="AN62" s="229"/>
      <c r="AO62" s="229"/>
      <c r="AP62" s="229"/>
      <c r="AQ62" s="229"/>
      <c r="AR62" s="229"/>
      <c r="AS62" s="229"/>
      <c r="AT62" s="229"/>
      <c r="AU62" s="229"/>
      <c r="AV62" s="229"/>
      <c r="AW62" s="229"/>
      <c r="AX62" s="229"/>
      <c r="AY62" s="229"/>
      <c r="AZ62" s="229"/>
      <c r="BA62" s="229"/>
      <c r="BB62" s="229"/>
      <c r="BC62" s="229"/>
    </row>
    <row r="63" spans="3:55" s="257" customFormat="1" x14ac:dyDescent="0.2">
      <c r="I63" s="895"/>
      <c r="O63" s="229"/>
      <c r="P63" s="229"/>
      <c r="Q63" s="229"/>
      <c r="R63" s="229"/>
      <c r="S63" s="229"/>
      <c r="T63" s="229"/>
      <c r="U63" s="229"/>
      <c r="V63" s="229"/>
      <c r="W63" s="229"/>
      <c r="X63" s="229"/>
      <c r="Y63" s="229"/>
      <c r="Z63" s="229"/>
      <c r="AA63" s="229"/>
      <c r="AB63" s="229"/>
      <c r="AC63" s="229"/>
      <c r="AD63" s="229"/>
      <c r="AE63" s="229"/>
      <c r="AF63" s="229"/>
      <c r="AG63" s="229"/>
      <c r="AH63" s="229"/>
      <c r="AI63" s="229"/>
      <c r="AJ63" s="229"/>
      <c r="AK63" s="229"/>
      <c r="AL63" s="229"/>
      <c r="AM63" s="229"/>
      <c r="AN63" s="229"/>
      <c r="AO63" s="229"/>
      <c r="AP63" s="229"/>
      <c r="AQ63" s="229"/>
      <c r="AR63" s="229"/>
      <c r="AS63" s="229"/>
      <c r="AT63" s="229"/>
      <c r="AU63" s="229"/>
      <c r="AV63" s="229"/>
      <c r="AW63" s="229"/>
      <c r="AX63" s="229"/>
      <c r="AY63" s="229"/>
      <c r="AZ63" s="229"/>
      <c r="BA63" s="229"/>
      <c r="BB63" s="229"/>
      <c r="BC63" s="229"/>
    </row>
    <row r="64" spans="3:55" s="257" customFormat="1" x14ac:dyDescent="0.2">
      <c r="I64" s="895"/>
      <c r="O64" s="229"/>
      <c r="P64" s="229"/>
      <c r="Q64" s="229"/>
      <c r="R64" s="229"/>
      <c r="S64" s="229"/>
      <c r="T64" s="229"/>
      <c r="U64" s="229"/>
      <c r="V64" s="229"/>
      <c r="W64" s="229"/>
      <c r="X64" s="229"/>
      <c r="Y64" s="229"/>
      <c r="Z64" s="229"/>
      <c r="AA64" s="229"/>
      <c r="AB64" s="229"/>
      <c r="AC64" s="229"/>
      <c r="AD64" s="229"/>
      <c r="AE64" s="229"/>
      <c r="AF64" s="229"/>
      <c r="AG64" s="229"/>
      <c r="AH64" s="229"/>
      <c r="AI64" s="229"/>
      <c r="AJ64" s="229"/>
      <c r="AK64" s="229"/>
      <c r="AL64" s="229"/>
      <c r="AM64" s="229"/>
      <c r="AN64" s="229"/>
      <c r="AO64" s="229"/>
      <c r="AP64" s="229"/>
      <c r="AQ64" s="229"/>
      <c r="AR64" s="229"/>
      <c r="AS64" s="229"/>
      <c r="AT64" s="229"/>
      <c r="AU64" s="229"/>
      <c r="AV64" s="229"/>
      <c r="AW64" s="229"/>
      <c r="AX64" s="229"/>
      <c r="AY64" s="229"/>
      <c r="AZ64" s="229"/>
      <c r="BA64" s="229"/>
      <c r="BB64" s="229"/>
      <c r="BC64" s="229"/>
    </row>
    <row r="65" spans="9:55" s="257" customFormat="1" ht="6.75" customHeight="1" x14ac:dyDescent="0.2">
      <c r="I65" s="895"/>
      <c r="O65" s="229"/>
      <c r="P65" s="229"/>
      <c r="Q65" s="229"/>
      <c r="R65" s="229"/>
      <c r="S65" s="229"/>
      <c r="T65" s="229"/>
      <c r="U65" s="229"/>
      <c r="V65" s="229"/>
      <c r="W65" s="229"/>
      <c r="X65" s="229"/>
      <c r="Y65" s="229"/>
      <c r="Z65" s="229"/>
      <c r="AA65" s="229"/>
      <c r="AB65" s="229"/>
      <c r="AC65" s="229"/>
      <c r="AD65" s="229"/>
      <c r="AE65" s="229"/>
      <c r="AF65" s="229"/>
      <c r="AG65" s="229"/>
      <c r="AH65" s="229"/>
      <c r="AI65" s="229"/>
      <c r="AJ65" s="229"/>
      <c r="AK65" s="229"/>
      <c r="AL65" s="229"/>
      <c r="AM65" s="229"/>
      <c r="AN65" s="229"/>
      <c r="AO65" s="229"/>
      <c r="AP65" s="229"/>
      <c r="AQ65" s="229"/>
      <c r="AR65" s="229"/>
      <c r="AS65" s="229"/>
      <c r="AT65" s="229"/>
      <c r="AU65" s="229"/>
      <c r="AV65" s="229"/>
      <c r="AW65" s="229"/>
      <c r="AX65" s="229"/>
      <c r="AY65" s="229"/>
      <c r="AZ65" s="229"/>
      <c r="BA65" s="229"/>
      <c r="BB65" s="229"/>
      <c r="BC65" s="229"/>
    </row>
    <row r="66" spans="9:55" s="257" customFormat="1" ht="6.75" customHeight="1" x14ac:dyDescent="0.2">
      <c r="I66" s="895"/>
      <c r="O66" s="229"/>
      <c r="P66" s="229"/>
      <c r="Q66" s="229"/>
      <c r="R66" s="229"/>
      <c r="S66" s="229"/>
      <c r="T66" s="229"/>
      <c r="U66" s="229"/>
      <c r="V66" s="229"/>
      <c r="W66" s="229"/>
      <c r="X66" s="229"/>
      <c r="Y66" s="229"/>
      <c r="Z66" s="229"/>
      <c r="AA66" s="229"/>
      <c r="AB66" s="229"/>
      <c r="AC66" s="229"/>
      <c r="AD66" s="229"/>
      <c r="AE66" s="229"/>
      <c r="AF66" s="229"/>
      <c r="AG66" s="229"/>
      <c r="AH66" s="229"/>
      <c r="AI66" s="229"/>
      <c r="AJ66" s="229"/>
      <c r="AK66" s="229"/>
      <c r="AL66" s="229"/>
      <c r="AM66" s="229"/>
      <c r="AN66" s="229"/>
      <c r="AO66" s="229"/>
      <c r="AP66" s="229"/>
      <c r="AQ66" s="229"/>
      <c r="AR66" s="229"/>
      <c r="AS66" s="229"/>
      <c r="AT66" s="229"/>
      <c r="AU66" s="229"/>
      <c r="AV66" s="229"/>
      <c r="AW66" s="229"/>
      <c r="AX66" s="229"/>
      <c r="AY66" s="229"/>
      <c r="AZ66" s="229"/>
      <c r="BA66" s="229"/>
      <c r="BB66" s="229"/>
      <c r="BC66" s="229"/>
    </row>
    <row r="67" spans="9:55" s="257" customFormat="1" x14ac:dyDescent="0.2">
      <c r="I67" s="895"/>
      <c r="O67" s="229"/>
      <c r="P67" s="229"/>
      <c r="Q67" s="229"/>
      <c r="R67" s="229"/>
      <c r="S67" s="229"/>
      <c r="T67" s="229"/>
      <c r="U67" s="229"/>
      <c r="V67" s="229"/>
      <c r="W67" s="229"/>
      <c r="X67" s="229"/>
      <c r="Y67" s="229"/>
      <c r="Z67" s="229"/>
      <c r="AA67" s="229"/>
      <c r="AB67" s="229"/>
      <c r="AC67" s="229"/>
      <c r="AD67" s="229"/>
      <c r="AE67" s="229"/>
      <c r="AF67" s="229"/>
      <c r="AG67" s="229"/>
      <c r="AH67" s="229"/>
      <c r="AI67" s="229"/>
      <c r="AJ67" s="229"/>
      <c r="AK67" s="229"/>
      <c r="AL67" s="229"/>
      <c r="AM67" s="229"/>
      <c r="AN67" s="229"/>
      <c r="AO67" s="229"/>
      <c r="AP67" s="229"/>
      <c r="AQ67" s="229"/>
      <c r="AR67" s="229"/>
      <c r="AS67" s="229"/>
      <c r="AT67" s="229"/>
      <c r="AU67" s="229"/>
      <c r="AV67" s="229"/>
      <c r="AW67" s="229"/>
      <c r="AX67" s="229"/>
      <c r="AY67" s="229"/>
      <c r="AZ67" s="229"/>
      <c r="BA67" s="229"/>
      <c r="BB67" s="229"/>
      <c r="BC67" s="229"/>
    </row>
    <row r="68" spans="9:55" s="257" customFormat="1" x14ac:dyDescent="0.2">
      <c r="I68" s="895"/>
      <c r="O68" s="229"/>
      <c r="P68" s="229"/>
      <c r="Q68" s="229"/>
      <c r="R68" s="229"/>
      <c r="S68" s="229"/>
      <c r="T68" s="229"/>
      <c r="U68" s="229"/>
      <c r="V68" s="229"/>
      <c r="W68" s="229"/>
      <c r="X68" s="229"/>
      <c r="Y68" s="229"/>
      <c r="Z68" s="229"/>
      <c r="AA68" s="229"/>
      <c r="AB68" s="229"/>
      <c r="AC68" s="229"/>
      <c r="AD68" s="229"/>
      <c r="AE68" s="229"/>
      <c r="AF68" s="229"/>
      <c r="AG68" s="229"/>
      <c r="AH68" s="229"/>
      <c r="AI68" s="229"/>
      <c r="AJ68" s="229"/>
      <c r="AK68" s="229"/>
      <c r="AL68" s="229"/>
      <c r="AM68" s="229"/>
      <c r="AN68" s="229"/>
      <c r="AO68" s="229"/>
      <c r="AP68" s="229"/>
      <c r="AQ68" s="229"/>
      <c r="AR68" s="229"/>
      <c r="AS68" s="229"/>
      <c r="AT68" s="229"/>
      <c r="AU68" s="229"/>
      <c r="AV68" s="229"/>
      <c r="AW68" s="229"/>
      <c r="AX68" s="229"/>
      <c r="AY68" s="229"/>
      <c r="AZ68" s="229"/>
      <c r="BA68" s="229"/>
      <c r="BB68" s="229"/>
      <c r="BC68" s="229"/>
    </row>
    <row r="69" spans="9:55" s="257" customFormat="1" x14ac:dyDescent="0.2">
      <c r="I69" s="895"/>
      <c r="O69" s="229"/>
      <c r="P69" s="229"/>
      <c r="Q69" s="229"/>
      <c r="R69" s="229"/>
      <c r="S69" s="229"/>
      <c r="T69" s="229"/>
      <c r="U69" s="229"/>
      <c r="V69" s="229"/>
      <c r="W69" s="229"/>
      <c r="X69" s="229"/>
      <c r="Y69" s="229"/>
      <c r="Z69" s="229"/>
      <c r="AA69" s="229"/>
      <c r="AB69" s="229"/>
      <c r="AC69" s="229"/>
      <c r="AD69" s="229"/>
      <c r="AE69" s="229"/>
      <c r="AF69" s="229"/>
      <c r="AG69" s="229"/>
      <c r="AH69" s="229"/>
      <c r="AI69" s="229"/>
      <c r="AJ69" s="229"/>
      <c r="AK69" s="229"/>
      <c r="AL69" s="229"/>
      <c r="AM69" s="229"/>
      <c r="AN69" s="229"/>
      <c r="AO69" s="229"/>
      <c r="AP69" s="229"/>
      <c r="AQ69" s="229"/>
      <c r="AR69" s="229"/>
      <c r="AS69" s="229"/>
      <c r="AT69" s="229"/>
      <c r="AU69" s="229"/>
      <c r="AV69" s="229"/>
      <c r="AW69" s="229"/>
      <c r="AX69" s="229"/>
      <c r="AY69" s="229"/>
      <c r="AZ69" s="229"/>
      <c r="BA69" s="229"/>
      <c r="BB69" s="229"/>
      <c r="BC69" s="229"/>
    </row>
    <row r="70" spans="9:55" s="257" customFormat="1" x14ac:dyDescent="0.2">
      <c r="I70" s="895"/>
      <c r="O70" s="229"/>
      <c r="P70" s="229"/>
      <c r="Q70" s="229"/>
      <c r="R70" s="229"/>
      <c r="S70" s="229"/>
      <c r="T70" s="229"/>
      <c r="U70" s="229"/>
      <c r="V70" s="229"/>
      <c r="W70" s="229"/>
      <c r="X70" s="229"/>
      <c r="Y70" s="229"/>
      <c r="Z70" s="229"/>
      <c r="AA70" s="229"/>
      <c r="AB70" s="229"/>
      <c r="AC70" s="229"/>
      <c r="AD70" s="229"/>
      <c r="AE70" s="229"/>
      <c r="AF70" s="229"/>
      <c r="AG70" s="229"/>
      <c r="AH70" s="229"/>
      <c r="AI70" s="229"/>
      <c r="AJ70" s="229"/>
      <c r="AK70" s="229"/>
      <c r="AL70" s="229"/>
      <c r="AM70" s="229"/>
      <c r="AN70" s="229"/>
      <c r="AO70" s="229"/>
      <c r="AP70" s="229"/>
      <c r="AQ70" s="229"/>
      <c r="AR70" s="229"/>
      <c r="AS70" s="229"/>
      <c r="AT70" s="229"/>
      <c r="AU70" s="229"/>
      <c r="AV70" s="229"/>
      <c r="AW70" s="229"/>
      <c r="AX70" s="229"/>
      <c r="AY70" s="229"/>
      <c r="AZ70" s="229"/>
      <c r="BA70" s="229"/>
      <c r="BB70" s="229"/>
      <c r="BC70" s="229"/>
    </row>
    <row r="71" spans="9:55" s="257" customFormat="1" x14ac:dyDescent="0.2">
      <c r="I71" s="895"/>
      <c r="O71" s="229"/>
      <c r="P71" s="229"/>
      <c r="Q71" s="229"/>
      <c r="R71" s="229"/>
      <c r="S71" s="229"/>
      <c r="T71" s="229"/>
      <c r="U71" s="229"/>
      <c r="V71" s="229"/>
      <c r="W71" s="229"/>
      <c r="X71" s="229"/>
      <c r="Y71" s="229"/>
      <c r="Z71" s="229"/>
      <c r="AA71" s="229"/>
      <c r="AB71" s="229"/>
      <c r="AC71" s="229"/>
      <c r="AD71" s="229"/>
      <c r="AE71" s="229"/>
      <c r="AF71" s="229"/>
      <c r="AG71" s="229"/>
      <c r="AH71" s="229"/>
      <c r="AI71" s="229"/>
      <c r="AJ71" s="229"/>
      <c r="AK71" s="229"/>
      <c r="AL71" s="229"/>
      <c r="AM71" s="229"/>
      <c r="AN71" s="229"/>
      <c r="AO71" s="229"/>
      <c r="AP71" s="229"/>
      <c r="AQ71" s="229"/>
      <c r="AR71" s="229"/>
      <c r="AS71" s="229"/>
      <c r="AT71" s="229"/>
      <c r="AU71" s="229"/>
      <c r="AV71" s="229"/>
      <c r="AW71" s="229"/>
      <c r="AX71" s="229"/>
      <c r="AY71" s="229"/>
      <c r="AZ71" s="229"/>
      <c r="BA71" s="229"/>
      <c r="BB71" s="229"/>
      <c r="BC71" s="229"/>
    </row>
    <row r="72" spans="9:55" s="257" customFormat="1" x14ac:dyDescent="0.2">
      <c r="I72" s="895"/>
      <c r="O72" s="229"/>
      <c r="P72" s="229"/>
      <c r="Q72" s="229"/>
      <c r="R72" s="229"/>
      <c r="S72" s="229"/>
      <c r="T72" s="229"/>
      <c r="U72" s="229"/>
      <c r="V72" s="229"/>
      <c r="W72" s="229"/>
      <c r="X72" s="229"/>
      <c r="Y72" s="229"/>
      <c r="Z72" s="229"/>
      <c r="AA72" s="229"/>
      <c r="AB72" s="229"/>
      <c r="AC72" s="229"/>
      <c r="AD72" s="229"/>
      <c r="AE72" s="229"/>
      <c r="AF72" s="229"/>
      <c r="AG72" s="229"/>
      <c r="AH72" s="229"/>
      <c r="AI72" s="229"/>
      <c r="AJ72" s="229"/>
      <c r="AK72" s="229"/>
      <c r="AL72" s="229"/>
      <c r="AM72" s="229"/>
      <c r="AN72" s="229"/>
      <c r="AO72" s="229"/>
      <c r="AP72" s="229"/>
      <c r="AQ72" s="229"/>
      <c r="AR72" s="229"/>
      <c r="AS72" s="229"/>
      <c r="AT72" s="229"/>
      <c r="AU72" s="229"/>
      <c r="AV72" s="229"/>
      <c r="AW72" s="229"/>
      <c r="AX72" s="229"/>
      <c r="AY72" s="229"/>
      <c r="AZ72" s="229"/>
      <c r="BA72" s="229"/>
      <c r="BB72" s="229"/>
      <c r="BC72" s="229"/>
    </row>
    <row r="73" spans="9:55" s="257" customFormat="1" x14ac:dyDescent="0.2">
      <c r="I73" s="895"/>
      <c r="O73" s="229"/>
      <c r="P73" s="229"/>
      <c r="Q73" s="229"/>
      <c r="R73" s="229"/>
      <c r="S73" s="229"/>
      <c r="T73" s="229"/>
      <c r="U73" s="229"/>
      <c r="V73" s="229"/>
      <c r="W73" s="229"/>
      <c r="X73" s="229"/>
      <c r="Y73" s="229"/>
      <c r="Z73" s="229"/>
      <c r="AA73" s="229"/>
      <c r="AB73" s="229"/>
      <c r="AC73" s="229"/>
      <c r="AD73" s="229"/>
      <c r="AE73" s="229"/>
      <c r="AF73" s="229"/>
      <c r="AG73" s="229"/>
      <c r="AH73" s="229"/>
      <c r="AI73" s="229"/>
      <c r="AJ73" s="229"/>
      <c r="AK73" s="229"/>
      <c r="AL73" s="229"/>
      <c r="AM73" s="229"/>
      <c r="AN73" s="229"/>
      <c r="AO73" s="229"/>
      <c r="AP73" s="229"/>
      <c r="AQ73" s="229"/>
      <c r="AR73" s="229"/>
      <c r="AS73" s="229"/>
      <c r="AT73" s="229"/>
      <c r="AU73" s="229"/>
      <c r="AV73" s="229"/>
      <c r="AW73" s="229"/>
      <c r="AX73" s="229"/>
      <c r="AY73" s="229"/>
      <c r="AZ73" s="229"/>
      <c r="BA73" s="229"/>
      <c r="BB73" s="229"/>
      <c r="BC73" s="229"/>
    </row>
    <row r="74" spans="9:55" s="257" customFormat="1" x14ac:dyDescent="0.2">
      <c r="I74" s="895"/>
      <c r="O74" s="229"/>
      <c r="P74" s="229"/>
      <c r="Q74" s="229"/>
      <c r="R74" s="229"/>
      <c r="S74" s="229"/>
      <c r="T74" s="229"/>
      <c r="U74" s="229"/>
      <c r="V74" s="229"/>
      <c r="W74" s="229"/>
      <c r="X74" s="229"/>
      <c r="Y74" s="229"/>
      <c r="Z74" s="229"/>
      <c r="AA74" s="229"/>
      <c r="AB74" s="229"/>
      <c r="AC74" s="229"/>
      <c r="AD74" s="229"/>
      <c r="AE74" s="229"/>
      <c r="AF74" s="229"/>
      <c r="AG74" s="229"/>
      <c r="AH74" s="229"/>
      <c r="AI74" s="229"/>
      <c r="AJ74" s="229"/>
      <c r="AK74" s="229"/>
      <c r="AL74" s="229"/>
      <c r="AM74" s="229"/>
      <c r="AN74" s="229"/>
      <c r="AO74" s="229"/>
      <c r="AP74" s="229"/>
      <c r="AQ74" s="229"/>
      <c r="AR74" s="229"/>
      <c r="AS74" s="229"/>
      <c r="AT74" s="229"/>
      <c r="AU74" s="229"/>
      <c r="AV74" s="229"/>
      <c r="AW74" s="229"/>
      <c r="AX74" s="229"/>
      <c r="AY74" s="229"/>
      <c r="AZ74" s="229"/>
      <c r="BA74" s="229"/>
      <c r="BB74" s="229"/>
      <c r="BC74" s="229"/>
    </row>
    <row r="75" spans="9:55" s="257" customFormat="1" x14ac:dyDescent="0.2">
      <c r="I75" s="895"/>
      <c r="O75" s="229"/>
      <c r="P75" s="229"/>
      <c r="Q75" s="229"/>
      <c r="R75" s="229"/>
      <c r="S75" s="229"/>
      <c r="T75" s="229"/>
      <c r="U75" s="229"/>
      <c r="V75" s="229"/>
      <c r="W75" s="229"/>
      <c r="X75" s="229"/>
      <c r="Y75" s="229"/>
      <c r="Z75" s="229"/>
      <c r="AA75" s="229"/>
      <c r="AB75" s="229"/>
      <c r="AC75" s="229"/>
      <c r="AD75" s="229"/>
      <c r="AE75" s="229"/>
      <c r="AF75" s="229"/>
      <c r="AG75" s="229"/>
      <c r="AH75" s="229"/>
      <c r="AI75" s="229"/>
      <c r="AJ75" s="229"/>
      <c r="AK75" s="229"/>
      <c r="AL75" s="229"/>
      <c r="AM75" s="229"/>
      <c r="AN75" s="229"/>
      <c r="AO75" s="229"/>
      <c r="AP75" s="229"/>
      <c r="AQ75" s="229"/>
      <c r="AR75" s="229"/>
      <c r="AS75" s="229"/>
      <c r="AT75" s="229"/>
      <c r="AU75" s="229"/>
      <c r="AV75" s="229"/>
      <c r="AW75" s="229"/>
      <c r="AX75" s="229"/>
      <c r="AY75" s="229"/>
      <c r="AZ75" s="229"/>
      <c r="BA75" s="229"/>
      <c r="BB75" s="229"/>
      <c r="BC75" s="229"/>
    </row>
    <row r="76" spans="9:55" s="257" customFormat="1" x14ac:dyDescent="0.2">
      <c r="I76" s="895"/>
      <c r="O76" s="229"/>
      <c r="P76" s="229"/>
      <c r="Q76" s="229"/>
      <c r="R76" s="229"/>
      <c r="S76" s="229"/>
      <c r="T76" s="229"/>
      <c r="U76" s="229"/>
      <c r="V76" s="229"/>
      <c r="W76" s="229"/>
      <c r="X76" s="229"/>
      <c r="Y76" s="229"/>
      <c r="Z76" s="229"/>
      <c r="AA76" s="229"/>
      <c r="AB76" s="229"/>
      <c r="AC76" s="229"/>
      <c r="AD76" s="229"/>
      <c r="AE76" s="229"/>
      <c r="AF76" s="229"/>
      <c r="AG76" s="229"/>
      <c r="AH76" s="229"/>
      <c r="AI76" s="229"/>
      <c r="AJ76" s="229"/>
      <c r="AK76" s="229"/>
      <c r="AL76" s="229"/>
      <c r="AM76" s="229"/>
      <c r="AN76" s="229"/>
      <c r="AO76" s="229"/>
      <c r="AP76" s="229"/>
      <c r="AQ76" s="229"/>
      <c r="AR76" s="229"/>
      <c r="AS76" s="229"/>
      <c r="AT76" s="229"/>
      <c r="AU76" s="229"/>
      <c r="AV76" s="229"/>
      <c r="AW76" s="229"/>
      <c r="AX76" s="229"/>
      <c r="AY76" s="229"/>
      <c r="AZ76" s="229"/>
      <c r="BA76" s="229"/>
      <c r="BB76" s="229"/>
      <c r="BC76" s="229"/>
    </row>
    <row r="77" spans="9:55" s="257" customFormat="1" x14ac:dyDescent="0.2">
      <c r="I77" s="895"/>
      <c r="O77" s="229"/>
      <c r="P77" s="229"/>
      <c r="Q77" s="229"/>
      <c r="R77" s="229"/>
      <c r="S77" s="229"/>
      <c r="T77" s="229"/>
      <c r="U77" s="229"/>
      <c r="V77" s="229"/>
      <c r="W77" s="229"/>
      <c r="X77" s="229"/>
      <c r="Y77" s="229"/>
      <c r="Z77" s="229"/>
      <c r="AA77" s="229"/>
      <c r="AB77" s="229"/>
      <c r="AC77" s="229"/>
      <c r="AD77" s="229"/>
      <c r="AE77" s="229"/>
      <c r="AF77" s="229"/>
      <c r="AG77" s="229"/>
      <c r="AH77" s="229"/>
      <c r="AI77" s="229"/>
      <c r="AJ77" s="229"/>
      <c r="AK77" s="229"/>
      <c r="AL77" s="229"/>
      <c r="AM77" s="229"/>
      <c r="AN77" s="229"/>
      <c r="AO77" s="229"/>
      <c r="AP77" s="229"/>
      <c r="AQ77" s="229"/>
      <c r="AR77" s="229"/>
      <c r="AS77" s="229"/>
      <c r="AT77" s="229"/>
      <c r="AU77" s="229"/>
      <c r="AV77" s="229"/>
      <c r="AW77" s="229"/>
      <c r="AX77" s="229"/>
      <c r="AY77" s="229"/>
      <c r="AZ77" s="229"/>
      <c r="BA77" s="229"/>
      <c r="BB77" s="229"/>
      <c r="BC77" s="229"/>
    </row>
    <row r="78" spans="9:55" s="257" customFormat="1" x14ac:dyDescent="0.2">
      <c r="I78" s="895"/>
      <c r="O78" s="229"/>
      <c r="P78" s="229"/>
      <c r="Q78" s="229"/>
      <c r="R78" s="229"/>
      <c r="S78" s="229"/>
      <c r="T78" s="229"/>
      <c r="U78" s="229"/>
      <c r="V78" s="229"/>
      <c r="W78" s="229"/>
      <c r="X78" s="229"/>
      <c r="Y78" s="229"/>
      <c r="Z78" s="229"/>
      <c r="AA78" s="229"/>
      <c r="AB78" s="229"/>
      <c r="AC78" s="229"/>
      <c r="AD78" s="229"/>
      <c r="AE78" s="229"/>
      <c r="AF78" s="229"/>
      <c r="AG78" s="229"/>
      <c r="AH78" s="229"/>
      <c r="AI78" s="229"/>
      <c r="AJ78" s="229"/>
      <c r="AK78" s="229"/>
      <c r="AL78" s="229"/>
      <c r="AM78" s="229"/>
      <c r="AN78" s="229"/>
      <c r="AO78" s="229"/>
      <c r="AP78" s="229"/>
      <c r="AQ78" s="229"/>
      <c r="AR78" s="229"/>
      <c r="AS78" s="229"/>
      <c r="AT78" s="229"/>
      <c r="AU78" s="229"/>
      <c r="AV78" s="229"/>
      <c r="AW78" s="229"/>
      <c r="AX78" s="229"/>
      <c r="AY78" s="229"/>
      <c r="AZ78" s="229"/>
      <c r="BA78" s="229"/>
      <c r="BB78" s="229"/>
      <c r="BC78" s="229"/>
    </row>
    <row r="79" spans="9:55" s="257" customFormat="1" x14ac:dyDescent="0.2">
      <c r="I79" s="895"/>
      <c r="O79" s="229"/>
      <c r="P79" s="229"/>
      <c r="Q79" s="229"/>
      <c r="R79" s="229"/>
      <c r="S79" s="229"/>
      <c r="T79" s="229"/>
      <c r="U79" s="229"/>
      <c r="V79" s="229"/>
      <c r="W79" s="229"/>
      <c r="X79" s="229"/>
      <c r="Y79" s="229"/>
      <c r="Z79" s="229"/>
      <c r="AA79" s="229"/>
      <c r="AB79" s="229"/>
      <c r="AC79" s="229"/>
      <c r="AD79" s="229"/>
      <c r="AE79" s="229"/>
      <c r="AF79" s="229"/>
      <c r="AG79" s="229"/>
      <c r="AH79" s="229"/>
      <c r="AI79" s="229"/>
      <c r="AJ79" s="229"/>
      <c r="AK79" s="229"/>
      <c r="AL79" s="229"/>
      <c r="AM79" s="229"/>
      <c r="AN79" s="229"/>
      <c r="AO79" s="229"/>
      <c r="AP79" s="229"/>
      <c r="AQ79" s="229"/>
      <c r="AR79" s="229"/>
      <c r="AS79" s="229"/>
      <c r="AT79" s="229"/>
      <c r="AU79" s="229"/>
      <c r="AV79" s="229"/>
      <c r="AW79" s="229"/>
      <c r="AX79" s="229"/>
      <c r="AY79" s="229"/>
      <c r="AZ79" s="229"/>
      <c r="BA79" s="229"/>
      <c r="BB79" s="229"/>
      <c r="BC79" s="229"/>
    </row>
    <row r="80" spans="9:55" s="257" customFormat="1" x14ac:dyDescent="0.2">
      <c r="I80" s="895"/>
      <c r="O80" s="229"/>
      <c r="P80" s="229"/>
      <c r="Q80" s="229"/>
      <c r="R80" s="229"/>
      <c r="S80" s="229"/>
      <c r="T80" s="229"/>
      <c r="U80" s="229"/>
      <c r="V80" s="229"/>
      <c r="W80" s="229"/>
      <c r="X80" s="229"/>
      <c r="Y80" s="229"/>
      <c r="Z80" s="229"/>
      <c r="AA80" s="229"/>
      <c r="AB80" s="229"/>
      <c r="AC80" s="229"/>
      <c r="AD80" s="229"/>
      <c r="AE80" s="229"/>
      <c r="AF80" s="229"/>
      <c r="AG80" s="229"/>
      <c r="AH80" s="229"/>
      <c r="AI80" s="229"/>
      <c r="AJ80" s="229"/>
      <c r="AK80" s="229"/>
      <c r="AL80" s="229"/>
      <c r="AM80" s="229"/>
      <c r="AN80" s="229"/>
      <c r="AO80" s="229"/>
      <c r="AP80" s="229"/>
      <c r="AQ80" s="229"/>
      <c r="AR80" s="229"/>
      <c r="AS80" s="229"/>
      <c r="AT80" s="229"/>
      <c r="AU80" s="229"/>
      <c r="AV80" s="229"/>
      <c r="AW80" s="229"/>
      <c r="AX80" s="229"/>
      <c r="AY80" s="229"/>
      <c r="AZ80" s="229"/>
      <c r="BA80" s="229"/>
      <c r="BB80" s="229"/>
      <c r="BC80" s="229"/>
    </row>
    <row r="81" spans="9:55" s="257" customFormat="1" x14ac:dyDescent="0.2">
      <c r="I81" s="895"/>
      <c r="O81" s="229"/>
      <c r="P81" s="229"/>
      <c r="Q81" s="229"/>
      <c r="R81" s="229"/>
      <c r="S81" s="229"/>
      <c r="T81" s="229"/>
      <c r="U81" s="229"/>
      <c r="V81" s="229"/>
      <c r="W81" s="229"/>
      <c r="X81" s="229"/>
      <c r="Y81" s="229"/>
      <c r="Z81" s="229"/>
      <c r="AA81" s="229"/>
      <c r="AB81" s="229"/>
      <c r="AC81" s="229"/>
      <c r="AD81" s="229"/>
      <c r="AE81" s="229"/>
      <c r="AF81" s="229"/>
      <c r="AG81" s="229"/>
      <c r="AH81" s="229"/>
      <c r="AI81" s="229"/>
      <c r="AJ81" s="229"/>
      <c r="AK81" s="229"/>
      <c r="AL81" s="229"/>
      <c r="AM81" s="229"/>
      <c r="AN81" s="229"/>
      <c r="AO81" s="229"/>
      <c r="AP81" s="229"/>
      <c r="AQ81" s="229"/>
      <c r="AR81" s="229"/>
      <c r="AS81" s="229"/>
      <c r="AT81" s="229"/>
      <c r="AU81" s="229"/>
      <c r="AV81" s="229"/>
      <c r="AW81" s="229"/>
      <c r="AX81" s="229"/>
      <c r="AY81" s="229"/>
      <c r="AZ81" s="229"/>
      <c r="BA81" s="229"/>
      <c r="BB81" s="229"/>
      <c r="BC81" s="229"/>
    </row>
    <row r="82" spans="9:55" s="257" customFormat="1" x14ac:dyDescent="0.2">
      <c r="I82" s="895"/>
      <c r="O82" s="229"/>
      <c r="P82" s="229"/>
      <c r="Q82" s="229"/>
      <c r="R82" s="229"/>
      <c r="S82" s="229"/>
      <c r="T82" s="229"/>
      <c r="U82" s="229"/>
      <c r="V82" s="229"/>
      <c r="W82" s="229"/>
      <c r="X82" s="229"/>
      <c r="Y82" s="229"/>
      <c r="Z82" s="229"/>
      <c r="AA82" s="229"/>
      <c r="AB82" s="229"/>
      <c r="AC82" s="229"/>
      <c r="AD82" s="229"/>
      <c r="AE82" s="229"/>
      <c r="AF82" s="229"/>
      <c r="AG82" s="229"/>
      <c r="AH82" s="229"/>
      <c r="AI82" s="229"/>
      <c r="AJ82" s="229"/>
      <c r="AK82" s="229"/>
      <c r="AL82" s="229"/>
      <c r="AM82" s="229"/>
      <c r="AN82" s="229"/>
      <c r="AO82" s="229"/>
      <c r="AP82" s="229"/>
      <c r="AQ82" s="229"/>
      <c r="AR82" s="229"/>
      <c r="AS82" s="229"/>
      <c r="AT82" s="229"/>
      <c r="AU82" s="229"/>
      <c r="AV82" s="229"/>
      <c r="AW82" s="229"/>
      <c r="AX82" s="229"/>
      <c r="AY82" s="229"/>
      <c r="AZ82" s="229"/>
      <c r="BA82" s="229"/>
      <c r="BB82" s="229"/>
      <c r="BC82" s="229"/>
    </row>
    <row r="83" spans="9:55" s="257" customFormat="1" x14ac:dyDescent="0.2">
      <c r="I83" s="895"/>
      <c r="O83" s="229"/>
      <c r="P83" s="229"/>
      <c r="Q83" s="229"/>
      <c r="R83" s="229"/>
      <c r="S83" s="229"/>
      <c r="T83" s="229"/>
      <c r="U83" s="229"/>
      <c r="V83" s="229"/>
      <c r="W83" s="229"/>
      <c r="X83" s="229"/>
      <c r="Y83" s="229"/>
      <c r="Z83" s="229"/>
      <c r="AA83" s="229"/>
      <c r="AB83" s="229"/>
      <c r="AC83" s="229"/>
      <c r="AD83" s="229"/>
      <c r="AE83" s="229"/>
      <c r="AF83" s="229"/>
      <c r="AG83" s="229"/>
      <c r="AH83" s="229"/>
      <c r="AI83" s="229"/>
      <c r="AJ83" s="229"/>
      <c r="AK83" s="229"/>
      <c r="AL83" s="229"/>
      <c r="AM83" s="229"/>
      <c r="AN83" s="229"/>
      <c r="AO83" s="229"/>
      <c r="AP83" s="229"/>
      <c r="AQ83" s="229"/>
      <c r="AR83" s="229"/>
      <c r="AS83" s="229"/>
      <c r="AT83" s="229"/>
      <c r="AU83" s="229"/>
      <c r="AV83" s="229"/>
      <c r="AW83" s="229"/>
      <c r="AX83" s="229"/>
      <c r="AY83" s="229"/>
      <c r="AZ83" s="229"/>
      <c r="BA83" s="229"/>
      <c r="BB83" s="229"/>
      <c r="BC83" s="229"/>
    </row>
    <row r="84" spans="9:55" s="257" customFormat="1" x14ac:dyDescent="0.2">
      <c r="I84" s="895"/>
      <c r="O84" s="229"/>
      <c r="P84" s="229"/>
      <c r="Q84" s="229"/>
      <c r="R84" s="229"/>
      <c r="S84" s="229"/>
      <c r="T84" s="229"/>
      <c r="U84" s="229"/>
      <c r="V84" s="229"/>
      <c r="W84" s="229"/>
      <c r="X84" s="229"/>
      <c r="Y84" s="229"/>
      <c r="Z84" s="229"/>
      <c r="AA84" s="229"/>
      <c r="AB84" s="229"/>
      <c r="AC84" s="229"/>
      <c r="AD84" s="229"/>
      <c r="AE84" s="229"/>
      <c r="AF84" s="229"/>
      <c r="AG84" s="229"/>
      <c r="AH84" s="229"/>
      <c r="AI84" s="229"/>
      <c r="AJ84" s="229"/>
      <c r="AK84" s="229"/>
      <c r="AL84" s="229"/>
      <c r="AM84" s="229"/>
      <c r="AN84" s="229"/>
      <c r="AO84" s="229"/>
      <c r="AP84" s="229"/>
      <c r="AQ84" s="229"/>
      <c r="AR84" s="229"/>
      <c r="AS84" s="229"/>
      <c r="AT84" s="229"/>
      <c r="AU84" s="229"/>
      <c r="AV84" s="229"/>
      <c r="AW84" s="229"/>
      <c r="AX84" s="229"/>
      <c r="AY84" s="229"/>
      <c r="AZ84" s="229"/>
      <c r="BA84" s="229"/>
      <c r="BB84" s="229"/>
      <c r="BC84" s="229"/>
    </row>
    <row r="85" spans="9:55" s="257" customFormat="1" x14ac:dyDescent="0.2">
      <c r="I85" s="895"/>
      <c r="O85" s="229"/>
      <c r="P85" s="229"/>
      <c r="Q85" s="229"/>
      <c r="R85" s="229"/>
      <c r="S85" s="229"/>
      <c r="T85" s="229"/>
      <c r="U85" s="229"/>
      <c r="V85" s="229"/>
      <c r="W85" s="229"/>
      <c r="X85" s="229"/>
      <c r="Y85" s="229"/>
      <c r="Z85" s="229"/>
      <c r="AA85" s="229"/>
      <c r="AB85" s="229"/>
      <c r="AC85" s="229"/>
      <c r="AD85" s="229"/>
      <c r="AE85" s="229"/>
      <c r="AF85" s="229"/>
      <c r="AG85" s="229"/>
      <c r="AH85" s="229"/>
      <c r="AI85" s="229"/>
      <c r="AJ85" s="229"/>
      <c r="AK85" s="229"/>
      <c r="AL85" s="229"/>
      <c r="AM85" s="229"/>
      <c r="AN85" s="229"/>
      <c r="AO85" s="229"/>
      <c r="AP85" s="229"/>
      <c r="AQ85" s="229"/>
      <c r="AR85" s="229"/>
      <c r="AS85" s="229"/>
      <c r="AT85" s="229"/>
      <c r="AU85" s="229"/>
      <c r="AV85" s="229"/>
      <c r="AW85" s="229"/>
      <c r="AX85" s="229"/>
      <c r="AY85" s="229"/>
      <c r="AZ85" s="229"/>
      <c r="BA85" s="229"/>
      <c r="BB85" s="229"/>
      <c r="BC85" s="229"/>
    </row>
    <row r="86" spans="9:55" s="257" customFormat="1" x14ac:dyDescent="0.2">
      <c r="I86" s="895"/>
      <c r="O86" s="229"/>
      <c r="P86" s="229"/>
      <c r="Q86" s="229"/>
      <c r="R86" s="229"/>
      <c r="S86" s="229"/>
      <c r="T86" s="229"/>
      <c r="U86" s="229"/>
      <c r="V86" s="229"/>
      <c r="W86" s="229"/>
      <c r="X86" s="229"/>
      <c r="Y86" s="229"/>
      <c r="Z86" s="229"/>
      <c r="AA86" s="229"/>
      <c r="AB86" s="229"/>
      <c r="AC86" s="229"/>
      <c r="AD86" s="229"/>
      <c r="AE86" s="229"/>
      <c r="AF86" s="229"/>
      <c r="AG86" s="229"/>
      <c r="AH86" s="229"/>
      <c r="AI86" s="229"/>
      <c r="AJ86" s="229"/>
      <c r="AK86" s="229"/>
      <c r="AL86" s="229"/>
      <c r="AM86" s="229"/>
      <c r="AN86" s="229"/>
      <c r="AO86" s="229"/>
      <c r="AP86" s="229"/>
      <c r="AQ86" s="229"/>
      <c r="AR86" s="229"/>
      <c r="AS86" s="229"/>
      <c r="AT86" s="229"/>
      <c r="AU86" s="229"/>
      <c r="AV86" s="229"/>
      <c r="AW86" s="229"/>
      <c r="AX86" s="229"/>
      <c r="AY86" s="229"/>
      <c r="AZ86" s="229"/>
      <c r="BA86" s="229"/>
      <c r="BB86" s="229"/>
      <c r="BC86" s="229"/>
    </row>
    <row r="87" spans="9:55" s="257" customFormat="1" x14ac:dyDescent="0.2">
      <c r="I87" s="895"/>
      <c r="O87" s="229"/>
      <c r="P87" s="229"/>
      <c r="Q87" s="229"/>
      <c r="R87" s="229"/>
      <c r="S87" s="229"/>
      <c r="T87" s="229"/>
      <c r="U87" s="229"/>
      <c r="V87" s="229"/>
      <c r="W87" s="229"/>
      <c r="X87" s="229"/>
      <c r="Y87" s="229"/>
      <c r="Z87" s="229"/>
      <c r="AA87" s="229"/>
      <c r="AB87" s="229"/>
      <c r="AC87" s="229"/>
      <c r="AD87" s="229"/>
      <c r="AE87" s="229"/>
      <c r="AF87" s="229"/>
      <c r="AG87" s="229"/>
      <c r="AH87" s="229"/>
      <c r="AI87" s="229"/>
      <c r="AJ87" s="229"/>
      <c r="AK87" s="229"/>
      <c r="AL87" s="229"/>
      <c r="AM87" s="229"/>
      <c r="AN87" s="229"/>
      <c r="AO87" s="229"/>
      <c r="AP87" s="229"/>
      <c r="AQ87" s="229"/>
      <c r="AR87" s="229"/>
      <c r="AS87" s="229"/>
      <c r="AT87" s="229"/>
      <c r="AU87" s="229"/>
      <c r="AV87" s="229"/>
      <c r="AW87" s="229"/>
      <c r="AX87" s="229"/>
      <c r="AY87" s="229"/>
      <c r="AZ87" s="229"/>
      <c r="BA87" s="229"/>
      <c r="BB87" s="229"/>
      <c r="BC87" s="229"/>
    </row>
    <row r="88" spans="9:55" s="257" customFormat="1" x14ac:dyDescent="0.2">
      <c r="I88" s="895"/>
      <c r="O88" s="229"/>
      <c r="P88" s="229"/>
      <c r="Q88" s="229"/>
      <c r="R88" s="229"/>
      <c r="S88" s="229"/>
      <c r="T88" s="229"/>
      <c r="U88" s="229"/>
      <c r="V88" s="229"/>
      <c r="W88" s="229"/>
      <c r="X88" s="229"/>
      <c r="Y88" s="229"/>
      <c r="Z88" s="229"/>
      <c r="AA88" s="229"/>
      <c r="AB88" s="229"/>
      <c r="AC88" s="229"/>
      <c r="AD88" s="229"/>
      <c r="AE88" s="229"/>
      <c r="AF88" s="229"/>
      <c r="AG88" s="229"/>
      <c r="AH88" s="229"/>
      <c r="AI88" s="229"/>
      <c r="AJ88" s="229"/>
      <c r="AK88" s="229"/>
      <c r="AL88" s="229"/>
      <c r="AM88" s="229"/>
      <c r="AN88" s="229"/>
      <c r="AO88" s="229"/>
      <c r="AP88" s="229"/>
      <c r="AQ88" s="229"/>
      <c r="AR88" s="229"/>
      <c r="AS88" s="229"/>
      <c r="AT88" s="229"/>
      <c r="AU88" s="229"/>
      <c r="AV88" s="229"/>
      <c r="AW88" s="229"/>
      <c r="AX88" s="229"/>
      <c r="AY88" s="229"/>
      <c r="AZ88" s="229"/>
      <c r="BA88" s="229"/>
      <c r="BB88" s="229"/>
      <c r="BC88" s="229"/>
    </row>
    <row r="89" spans="9:55" s="257" customFormat="1" x14ac:dyDescent="0.2">
      <c r="I89" s="895"/>
      <c r="O89" s="229"/>
      <c r="P89" s="229"/>
      <c r="Q89" s="229"/>
      <c r="R89" s="229"/>
      <c r="S89" s="229"/>
      <c r="T89" s="229"/>
      <c r="U89" s="229"/>
      <c r="V89" s="229"/>
      <c r="W89" s="229"/>
      <c r="X89" s="229"/>
      <c r="Y89" s="229"/>
      <c r="Z89" s="229"/>
      <c r="AA89" s="229"/>
      <c r="AB89" s="229"/>
      <c r="AC89" s="229"/>
      <c r="AD89" s="229"/>
      <c r="AE89" s="229"/>
      <c r="AF89" s="229"/>
      <c r="AG89" s="229"/>
      <c r="AH89" s="229"/>
      <c r="AI89" s="229"/>
      <c r="AJ89" s="229"/>
      <c r="AK89" s="229"/>
      <c r="AL89" s="229"/>
      <c r="AM89" s="229"/>
      <c r="AN89" s="229"/>
      <c r="AO89" s="229"/>
      <c r="AP89" s="229"/>
      <c r="AQ89" s="229"/>
      <c r="AR89" s="229"/>
      <c r="AS89" s="229"/>
      <c r="AT89" s="229"/>
      <c r="AU89" s="229"/>
      <c r="AV89" s="229"/>
      <c r="AW89" s="229"/>
      <c r="AX89" s="229"/>
      <c r="AY89" s="229"/>
      <c r="AZ89" s="229"/>
      <c r="BA89" s="229"/>
      <c r="BB89" s="229"/>
      <c r="BC89" s="229"/>
    </row>
    <row r="90" spans="9:55" s="257" customFormat="1" x14ac:dyDescent="0.2">
      <c r="I90" s="895"/>
      <c r="O90" s="229"/>
      <c r="P90" s="229"/>
      <c r="Q90" s="229"/>
      <c r="R90" s="229"/>
      <c r="S90" s="229"/>
      <c r="T90" s="229"/>
      <c r="U90" s="229"/>
      <c r="V90" s="229"/>
      <c r="W90" s="229"/>
      <c r="X90" s="229"/>
      <c r="Y90" s="229"/>
      <c r="Z90" s="229"/>
      <c r="AA90" s="229"/>
      <c r="AB90" s="229"/>
      <c r="AC90" s="229"/>
      <c r="AD90" s="229"/>
      <c r="AE90" s="229"/>
      <c r="AF90" s="229"/>
      <c r="AG90" s="229"/>
      <c r="AH90" s="229"/>
      <c r="AI90" s="229"/>
      <c r="AJ90" s="229"/>
      <c r="AK90" s="229"/>
      <c r="AL90" s="229"/>
      <c r="AM90" s="229"/>
      <c r="AN90" s="229"/>
      <c r="AO90" s="229"/>
      <c r="AP90" s="229"/>
      <c r="AQ90" s="229"/>
      <c r="AR90" s="229"/>
      <c r="AS90" s="229"/>
      <c r="AT90" s="229"/>
      <c r="AU90" s="229"/>
      <c r="AV90" s="229"/>
      <c r="AW90" s="229"/>
      <c r="AX90" s="229"/>
      <c r="AY90" s="229"/>
      <c r="AZ90" s="229"/>
      <c r="BA90" s="229"/>
      <c r="BB90" s="229"/>
      <c r="BC90" s="229"/>
    </row>
    <row r="91" spans="9:55" s="257" customFormat="1" x14ac:dyDescent="0.2">
      <c r="I91" s="895"/>
      <c r="O91" s="229"/>
      <c r="P91" s="229"/>
      <c r="Q91" s="229"/>
      <c r="R91" s="229"/>
      <c r="S91" s="229"/>
      <c r="T91" s="229"/>
      <c r="U91" s="229"/>
      <c r="V91" s="229"/>
      <c r="W91" s="229"/>
      <c r="X91" s="229"/>
      <c r="Y91" s="229"/>
      <c r="Z91" s="229"/>
      <c r="AA91" s="229"/>
      <c r="AB91" s="229"/>
      <c r="AC91" s="229"/>
      <c r="AD91" s="229"/>
      <c r="AE91" s="229"/>
      <c r="AF91" s="229"/>
      <c r="AG91" s="229"/>
      <c r="AH91" s="229"/>
      <c r="AI91" s="229"/>
      <c r="AJ91" s="229"/>
      <c r="AK91" s="229"/>
      <c r="AL91" s="229"/>
      <c r="AM91" s="229"/>
      <c r="AN91" s="229"/>
      <c r="AO91" s="229"/>
      <c r="AP91" s="229"/>
      <c r="AQ91" s="229"/>
      <c r="AR91" s="229"/>
      <c r="AS91" s="229"/>
      <c r="AT91" s="229"/>
      <c r="AU91" s="229"/>
      <c r="AV91" s="229"/>
      <c r="AW91" s="229"/>
      <c r="AX91" s="229"/>
      <c r="AY91" s="229"/>
      <c r="AZ91" s="229"/>
      <c r="BA91" s="229"/>
      <c r="BB91" s="229"/>
      <c r="BC91" s="229"/>
    </row>
    <row r="92" spans="9:55" s="257" customFormat="1" x14ac:dyDescent="0.2">
      <c r="I92" s="895"/>
      <c r="O92" s="229"/>
      <c r="P92" s="229"/>
      <c r="Q92" s="229"/>
      <c r="R92" s="229"/>
      <c r="S92" s="229"/>
      <c r="T92" s="229"/>
      <c r="U92" s="229"/>
      <c r="V92" s="229"/>
      <c r="W92" s="229"/>
      <c r="X92" s="229"/>
      <c r="Y92" s="229"/>
      <c r="Z92" s="229"/>
      <c r="AA92" s="229"/>
      <c r="AB92" s="229"/>
      <c r="AC92" s="229"/>
      <c r="AD92" s="229"/>
      <c r="AE92" s="229"/>
      <c r="AF92" s="229"/>
      <c r="AG92" s="229"/>
      <c r="AH92" s="229"/>
      <c r="AI92" s="229"/>
      <c r="AJ92" s="229"/>
      <c r="AK92" s="229"/>
      <c r="AL92" s="229"/>
      <c r="AM92" s="229"/>
      <c r="AN92" s="229"/>
      <c r="AO92" s="229"/>
      <c r="AP92" s="229"/>
      <c r="AQ92" s="229"/>
      <c r="AR92" s="229"/>
      <c r="AS92" s="229"/>
      <c r="AT92" s="229"/>
      <c r="AU92" s="229"/>
      <c r="AV92" s="229"/>
      <c r="AW92" s="229"/>
      <c r="AX92" s="229"/>
      <c r="AY92" s="229"/>
      <c r="AZ92" s="229"/>
      <c r="BA92" s="229"/>
      <c r="BB92" s="229"/>
      <c r="BC92" s="229"/>
    </row>
    <row r="93" spans="9:55" s="257" customFormat="1" x14ac:dyDescent="0.2">
      <c r="I93" s="895"/>
      <c r="O93" s="229"/>
      <c r="P93" s="229"/>
      <c r="Q93" s="229"/>
      <c r="R93" s="229"/>
      <c r="S93" s="229"/>
      <c r="T93" s="229"/>
      <c r="U93" s="229"/>
      <c r="V93" s="229"/>
      <c r="W93" s="229"/>
      <c r="X93" s="229"/>
      <c r="Y93" s="229"/>
      <c r="Z93" s="229"/>
      <c r="AA93" s="229"/>
      <c r="AB93" s="229"/>
      <c r="AC93" s="229"/>
      <c r="AD93" s="229"/>
      <c r="AE93" s="229"/>
      <c r="AF93" s="229"/>
      <c r="AG93" s="229"/>
      <c r="AH93" s="229"/>
      <c r="AI93" s="229"/>
      <c r="AJ93" s="229"/>
      <c r="AK93" s="229"/>
      <c r="AL93" s="229"/>
      <c r="AM93" s="229"/>
      <c r="AN93" s="229"/>
      <c r="AO93" s="229"/>
      <c r="AP93" s="229"/>
      <c r="AQ93" s="229"/>
      <c r="AR93" s="229"/>
      <c r="AS93" s="229"/>
      <c r="AT93" s="229"/>
      <c r="AU93" s="229"/>
      <c r="AV93" s="229"/>
      <c r="AW93" s="229"/>
      <c r="AX93" s="229"/>
      <c r="AY93" s="229"/>
      <c r="AZ93" s="229"/>
      <c r="BA93" s="229"/>
      <c r="BB93" s="229"/>
      <c r="BC93" s="229"/>
    </row>
    <row r="94" spans="9:55" s="257" customFormat="1" x14ac:dyDescent="0.2">
      <c r="I94" s="895"/>
      <c r="O94" s="229"/>
      <c r="P94" s="229"/>
      <c r="Q94" s="229"/>
      <c r="R94" s="229"/>
      <c r="S94" s="229"/>
      <c r="T94" s="229"/>
      <c r="U94" s="229"/>
      <c r="V94" s="229"/>
      <c r="W94" s="229"/>
      <c r="X94" s="229"/>
      <c r="Y94" s="229"/>
      <c r="Z94" s="229"/>
      <c r="AA94" s="229"/>
      <c r="AB94" s="229"/>
      <c r="AC94" s="229"/>
      <c r="AD94" s="229"/>
      <c r="AE94" s="229"/>
      <c r="AF94" s="229"/>
      <c r="AG94" s="229"/>
      <c r="AH94" s="229"/>
      <c r="AI94" s="229"/>
      <c r="AJ94" s="229"/>
      <c r="AK94" s="229"/>
      <c r="AL94" s="229"/>
      <c r="AM94" s="229"/>
      <c r="AN94" s="229"/>
      <c r="AO94" s="229"/>
      <c r="AP94" s="229"/>
      <c r="AQ94" s="229"/>
      <c r="AR94" s="229"/>
      <c r="AS94" s="229"/>
      <c r="AT94" s="229"/>
      <c r="AU94" s="229"/>
      <c r="AV94" s="229"/>
      <c r="AW94" s="229"/>
      <c r="AX94" s="229"/>
      <c r="AY94" s="229"/>
      <c r="AZ94" s="229"/>
      <c r="BA94" s="229"/>
      <c r="BB94" s="229"/>
      <c r="BC94" s="229"/>
    </row>
    <row r="95" spans="9:55" s="257" customFormat="1" x14ac:dyDescent="0.2">
      <c r="I95" s="895"/>
      <c r="O95" s="229"/>
      <c r="P95" s="229"/>
      <c r="Q95" s="229"/>
      <c r="R95" s="229"/>
      <c r="S95" s="229"/>
      <c r="T95" s="229"/>
      <c r="U95" s="229"/>
      <c r="V95" s="229"/>
      <c r="W95" s="229"/>
      <c r="X95" s="229"/>
      <c r="Y95" s="229"/>
      <c r="Z95" s="229"/>
      <c r="AA95" s="229"/>
      <c r="AB95" s="229"/>
      <c r="AC95" s="229"/>
      <c r="AD95" s="229"/>
      <c r="AE95" s="229"/>
      <c r="AF95" s="229"/>
      <c r="AG95" s="229"/>
      <c r="AH95" s="229"/>
      <c r="AI95" s="229"/>
      <c r="AJ95" s="229"/>
      <c r="AK95" s="229"/>
      <c r="AL95" s="229"/>
      <c r="AM95" s="229"/>
      <c r="AN95" s="229"/>
      <c r="AO95" s="229"/>
      <c r="AP95" s="229"/>
      <c r="AQ95" s="229"/>
      <c r="AR95" s="229"/>
      <c r="AS95" s="229"/>
      <c r="AT95" s="229"/>
      <c r="AU95" s="229"/>
      <c r="AV95" s="229"/>
      <c r="AW95" s="229"/>
      <c r="AX95" s="229"/>
      <c r="AY95" s="229"/>
      <c r="AZ95" s="229"/>
      <c r="BA95" s="229"/>
      <c r="BB95" s="229"/>
      <c r="BC95" s="229"/>
    </row>
    <row r="96" spans="9:55" s="257" customFormat="1" x14ac:dyDescent="0.2">
      <c r="I96" s="895"/>
      <c r="O96" s="229"/>
      <c r="P96" s="229"/>
      <c r="Q96" s="229"/>
      <c r="R96" s="229"/>
      <c r="S96" s="229"/>
      <c r="T96" s="229"/>
      <c r="U96" s="229"/>
      <c r="V96" s="229"/>
      <c r="W96" s="229"/>
      <c r="X96" s="229"/>
      <c r="Y96" s="229"/>
      <c r="Z96" s="229"/>
      <c r="AA96" s="229"/>
      <c r="AB96" s="229"/>
      <c r="AC96" s="229"/>
      <c r="AD96" s="229"/>
      <c r="AE96" s="229"/>
      <c r="AF96" s="229"/>
      <c r="AG96" s="229"/>
      <c r="AH96" s="229"/>
      <c r="AI96" s="229"/>
      <c r="AJ96" s="229"/>
      <c r="AK96" s="229"/>
      <c r="AL96" s="229"/>
      <c r="AM96" s="229"/>
      <c r="AN96" s="229"/>
      <c r="AO96" s="229"/>
      <c r="AP96" s="229"/>
      <c r="AQ96" s="229"/>
      <c r="AR96" s="229"/>
      <c r="AS96" s="229"/>
      <c r="AT96" s="229"/>
      <c r="AU96" s="229"/>
      <c r="AV96" s="229"/>
      <c r="AW96" s="229"/>
      <c r="AX96" s="229"/>
      <c r="AY96" s="229"/>
      <c r="AZ96" s="229"/>
      <c r="BA96" s="229"/>
      <c r="BB96" s="229"/>
      <c r="BC96" s="229"/>
    </row>
    <row r="97" spans="9:55" s="257" customFormat="1" x14ac:dyDescent="0.2">
      <c r="I97" s="895"/>
      <c r="O97" s="229"/>
      <c r="P97" s="229"/>
      <c r="Q97" s="229"/>
      <c r="R97" s="229"/>
      <c r="S97" s="229"/>
      <c r="T97" s="229"/>
      <c r="U97" s="229"/>
      <c r="V97" s="229"/>
      <c r="W97" s="229"/>
      <c r="X97" s="229"/>
      <c r="Y97" s="229"/>
      <c r="Z97" s="229"/>
      <c r="AA97" s="229"/>
      <c r="AB97" s="229"/>
      <c r="AC97" s="229"/>
      <c r="AD97" s="229"/>
      <c r="AE97" s="229"/>
      <c r="AF97" s="229"/>
      <c r="AG97" s="229"/>
      <c r="AH97" s="229"/>
      <c r="AI97" s="229"/>
      <c r="AJ97" s="229"/>
      <c r="AK97" s="229"/>
      <c r="AL97" s="229"/>
      <c r="AM97" s="229"/>
      <c r="AN97" s="229"/>
      <c r="AO97" s="229"/>
      <c r="AP97" s="229"/>
      <c r="AQ97" s="229"/>
      <c r="AR97" s="229"/>
      <c r="AS97" s="229"/>
      <c r="AT97" s="229"/>
      <c r="AU97" s="229"/>
      <c r="AV97" s="229"/>
      <c r="AW97" s="229"/>
      <c r="AX97" s="229"/>
      <c r="AY97" s="229"/>
      <c r="AZ97" s="229"/>
      <c r="BA97" s="229"/>
      <c r="BB97" s="229"/>
      <c r="BC97" s="229"/>
    </row>
    <row r="98" spans="9:55" s="257" customFormat="1" x14ac:dyDescent="0.2">
      <c r="I98" s="895"/>
      <c r="O98" s="229"/>
      <c r="P98" s="229"/>
      <c r="Q98" s="229"/>
      <c r="R98" s="229"/>
      <c r="S98" s="229"/>
      <c r="T98" s="229"/>
      <c r="U98" s="229"/>
      <c r="V98" s="229"/>
      <c r="W98" s="229"/>
      <c r="X98" s="229"/>
      <c r="Y98" s="229"/>
      <c r="Z98" s="229"/>
      <c r="AA98" s="229"/>
      <c r="AB98" s="229"/>
      <c r="AC98" s="229"/>
      <c r="AD98" s="229"/>
      <c r="AE98" s="229"/>
      <c r="AF98" s="229"/>
      <c r="AG98" s="229"/>
      <c r="AH98" s="229"/>
      <c r="AI98" s="229"/>
      <c r="AJ98" s="229"/>
      <c r="AK98" s="229"/>
      <c r="AL98" s="229"/>
      <c r="AM98" s="229"/>
      <c r="AN98" s="229"/>
      <c r="AO98" s="229"/>
      <c r="AP98" s="229"/>
      <c r="AQ98" s="229"/>
      <c r="AR98" s="229"/>
      <c r="AS98" s="229"/>
      <c r="AT98" s="229"/>
      <c r="AU98" s="229"/>
      <c r="AV98" s="229"/>
      <c r="AW98" s="229"/>
      <c r="AX98" s="229"/>
      <c r="AY98" s="229"/>
      <c r="AZ98" s="229"/>
      <c r="BA98" s="229"/>
      <c r="BB98" s="229"/>
      <c r="BC98" s="229"/>
    </row>
    <row r="99" spans="9:55" s="257" customFormat="1" x14ac:dyDescent="0.2">
      <c r="I99" s="895"/>
      <c r="O99" s="229"/>
      <c r="P99" s="229"/>
      <c r="Q99" s="229"/>
      <c r="R99" s="229"/>
      <c r="S99" s="229"/>
      <c r="T99" s="229"/>
      <c r="U99" s="229"/>
      <c r="V99" s="229"/>
      <c r="W99" s="229"/>
      <c r="X99" s="229"/>
      <c r="Y99" s="229"/>
      <c r="Z99" s="229"/>
      <c r="AA99" s="229"/>
      <c r="AB99" s="229"/>
      <c r="AC99" s="229"/>
      <c r="AD99" s="229"/>
      <c r="AE99" s="229"/>
      <c r="AF99" s="229"/>
      <c r="AG99" s="229"/>
      <c r="AH99" s="229"/>
      <c r="AI99" s="229"/>
      <c r="AJ99" s="229"/>
      <c r="AK99" s="229"/>
      <c r="AL99" s="229"/>
      <c r="AM99" s="229"/>
      <c r="AN99" s="229"/>
      <c r="AO99" s="229"/>
      <c r="AP99" s="229"/>
      <c r="AQ99" s="229"/>
      <c r="AR99" s="229"/>
      <c r="AS99" s="229"/>
      <c r="AT99" s="229"/>
      <c r="AU99" s="229"/>
      <c r="AV99" s="229"/>
      <c r="AW99" s="229"/>
      <c r="AX99" s="229"/>
      <c r="AY99" s="229"/>
      <c r="AZ99" s="229"/>
      <c r="BA99" s="229"/>
      <c r="BB99" s="229"/>
      <c r="BC99" s="229"/>
    </row>
    <row r="100" spans="9:55" s="257" customFormat="1" x14ac:dyDescent="0.2">
      <c r="I100" s="895"/>
      <c r="O100" s="229"/>
      <c r="P100" s="229"/>
      <c r="Q100" s="229"/>
      <c r="R100" s="229"/>
      <c r="S100" s="229"/>
      <c r="T100" s="229"/>
      <c r="U100" s="229"/>
      <c r="V100" s="229"/>
      <c r="W100" s="229"/>
      <c r="X100" s="229"/>
      <c r="Y100" s="229"/>
      <c r="Z100" s="229"/>
      <c r="AA100" s="229"/>
      <c r="AB100" s="229"/>
      <c r="AC100" s="229"/>
      <c r="AD100" s="229"/>
      <c r="AE100" s="229"/>
      <c r="AF100" s="229"/>
      <c r="AG100" s="229"/>
      <c r="AH100" s="229"/>
      <c r="AI100" s="229"/>
      <c r="AJ100" s="229"/>
      <c r="AK100" s="229"/>
      <c r="AL100" s="229"/>
      <c r="AM100" s="229"/>
      <c r="AN100" s="229"/>
      <c r="AO100" s="229"/>
      <c r="AP100" s="229"/>
      <c r="AQ100" s="229"/>
      <c r="AR100" s="229"/>
      <c r="AS100" s="229"/>
      <c r="AT100" s="229"/>
      <c r="AU100" s="229"/>
      <c r="AV100" s="229"/>
      <c r="AW100" s="229"/>
      <c r="AX100" s="229"/>
      <c r="AY100" s="229"/>
      <c r="AZ100" s="229"/>
      <c r="BA100" s="229"/>
      <c r="BB100" s="229"/>
      <c r="BC100" s="229"/>
    </row>
    <row r="101" spans="9:55" s="257" customFormat="1" x14ac:dyDescent="0.2">
      <c r="I101" s="895"/>
      <c r="O101" s="229"/>
      <c r="P101" s="229"/>
      <c r="Q101" s="229"/>
      <c r="R101" s="229"/>
      <c r="S101" s="229"/>
      <c r="T101" s="229"/>
      <c r="U101" s="229"/>
      <c r="V101" s="229"/>
      <c r="W101" s="229"/>
      <c r="X101" s="229"/>
      <c r="Y101" s="229"/>
      <c r="Z101" s="229"/>
      <c r="AA101" s="229"/>
      <c r="AB101" s="229"/>
      <c r="AC101" s="229"/>
      <c r="AD101" s="229"/>
      <c r="AE101" s="229"/>
      <c r="AF101" s="229"/>
      <c r="AG101" s="229"/>
      <c r="AH101" s="229"/>
      <c r="AI101" s="229"/>
      <c r="AJ101" s="229"/>
      <c r="AK101" s="229"/>
      <c r="AL101" s="229"/>
      <c r="AM101" s="229"/>
      <c r="AN101" s="229"/>
      <c r="AO101" s="229"/>
      <c r="AP101" s="229"/>
      <c r="AQ101" s="229"/>
      <c r="AR101" s="229"/>
      <c r="AS101" s="229"/>
      <c r="AT101" s="229"/>
      <c r="AU101" s="229"/>
      <c r="AV101" s="229"/>
      <c r="AW101" s="229"/>
      <c r="AX101" s="229"/>
      <c r="AY101" s="229"/>
      <c r="AZ101" s="229"/>
      <c r="BA101" s="229"/>
      <c r="BB101" s="229"/>
      <c r="BC101" s="229"/>
    </row>
    <row r="102" spans="9:55" s="257" customFormat="1" x14ac:dyDescent="0.2">
      <c r="I102" s="895"/>
      <c r="O102" s="229"/>
      <c r="P102" s="229"/>
      <c r="Q102" s="229"/>
      <c r="R102" s="229"/>
      <c r="S102" s="229"/>
      <c r="T102" s="229"/>
      <c r="U102" s="229"/>
      <c r="V102" s="229"/>
      <c r="W102" s="229"/>
      <c r="X102" s="229"/>
      <c r="Y102" s="229"/>
      <c r="Z102" s="229"/>
      <c r="AA102" s="229"/>
      <c r="AB102" s="229"/>
      <c r="AC102" s="229"/>
      <c r="AD102" s="229"/>
      <c r="AE102" s="229"/>
      <c r="AF102" s="229"/>
      <c r="AG102" s="229"/>
      <c r="AH102" s="229"/>
      <c r="AI102" s="229"/>
      <c r="AJ102" s="229"/>
      <c r="AK102" s="229"/>
      <c r="AL102" s="229"/>
      <c r="AM102" s="229"/>
      <c r="AN102" s="229"/>
      <c r="AO102" s="229"/>
      <c r="AP102" s="229"/>
      <c r="AQ102" s="229"/>
      <c r="AR102" s="229"/>
      <c r="AS102" s="229"/>
      <c r="AT102" s="229"/>
      <c r="AU102" s="229"/>
      <c r="AV102" s="229"/>
      <c r="AW102" s="229"/>
      <c r="AX102" s="229"/>
      <c r="AY102" s="229"/>
      <c r="AZ102" s="229"/>
      <c r="BA102" s="229"/>
      <c r="BB102" s="229"/>
      <c r="BC102" s="229"/>
    </row>
    <row r="103" spans="9:55" s="257" customFormat="1" x14ac:dyDescent="0.2">
      <c r="I103" s="895"/>
      <c r="O103" s="229"/>
      <c r="P103" s="229"/>
      <c r="Q103" s="229"/>
      <c r="R103" s="229"/>
      <c r="S103" s="229"/>
      <c r="T103" s="229"/>
      <c r="U103" s="229"/>
      <c r="V103" s="229"/>
      <c r="W103" s="229"/>
      <c r="X103" s="229"/>
      <c r="Y103" s="229"/>
      <c r="Z103" s="229"/>
      <c r="AA103" s="229"/>
      <c r="AB103" s="229"/>
      <c r="AC103" s="229"/>
      <c r="AD103" s="229"/>
      <c r="AE103" s="229"/>
      <c r="AF103" s="229"/>
      <c r="AG103" s="229"/>
      <c r="AH103" s="229"/>
      <c r="AI103" s="229"/>
      <c r="AJ103" s="229"/>
      <c r="AK103" s="229"/>
      <c r="AL103" s="229"/>
      <c r="AM103" s="229"/>
      <c r="AN103" s="229"/>
      <c r="AO103" s="229"/>
      <c r="AP103" s="229"/>
      <c r="AQ103" s="229"/>
      <c r="AR103" s="229"/>
      <c r="AS103" s="229"/>
      <c r="AT103" s="229"/>
      <c r="AU103" s="229"/>
      <c r="AV103" s="229"/>
      <c r="AW103" s="229"/>
      <c r="AX103" s="229"/>
      <c r="AY103" s="229"/>
      <c r="AZ103" s="229"/>
      <c r="BA103" s="229"/>
      <c r="BB103" s="229"/>
      <c r="BC103" s="229"/>
    </row>
    <row r="104" spans="9:55" s="257" customFormat="1" x14ac:dyDescent="0.2">
      <c r="I104" s="895"/>
      <c r="O104" s="229"/>
      <c r="P104" s="229"/>
      <c r="Q104" s="229"/>
      <c r="R104" s="229"/>
      <c r="S104" s="229"/>
      <c r="T104" s="229"/>
      <c r="U104" s="229"/>
      <c r="V104" s="229"/>
      <c r="W104" s="229"/>
      <c r="X104" s="229"/>
      <c r="Y104" s="229"/>
      <c r="Z104" s="229"/>
      <c r="AA104" s="229"/>
      <c r="AB104" s="229"/>
      <c r="AC104" s="229"/>
      <c r="AD104" s="229"/>
      <c r="AE104" s="229"/>
      <c r="AF104" s="229"/>
      <c r="AG104" s="229"/>
      <c r="AH104" s="229"/>
      <c r="AI104" s="229"/>
      <c r="AJ104" s="229"/>
      <c r="AK104" s="229"/>
      <c r="AL104" s="229"/>
      <c r="AM104" s="229"/>
      <c r="AN104" s="229"/>
      <c r="AO104" s="229"/>
      <c r="AP104" s="229"/>
      <c r="AQ104" s="229"/>
      <c r="AR104" s="229"/>
      <c r="AS104" s="229"/>
      <c r="AT104" s="229"/>
      <c r="AU104" s="229"/>
      <c r="AV104" s="229"/>
      <c r="AW104" s="229"/>
      <c r="AX104" s="229"/>
      <c r="AY104" s="229"/>
      <c r="AZ104" s="229"/>
      <c r="BA104" s="229"/>
      <c r="BB104" s="229"/>
      <c r="BC104" s="229"/>
    </row>
    <row r="105" spans="9:55" s="257" customFormat="1" x14ac:dyDescent="0.2">
      <c r="I105" s="895"/>
      <c r="O105" s="229"/>
      <c r="P105" s="229"/>
      <c r="Q105" s="229"/>
      <c r="R105" s="229"/>
      <c r="S105" s="229"/>
      <c r="T105" s="229"/>
      <c r="U105" s="229"/>
      <c r="V105" s="229"/>
      <c r="W105" s="229"/>
      <c r="X105" s="229"/>
      <c r="Y105" s="229"/>
      <c r="Z105" s="229"/>
      <c r="AA105" s="229"/>
      <c r="AB105" s="229"/>
      <c r="AC105" s="229"/>
      <c r="AD105" s="229"/>
      <c r="AE105" s="229"/>
      <c r="AF105" s="229"/>
      <c r="AG105" s="229"/>
      <c r="AH105" s="229"/>
      <c r="AI105" s="229"/>
      <c r="AJ105" s="229"/>
      <c r="AK105" s="229"/>
      <c r="AL105" s="229"/>
      <c r="AM105" s="229"/>
      <c r="AN105" s="229"/>
      <c r="AO105" s="229"/>
      <c r="AP105" s="229"/>
      <c r="AQ105" s="229"/>
      <c r="AR105" s="229"/>
      <c r="AS105" s="229"/>
      <c r="AT105" s="229"/>
      <c r="AU105" s="229"/>
      <c r="AV105" s="229"/>
      <c r="AW105" s="229"/>
      <c r="AX105" s="229"/>
      <c r="AY105" s="229"/>
      <c r="AZ105" s="229"/>
      <c r="BA105" s="229"/>
      <c r="BB105" s="229"/>
      <c r="BC105" s="229"/>
    </row>
    <row r="106" spans="9:55" s="257" customFormat="1" x14ac:dyDescent="0.2">
      <c r="I106" s="895"/>
      <c r="O106" s="229"/>
      <c r="P106" s="229"/>
      <c r="Q106" s="229"/>
      <c r="R106" s="229"/>
      <c r="S106" s="229"/>
      <c r="T106" s="229"/>
      <c r="U106" s="229"/>
      <c r="V106" s="229"/>
      <c r="W106" s="229"/>
      <c r="X106" s="229"/>
      <c r="Y106" s="229"/>
      <c r="Z106" s="229"/>
      <c r="AA106" s="229"/>
      <c r="AB106" s="229"/>
      <c r="AC106" s="229"/>
      <c r="AD106" s="229"/>
      <c r="AE106" s="229"/>
      <c r="AF106" s="229"/>
      <c r="AG106" s="229"/>
      <c r="AH106" s="229"/>
      <c r="AI106" s="229"/>
      <c r="AJ106" s="229"/>
      <c r="AK106" s="229"/>
      <c r="AL106" s="229"/>
      <c r="AM106" s="229"/>
      <c r="AN106" s="229"/>
      <c r="AO106" s="229"/>
      <c r="AP106" s="229"/>
      <c r="AQ106" s="229"/>
      <c r="AR106" s="229"/>
      <c r="AS106" s="229"/>
      <c r="AT106" s="229"/>
      <c r="AU106" s="229"/>
      <c r="AV106" s="229"/>
      <c r="AW106" s="229"/>
      <c r="AX106" s="229"/>
      <c r="AY106" s="229"/>
      <c r="AZ106" s="229"/>
      <c r="BA106" s="229"/>
      <c r="BB106" s="229"/>
      <c r="BC106" s="229"/>
    </row>
    <row r="107" spans="9:55" s="257" customFormat="1" x14ac:dyDescent="0.2">
      <c r="I107" s="895"/>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9"/>
      <c r="AV107" s="229"/>
      <c r="AW107" s="229"/>
      <c r="AX107" s="229"/>
      <c r="AY107" s="229"/>
      <c r="AZ107" s="229"/>
      <c r="BA107" s="229"/>
      <c r="BB107" s="229"/>
      <c r="BC107" s="229"/>
    </row>
    <row r="108" spans="9:55" s="257" customFormat="1" x14ac:dyDescent="0.2">
      <c r="I108" s="895"/>
      <c r="O108" s="229"/>
      <c r="P108" s="229"/>
      <c r="Q108" s="229"/>
      <c r="R108" s="229"/>
      <c r="S108" s="229"/>
      <c r="T108" s="229"/>
      <c r="U108" s="229"/>
      <c r="V108" s="229"/>
      <c r="W108" s="229"/>
      <c r="X108" s="229"/>
      <c r="Y108" s="229"/>
      <c r="Z108" s="229"/>
      <c r="AA108" s="229"/>
      <c r="AB108" s="229"/>
      <c r="AC108" s="229"/>
      <c r="AD108" s="229"/>
      <c r="AE108" s="229"/>
      <c r="AF108" s="229"/>
      <c r="AG108" s="229"/>
      <c r="AH108" s="229"/>
      <c r="AI108" s="229"/>
      <c r="AJ108" s="229"/>
      <c r="AK108" s="229"/>
      <c r="AL108" s="229"/>
      <c r="AM108" s="229"/>
      <c r="AN108" s="229"/>
      <c r="AO108" s="229"/>
      <c r="AP108" s="229"/>
      <c r="AQ108" s="229"/>
      <c r="AR108" s="229"/>
      <c r="AS108" s="229"/>
      <c r="AT108" s="229"/>
      <c r="AU108" s="229"/>
      <c r="AV108" s="229"/>
      <c r="AW108" s="229"/>
      <c r="AX108" s="229"/>
      <c r="AY108" s="229"/>
      <c r="AZ108" s="229"/>
      <c r="BA108" s="229"/>
      <c r="BB108" s="229"/>
      <c r="BC108" s="229"/>
    </row>
    <row r="109" spans="9:55" s="257" customFormat="1" x14ac:dyDescent="0.2">
      <c r="I109" s="895"/>
      <c r="O109" s="229"/>
      <c r="P109" s="229"/>
      <c r="Q109" s="229"/>
      <c r="R109" s="229"/>
      <c r="S109" s="229"/>
      <c r="T109" s="229"/>
      <c r="U109" s="229"/>
      <c r="V109" s="229"/>
      <c r="W109" s="229"/>
      <c r="X109" s="229"/>
      <c r="Y109" s="229"/>
      <c r="Z109" s="229"/>
      <c r="AA109" s="229"/>
      <c r="AB109" s="229"/>
      <c r="AC109" s="229"/>
      <c r="AD109" s="229"/>
      <c r="AE109" s="229"/>
      <c r="AF109" s="229"/>
      <c r="AG109" s="229"/>
      <c r="AH109" s="229"/>
      <c r="AI109" s="229"/>
      <c r="AJ109" s="229"/>
      <c r="AK109" s="229"/>
      <c r="AL109" s="229"/>
      <c r="AM109" s="229"/>
      <c r="AN109" s="229"/>
      <c r="AO109" s="229"/>
      <c r="AP109" s="229"/>
      <c r="AQ109" s="229"/>
      <c r="AR109" s="229"/>
      <c r="AS109" s="229"/>
      <c r="AT109" s="229"/>
      <c r="AU109" s="229"/>
      <c r="AV109" s="229"/>
      <c r="AW109" s="229"/>
      <c r="AX109" s="229"/>
      <c r="AY109" s="229"/>
      <c r="AZ109" s="229"/>
      <c r="BA109" s="229"/>
      <c r="BB109" s="229"/>
      <c r="BC109" s="229"/>
    </row>
    <row r="110" spans="9:55" s="257" customFormat="1" x14ac:dyDescent="0.2">
      <c r="I110" s="895"/>
      <c r="O110" s="229"/>
      <c r="P110" s="229"/>
      <c r="Q110" s="229"/>
      <c r="R110" s="229"/>
      <c r="S110" s="229"/>
      <c r="T110" s="229"/>
      <c r="U110" s="229"/>
      <c r="V110" s="229"/>
      <c r="W110" s="229"/>
      <c r="X110" s="229"/>
      <c r="Y110" s="229"/>
      <c r="Z110" s="229"/>
      <c r="AA110" s="229"/>
      <c r="AB110" s="229"/>
      <c r="AC110" s="229"/>
      <c r="AD110" s="229"/>
      <c r="AE110" s="229"/>
      <c r="AF110" s="229"/>
      <c r="AG110" s="229"/>
      <c r="AH110" s="229"/>
      <c r="AI110" s="229"/>
      <c r="AJ110" s="229"/>
      <c r="AK110" s="229"/>
      <c r="AL110" s="229"/>
      <c r="AM110" s="229"/>
      <c r="AN110" s="229"/>
      <c r="AO110" s="229"/>
      <c r="AP110" s="229"/>
      <c r="AQ110" s="229"/>
      <c r="AR110" s="229"/>
      <c r="AS110" s="229"/>
      <c r="AT110" s="229"/>
      <c r="AU110" s="229"/>
      <c r="AV110" s="229"/>
      <c r="AW110" s="229"/>
      <c r="AX110" s="229"/>
      <c r="AY110" s="229"/>
      <c r="AZ110" s="229"/>
      <c r="BA110" s="229"/>
      <c r="BB110" s="229"/>
      <c r="BC110" s="229"/>
    </row>
    <row r="111" spans="9:55" s="257" customFormat="1" x14ac:dyDescent="0.2">
      <c r="I111" s="895"/>
      <c r="O111" s="229"/>
      <c r="P111" s="229"/>
      <c r="Q111" s="229"/>
      <c r="R111" s="229"/>
      <c r="S111" s="229"/>
      <c r="T111" s="229"/>
      <c r="U111" s="229"/>
      <c r="V111" s="229"/>
      <c r="W111" s="229"/>
      <c r="X111" s="229"/>
      <c r="Y111" s="229"/>
      <c r="Z111" s="229"/>
      <c r="AA111" s="229"/>
      <c r="AB111" s="229"/>
      <c r="AC111" s="229"/>
      <c r="AD111" s="229"/>
      <c r="AE111" s="229"/>
      <c r="AF111" s="229"/>
      <c r="AG111" s="229"/>
      <c r="AH111" s="229"/>
      <c r="AI111" s="229"/>
      <c r="AJ111" s="229"/>
      <c r="AK111" s="229"/>
      <c r="AL111" s="229"/>
      <c r="AM111" s="229"/>
      <c r="AN111" s="229"/>
      <c r="AO111" s="229"/>
      <c r="AP111" s="229"/>
      <c r="AQ111" s="229"/>
      <c r="AR111" s="229"/>
      <c r="AS111" s="229"/>
      <c r="AT111" s="229"/>
      <c r="AU111" s="229"/>
      <c r="AV111" s="229"/>
      <c r="AW111" s="229"/>
      <c r="AX111" s="229"/>
      <c r="AY111" s="229"/>
      <c r="AZ111" s="229"/>
      <c r="BA111" s="229"/>
      <c r="BB111" s="229"/>
      <c r="BC111" s="229"/>
    </row>
    <row r="112" spans="9:55" s="257" customFormat="1" x14ac:dyDescent="0.2">
      <c r="I112" s="895"/>
      <c r="O112" s="229"/>
      <c r="P112" s="229"/>
      <c r="Q112" s="229"/>
      <c r="R112" s="229"/>
      <c r="S112" s="229"/>
      <c r="T112" s="229"/>
      <c r="U112" s="229"/>
      <c r="V112" s="229"/>
      <c r="W112" s="229"/>
      <c r="X112" s="229"/>
      <c r="Y112" s="229"/>
      <c r="Z112" s="229"/>
      <c r="AA112" s="229"/>
      <c r="AB112" s="229"/>
      <c r="AC112" s="229"/>
      <c r="AD112" s="229"/>
      <c r="AE112" s="229"/>
      <c r="AF112" s="229"/>
      <c r="AG112" s="229"/>
      <c r="AH112" s="229"/>
      <c r="AI112" s="229"/>
      <c r="AJ112" s="229"/>
      <c r="AK112" s="229"/>
      <c r="AL112" s="229"/>
      <c r="AM112" s="229"/>
      <c r="AN112" s="229"/>
      <c r="AO112" s="229"/>
      <c r="AP112" s="229"/>
      <c r="AQ112" s="229"/>
      <c r="AR112" s="229"/>
      <c r="AS112" s="229"/>
      <c r="AT112" s="229"/>
      <c r="AU112" s="229"/>
      <c r="AV112" s="229"/>
      <c r="AW112" s="229"/>
      <c r="AX112" s="229"/>
      <c r="AY112" s="229"/>
      <c r="AZ112" s="229"/>
      <c r="BA112" s="229"/>
      <c r="BB112" s="229"/>
      <c r="BC112" s="229"/>
    </row>
    <row r="113" spans="9:55" s="257" customFormat="1" x14ac:dyDescent="0.2">
      <c r="I113" s="895"/>
      <c r="O113" s="229"/>
      <c r="P113" s="229"/>
      <c r="Q113" s="229"/>
      <c r="R113" s="229"/>
      <c r="S113" s="229"/>
      <c r="T113" s="229"/>
      <c r="U113" s="229"/>
      <c r="V113" s="229"/>
      <c r="W113" s="229"/>
      <c r="X113" s="229"/>
      <c r="Y113" s="229"/>
      <c r="Z113" s="229"/>
      <c r="AA113" s="229"/>
      <c r="AB113" s="229"/>
      <c r="AC113" s="229"/>
      <c r="AD113" s="229"/>
      <c r="AE113" s="229"/>
      <c r="AF113" s="229"/>
      <c r="AG113" s="229"/>
      <c r="AH113" s="229"/>
      <c r="AI113" s="229"/>
      <c r="AJ113" s="229"/>
      <c r="AK113" s="229"/>
      <c r="AL113" s="229"/>
      <c r="AM113" s="229"/>
      <c r="AN113" s="229"/>
      <c r="AO113" s="229"/>
      <c r="AP113" s="229"/>
      <c r="AQ113" s="229"/>
      <c r="AR113" s="229"/>
      <c r="AS113" s="229"/>
      <c r="AT113" s="229"/>
      <c r="AU113" s="229"/>
      <c r="AV113" s="229"/>
      <c r="AW113" s="229"/>
      <c r="AX113" s="229"/>
      <c r="AY113" s="229"/>
      <c r="AZ113" s="229"/>
      <c r="BA113" s="229"/>
      <c r="BB113" s="229"/>
      <c r="BC113" s="229"/>
    </row>
    <row r="114" spans="9:55" s="257" customFormat="1" x14ac:dyDescent="0.2">
      <c r="I114" s="895"/>
      <c r="O114" s="229"/>
      <c r="P114" s="229"/>
      <c r="Q114" s="229"/>
      <c r="R114" s="229"/>
      <c r="S114" s="229"/>
      <c r="T114" s="229"/>
      <c r="U114" s="229"/>
      <c r="V114" s="229"/>
      <c r="W114" s="229"/>
      <c r="X114" s="229"/>
      <c r="Y114" s="229"/>
      <c r="Z114" s="229"/>
      <c r="AA114" s="229"/>
      <c r="AB114" s="229"/>
      <c r="AC114" s="229"/>
      <c r="AD114" s="229"/>
      <c r="AE114" s="229"/>
      <c r="AF114" s="229"/>
      <c r="AG114" s="229"/>
      <c r="AH114" s="229"/>
      <c r="AI114" s="229"/>
      <c r="AJ114" s="229"/>
      <c r="AK114" s="229"/>
      <c r="AL114" s="229"/>
      <c r="AM114" s="229"/>
      <c r="AN114" s="229"/>
      <c r="AO114" s="229"/>
      <c r="AP114" s="229"/>
      <c r="AQ114" s="229"/>
      <c r="AR114" s="229"/>
      <c r="AS114" s="229"/>
      <c r="AT114" s="229"/>
      <c r="AU114" s="229"/>
      <c r="AV114" s="229"/>
      <c r="AW114" s="229"/>
      <c r="AX114" s="229"/>
      <c r="AY114" s="229"/>
      <c r="AZ114" s="229"/>
      <c r="BA114" s="229"/>
      <c r="BB114" s="229"/>
      <c r="BC114" s="229"/>
    </row>
    <row r="115" spans="9:55" s="257" customFormat="1" x14ac:dyDescent="0.2">
      <c r="I115" s="895"/>
      <c r="O115" s="229"/>
      <c r="P115" s="229"/>
      <c r="Q115" s="229"/>
      <c r="R115" s="229"/>
      <c r="S115" s="229"/>
      <c r="T115" s="229"/>
      <c r="U115" s="229"/>
      <c r="V115" s="229"/>
      <c r="W115" s="229"/>
      <c r="X115" s="229"/>
      <c r="Y115" s="229"/>
      <c r="Z115" s="229"/>
      <c r="AA115" s="229"/>
      <c r="AB115" s="229"/>
      <c r="AC115" s="229"/>
      <c r="AD115" s="229"/>
      <c r="AE115" s="229"/>
      <c r="AF115" s="229"/>
      <c r="AG115" s="229"/>
      <c r="AH115" s="229"/>
      <c r="AI115" s="229"/>
      <c r="AJ115" s="229"/>
      <c r="AK115" s="229"/>
      <c r="AL115" s="229"/>
      <c r="AM115" s="229"/>
      <c r="AN115" s="229"/>
      <c r="AO115" s="229"/>
      <c r="AP115" s="229"/>
      <c r="AQ115" s="229"/>
      <c r="AR115" s="229"/>
      <c r="AS115" s="229"/>
      <c r="AT115" s="229"/>
      <c r="AU115" s="229"/>
      <c r="AV115" s="229"/>
      <c r="AW115" s="229"/>
      <c r="AX115" s="229"/>
      <c r="AY115" s="229"/>
      <c r="AZ115" s="229"/>
      <c r="BA115" s="229"/>
      <c r="BB115" s="229"/>
      <c r="BC115" s="229"/>
    </row>
    <row r="116" spans="9:55" s="257" customFormat="1" x14ac:dyDescent="0.2">
      <c r="I116" s="895"/>
      <c r="O116" s="229"/>
      <c r="P116" s="229"/>
      <c r="Q116" s="229"/>
      <c r="R116" s="229"/>
      <c r="S116" s="229"/>
      <c r="T116" s="229"/>
      <c r="U116" s="229"/>
      <c r="V116" s="229"/>
      <c r="W116" s="229"/>
      <c r="X116" s="229"/>
      <c r="Y116" s="229"/>
      <c r="Z116" s="229"/>
      <c r="AA116" s="229"/>
      <c r="AB116" s="229"/>
      <c r="AC116" s="229"/>
      <c r="AD116" s="229"/>
      <c r="AE116" s="229"/>
      <c r="AF116" s="229"/>
      <c r="AG116" s="229"/>
      <c r="AH116" s="229"/>
      <c r="AI116" s="229"/>
      <c r="AJ116" s="229"/>
      <c r="AK116" s="229"/>
      <c r="AL116" s="229"/>
      <c r="AM116" s="229"/>
      <c r="AN116" s="229"/>
      <c r="AO116" s="229"/>
      <c r="AP116" s="229"/>
      <c r="AQ116" s="229"/>
      <c r="AR116" s="229"/>
      <c r="AS116" s="229"/>
      <c r="AT116" s="229"/>
      <c r="AU116" s="229"/>
      <c r="AV116" s="229"/>
      <c r="AW116" s="229"/>
      <c r="AX116" s="229"/>
      <c r="AY116" s="229"/>
      <c r="AZ116" s="229"/>
      <c r="BA116" s="229"/>
      <c r="BB116" s="229"/>
      <c r="BC116" s="229"/>
    </row>
    <row r="117" spans="9:55" s="257" customFormat="1" x14ac:dyDescent="0.2">
      <c r="I117" s="895"/>
      <c r="O117" s="229"/>
      <c r="P117" s="229"/>
      <c r="Q117" s="229"/>
      <c r="R117" s="229"/>
      <c r="S117" s="229"/>
      <c r="T117" s="229"/>
      <c r="U117" s="229"/>
      <c r="V117" s="229"/>
      <c r="W117" s="229"/>
      <c r="X117" s="229"/>
      <c r="Y117" s="229"/>
      <c r="Z117" s="229"/>
      <c r="AA117" s="229"/>
      <c r="AB117" s="229"/>
      <c r="AC117" s="229"/>
      <c r="AD117" s="229"/>
      <c r="AE117" s="229"/>
      <c r="AF117" s="229"/>
      <c r="AG117" s="229"/>
      <c r="AH117" s="229"/>
      <c r="AI117" s="229"/>
      <c r="AJ117" s="229"/>
      <c r="AK117" s="229"/>
      <c r="AL117" s="229"/>
      <c r="AM117" s="229"/>
      <c r="AN117" s="229"/>
      <c r="AO117" s="229"/>
      <c r="AP117" s="229"/>
      <c r="AQ117" s="229"/>
      <c r="AR117" s="229"/>
      <c r="AS117" s="229"/>
      <c r="AT117" s="229"/>
      <c r="AU117" s="229"/>
      <c r="AV117" s="229"/>
      <c r="AW117" s="229"/>
      <c r="AX117" s="229"/>
      <c r="AY117" s="229"/>
      <c r="AZ117" s="229"/>
      <c r="BA117" s="229"/>
      <c r="BB117" s="229"/>
      <c r="BC117" s="229"/>
    </row>
    <row r="118" spans="9:55" s="257" customFormat="1" x14ac:dyDescent="0.2">
      <c r="I118" s="895"/>
      <c r="O118" s="229"/>
      <c r="P118" s="229"/>
      <c r="Q118" s="229"/>
      <c r="R118" s="229"/>
      <c r="S118" s="229"/>
      <c r="T118" s="229"/>
      <c r="U118" s="229"/>
      <c r="V118" s="229"/>
      <c r="W118" s="229"/>
      <c r="X118" s="229"/>
      <c r="Y118" s="229"/>
      <c r="Z118" s="229"/>
      <c r="AA118" s="229"/>
      <c r="AB118" s="229"/>
      <c r="AC118" s="229"/>
      <c r="AD118" s="229"/>
      <c r="AE118" s="229"/>
      <c r="AF118" s="229"/>
      <c r="AG118" s="229"/>
      <c r="AH118" s="229"/>
      <c r="AI118" s="229"/>
      <c r="AJ118" s="229"/>
      <c r="AK118" s="229"/>
      <c r="AL118" s="229"/>
      <c r="AM118" s="229"/>
      <c r="AN118" s="229"/>
      <c r="AO118" s="229"/>
      <c r="AP118" s="229"/>
      <c r="AQ118" s="229"/>
      <c r="AR118" s="229"/>
      <c r="AS118" s="229"/>
      <c r="AT118" s="229"/>
      <c r="AU118" s="229"/>
      <c r="AV118" s="229"/>
      <c r="AW118" s="229"/>
      <c r="AX118" s="229"/>
      <c r="AY118" s="229"/>
      <c r="AZ118" s="229"/>
      <c r="BA118" s="229"/>
      <c r="BB118" s="229"/>
      <c r="BC118" s="229"/>
    </row>
    <row r="119" spans="9:55" s="257" customFormat="1" x14ac:dyDescent="0.2">
      <c r="I119" s="895"/>
      <c r="O119" s="229"/>
      <c r="P119" s="229"/>
      <c r="Q119" s="229"/>
      <c r="R119" s="229"/>
      <c r="S119" s="229"/>
      <c r="T119" s="229"/>
      <c r="U119" s="229"/>
      <c r="V119" s="229"/>
      <c r="W119" s="229"/>
      <c r="X119" s="229"/>
      <c r="Y119" s="229"/>
      <c r="Z119" s="229"/>
      <c r="AA119" s="229"/>
      <c r="AB119" s="229"/>
      <c r="AC119" s="229"/>
      <c r="AD119" s="229"/>
      <c r="AE119" s="229"/>
      <c r="AF119" s="229"/>
      <c r="AG119" s="229"/>
      <c r="AH119" s="229"/>
      <c r="AI119" s="229"/>
      <c r="AJ119" s="229"/>
      <c r="AK119" s="229"/>
      <c r="AL119" s="229"/>
      <c r="AM119" s="229"/>
      <c r="AN119" s="229"/>
      <c r="AO119" s="229"/>
      <c r="AP119" s="229"/>
      <c r="AQ119" s="229"/>
      <c r="AR119" s="229"/>
      <c r="AS119" s="229"/>
      <c r="AT119" s="229"/>
      <c r="AU119" s="229"/>
      <c r="AV119" s="229"/>
      <c r="AW119" s="229"/>
      <c r="AX119" s="229"/>
      <c r="AY119" s="229"/>
      <c r="AZ119" s="229"/>
      <c r="BA119" s="229"/>
      <c r="BB119" s="229"/>
      <c r="BC119" s="229"/>
    </row>
    <row r="120" spans="9:55" s="257" customFormat="1" x14ac:dyDescent="0.2">
      <c r="I120" s="895"/>
      <c r="O120" s="229"/>
      <c r="P120" s="229"/>
      <c r="Q120" s="229"/>
      <c r="R120" s="229"/>
      <c r="S120" s="229"/>
      <c r="T120" s="229"/>
      <c r="U120" s="229"/>
      <c r="V120" s="229"/>
      <c r="W120" s="229"/>
      <c r="X120" s="229"/>
      <c r="Y120" s="229"/>
      <c r="Z120" s="229"/>
      <c r="AA120" s="229"/>
      <c r="AB120" s="229"/>
      <c r="AC120" s="229"/>
      <c r="AD120" s="229"/>
      <c r="AE120" s="229"/>
      <c r="AF120" s="229"/>
      <c r="AG120" s="229"/>
      <c r="AH120" s="229"/>
      <c r="AI120" s="229"/>
      <c r="AJ120" s="229"/>
      <c r="AK120" s="229"/>
      <c r="AL120" s="229"/>
      <c r="AM120" s="229"/>
      <c r="AN120" s="229"/>
      <c r="AO120" s="229"/>
      <c r="AP120" s="229"/>
      <c r="AQ120" s="229"/>
      <c r="AR120" s="229"/>
      <c r="AS120" s="229"/>
      <c r="AT120" s="229"/>
      <c r="AU120" s="229"/>
      <c r="AV120" s="229"/>
      <c r="AW120" s="229"/>
      <c r="AX120" s="229"/>
      <c r="AY120" s="229"/>
      <c r="AZ120" s="229"/>
      <c r="BA120" s="229"/>
      <c r="BB120" s="229"/>
      <c r="BC120" s="229"/>
    </row>
    <row r="121" spans="9:55" s="257" customFormat="1" x14ac:dyDescent="0.2">
      <c r="I121" s="895"/>
      <c r="O121" s="229"/>
      <c r="P121" s="229"/>
      <c r="Q121" s="229"/>
      <c r="R121" s="229"/>
      <c r="S121" s="229"/>
      <c r="T121" s="229"/>
      <c r="U121" s="229"/>
      <c r="V121" s="229"/>
      <c r="W121" s="229"/>
      <c r="X121" s="229"/>
      <c r="Y121" s="229"/>
      <c r="Z121" s="229"/>
      <c r="AA121" s="229"/>
      <c r="AB121" s="229"/>
      <c r="AC121" s="229"/>
      <c r="AD121" s="229"/>
      <c r="AE121" s="229"/>
      <c r="AF121" s="229"/>
      <c r="AG121" s="229"/>
      <c r="AH121" s="229"/>
      <c r="AI121" s="229"/>
      <c r="AJ121" s="229"/>
      <c r="AK121" s="229"/>
      <c r="AL121" s="229"/>
      <c r="AM121" s="229"/>
      <c r="AN121" s="229"/>
      <c r="AO121" s="229"/>
      <c r="AP121" s="229"/>
      <c r="AQ121" s="229"/>
      <c r="AR121" s="229"/>
      <c r="AS121" s="229"/>
      <c r="AT121" s="229"/>
      <c r="AU121" s="229"/>
      <c r="AV121" s="229"/>
      <c r="AW121" s="229"/>
      <c r="AX121" s="229"/>
      <c r="AY121" s="229"/>
      <c r="AZ121" s="229"/>
      <c r="BA121" s="229"/>
      <c r="BB121" s="229"/>
      <c r="BC121" s="229"/>
    </row>
    <row r="122" spans="9:55" s="257" customFormat="1" x14ac:dyDescent="0.2">
      <c r="I122" s="895"/>
      <c r="O122" s="229"/>
      <c r="P122" s="229"/>
      <c r="Q122" s="229"/>
      <c r="R122" s="229"/>
      <c r="S122" s="229"/>
      <c r="T122" s="229"/>
      <c r="U122" s="229"/>
      <c r="V122" s="229"/>
      <c r="W122" s="229"/>
      <c r="X122" s="229"/>
      <c r="Y122" s="229"/>
      <c r="Z122" s="229"/>
      <c r="AA122" s="229"/>
      <c r="AB122" s="229"/>
      <c r="AC122" s="229"/>
      <c r="AD122" s="229"/>
      <c r="AE122" s="229"/>
      <c r="AF122" s="229"/>
      <c r="AG122" s="229"/>
      <c r="AH122" s="229"/>
      <c r="AI122" s="229"/>
      <c r="AJ122" s="229"/>
      <c r="AK122" s="229"/>
      <c r="AL122" s="229"/>
      <c r="AM122" s="229"/>
      <c r="AN122" s="229"/>
      <c r="AO122" s="229"/>
      <c r="AP122" s="229"/>
      <c r="AQ122" s="229"/>
      <c r="AR122" s="229"/>
      <c r="AS122" s="229"/>
      <c r="AT122" s="229"/>
      <c r="AU122" s="229"/>
      <c r="AV122" s="229"/>
      <c r="AW122" s="229"/>
      <c r="AX122" s="229"/>
      <c r="AY122" s="229"/>
      <c r="AZ122" s="229"/>
      <c r="BA122" s="229"/>
      <c r="BB122" s="229"/>
      <c r="BC122" s="229"/>
    </row>
    <row r="123" spans="9:55" s="257" customFormat="1" x14ac:dyDescent="0.2">
      <c r="I123" s="895"/>
      <c r="O123" s="229"/>
      <c r="P123" s="229"/>
      <c r="Q123" s="229"/>
      <c r="R123" s="229"/>
      <c r="S123" s="229"/>
      <c r="T123" s="229"/>
      <c r="U123" s="229"/>
      <c r="V123" s="229"/>
      <c r="W123" s="229"/>
      <c r="X123" s="229"/>
      <c r="Y123" s="229"/>
      <c r="Z123" s="229"/>
      <c r="AA123" s="229"/>
      <c r="AB123" s="229"/>
      <c r="AC123" s="229"/>
      <c r="AD123" s="229"/>
      <c r="AE123" s="229"/>
      <c r="AF123" s="229"/>
      <c r="AG123" s="229"/>
      <c r="AH123" s="229"/>
      <c r="AI123" s="229"/>
      <c r="AJ123" s="229"/>
      <c r="AK123" s="229"/>
      <c r="AL123" s="229"/>
      <c r="AM123" s="229"/>
      <c r="AN123" s="229"/>
      <c r="AO123" s="229"/>
      <c r="AP123" s="229"/>
      <c r="AQ123" s="229"/>
      <c r="AR123" s="229"/>
      <c r="AS123" s="229"/>
      <c r="AT123" s="229"/>
      <c r="AU123" s="229"/>
      <c r="AV123" s="229"/>
      <c r="AW123" s="229"/>
      <c r="AX123" s="229"/>
      <c r="AY123" s="229"/>
      <c r="AZ123" s="229"/>
      <c r="BA123" s="229"/>
      <c r="BB123" s="229"/>
      <c r="BC123" s="229"/>
    </row>
    <row r="124" spans="9:55" s="257" customFormat="1" x14ac:dyDescent="0.2">
      <c r="I124" s="895"/>
      <c r="O124" s="229"/>
      <c r="P124" s="229"/>
      <c r="Q124" s="229"/>
      <c r="R124" s="229"/>
      <c r="S124" s="229"/>
      <c r="T124" s="229"/>
      <c r="U124" s="229"/>
      <c r="V124" s="229"/>
      <c r="W124" s="229"/>
      <c r="X124" s="229"/>
      <c r="Y124" s="229"/>
      <c r="Z124" s="229"/>
      <c r="AA124" s="229"/>
      <c r="AB124" s="229"/>
      <c r="AC124" s="229"/>
      <c r="AD124" s="229"/>
      <c r="AE124" s="229"/>
      <c r="AF124" s="229"/>
      <c r="AG124" s="229"/>
      <c r="AH124" s="229"/>
      <c r="AI124" s="229"/>
      <c r="AJ124" s="229"/>
      <c r="AK124" s="229"/>
      <c r="AL124" s="229"/>
      <c r="AM124" s="229"/>
      <c r="AN124" s="229"/>
      <c r="AO124" s="229"/>
      <c r="AP124" s="229"/>
      <c r="AQ124" s="229"/>
      <c r="AR124" s="229"/>
      <c r="AS124" s="229"/>
      <c r="AT124" s="229"/>
      <c r="AU124" s="229"/>
      <c r="AV124" s="229"/>
      <c r="AW124" s="229"/>
      <c r="AX124" s="229"/>
      <c r="AY124" s="229"/>
      <c r="AZ124" s="229"/>
      <c r="BA124" s="229"/>
      <c r="BB124" s="229"/>
      <c r="BC124" s="229"/>
    </row>
    <row r="125" spans="9:55" s="257" customFormat="1" x14ac:dyDescent="0.2">
      <c r="I125" s="895"/>
      <c r="O125" s="229"/>
      <c r="P125" s="229"/>
      <c r="Q125" s="229"/>
      <c r="R125" s="229"/>
      <c r="S125" s="229"/>
      <c r="T125" s="229"/>
      <c r="U125" s="229"/>
      <c r="V125" s="229"/>
      <c r="W125" s="229"/>
      <c r="X125" s="229"/>
      <c r="Y125" s="229"/>
      <c r="Z125" s="229"/>
      <c r="AA125" s="229"/>
      <c r="AB125" s="229"/>
      <c r="AC125" s="229"/>
      <c r="AD125" s="229"/>
      <c r="AE125" s="229"/>
      <c r="AF125" s="229"/>
      <c r="AG125" s="229"/>
      <c r="AH125" s="229"/>
      <c r="AI125" s="229"/>
      <c r="AJ125" s="229"/>
      <c r="AK125" s="229"/>
      <c r="AL125" s="229"/>
      <c r="AM125" s="229"/>
      <c r="AN125" s="229"/>
      <c r="AO125" s="229"/>
      <c r="AP125" s="229"/>
      <c r="AQ125" s="229"/>
      <c r="AR125" s="229"/>
      <c r="AS125" s="229"/>
      <c r="AT125" s="229"/>
      <c r="AU125" s="229"/>
      <c r="AV125" s="229"/>
      <c r="AW125" s="229"/>
      <c r="AX125" s="229"/>
      <c r="AY125" s="229"/>
      <c r="AZ125" s="229"/>
      <c r="BA125" s="229"/>
      <c r="BB125" s="229"/>
      <c r="BC125" s="229"/>
    </row>
    <row r="126" spans="9:55" s="257" customFormat="1" x14ac:dyDescent="0.2">
      <c r="I126" s="895"/>
      <c r="O126" s="229"/>
      <c r="P126" s="229"/>
      <c r="Q126" s="229"/>
      <c r="R126" s="229"/>
      <c r="S126" s="229"/>
      <c r="T126" s="229"/>
      <c r="U126" s="229"/>
      <c r="V126" s="229"/>
      <c r="W126" s="229"/>
      <c r="X126" s="229"/>
      <c r="Y126" s="229"/>
      <c r="Z126" s="229"/>
      <c r="AA126" s="229"/>
      <c r="AB126" s="229"/>
      <c r="AC126" s="229"/>
      <c r="AD126" s="229"/>
      <c r="AE126" s="229"/>
      <c r="AF126" s="229"/>
      <c r="AG126" s="229"/>
      <c r="AH126" s="229"/>
      <c r="AI126" s="229"/>
      <c r="AJ126" s="229"/>
      <c r="AK126" s="229"/>
      <c r="AL126" s="229"/>
      <c r="AM126" s="229"/>
      <c r="AN126" s="229"/>
      <c r="AO126" s="229"/>
      <c r="AP126" s="229"/>
      <c r="AQ126" s="229"/>
      <c r="AR126" s="229"/>
      <c r="AS126" s="229"/>
      <c r="AT126" s="229"/>
      <c r="AU126" s="229"/>
      <c r="AV126" s="229"/>
      <c r="AW126" s="229"/>
      <c r="AX126" s="229"/>
      <c r="AY126" s="229"/>
      <c r="AZ126" s="229"/>
      <c r="BA126" s="229"/>
      <c r="BB126" s="229"/>
      <c r="BC126" s="229"/>
    </row>
    <row r="127" spans="9:55" s="257" customFormat="1" x14ac:dyDescent="0.2">
      <c r="I127" s="895"/>
      <c r="O127" s="229"/>
      <c r="P127" s="229"/>
      <c r="Q127" s="229"/>
      <c r="R127" s="229"/>
      <c r="S127" s="229"/>
      <c r="T127" s="229"/>
      <c r="U127" s="229"/>
      <c r="V127" s="229"/>
      <c r="W127" s="229"/>
      <c r="X127" s="229"/>
      <c r="Y127" s="229"/>
      <c r="Z127" s="229"/>
      <c r="AA127" s="229"/>
      <c r="AB127" s="229"/>
      <c r="AC127" s="229"/>
      <c r="AD127" s="229"/>
      <c r="AE127" s="229"/>
      <c r="AF127" s="229"/>
      <c r="AG127" s="229"/>
      <c r="AH127" s="229"/>
      <c r="AI127" s="229"/>
      <c r="AJ127" s="229"/>
      <c r="AK127" s="229"/>
      <c r="AL127" s="229"/>
      <c r="AM127" s="229"/>
      <c r="AN127" s="229"/>
      <c r="AO127" s="229"/>
      <c r="AP127" s="229"/>
      <c r="AQ127" s="229"/>
      <c r="AR127" s="229"/>
      <c r="AS127" s="229"/>
      <c r="AT127" s="229"/>
      <c r="AU127" s="229"/>
      <c r="AV127" s="229"/>
      <c r="AW127" s="229"/>
      <c r="AX127" s="229"/>
      <c r="AY127" s="229"/>
      <c r="AZ127" s="229"/>
      <c r="BA127" s="229"/>
      <c r="BB127" s="229"/>
      <c r="BC127" s="229"/>
    </row>
    <row r="128" spans="9:55" s="257" customFormat="1" x14ac:dyDescent="0.2">
      <c r="I128" s="895"/>
      <c r="O128" s="229"/>
      <c r="P128" s="229"/>
      <c r="Q128" s="229"/>
      <c r="R128" s="229"/>
      <c r="S128" s="229"/>
      <c r="T128" s="229"/>
      <c r="U128" s="229"/>
      <c r="V128" s="229"/>
      <c r="W128" s="229"/>
      <c r="X128" s="229"/>
      <c r="Y128" s="229"/>
      <c r="Z128" s="229"/>
      <c r="AA128" s="229"/>
      <c r="AB128" s="229"/>
      <c r="AC128" s="229"/>
      <c r="AD128" s="229"/>
      <c r="AE128" s="229"/>
      <c r="AF128" s="229"/>
      <c r="AG128" s="229"/>
      <c r="AH128" s="229"/>
      <c r="AI128" s="229"/>
      <c r="AJ128" s="229"/>
      <c r="AK128" s="229"/>
      <c r="AL128" s="229"/>
      <c r="AM128" s="229"/>
      <c r="AN128" s="229"/>
      <c r="AO128" s="229"/>
      <c r="AP128" s="229"/>
      <c r="AQ128" s="229"/>
      <c r="AR128" s="229"/>
      <c r="AS128" s="229"/>
      <c r="AT128" s="229"/>
      <c r="AU128" s="229"/>
      <c r="AV128" s="229"/>
      <c r="AW128" s="229"/>
      <c r="AX128" s="229"/>
      <c r="AY128" s="229"/>
      <c r="AZ128" s="229"/>
      <c r="BA128" s="229"/>
      <c r="BB128" s="229"/>
      <c r="BC128" s="229"/>
    </row>
    <row r="129" spans="9:55" s="257" customFormat="1" x14ac:dyDescent="0.2">
      <c r="I129" s="895"/>
      <c r="O129" s="229"/>
      <c r="P129" s="229"/>
      <c r="Q129" s="229"/>
      <c r="R129" s="229"/>
      <c r="S129" s="229"/>
      <c r="T129" s="229"/>
      <c r="U129" s="229"/>
      <c r="V129" s="229"/>
      <c r="W129" s="229"/>
      <c r="X129" s="229"/>
      <c r="Y129" s="229"/>
      <c r="Z129" s="229"/>
      <c r="AA129" s="229"/>
      <c r="AB129" s="229"/>
      <c r="AC129" s="229"/>
      <c r="AD129" s="229"/>
      <c r="AE129" s="229"/>
      <c r="AF129" s="229"/>
      <c r="AG129" s="229"/>
      <c r="AH129" s="229"/>
      <c r="AI129" s="229"/>
      <c r="AJ129" s="229"/>
      <c r="AK129" s="229"/>
      <c r="AL129" s="229"/>
      <c r="AM129" s="229"/>
      <c r="AN129" s="229"/>
      <c r="AO129" s="229"/>
      <c r="AP129" s="229"/>
      <c r="AQ129" s="229"/>
      <c r="AR129" s="229"/>
      <c r="AS129" s="229"/>
      <c r="AT129" s="229"/>
      <c r="AU129" s="229"/>
      <c r="AV129" s="229"/>
      <c r="AW129" s="229"/>
      <c r="AX129" s="229"/>
      <c r="AY129" s="229"/>
      <c r="AZ129" s="229"/>
      <c r="BA129" s="229"/>
      <c r="BB129" s="229"/>
      <c r="BC129" s="229"/>
    </row>
    <row r="130" spans="9:55" s="257" customFormat="1" x14ac:dyDescent="0.2">
      <c r="I130" s="895"/>
      <c r="O130" s="229"/>
      <c r="P130" s="229"/>
      <c r="Q130" s="229"/>
      <c r="R130" s="229"/>
      <c r="S130" s="229"/>
      <c r="T130" s="229"/>
      <c r="U130" s="229"/>
      <c r="V130" s="229"/>
      <c r="W130" s="229"/>
      <c r="X130" s="229"/>
      <c r="Y130" s="229"/>
      <c r="Z130" s="229"/>
      <c r="AA130" s="229"/>
      <c r="AB130" s="229"/>
      <c r="AC130" s="229"/>
      <c r="AD130" s="229"/>
      <c r="AE130" s="229"/>
      <c r="AF130" s="229"/>
      <c r="AG130" s="229"/>
      <c r="AH130" s="229"/>
      <c r="AI130" s="229"/>
      <c r="AJ130" s="229"/>
      <c r="AK130" s="229"/>
      <c r="AL130" s="229"/>
      <c r="AM130" s="229"/>
      <c r="AN130" s="229"/>
      <c r="AO130" s="229"/>
      <c r="AP130" s="229"/>
      <c r="AQ130" s="229"/>
      <c r="AR130" s="229"/>
      <c r="AS130" s="229"/>
      <c r="AT130" s="229"/>
      <c r="AU130" s="229"/>
      <c r="AV130" s="229"/>
      <c r="AW130" s="229"/>
      <c r="AX130" s="229"/>
      <c r="AY130" s="229"/>
      <c r="AZ130" s="229"/>
      <c r="BA130" s="229"/>
      <c r="BB130" s="229"/>
      <c r="BC130" s="229"/>
    </row>
    <row r="131" spans="9:55" s="257" customFormat="1" x14ac:dyDescent="0.2">
      <c r="I131" s="895"/>
      <c r="O131" s="229"/>
      <c r="P131" s="229"/>
      <c r="Q131" s="229"/>
      <c r="R131" s="229"/>
      <c r="S131" s="229"/>
      <c r="T131" s="229"/>
      <c r="U131" s="229"/>
      <c r="V131" s="229"/>
      <c r="W131" s="229"/>
      <c r="X131" s="229"/>
      <c r="Y131" s="229"/>
      <c r="Z131" s="229"/>
      <c r="AA131" s="229"/>
      <c r="AB131" s="229"/>
      <c r="AC131" s="229"/>
      <c r="AD131" s="229"/>
      <c r="AE131" s="229"/>
      <c r="AF131" s="229"/>
      <c r="AG131" s="229"/>
      <c r="AH131" s="229"/>
      <c r="AI131" s="229"/>
      <c r="AJ131" s="229"/>
      <c r="AK131" s="229"/>
      <c r="AL131" s="229"/>
      <c r="AM131" s="229"/>
      <c r="AN131" s="229"/>
      <c r="AO131" s="229"/>
      <c r="AP131" s="229"/>
      <c r="AQ131" s="229"/>
      <c r="AR131" s="229"/>
      <c r="AS131" s="229"/>
      <c r="AT131" s="229"/>
      <c r="AU131" s="229"/>
      <c r="AV131" s="229"/>
      <c r="AW131" s="229"/>
      <c r="AX131" s="229"/>
      <c r="AY131" s="229"/>
      <c r="AZ131" s="229"/>
      <c r="BA131" s="229"/>
      <c r="BB131" s="229"/>
      <c r="BC131" s="229"/>
    </row>
    <row r="132" spans="9:55" s="257" customFormat="1" x14ac:dyDescent="0.2">
      <c r="I132" s="895"/>
      <c r="O132" s="229"/>
      <c r="P132" s="229"/>
      <c r="Q132" s="229"/>
      <c r="R132" s="229"/>
      <c r="S132" s="229"/>
      <c r="T132" s="229"/>
      <c r="U132" s="229"/>
      <c r="V132" s="229"/>
      <c r="W132" s="229"/>
      <c r="X132" s="229"/>
      <c r="Y132" s="229"/>
      <c r="Z132" s="229"/>
      <c r="AA132" s="229"/>
      <c r="AB132" s="229"/>
      <c r="AC132" s="229"/>
      <c r="AD132" s="229"/>
      <c r="AE132" s="229"/>
      <c r="AF132" s="229"/>
      <c r="AG132" s="229"/>
      <c r="AH132" s="229"/>
      <c r="AI132" s="229"/>
      <c r="AJ132" s="229"/>
      <c r="AK132" s="229"/>
      <c r="AL132" s="229"/>
      <c r="AM132" s="229"/>
      <c r="AN132" s="229"/>
      <c r="AO132" s="229"/>
      <c r="AP132" s="229"/>
      <c r="AQ132" s="229"/>
      <c r="AR132" s="229"/>
      <c r="AS132" s="229"/>
      <c r="AT132" s="229"/>
      <c r="AU132" s="229"/>
      <c r="AV132" s="229"/>
      <c r="AW132" s="229"/>
      <c r="AX132" s="229"/>
      <c r="AY132" s="229"/>
      <c r="AZ132" s="229"/>
      <c r="BA132" s="229"/>
      <c r="BB132" s="229"/>
      <c r="BC132" s="229"/>
    </row>
    <row r="133" spans="9:55" s="257" customFormat="1" x14ac:dyDescent="0.2">
      <c r="I133" s="895"/>
      <c r="O133" s="229"/>
      <c r="P133" s="229"/>
      <c r="Q133" s="229"/>
      <c r="R133" s="229"/>
      <c r="S133" s="229"/>
      <c r="T133" s="229"/>
      <c r="U133" s="229"/>
      <c r="V133" s="229"/>
      <c r="W133" s="229"/>
      <c r="X133" s="229"/>
      <c r="Y133" s="229"/>
      <c r="Z133" s="229"/>
      <c r="AA133" s="229"/>
      <c r="AB133" s="229"/>
      <c r="AC133" s="229"/>
      <c r="AD133" s="229"/>
      <c r="AE133" s="229"/>
      <c r="AF133" s="229"/>
      <c r="AG133" s="229"/>
      <c r="AH133" s="229"/>
      <c r="AI133" s="229"/>
      <c r="AJ133" s="229"/>
      <c r="AK133" s="229"/>
      <c r="AL133" s="229"/>
      <c r="AM133" s="229"/>
      <c r="AN133" s="229"/>
      <c r="AO133" s="229"/>
      <c r="AP133" s="229"/>
      <c r="AQ133" s="229"/>
      <c r="AR133" s="229"/>
      <c r="AS133" s="229"/>
      <c r="AT133" s="229"/>
      <c r="AU133" s="229"/>
      <c r="AV133" s="229"/>
      <c r="AW133" s="229"/>
      <c r="AX133" s="229"/>
      <c r="AY133" s="229"/>
      <c r="AZ133" s="229"/>
      <c r="BA133" s="229"/>
      <c r="BB133" s="229"/>
      <c r="BC133" s="229"/>
    </row>
    <row r="134" spans="9:55" s="257" customFormat="1" x14ac:dyDescent="0.2">
      <c r="I134" s="895"/>
      <c r="O134" s="229"/>
      <c r="P134" s="229"/>
      <c r="Q134" s="229"/>
      <c r="R134" s="229"/>
      <c r="S134" s="229"/>
      <c r="T134" s="229"/>
      <c r="U134" s="229"/>
      <c r="V134" s="229"/>
      <c r="W134" s="229"/>
      <c r="X134" s="229"/>
      <c r="Y134" s="229"/>
      <c r="Z134" s="229"/>
      <c r="AA134" s="229"/>
      <c r="AB134" s="229"/>
      <c r="AC134" s="229"/>
      <c r="AD134" s="229"/>
      <c r="AE134" s="229"/>
      <c r="AF134" s="229"/>
      <c r="AG134" s="229"/>
      <c r="AH134" s="229"/>
      <c r="AI134" s="229"/>
      <c r="AJ134" s="229"/>
      <c r="AK134" s="229"/>
      <c r="AL134" s="229"/>
      <c r="AM134" s="229"/>
      <c r="AN134" s="229"/>
      <c r="AO134" s="229"/>
      <c r="AP134" s="229"/>
      <c r="AQ134" s="229"/>
      <c r="AR134" s="229"/>
      <c r="AS134" s="229"/>
      <c r="AT134" s="229"/>
      <c r="AU134" s="229"/>
      <c r="AV134" s="229"/>
      <c r="AW134" s="229"/>
      <c r="AX134" s="229"/>
      <c r="AY134" s="229"/>
      <c r="AZ134" s="229"/>
      <c r="BA134" s="229"/>
      <c r="BB134" s="229"/>
      <c r="BC134" s="229"/>
    </row>
    <row r="135" spans="9:55" s="257" customFormat="1" x14ac:dyDescent="0.2">
      <c r="I135" s="895"/>
      <c r="O135" s="229"/>
      <c r="P135" s="229"/>
      <c r="Q135" s="229"/>
      <c r="R135" s="229"/>
      <c r="S135" s="229"/>
      <c r="T135" s="229"/>
      <c r="U135" s="229"/>
      <c r="V135" s="229"/>
      <c r="W135" s="229"/>
      <c r="X135" s="229"/>
      <c r="Y135" s="229"/>
      <c r="Z135" s="229"/>
      <c r="AA135" s="229"/>
      <c r="AB135" s="229"/>
      <c r="AC135" s="229"/>
      <c r="AD135" s="229"/>
      <c r="AE135" s="229"/>
      <c r="AF135" s="229"/>
      <c r="AG135" s="229"/>
      <c r="AH135" s="229"/>
      <c r="AI135" s="229"/>
      <c r="AJ135" s="229"/>
      <c r="AK135" s="229"/>
      <c r="AL135" s="229"/>
      <c r="AM135" s="229"/>
      <c r="AN135" s="229"/>
      <c r="AO135" s="229"/>
      <c r="AP135" s="229"/>
      <c r="AQ135" s="229"/>
      <c r="AR135" s="229"/>
      <c r="AS135" s="229"/>
      <c r="AT135" s="229"/>
      <c r="AU135" s="229"/>
      <c r="AV135" s="229"/>
      <c r="AW135" s="229"/>
      <c r="AX135" s="229"/>
      <c r="AY135" s="229"/>
      <c r="AZ135" s="229"/>
      <c r="BA135" s="229"/>
      <c r="BB135" s="229"/>
      <c r="BC135" s="229"/>
    </row>
    <row r="136" spans="9:55" s="257" customFormat="1" x14ac:dyDescent="0.2">
      <c r="I136" s="895"/>
      <c r="O136" s="229"/>
      <c r="P136" s="229"/>
      <c r="Q136" s="229"/>
      <c r="R136" s="229"/>
      <c r="S136" s="229"/>
      <c r="T136" s="229"/>
      <c r="U136" s="229"/>
      <c r="V136" s="229"/>
      <c r="W136" s="229"/>
      <c r="X136" s="229"/>
      <c r="Y136" s="229"/>
      <c r="Z136" s="229"/>
      <c r="AA136" s="229"/>
      <c r="AB136" s="229"/>
      <c r="AC136" s="229"/>
      <c r="AD136" s="229"/>
      <c r="AE136" s="229"/>
      <c r="AF136" s="229"/>
      <c r="AG136" s="229"/>
      <c r="AH136" s="229"/>
      <c r="AI136" s="229"/>
      <c r="AJ136" s="229"/>
      <c r="AK136" s="229"/>
      <c r="AL136" s="229"/>
      <c r="AM136" s="229"/>
      <c r="AN136" s="229"/>
      <c r="AO136" s="229"/>
      <c r="AP136" s="229"/>
      <c r="AQ136" s="229"/>
      <c r="AR136" s="229"/>
      <c r="AS136" s="229"/>
      <c r="AT136" s="229"/>
      <c r="AU136" s="229"/>
      <c r="AV136" s="229"/>
      <c r="AW136" s="229"/>
      <c r="AX136" s="229"/>
      <c r="AY136" s="229"/>
      <c r="AZ136" s="229"/>
      <c r="BA136" s="229"/>
      <c r="BB136" s="229"/>
      <c r="BC136" s="229"/>
    </row>
    <row r="137" spans="9:55" s="257" customFormat="1" x14ac:dyDescent="0.2">
      <c r="I137" s="895"/>
      <c r="O137" s="229"/>
      <c r="P137" s="229"/>
      <c r="Q137" s="229"/>
      <c r="R137" s="229"/>
      <c r="S137" s="229"/>
      <c r="T137" s="229"/>
      <c r="U137" s="229"/>
      <c r="V137" s="229"/>
      <c r="W137" s="229"/>
      <c r="X137" s="229"/>
      <c r="Y137" s="229"/>
      <c r="Z137" s="229"/>
      <c r="AA137" s="229"/>
      <c r="AB137" s="229"/>
      <c r="AC137" s="229"/>
      <c r="AD137" s="229"/>
      <c r="AE137" s="229"/>
      <c r="AF137" s="229"/>
      <c r="AG137" s="229"/>
      <c r="AH137" s="229"/>
      <c r="AI137" s="229"/>
      <c r="AJ137" s="229"/>
      <c r="AK137" s="229"/>
      <c r="AL137" s="229"/>
      <c r="AM137" s="229"/>
      <c r="AN137" s="229"/>
      <c r="AO137" s="229"/>
      <c r="AP137" s="229"/>
      <c r="AQ137" s="229"/>
      <c r="AR137" s="229"/>
      <c r="AS137" s="229"/>
      <c r="AT137" s="229"/>
      <c r="AU137" s="229"/>
      <c r="AV137" s="229"/>
      <c r="AW137" s="229"/>
      <c r="AX137" s="229"/>
      <c r="AY137" s="229"/>
      <c r="AZ137" s="229"/>
      <c r="BA137" s="229"/>
      <c r="BB137" s="229"/>
      <c r="BC137" s="229"/>
    </row>
    <row r="138" spans="9:55" s="257" customFormat="1" x14ac:dyDescent="0.2">
      <c r="I138" s="895"/>
      <c r="O138" s="229"/>
      <c r="P138" s="229"/>
      <c r="Q138" s="229"/>
      <c r="R138" s="229"/>
      <c r="S138" s="229"/>
      <c r="T138" s="229"/>
      <c r="U138" s="229"/>
      <c r="V138" s="229"/>
      <c r="W138" s="229"/>
      <c r="X138" s="229"/>
      <c r="Y138" s="229"/>
      <c r="Z138" s="229"/>
      <c r="AA138" s="229"/>
      <c r="AB138" s="229"/>
      <c r="AC138" s="229"/>
      <c r="AD138" s="229"/>
      <c r="AE138" s="229"/>
      <c r="AF138" s="229"/>
      <c r="AG138" s="229"/>
      <c r="AH138" s="229"/>
      <c r="AI138" s="229"/>
      <c r="AJ138" s="229"/>
      <c r="AK138" s="229"/>
      <c r="AL138" s="229"/>
      <c r="AM138" s="229"/>
      <c r="AN138" s="229"/>
      <c r="AO138" s="229"/>
      <c r="AP138" s="229"/>
      <c r="AQ138" s="229"/>
      <c r="AR138" s="229"/>
      <c r="AS138" s="229"/>
      <c r="AT138" s="229"/>
      <c r="AU138" s="229"/>
      <c r="AV138" s="229"/>
      <c r="AW138" s="229"/>
      <c r="AX138" s="229"/>
      <c r="AY138" s="229"/>
      <c r="AZ138" s="229"/>
      <c r="BA138" s="229"/>
      <c r="BB138" s="229"/>
      <c r="BC138" s="229"/>
    </row>
    <row r="139" spans="9:55" s="257" customFormat="1" x14ac:dyDescent="0.2">
      <c r="I139" s="895"/>
      <c r="O139" s="229"/>
      <c r="P139" s="229"/>
      <c r="Q139" s="229"/>
      <c r="R139" s="229"/>
      <c r="S139" s="229"/>
      <c r="T139" s="229"/>
      <c r="U139" s="229"/>
      <c r="V139" s="229"/>
      <c r="W139" s="229"/>
      <c r="X139" s="229"/>
      <c r="Y139" s="229"/>
      <c r="Z139" s="229"/>
      <c r="AA139" s="229"/>
      <c r="AB139" s="229"/>
      <c r="AC139" s="229"/>
      <c r="AD139" s="229"/>
      <c r="AE139" s="229"/>
      <c r="AF139" s="229"/>
      <c r="AG139" s="229"/>
      <c r="AH139" s="229"/>
      <c r="AI139" s="229"/>
      <c r="AJ139" s="229"/>
      <c r="AK139" s="229"/>
      <c r="AL139" s="229"/>
      <c r="AM139" s="229"/>
      <c r="AN139" s="229"/>
      <c r="AO139" s="229"/>
      <c r="AP139" s="229"/>
      <c r="AQ139" s="229"/>
      <c r="AR139" s="229"/>
      <c r="AS139" s="229"/>
      <c r="AT139" s="229"/>
      <c r="AU139" s="229"/>
      <c r="AV139" s="229"/>
      <c r="AW139" s="229"/>
      <c r="AX139" s="229"/>
      <c r="AY139" s="229"/>
      <c r="AZ139" s="229"/>
      <c r="BA139" s="229"/>
      <c r="BB139" s="229"/>
      <c r="BC139" s="229"/>
    </row>
    <row r="140" spans="9:55" s="257" customFormat="1" x14ac:dyDescent="0.2">
      <c r="I140" s="895"/>
      <c r="O140" s="229"/>
      <c r="P140" s="229"/>
      <c r="Q140" s="229"/>
      <c r="R140" s="229"/>
      <c r="S140" s="229"/>
      <c r="T140" s="229"/>
      <c r="U140" s="229"/>
      <c r="V140" s="229"/>
      <c r="W140" s="229"/>
      <c r="X140" s="229"/>
      <c r="Y140" s="229"/>
      <c r="Z140" s="229"/>
      <c r="AA140" s="229"/>
      <c r="AB140" s="229"/>
      <c r="AC140" s="229"/>
      <c r="AD140" s="229"/>
      <c r="AE140" s="229"/>
      <c r="AF140" s="229"/>
      <c r="AG140" s="229"/>
      <c r="AH140" s="229"/>
      <c r="AI140" s="229"/>
      <c r="AJ140" s="229"/>
      <c r="AK140" s="229"/>
      <c r="AL140" s="229"/>
      <c r="AM140" s="229"/>
      <c r="AN140" s="229"/>
      <c r="AO140" s="229"/>
      <c r="AP140" s="229"/>
      <c r="AQ140" s="229"/>
      <c r="AR140" s="229"/>
      <c r="AS140" s="229"/>
      <c r="AT140" s="229"/>
      <c r="AU140" s="229"/>
      <c r="AV140" s="229"/>
      <c r="AW140" s="229"/>
      <c r="AX140" s="229"/>
      <c r="AY140" s="229"/>
      <c r="AZ140" s="229"/>
      <c r="BA140" s="229"/>
      <c r="BB140" s="229"/>
      <c r="BC140" s="229"/>
    </row>
    <row r="141" spans="9:55" s="257" customFormat="1" x14ac:dyDescent="0.2">
      <c r="I141" s="895"/>
      <c r="O141" s="229"/>
      <c r="P141" s="229"/>
      <c r="Q141" s="229"/>
      <c r="R141" s="229"/>
      <c r="S141" s="229"/>
      <c r="T141" s="229"/>
      <c r="U141" s="229"/>
      <c r="V141" s="229"/>
      <c r="W141" s="229"/>
      <c r="X141" s="229"/>
      <c r="Y141" s="229"/>
      <c r="Z141" s="229"/>
      <c r="AA141" s="229"/>
      <c r="AB141" s="229"/>
      <c r="AC141" s="229"/>
      <c r="AD141" s="229"/>
      <c r="AE141" s="229"/>
      <c r="AF141" s="229"/>
      <c r="AG141" s="229"/>
      <c r="AH141" s="229"/>
      <c r="AI141" s="229"/>
      <c r="AJ141" s="229"/>
      <c r="AK141" s="229"/>
      <c r="AL141" s="229"/>
      <c r="AM141" s="229"/>
      <c r="AN141" s="229"/>
      <c r="AO141" s="229"/>
      <c r="AP141" s="229"/>
      <c r="AQ141" s="229"/>
      <c r="AR141" s="229"/>
      <c r="AS141" s="229"/>
      <c r="AT141" s="229"/>
      <c r="AU141" s="229"/>
      <c r="AV141" s="229"/>
      <c r="AW141" s="229"/>
      <c r="AX141" s="229"/>
      <c r="AY141" s="229"/>
      <c r="AZ141" s="229"/>
      <c r="BA141" s="229"/>
      <c r="BB141" s="229"/>
      <c r="BC141" s="229"/>
    </row>
    <row r="142" spans="9:55" s="257" customFormat="1" x14ac:dyDescent="0.2">
      <c r="I142" s="895"/>
      <c r="O142" s="229"/>
      <c r="P142" s="229"/>
      <c r="Q142" s="229"/>
      <c r="R142" s="229"/>
      <c r="S142" s="229"/>
      <c r="T142" s="229"/>
      <c r="U142" s="229"/>
      <c r="V142" s="229"/>
      <c r="W142" s="229"/>
      <c r="X142" s="229"/>
      <c r="Y142" s="229"/>
      <c r="Z142" s="229"/>
      <c r="AA142" s="229"/>
      <c r="AB142" s="229"/>
      <c r="AC142" s="229"/>
      <c r="AD142" s="229"/>
      <c r="AE142" s="229"/>
      <c r="AF142" s="229"/>
      <c r="AG142" s="229"/>
      <c r="AH142" s="229"/>
      <c r="AI142" s="229"/>
      <c r="AJ142" s="229"/>
      <c r="AK142" s="229"/>
      <c r="AL142" s="229"/>
      <c r="AM142" s="229"/>
      <c r="AN142" s="229"/>
      <c r="AO142" s="229"/>
      <c r="AP142" s="229"/>
      <c r="AQ142" s="229"/>
      <c r="AR142" s="229"/>
      <c r="AS142" s="229"/>
      <c r="AT142" s="229"/>
      <c r="AU142" s="229"/>
      <c r="AV142" s="229"/>
      <c r="AW142" s="229"/>
      <c r="AX142" s="229"/>
      <c r="AY142" s="229"/>
      <c r="AZ142" s="229"/>
      <c r="BA142" s="229"/>
      <c r="BB142" s="229"/>
      <c r="BC142" s="229"/>
    </row>
    <row r="143" spans="9:55" s="257" customFormat="1" x14ac:dyDescent="0.2">
      <c r="I143" s="895"/>
      <c r="O143" s="229"/>
      <c r="P143" s="229"/>
      <c r="Q143" s="229"/>
      <c r="R143" s="229"/>
      <c r="S143" s="229"/>
      <c r="T143" s="229"/>
      <c r="U143" s="229"/>
      <c r="V143" s="229"/>
      <c r="W143" s="229"/>
      <c r="X143" s="229"/>
      <c r="Y143" s="229"/>
      <c r="Z143" s="229"/>
      <c r="AA143" s="229"/>
      <c r="AB143" s="229"/>
      <c r="AC143" s="229"/>
      <c r="AD143" s="229"/>
      <c r="AE143" s="229"/>
      <c r="AF143" s="229"/>
      <c r="AG143" s="229"/>
      <c r="AH143" s="229"/>
      <c r="AI143" s="229"/>
      <c r="AJ143" s="229"/>
      <c r="AK143" s="229"/>
      <c r="AL143" s="229"/>
      <c r="AM143" s="229"/>
      <c r="AN143" s="229"/>
      <c r="AO143" s="229"/>
      <c r="AP143" s="229"/>
      <c r="AQ143" s="229"/>
      <c r="AR143" s="229"/>
      <c r="AS143" s="229"/>
      <c r="AT143" s="229"/>
      <c r="AU143" s="229"/>
      <c r="AV143" s="229"/>
      <c r="AW143" s="229"/>
      <c r="AX143" s="229"/>
      <c r="AY143" s="229"/>
      <c r="AZ143" s="229"/>
      <c r="BA143" s="229"/>
      <c r="BB143" s="229"/>
      <c r="BC143" s="229"/>
    </row>
    <row r="144" spans="9:55" s="257" customFormat="1" x14ac:dyDescent="0.2">
      <c r="I144" s="895"/>
      <c r="O144" s="229"/>
      <c r="P144" s="229"/>
      <c r="Q144" s="229"/>
      <c r="R144" s="229"/>
      <c r="S144" s="229"/>
      <c r="T144" s="229"/>
      <c r="U144" s="229"/>
      <c r="V144" s="229"/>
      <c r="W144" s="229"/>
      <c r="X144" s="229"/>
      <c r="Y144" s="229"/>
      <c r="Z144" s="229"/>
      <c r="AA144" s="229"/>
      <c r="AB144" s="229"/>
      <c r="AC144" s="229"/>
      <c r="AD144" s="229"/>
      <c r="AE144" s="229"/>
      <c r="AF144" s="229"/>
      <c r="AG144" s="229"/>
      <c r="AH144" s="229"/>
      <c r="AI144" s="229"/>
      <c r="AJ144" s="229"/>
      <c r="AK144" s="229"/>
      <c r="AL144" s="229"/>
      <c r="AM144" s="229"/>
      <c r="AN144" s="229"/>
      <c r="AO144" s="229"/>
      <c r="AP144" s="229"/>
      <c r="AQ144" s="229"/>
      <c r="AR144" s="229"/>
      <c r="AS144" s="229"/>
      <c r="AT144" s="229"/>
      <c r="AU144" s="229"/>
      <c r="AV144" s="229"/>
      <c r="AW144" s="229"/>
      <c r="AX144" s="229"/>
      <c r="AY144" s="229"/>
      <c r="AZ144" s="229"/>
      <c r="BA144" s="229"/>
      <c r="BB144" s="229"/>
      <c r="BC144" s="229"/>
    </row>
    <row r="145" spans="9:55" s="257" customFormat="1" x14ac:dyDescent="0.2">
      <c r="I145" s="895"/>
      <c r="O145" s="229"/>
      <c r="P145" s="229"/>
      <c r="Q145" s="229"/>
      <c r="R145" s="229"/>
      <c r="S145" s="229"/>
      <c r="T145" s="229"/>
      <c r="U145" s="229"/>
      <c r="V145" s="229"/>
      <c r="W145" s="229"/>
      <c r="X145" s="229"/>
      <c r="Y145" s="229"/>
      <c r="Z145" s="229"/>
      <c r="AA145" s="229"/>
      <c r="AB145" s="229"/>
      <c r="AC145" s="229"/>
      <c r="AD145" s="229"/>
      <c r="AE145" s="229"/>
      <c r="AF145" s="229"/>
      <c r="AG145" s="229"/>
      <c r="AH145" s="229"/>
      <c r="AI145" s="229"/>
      <c r="AJ145" s="229"/>
      <c r="AK145" s="229"/>
      <c r="AL145" s="229"/>
      <c r="AM145" s="229"/>
      <c r="AN145" s="229"/>
      <c r="AO145" s="229"/>
      <c r="AP145" s="229"/>
      <c r="AQ145" s="229"/>
      <c r="AR145" s="229"/>
      <c r="AS145" s="229"/>
      <c r="AT145" s="229"/>
      <c r="AU145" s="229"/>
      <c r="AV145" s="229"/>
      <c r="AW145" s="229"/>
      <c r="AX145" s="229"/>
      <c r="AY145" s="229"/>
      <c r="AZ145" s="229"/>
      <c r="BA145" s="229"/>
      <c r="BB145" s="229"/>
      <c r="BC145" s="229"/>
    </row>
    <row r="146" spans="9:55" s="257" customFormat="1" x14ac:dyDescent="0.2">
      <c r="I146" s="895"/>
      <c r="O146" s="229"/>
      <c r="P146" s="229"/>
      <c r="Q146" s="229"/>
      <c r="R146" s="229"/>
      <c r="S146" s="229"/>
      <c r="T146" s="229"/>
      <c r="U146" s="229"/>
      <c r="V146" s="229"/>
      <c r="W146" s="229"/>
      <c r="X146" s="229"/>
      <c r="Y146" s="229"/>
      <c r="Z146" s="229"/>
      <c r="AA146" s="229"/>
      <c r="AB146" s="229"/>
      <c r="AC146" s="229"/>
      <c r="AD146" s="229"/>
      <c r="AE146" s="229"/>
      <c r="AF146" s="229"/>
      <c r="AG146" s="229"/>
      <c r="AH146" s="229"/>
      <c r="AI146" s="229"/>
      <c r="AJ146" s="229"/>
      <c r="AK146" s="229"/>
      <c r="AL146" s="229"/>
      <c r="AM146" s="229"/>
      <c r="AN146" s="229"/>
      <c r="AO146" s="229"/>
      <c r="AP146" s="229"/>
      <c r="AQ146" s="229"/>
      <c r="AR146" s="229"/>
      <c r="AS146" s="229"/>
      <c r="AT146" s="229"/>
      <c r="AU146" s="229"/>
      <c r="AV146" s="229"/>
      <c r="AW146" s="229"/>
      <c r="AX146" s="229"/>
      <c r="AY146" s="229"/>
      <c r="AZ146" s="229"/>
      <c r="BA146" s="229"/>
      <c r="BB146" s="229"/>
      <c r="BC146" s="229"/>
    </row>
    <row r="147" spans="9:55" s="257" customFormat="1" x14ac:dyDescent="0.2">
      <c r="I147" s="895"/>
      <c r="O147" s="229"/>
      <c r="P147" s="229"/>
      <c r="Q147" s="229"/>
      <c r="R147" s="229"/>
      <c r="S147" s="229"/>
      <c r="T147" s="229"/>
      <c r="U147" s="229"/>
      <c r="V147" s="229"/>
      <c r="W147" s="229"/>
      <c r="X147" s="229"/>
      <c r="Y147" s="229"/>
      <c r="Z147" s="229"/>
      <c r="AA147" s="229"/>
      <c r="AB147" s="229"/>
      <c r="AC147" s="229"/>
      <c r="AD147" s="229"/>
      <c r="AE147" s="229"/>
      <c r="AF147" s="229"/>
      <c r="AG147" s="229"/>
      <c r="AH147" s="229"/>
      <c r="AI147" s="229"/>
      <c r="AJ147" s="229"/>
      <c r="AK147" s="229"/>
      <c r="AL147" s="229"/>
      <c r="AM147" s="229"/>
      <c r="AN147" s="229"/>
      <c r="AO147" s="229"/>
      <c r="AP147" s="229"/>
      <c r="AQ147" s="229"/>
      <c r="AR147" s="229"/>
      <c r="AS147" s="229"/>
      <c r="AT147" s="229"/>
      <c r="AU147" s="229"/>
      <c r="AV147" s="229"/>
      <c r="AW147" s="229"/>
      <c r="AX147" s="229"/>
      <c r="AY147" s="229"/>
      <c r="AZ147" s="229"/>
      <c r="BA147" s="229"/>
      <c r="BB147" s="229"/>
      <c r="BC147" s="229"/>
    </row>
    <row r="148" spans="9:55" s="257" customFormat="1" x14ac:dyDescent="0.2">
      <c r="I148" s="895"/>
      <c r="O148" s="229"/>
      <c r="P148" s="229"/>
      <c r="Q148" s="229"/>
      <c r="R148" s="229"/>
      <c r="S148" s="229"/>
      <c r="T148" s="229"/>
      <c r="U148" s="229"/>
      <c r="V148" s="229"/>
      <c r="W148" s="229"/>
      <c r="X148" s="229"/>
      <c r="Y148" s="229"/>
      <c r="Z148" s="229"/>
      <c r="AA148" s="229"/>
      <c r="AB148" s="229"/>
      <c r="AC148" s="229"/>
      <c r="AD148" s="229"/>
      <c r="AE148" s="229"/>
      <c r="AF148" s="229"/>
      <c r="AG148" s="229"/>
      <c r="AH148" s="229"/>
      <c r="AI148" s="229"/>
      <c r="AJ148" s="229"/>
      <c r="AK148" s="229"/>
      <c r="AL148" s="229"/>
      <c r="AM148" s="229"/>
      <c r="AN148" s="229"/>
      <c r="AO148" s="229"/>
      <c r="AP148" s="229"/>
      <c r="AQ148" s="229"/>
      <c r="AR148" s="229"/>
      <c r="AS148" s="229"/>
      <c r="AT148" s="229"/>
      <c r="AU148" s="229"/>
      <c r="AV148" s="229"/>
      <c r="AW148" s="229"/>
      <c r="AX148" s="229"/>
      <c r="AY148" s="229"/>
      <c r="AZ148" s="229"/>
      <c r="BA148" s="229"/>
      <c r="BB148" s="229"/>
      <c r="BC148" s="229"/>
    </row>
    <row r="149" spans="9:55" s="257" customFormat="1" x14ac:dyDescent="0.2">
      <c r="I149" s="895"/>
      <c r="O149" s="229"/>
      <c r="P149" s="229"/>
      <c r="Q149" s="229"/>
      <c r="R149" s="229"/>
      <c r="S149" s="229"/>
      <c r="T149" s="229"/>
      <c r="U149" s="229"/>
      <c r="V149" s="229"/>
      <c r="W149" s="229"/>
      <c r="X149" s="229"/>
      <c r="Y149" s="229"/>
      <c r="Z149" s="229"/>
      <c r="AA149" s="229"/>
      <c r="AB149" s="229"/>
      <c r="AC149" s="229"/>
      <c r="AD149" s="229"/>
      <c r="AE149" s="229"/>
      <c r="AF149" s="229"/>
      <c r="AG149" s="229"/>
      <c r="AH149" s="229"/>
      <c r="AI149" s="229"/>
      <c r="AJ149" s="229"/>
      <c r="AK149" s="229"/>
      <c r="AL149" s="229"/>
      <c r="AM149" s="229"/>
      <c r="AN149" s="229"/>
      <c r="AO149" s="229"/>
      <c r="AP149" s="229"/>
      <c r="AQ149" s="229"/>
      <c r="AR149" s="229"/>
      <c r="AS149" s="229"/>
      <c r="AT149" s="229"/>
      <c r="AU149" s="229"/>
      <c r="AV149" s="229"/>
      <c r="AW149" s="229"/>
      <c r="AX149" s="229"/>
      <c r="AY149" s="229"/>
      <c r="AZ149" s="229"/>
      <c r="BA149" s="229"/>
      <c r="BB149" s="229"/>
      <c r="BC149" s="229"/>
    </row>
    <row r="150" spans="9:55" s="257" customFormat="1" x14ac:dyDescent="0.2">
      <c r="I150" s="895"/>
      <c r="O150" s="229"/>
      <c r="P150" s="229"/>
      <c r="Q150" s="229"/>
      <c r="R150" s="229"/>
      <c r="S150" s="229"/>
      <c r="T150" s="229"/>
      <c r="U150" s="229"/>
      <c r="V150" s="229"/>
      <c r="W150" s="229"/>
      <c r="X150" s="229"/>
      <c r="Y150" s="229"/>
      <c r="Z150" s="229"/>
      <c r="AA150" s="229"/>
      <c r="AB150" s="229"/>
      <c r="AC150" s="229"/>
      <c r="AD150" s="229"/>
      <c r="AE150" s="229"/>
      <c r="AF150" s="229"/>
      <c r="AG150" s="229"/>
      <c r="AH150" s="229"/>
      <c r="AI150" s="229"/>
      <c r="AJ150" s="229"/>
      <c r="AK150" s="229"/>
      <c r="AL150" s="229"/>
      <c r="AM150" s="229"/>
      <c r="AN150" s="229"/>
      <c r="AO150" s="229"/>
      <c r="AP150" s="229"/>
      <c r="AQ150" s="229"/>
      <c r="AR150" s="229"/>
      <c r="AS150" s="229"/>
      <c r="AT150" s="229"/>
      <c r="AU150" s="229"/>
      <c r="AV150" s="229"/>
      <c r="AW150" s="229"/>
      <c r="AX150" s="229"/>
      <c r="AY150" s="229"/>
      <c r="AZ150" s="229"/>
      <c r="BA150" s="229"/>
      <c r="BB150" s="229"/>
      <c r="BC150" s="229"/>
    </row>
    <row r="151" spans="9:55" s="257" customFormat="1" x14ac:dyDescent="0.2">
      <c r="I151" s="895"/>
      <c r="O151" s="229"/>
      <c r="P151" s="229"/>
      <c r="Q151" s="229"/>
      <c r="R151" s="229"/>
      <c r="S151" s="229"/>
      <c r="T151" s="229"/>
      <c r="U151" s="229"/>
      <c r="V151" s="229"/>
      <c r="W151" s="229"/>
      <c r="X151" s="229"/>
      <c r="Y151" s="229"/>
      <c r="Z151" s="229"/>
      <c r="AA151" s="229"/>
      <c r="AB151" s="229"/>
      <c r="AC151" s="229"/>
      <c r="AD151" s="229"/>
      <c r="AE151" s="229"/>
      <c r="AF151" s="229"/>
      <c r="AG151" s="229"/>
      <c r="AH151" s="229"/>
      <c r="AI151" s="229"/>
      <c r="AJ151" s="229"/>
      <c r="AK151" s="229"/>
      <c r="AL151" s="229"/>
      <c r="AM151" s="229"/>
      <c r="AN151" s="229"/>
      <c r="AO151" s="229"/>
      <c r="AP151" s="229"/>
      <c r="AQ151" s="229"/>
      <c r="AR151" s="229"/>
      <c r="AS151" s="229"/>
      <c r="AT151" s="229"/>
      <c r="AU151" s="229"/>
      <c r="AV151" s="229"/>
      <c r="AW151" s="229"/>
      <c r="AX151" s="229"/>
      <c r="AY151" s="229"/>
      <c r="AZ151" s="229"/>
      <c r="BA151" s="229"/>
      <c r="BB151" s="229"/>
      <c r="BC151" s="229"/>
    </row>
    <row r="152" spans="9:55" s="257" customFormat="1" x14ac:dyDescent="0.2">
      <c r="I152" s="895"/>
      <c r="O152" s="229"/>
      <c r="P152" s="229"/>
      <c r="Q152" s="229"/>
      <c r="R152" s="229"/>
      <c r="S152" s="229"/>
      <c r="T152" s="229"/>
      <c r="U152" s="229"/>
      <c r="V152" s="229"/>
      <c r="W152" s="229"/>
      <c r="X152" s="229"/>
      <c r="Y152" s="229"/>
      <c r="Z152" s="229"/>
      <c r="AA152" s="229"/>
      <c r="AB152" s="229"/>
      <c r="AC152" s="229"/>
      <c r="AD152" s="229"/>
      <c r="AE152" s="229"/>
      <c r="AF152" s="229"/>
      <c r="AG152" s="229"/>
      <c r="AH152" s="229"/>
      <c r="AI152" s="229"/>
      <c r="AJ152" s="229"/>
      <c r="AK152" s="229"/>
      <c r="AL152" s="229"/>
      <c r="AM152" s="229"/>
      <c r="AN152" s="229"/>
      <c r="AO152" s="229"/>
      <c r="AP152" s="229"/>
      <c r="AQ152" s="229"/>
      <c r="AR152" s="229"/>
      <c r="AS152" s="229"/>
      <c r="AT152" s="229"/>
      <c r="AU152" s="229"/>
      <c r="AV152" s="229"/>
      <c r="AW152" s="229"/>
      <c r="AX152" s="229"/>
      <c r="AY152" s="229"/>
      <c r="AZ152" s="229"/>
      <c r="BA152" s="229"/>
      <c r="BB152" s="229"/>
      <c r="BC152" s="229"/>
    </row>
    <row r="153" spans="9:55" s="257" customFormat="1" x14ac:dyDescent="0.2">
      <c r="I153" s="895"/>
      <c r="O153" s="229"/>
      <c r="P153" s="229"/>
      <c r="Q153" s="229"/>
      <c r="R153" s="229"/>
      <c r="S153" s="229"/>
      <c r="T153" s="229"/>
      <c r="U153" s="229"/>
      <c r="V153" s="229"/>
      <c r="W153" s="229"/>
      <c r="X153" s="229"/>
      <c r="Y153" s="229"/>
      <c r="Z153" s="229"/>
      <c r="AA153" s="229"/>
      <c r="AB153" s="229"/>
      <c r="AC153" s="229"/>
      <c r="AD153" s="229"/>
      <c r="AE153" s="229"/>
      <c r="AF153" s="229"/>
      <c r="AG153" s="229"/>
      <c r="AH153" s="229"/>
      <c r="AI153" s="229"/>
      <c r="AJ153" s="229"/>
      <c r="AK153" s="229"/>
      <c r="AL153" s="229"/>
      <c r="AM153" s="229"/>
      <c r="AN153" s="229"/>
      <c r="AO153" s="229"/>
      <c r="AP153" s="229"/>
      <c r="AQ153" s="229"/>
      <c r="AR153" s="229"/>
      <c r="AS153" s="229"/>
      <c r="AT153" s="229"/>
      <c r="AU153" s="229"/>
      <c r="AV153" s="229"/>
      <c r="AW153" s="229"/>
      <c r="AX153" s="229"/>
      <c r="AY153" s="229"/>
      <c r="AZ153" s="229"/>
      <c r="BA153" s="229"/>
      <c r="BB153" s="229"/>
      <c r="BC153" s="229"/>
    </row>
    <row r="154" spans="9:55" s="257" customFormat="1" x14ac:dyDescent="0.2">
      <c r="I154" s="895"/>
      <c r="O154" s="229"/>
      <c r="P154" s="229"/>
      <c r="Q154" s="229"/>
      <c r="R154" s="229"/>
      <c r="S154" s="229"/>
      <c r="T154" s="229"/>
      <c r="U154" s="229"/>
      <c r="V154" s="229"/>
      <c r="W154" s="229"/>
      <c r="X154" s="229"/>
      <c r="Y154" s="229"/>
      <c r="Z154" s="229"/>
      <c r="AA154" s="229"/>
      <c r="AB154" s="229"/>
      <c r="AC154" s="229"/>
      <c r="AD154" s="229"/>
      <c r="AE154" s="229"/>
      <c r="AF154" s="229"/>
      <c r="AG154" s="229"/>
      <c r="AH154" s="229"/>
      <c r="AI154" s="229"/>
      <c r="AJ154" s="229"/>
      <c r="AK154" s="229"/>
      <c r="AL154" s="229"/>
      <c r="AM154" s="229"/>
      <c r="AN154" s="229"/>
      <c r="AO154" s="229"/>
      <c r="AP154" s="229"/>
      <c r="AQ154" s="229"/>
      <c r="AR154" s="229"/>
      <c r="AS154" s="229"/>
      <c r="AT154" s="229"/>
      <c r="AU154" s="229"/>
      <c r="AV154" s="229"/>
      <c r="AW154" s="229"/>
      <c r="AX154" s="229"/>
      <c r="AY154" s="229"/>
      <c r="AZ154" s="229"/>
      <c r="BA154" s="229"/>
      <c r="BB154" s="229"/>
      <c r="BC154" s="229"/>
    </row>
    <row r="155" spans="9:55" s="257" customFormat="1" x14ac:dyDescent="0.2">
      <c r="I155" s="895"/>
      <c r="O155" s="229"/>
      <c r="P155" s="229"/>
      <c r="Q155" s="229"/>
      <c r="R155" s="229"/>
      <c r="S155" s="229"/>
      <c r="T155" s="229"/>
      <c r="U155" s="229"/>
      <c r="V155" s="229"/>
      <c r="W155" s="229"/>
      <c r="X155" s="229"/>
      <c r="Y155" s="229"/>
      <c r="Z155" s="229"/>
      <c r="AA155" s="229"/>
      <c r="AB155" s="229"/>
      <c r="AC155" s="229"/>
      <c r="AD155" s="229"/>
      <c r="AE155" s="229"/>
      <c r="AF155" s="229"/>
      <c r="AG155" s="229"/>
      <c r="AH155" s="229"/>
      <c r="AI155" s="229"/>
      <c r="AJ155" s="229"/>
      <c r="AK155" s="229"/>
      <c r="AL155" s="229"/>
      <c r="AM155" s="229"/>
      <c r="AN155" s="229"/>
      <c r="AO155" s="229"/>
      <c r="AP155" s="229"/>
      <c r="AQ155" s="229"/>
      <c r="AR155" s="229"/>
      <c r="AS155" s="229"/>
      <c r="AT155" s="229"/>
      <c r="AU155" s="229"/>
      <c r="AV155" s="229"/>
      <c r="AW155" s="229"/>
      <c r="AX155" s="229"/>
      <c r="AY155" s="229"/>
      <c r="AZ155" s="229"/>
      <c r="BA155" s="229"/>
      <c r="BB155" s="229"/>
      <c r="BC155" s="229"/>
    </row>
    <row r="156" spans="9:55" s="257" customFormat="1" x14ac:dyDescent="0.2">
      <c r="I156" s="895"/>
      <c r="O156" s="229"/>
      <c r="P156" s="229"/>
      <c r="Q156" s="229"/>
      <c r="R156" s="229"/>
      <c r="S156" s="229"/>
      <c r="T156" s="229"/>
      <c r="U156" s="229"/>
      <c r="V156" s="229"/>
      <c r="W156" s="229"/>
      <c r="X156" s="229"/>
      <c r="Y156" s="229"/>
      <c r="Z156" s="229"/>
      <c r="AA156" s="229"/>
      <c r="AB156" s="229"/>
      <c r="AC156" s="229"/>
      <c r="AD156" s="229"/>
      <c r="AE156" s="229"/>
      <c r="AF156" s="229"/>
      <c r="AG156" s="229"/>
      <c r="AH156" s="229"/>
      <c r="AI156" s="229"/>
      <c r="AJ156" s="229"/>
      <c r="AK156" s="229"/>
      <c r="AL156" s="229"/>
      <c r="AM156" s="229"/>
      <c r="AN156" s="229"/>
      <c r="AO156" s="229"/>
      <c r="AP156" s="229"/>
      <c r="AQ156" s="229"/>
      <c r="AR156" s="229"/>
      <c r="AS156" s="229"/>
      <c r="AT156" s="229"/>
      <c r="AU156" s="229"/>
      <c r="AV156" s="229"/>
      <c r="AW156" s="229"/>
      <c r="AX156" s="229"/>
      <c r="AY156" s="229"/>
      <c r="AZ156" s="229"/>
      <c r="BA156" s="229"/>
      <c r="BB156" s="229"/>
      <c r="BC156" s="229"/>
    </row>
    <row r="157" spans="9:55" s="257" customFormat="1" x14ac:dyDescent="0.2">
      <c r="I157" s="895"/>
      <c r="O157" s="229"/>
      <c r="P157" s="229"/>
      <c r="Q157" s="229"/>
      <c r="R157" s="229"/>
      <c r="S157" s="229"/>
      <c r="T157" s="229"/>
      <c r="U157" s="229"/>
      <c r="V157" s="229"/>
      <c r="W157" s="229"/>
      <c r="X157" s="229"/>
      <c r="Y157" s="229"/>
      <c r="Z157" s="229"/>
      <c r="AA157" s="229"/>
      <c r="AB157" s="229"/>
      <c r="AC157" s="229"/>
      <c r="AD157" s="229"/>
      <c r="AE157" s="229"/>
      <c r="AF157" s="229"/>
      <c r="AG157" s="229"/>
      <c r="AH157" s="229"/>
      <c r="AI157" s="229"/>
      <c r="AJ157" s="229"/>
      <c r="AK157" s="229"/>
      <c r="AL157" s="229"/>
      <c r="AM157" s="229"/>
      <c r="AN157" s="229"/>
      <c r="AO157" s="229"/>
      <c r="AP157" s="229"/>
      <c r="AQ157" s="229"/>
      <c r="AR157" s="229"/>
      <c r="AS157" s="229"/>
      <c r="AT157" s="229"/>
      <c r="AU157" s="229"/>
      <c r="AV157" s="229"/>
      <c r="AW157" s="229"/>
      <c r="AX157" s="229"/>
      <c r="AY157" s="229"/>
      <c r="AZ157" s="229"/>
      <c r="BA157" s="229"/>
      <c r="BB157" s="229"/>
      <c r="BC157" s="229"/>
    </row>
    <row r="158" spans="9:55" s="257" customFormat="1" x14ac:dyDescent="0.2">
      <c r="I158" s="895"/>
      <c r="O158" s="229"/>
      <c r="P158" s="229"/>
      <c r="Q158" s="229"/>
      <c r="R158" s="229"/>
      <c r="S158" s="229"/>
      <c r="T158" s="229"/>
      <c r="U158" s="229"/>
      <c r="V158" s="229"/>
      <c r="W158" s="229"/>
      <c r="X158" s="229"/>
      <c r="Y158" s="229"/>
      <c r="Z158" s="229"/>
      <c r="AA158" s="229"/>
      <c r="AB158" s="229"/>
      <c r="AC158" s="229"/>
      <c r="AD158" s="229"/>
      <c r="AE158" s="229"/>
      <c r="AF158" s="229"/>
      <c r="AG158" s="229"/>
      <c r="AH158" s="229"/>
      <c r="AI158" s="229"/>
      <c r="AJ158" s="229"/>
      <c r="AK158" s="229"/>
      <c r="AL158" s="229"/>
      <c r="AM158" s="229"/>
      <c r="AN158" s="229"/>
      <c r="AO158" s="229"/>
      <c r="AP158" s="229"/>
      <c r="AQ158" s="229"/>
      <c r="AR158" s="229"/>
      <c r="AS158" s="229"/>
      <c r="AT158" s="229"/>
      <c r="AU158" s="229"/>
      <c r="AV158" s="229"/>
      <c r="AW158" s="229"/>
      <c r="AX158" s="229"/>
      <c r="AY158" s="229"/>
      <c r="AZ158" s="229"/>
      <c r="BA158" s="229"/>
      <c r="BB158" s="229"/>
      <c r="BC158" s="229"/>
    </row>
    <row r="159" spans="9:55" s="257" customFormat="1" x14ac:dyDescent="0.2">
      <c r="I159" s="895"/>
      <c r="O159" s="229"/>
      <c r="P159" s="229"/>
      <c r="Q159" s="229"/>
      <c r="R159" s="229"/>
      <c r="S159" s="229"/>
      <c r="T159" s="229"/>
      <c r="U159" s="229"/>
      <c r="V159" s="229"/>
      <c r="W159" s="229"/>
      <c r="X159" s="229"/>
      <c r="Y159" s="229"/>
      <c r="Z159" s="229"/>
      <c r="AA159" s="229"/>
      <c r="AB159" s="229"/>
      <c r="AC159" s="229"/>
      <c r="AD159" s="229"/>
      <c r="AE159" s="229"/>
      <c r="AF159" s="229"/>
      <c r="AG159" s="229"/>
      <c r="AH159" s="229"/>
      <c r="AI159" s="229"/>
      <c r="AJ159" s="229"/>
      <c r="AK159" s="229"/>
      <c r="AL159" s="229"/>
      <c r="AM159" s="229"/>
      <c r="AN159" s="229"/>
      <c r="AO159" s="229"/>
      <c r="AP159" s="229"/>
      <c r="AQ159" s="229"/>
      <c r="AR159" s="229"/>
      <c r="AS159" s="229"/>
      <c r="AT159" s="229"/>
      <c r="AU159" s="229"/>
      <c r="AV159" s="229"/>
      <c r="AW159" s="229"/>
      <c r="AX159" s="229"/>
      <c r="AY159" s="229"/>
      <c r="AZ159" s="229"/>
      <c r="BA159" s="229"/>
      <c r="BB159" s="229"/>
      <c r="BC159" s="229"/>
    </row>
    <row r="160" spans="9:55" s="257" customFormat="1" x14ac:dyDescent="0.2">
      <c r="I160" s="895"/>
      <c r="O160" s="229"/>
      <c r="P160" s="229"/>
      <c r="Q160" s="229"/>
      <c r="R160" s="229"/>
      <c r="S160" s="229"/>
      <c r="T160" s="229"/>
      <c r="U160" s="229"/>
      <c r="V160" s="229"/>
      <c r="W160" s="229"/>
      <c r="X160" s="229"/>
      <c r="Y160" s="229"/>
      <c r="Z160" s="229"/>
      <c r="AA160" s="229"/>
      <c r="AB160" s="229"/>
      <c r="AC160" s="229"/>
      <c r="AD160" s="229"/>
      <c r="AE160" s="229"/>
      <c r="AF160" s="229"/>
      <c r="AG160" s="229"/>
      <c r="AH160" s="229"/>
      <c r="AI160" s="229"/>
      <c r="AJ160" s="229"/>
      <c r="AK160" s="229"/>
      <c r="AL160" s="229"/>
      <c r="AM160" s="229"/>
      <c r="AN160" s="229"/>
      <c r="AO160" s="229"/>
      <c r="AP160" s="229"/>
      <c r="AQ160" s="229"/>
      <c r="AR160" s="229"/>
      <c r="AS160" s="229"/>
      <c r="AT160" s="229"/>
      <c r="AU160" s="229"/>
      <c r="AV160" s="229"/>
      <c r="AW160" s="229"/>
      <c r="AX160" s="229"/>
      <c r="AY160" s="229"/>
      <c r="AZ160" s="229"/>
      <c r="BA160" s="229"/>
      <c r="BB160" s="229"/>
      <c r="BC160" s="229"/>
    </row>
    <row r="161" spans="9:55" s="257" customFormat="1" x14ac:dyDescent="0.2">
      <c r="I161" s="895"/>
      <c r="O161" s="229"/>
      <c r="P161" s="229"/>
      <c r="Q161" s="229"/>
      <c r="R161" s="229"/>
      <c r="S161" s="229"/>
      <c r="T161" s="229"/>
      <c r="U161" s="229"/>
      <c r="V161" s="229"/>
      <c r="W161" s="229"/>
      <c r="X161" s="229"/>
      <c r="Y161" s="229"/>
      <c r="Z161" s="229"/>
      <c r="AA161" s="229"/>
      <c r="AB161" s="229"/>
      <c r="AC161" s="229"/>
      <c r="AD161" s="229"/>
      <c r="AE161" s="229"/>
      <c r="AF161" s="229"/>
      <c r="AG161" s="229"/>
      <c r="AH161" s="229"/>
      <c r="AI161" s="229"/>
      <c r="AJ161" s="229"/>
      <c r="AK161" s="229"/>
      <c r="AL161" s="229"/>
      <c r="AM161" s="229"/>
      <c r="AN161" s="229"/>
      <c r="AO161" s="229"/>
      <c r="AP161" s="229"/>
      <c r="AQ161" s="229"/>
      <c r="AR161" s="229"/>
      <c r="AS161" s="229"/>
      <c r="AT161" s="229"/>
      <c r="AU161" s="229"/>
      <c r="AV161" s="229"/>
      <c r="AW161" s="229"/>
      <c r="AX161" s="229"/>
      <c r="AY161" s="229"/>
      <c r="AZ161" s="229"/>
      <c r="BA161" s="229"/>
      <c r="BB161" s="229"/>
      <c r="BC161" s="229"/>
    </row>
    <row r="162" spans="9:55" s="257" customFormat="1" x14ac:dyDescent="0.2">
      <c r="I162" s="895"/>
      <c r="O162" s="229"/>
      <c r="P162" s="229"/>
      <c r="Q162" s="229"/>
      <c r="R162" s="229"/>
      <c r="S162" s="229"/>
      <c r="T162" s="229"/>
      <c r="U162" s="229"/>
      <c r="V162" s="229"/>
      <c r="W162" s="229"/>
      <c r="X162" s="229"/>
      <c r="Y162" s="229"/>
      <c r="Z162" s="229"/>
      <c r="AA162" s="229"/>
      <c r="AB162" s="229"/>
      <c r="AC162" s="229"/>
      <c r="AD162" s="229"/>
      <c r="AE162" s="229"/>
      <c r="AF162" s="229"/>
      <c r="AG162" s="229"/>
      <c r="AH162" s="229"/>
      <c r="AI162" s="229"/>
      <c r="AJ162" s="229"/>
      <c r="AK162" s="229"/>
      <c r="AL162" s="229"/>
      <c r="AM162" s="229"/>
      <c r="AN162" s="229"/>
      <c r="AO162" s="229"/>
      <c r="AP162" s="229"/>
      <c r="AQ162" s="229"/>
      <c r="AR162" s="229"/>
      <c r="AS162" s="229"/>
      <c r="AT162" s="229"/>
      <c r="AU162" s="229"/>
      <c r="AV162" s="229"/>
      <c r="AW162" s="229"/>
      <c r="AX162" s="229"/>
      <c r="AY162" s="229"/>
      <c r="AZ162" s="229"/>
      <c r="BA162" s="229"/>
      <c r="BB162" s="229"/>
      <c r="BC162" s="229"/>
    </row>
    <row r="163" spans="9:55" s="257" customFormat="1" x14ac:dyDescent="0.2">
      <c r="I163" s="895"/>
      <c r="O163" s="229"/>
      <c r="P163" s="229"/>
      <c r="Q163" s="229"/>
      <c r="R163" s="229"/>
      <c r="S163" s="229"/>
      <c r="T163" s="229"/>
      <c r="U163" s="229"/>
      <c r="V163" s="229"/>
      <c r="W163" s="229"/>
      <c r="X163" s="229"/>
      <c r="Y163" s="229"/>
      <c r="Z163" s="229"/>
      <c r="AA163" s="229"/>
      <c r="AB163" s="229"/>
      <c r="AC163" s="229"/>
      <c r="AD163" s="229"/>
      <c r="AE163" s="229"/>
      <c r="AF163" s="229"/>
      <c r="AG163" s="229"/>
      <c r="AH163" s="229"/>
      <c r="AI163" s="229"/>
      <c r="AJ163" s="229"/>
      <c r="AK163" s="229"/>
      <c r="AL163" s="229"/>
      <c r="AM163" s="229"/>
      <c r="AN163" s="229"/>
      <c r="AO163" s="229"/>
      <c r="AP163" s="229"/>
      <c r="AQ163" s="229"/>
      <c r="AR163" s="229"/>
      <c r="AS163" s="229"/>
      <c r="AT163" s="229"/>
      <c r="AU163" s="229"/>
      <c r="AV163" s="229"/>
      <c r="AW163" s="229"/>
      <c r="AX163" s="229"/>
      <c r="AY163" s="229"/>
      <c r="AZ163" s="229"/>
      <c r="BA163" s="229"/>
      <c r="BB163" s="229"/>
      <c r="BC163" s="229"/>
    </row>
    <row r="164" spans="9:55" s="257" customFormat="1" x14ac:dyDescent="0.2">
      <c r="I164" s="895"/>
      <c r="O164" s="229"/>
      <c r="P164" s="229"/>
      <c r="Q164" s="229"/>
      <c r="R164" s="229"/>
      <c r="S164" s="229"/>
      <c r="T164" s="229"/>
      <c r="U164" s="229"/>
      <c r="V164" s="229"/>
      <c r="W164" s="229"/>
      <c r="X164" s="229"/>
      <c r="Y164" s="229"/>
      <c r="Z164" s="229"/>
      <c r="AA164" s="229"/>
      <c r="AB164" s="229"/>
      <c r="AC164" s="229"/>
      <c r="AD164" s="229"/>
      <c r="AE164" s="229"/>
      <c r="AF164" s="229"/>
      <c r="AG164" s="229"/>
      <c r="AH164" s="229"/>
      <c r="AI164" s="229"/>
      <c r="AJ164" s="229"/>
      <c r="AK164" s="229"/>
      <c r="AL164" s="229"/>
      <c r="AM164" s="229"/>
      <c r="AN164" s="229"/>
      <c r="AO164" s="229"/>
      <c r="AP164" s="229"/>
      <c r="AQ164" s="229"/>
      <c r="AR164" s="229"/>
      <c r="AS164" s="229"/>
      <c r="AT164" s="229"/>
      <c r="AU164" s="229"/>
      <c r="AV164" s="229"/>
      <c r="AW164" s="229"/>
      <c r="AX164" s="229"/>
      <c r="AY164" s="229"/>
      <c r="AZ164" s="229"/>
      <c r="BA164" s="229"/>
      <c r="BB164" s="229"/>
      <c r="BC164" s="229"/>
    </row>
    <row r="165" spans="9:55" s="257" customFormat="1" x14ac:dyDescent="0.2">
      <c r="I165" s="895"/>
      <c r="O165" s="229"/>
      <c r="P165" s="229"/>
      <c r="Q165" s="229"/>
      <c r="R165" s="229"/>
      <c r="S165" s="229"/>
      <c r="T165" s="229"/>
      <c r="U165" s="229"/>
      <c r="V165" s="229"/>
      <c r="W165" s="229"/>
      <c r="X165" s="229"/>
      <c r="Y165" s="229"/>
      <c r="Z165" s="229"/>
      <c r="AA165" s="229"/>
      <c r="AB165" s="229"/>
      <c r="AC165" s="229"/>
      <c r="AD165" s="229"/>
      <c r="AE165" s="229"/>
      <c r="AF165" s="229"/>
      <c r="AG165" s="229"/>
      <c r="AH165" s="229"/>
      <c r="AI165" s="229"/>
      <c r="AJ165" s="229"/>
      <c r="AK165" s="229"/>
      <c r="AL165" s="229"/>
      <c r="AM165" s="229"/>
      <c r="AN165" s="229"/>
      <c r="AO165" s="229"/>
      <c r="AP165" s="229"/>
      <c r="AQ165" s="229"/>
      <c r="AR165" s="229"/>
      <c r="AS165" s="229"/>
      <c r="AT165" s="229"/>
      <c r="AU165" s="229"/>
      <c r="AV165" s="229"/>
      <c r="AW165" s="229"/>
      <c r="AX165" s="229"/>
      <c r="AY165" s="229"/>
      <c r="AZ165" s="229"/>
      <c r="BA165" s="229"/>
      <c r="BB165" s="229"/>
      <c r="BC165" s="229"/>
    </row>
    <row r="166" spans="9:55" s="257" customFormat="1" x14ac:dyDescent="0.2">
      <c r="I166" s="895"/>
      <c r="O166" s="229"/>
      <c r="P166" s="229"/>
      <c r="Q166" s="229"/>
      <c r="R166" s="229"/>
      <c r="S166" s="229"/>
      <c r="T166" s="229"/>
      <c r="U166" s="229"/>
      <c r="V166" s="229"/>
      <c r="W166" s="229"/>
      <c r="X166" s="229"/>
      <c r="Y166" s="229"/>
      <c r="Z166" s="229"/>
      <c r="AA166" s="229"/>
      <c r="AB166" s="229"/>
      <c r="AC166" s="229"/>
      <c r="AD166" s="229"/>
      <c r="AE166" s="229"/>
      <c r="AF166" s="229"/>
      <c r="AG166" s="229"/>
      <c r="AH166" s="229"/>
      <c r="AI166" s="229"/>
      <c r="AJ166" s="229"/>
      <c r="AK166" s="229"/>
      <c r="AL166" s="229"/>
      <c r="AM166" s="229"/>
      <c r="AN166" s="229"/>
      <c r="AO166" s="229"/>
      <c r="AP166" s="229"/>
      <c r="AQ166" s="229"/>
      <c r="AR166" s="229"/>
      <c r="AS166" s="229"/>
      <c r="AT166" s="229"/>
      <c r="AU166" s="229"/>
      <c r="AV166" s="229"/>
      <c r="AW166" s="229"/>
      <c r="AX166" s="229"/>
      <c r="AY166" s="229"/>
      <c r="AZ166" s="229"/>
      <c r="BA166" s="229"/>
      <c r="BB166" s="229"/>
      <c r="BC166" s="229"/>
    </row>
    <row r="167" spans="9:55" s="257" customFormat="1" x14ac:dyDescent="0.2">
      <c r="I167" s="895"/>
      <c r="O167" s="229"/>
      <c r="P167" s="229"/>
      <c r="Q167" s="229"/>
      <c r="R167" s="229"/>
      <c r="S167" s="229"/>
      <c r="T167" s="229"/>
      <c r="U167" s="229"/>
      <c r="V167" s="229"/>
      <c r="W167" s="229"/>
      <c r="X167" s="229"/>
      <c r="Y167" s="229"/>
      <c r="Z167" s="229"/>
      <c r="AA167" s="229"/>
      <c r="AB167" s="229"/>
      <c r="AC167" s="229"/>
      <c r="AD167" s="229"/>
      <c r="AE167" s="229"/>
      <c r="AF167" s="229"/>
      <c r="AG167" s="229"/>
      <c r="AH167" s="229"/>
      <c r="AI167" s="229"/>
      <c r="AJ167" s="229"/>
      <c r="AK167" s="229"/>
      <c r="AL167" s="229"/>
      <c r="AM167" s="229"/>
      <c r="AN167" s="229"/>
      <c r="AO167" s="229"/>
      <c r="AP167" s="229"/>
      <c r="AQ167" s="229"/>
      <c r="AR167" s="229"/>
      <c r="AS167" s="229"/>
      <c r="AT167" s="229"/>
      <c r="AU167" s="229"/>
      <c r="AV167" s="229"/>
      <c r="AW167" s="229"/>
      <c r="AX167" s="229"/>
      <c r="AY167" s="229"/>
      <c r="AZ167" s="229"/>
      <c r="BA167" s="229"/>
      <c r="BB167" s="229"/>
      <c r="BC167" s="229"/>
    </row>
    <row r="168" spans="9:55" s="257" customFormat="1" x14ac:dyDescent="0.2">
      <c r="I168" s="895"/>
      <c r="O168" s="229"/>
      <c r="P168" s="229"/>
      <c r="Q168" s="229"/>
      <c r="R168" s="229"/>
      <c r="S168" s="229"/>
      <c r="T168" s="229"/>
      <c r="U168" s="229"/>
      <c r="V168" s="229"/>
      <c r="W168" s="229"/>
      <c r="X168" s="229"/>
      <c r="Y168" s="229"/>
      <c r="Z168" s="229"/>
      <c r="AA168" s="229"/>
      <c r="AB168" s="229"/>
      <c r="AC168" s="229"/>
      <c r="AD168" s="229"/>
      <c r="AE168" s="229"/>
      <c r="AF168" s="229"/>
      <c r="AG168" s="229"/>
      <c r="AH168" s="229"/>
      <c r="AI168" s="229"/>
      <c r="AJ168" s="229"/>
      <c r="AK168" s="229"/>
      <c r="AL168" s="229"/>
      <c r="AM168" s="229"/>
      <c r="AN168" s="229"/>
      <c r="AO168" s="229"/>
      <c r="AP168" s="229"/>
      <c r="AQ168" s="229"/>
      <c r="AR168" s="229"/>
      <c r="AS168" s="229"/>
      <c r="AT168" s="229"/>
      <c r="AU168" s="229"/>
      <c r="AV168" s="229"/>
      <c r="AW168" s="229"/>
      <c r="AX168" s="229"/>
      <c r="AY168" s="229"/>
      <c r="AZ168" s="229"/>
      <c r="BA168" s="229"/>
      <c r="BB168" s="229"/>
      <c r="BC168" s="229"/>
    </row>
    <row r="169" spans="9:55" s="257" customFormat="1" x14ac:dyDescent="0.2">
      <c r="I169" s="895"/>
      <c r="O169" s="229"/>
      <c r="P169" s="229"/>
      <c r="Q169" s="229"/>
      <c r="R169" s="229"/>
      <c r="S169" s="229"/>
      <c r="T169" s="229"/>
      <c r="U169" s="229"/>
      <c r="V169" s="229"/>
      <c r="W169" s="229"/>
      <c r="X169" s="229"/>
      <c r="Y169" s="229"/>
      <c r="Z169" s="229"/>
      <c r="AA169" s="229"/>
      <c r="AB169" s="229"/>
      <c r="AC169" s="229"/>
      <c r="AD169" s="229"/>
      <c r="AE169" s="229"/>
      <c r="AF169" s="229"/>
      <c r="AG169" s="229"/>
      <c r="AH169" s="229"/>
      <c r="AI169" s="229"/>
      <c r="AJ169" s="229"/>
      <c r="AK169" s="229"/>
      <c r="AL169" s="229"/>
      <c r="AM169" s="229"/>
      <c r="AN169" s="229"/>
      <c r="AO169" s="229"/>
      <c r="AP169" s="229"/>
      <c r="AQ169" s="229"/>
      <c r="AR169" s="229"/>
      <c r="AS169" s="229"/>
      <c r="AT169" s="229"/>
      <c r="AU169" s="229"/>
      <c r="AV169" s="229"/>
      <c r="AW169" s="229"/>
      <c r="AX169" s="229"/>
      <c r="AY169" s="229"/>
      <c r="AZ169" s="229"/>
      <c r="BA169" s="229"/>
      <c r="BB169" s="229"/>
      <c r="BC169" s="229"/>
    </row>
    <row r="170" spans="9:55" s="257" customFormat="1" x14ac:dyDescent="0.2">
      <c r="I170" s="895"/>
      <c r="O170" s="229"/>
      <c r="P170" s="229"/>
      <c r="Q170" s="229"/>
      <c r="R170" s="229"/>
      <c r="S170" s="229"/>
      <c r="T170" s="229"/>
      <c r="U170" s="229"/>
      <c r="V170" s="229"/>
      <c r="W170" s="229"/>
      <c r="X170" s="229"/>
      <c r="Y170" s="229"/>
      <c r="Z170" s="229"/>
      <c r="AA170" s="229"/>
      <c r="AB170" s="229"/>
      <c r="AC170" s="229"/>
      <c r="AD170" s="229"/>
      <c r="AE170" s="229"/>
      <c r="AF170" s="229"/>
      <c r="AG170" s="229"/>
      <c r="AH170" s="229"/>
      <c r="AI170" s="229"/>
      <c r="AJ170" s="229"/>
      <c r="AK170" s="229"/>
      <c r="AL170" s="229"/>
      <c r="AM170" s="229"/>
      <c r="AN170" s="229"/>
      <c r="AO170" s="229"/>
      <c r="AP170" s="229"/>
      <c r="AQ170" s="229"/>
      <c r="AR170" s="229"/>
      <c r="AS170" s="229"/>
      <c r="AT170" s="229"/>
      <c r="AU170" s="229"/>
      <c r="AV170" s="229"/>
      <c r="AW170" s="229"/>
      <c r="AX170" s="229"/>
      <c r="AY170" s="229"/>
      <c r="AZ170" s="229"/>
      <c r="BA170" s="229"/>
      <c r="BB170" s="229"/>
      <c r="BC170" s="229"/>
    </row>
    <row r="171" spans="9:55" s="257" customFormat="1" x14ac:dyDescent="0.2">
      <c r="I171" s="895"/>
      <c r="O171" s="229"/>
      <c r="P171" s="229"/>
      <c r="Q171" s="229"/>
      <c r="R171" s="229"/>
      <c r="S171" s="229"/>
      <c r="T171" s="229"/>
      <c r="U171" s="229"/>
      <c r="V171" s="229"/>
      <c r="W171" s="229"/>
      <c r="X171" s="229"/>
      <c r="Y171" s="229"/>
      <c r="Z171" s="229"/>
      <c r="AA171" s="229"/>
      <c r="AB171" s="229"/>
      <c r="AC171" s="229"/>
      <c r="AD171" s="229"/>
      <c r="AE171" s="229"/>
      <c r="AF171" s="229"/>
      <c r="AG171" s="229"/>
      <c r="AH171" s="229"/>
      <c r="AI171" s="229"/>
      <c r="AJ171" s="229"/>
      <c r="AK171" s="229"/>
      <c r="AL171" s="229"/>
      <c r="AM171" s="229"/>
      <c r="AN171" s="229"/>
      <c r="AO171" s="229"/>
      <c r="AP171" s="229"/>
      <c r="AQ171" s="229"/>
      <c r="AR171" s="229"/>
      <c r="AS171" s="229"/>
      <c r="AT171" s="229"/>
      <c r="AU171" s="229"/>
      <c r="AV171" s="229"/>
      <c r="AW171" s="229"/>
      <c r="AX171" s="229"/>
      <c r="AY171" s="229"/>
      <c r="AZ171" s="229"/>
      <c r="BA171" s="229"/>
      <c r="BB171" s="229"/>
      <c r="BC171" s="229"/>
    </row>
    <row r="172" spans="9:55" s="257" customFormat="1" x14ac:dyDescent="0.2">
      <c r="I172" s="895"/>
      <c r="O172" s="229"/>
      <c r="P172" s="229"/>
      <c r="Q172" s="229"/>
      <c r="R172" s="229"/>
      <c r="S172" s="229"/>
      <c r="T172" s="229"/>
      <c r="U172" s="229"/>
      <c r="V172" s="229"/>
      <c r="W172" s="229"/>
      <c r="X172" s="229"/>
      <c r="Y172" s="229"/>
      <c r="Z172" s="229"/>
      <c r="AA172" s="229"/>
      <c r="AB172" s="229"/>
      <c r="AC172" s="229"/>
      <c r="AD172" s="229"/>
      <c r="AE172" s="229"/>
      <c r="AF172" s="229"/>
      <c r="AG172" s="229"/>
      <c r="AH172" s="229"/>
      <c r="AI172" s="229"/>
      <c r="AJ172" s="229"/>
      <c r="AK172" s="229"/>
      <c r="AL172" s="229"/>
      <c r="AM172" s="229"/>
      <c r="AN172" s="229"/>
      <c r="AO172" s="229"/>
      <c r="AP172" s="229"/>
      <c r="AQ172" s="229"/>
      <c r="AR172" s="229"/>
      <c r="AS172" s="229"/>
      <c r="AT172" s="229"/>
      <c r="AU172" s="229"/>
      <c r="AV172" s="229"/>
      <c r="AW172" s="229"/>
      <c r="AX172" s="229"/>
      <c r="AY172" s="229"/>
      <c r="AZ172" s="229"/>
      <c r="BA172" s="229"/>
      <c r="BB172" s="229"/>
      <c r="BC172" s="229"/>
    </row>
    <row r="173" spans="9:55" s="257" customFormat="1" x14ac:dyDescent="0.2">
      <c r="I173" s="895"/>
      <c r="O173" s="229"/>
      <c r="P173" s="229"/>
      <c r="Q173" s="229"/>
      <c r="R173" s="229"/>
      <c r="S173" s="229"/>
      <c r="T173" s="229"/>
      <c r="U173" s="229"/>
      <c r="V173" s="229"/>
      <c r="W173" s="229"/>
      <c r="X173" s="229"/>
      <c r="Y173" s="229"/>
      <c r="Z173" s="229"/>
      <c r="AA173" s="229"/>
      <c r="AB173" s="229"/>
      <c r="AC173" s="229"/>
      <c r="AD173" s="229"/>
      <c r="AE173" s="229"/>
      <c r="AF173" s="229"/>
      <c r="AG173" s="229"/>
      <c r="AH173" s="229"/>
      <c r="AI173" s="229"/>
      <c r="AJ173" s="229"/>
      <c r="AK173" s="229"/>
      <c r="AL173" s="229"/>
      <c r="AM173" s="229"/>
      <c r="AN173" s="229"/>
      <c r="AO173" s="229"/>
      <c r="AP173" s="229"/>
      <c r="AQ173" s="229"/>
      <c r="AR173" s="229"/>
      <c r="AS173" s="229"/>
      <c r="AT173" s="229"/>
      <c r="AU173" s="229"/>
      <c r="AV173" s="229"/>
      <c r="AW173" s="229"/>
      <c r="AX173" s="229"/>
      <c r="AY173" s="229"/>
      <c r="AZ173" s="229"/>
      <c r="BA173" s="229"/>
      <c r="BB173" s="229"/>
      <c r="BC173" s="229"/>
    </row>
    <row r="174" spans="9:55" s="257" customFormat="1" x14ac:dyDescent="0.2">
      <c r="I174" s="895"/>
      <c r="O174" s="229"/>
      <c r="P174" s="229"/>
      <c r="Q174" s="229"/>
      <c r="R174" s="229"/>
      <c r="S174" s="229"/>
      <c r="T174" s="229"/>
      <c r="U174" s="229"/>
      <c r="V174" s="229"/>
      <c r="W174" s="229"/>
      <c r="X174" s="229"/>
      <c r="Y174" s="229"/>
      <c r="Z174" s="229"/>
      <c r="AA174" s="229"/>
      <c r="AB174" s="229"/>
      <c r="AC174" s="229"/>
      <c r="AD174" s="229"/>
      <c r="AE174" s="229"/>
      <c r="AF174" s="229"/>
      <c r="AG174" s="229"/>
      <c r="AH174" s="229"/>
      <c r="AI174" s="229"/>
      <c r="AJ174" s="229"/>
      <c r="AK174" s="229"/>
      <c r="AL174" s="229"/>
      <c r="AM174" s="229"/>
      <c r="AN174" s="229"/>
      <c r="AO174" s="229"/>
      <c r="AP174" s="229"/>
      <c r="AQ174" s="229"/>
      <c r="AR174" s="229"/>
      <c r="AS174" s="229"/>
      <c r="AT174" s="229"/>
      <c r="AU174" s="229"/>
      <c r="AV174" s="229"/>
      <c r="AW174" s="229"/>
      <c r="AX174" s="229"/>
      <c r="AY174" s="229"/>
      <c r="AZ174" s="229"/>
      <c r="BA174" s="229"/>
      <c r="BB174" s="229"/>
      <c r="BC174" s="229"/>
    </row>
    <row r="175" spans="9:55" s="257" customFormat="1" x14ac:dyDescent="0.2">
      <c r="I175" s="895"/>
      <c r="O175" s="229"/>
      <c r="P175" s="229"/>
      <c r="Q175" s="229"/>
      <c r="R175" s="229"/>
      <c r="S175" s="229"/>
      <c r="T175" s="229"/>
      <c r="U175" s="229"/>
      <c r="V175" s="229"/>
      <c r="W175" s="229"/>
      <c r="X175" s="229"/>
      <c r="Y175" s="229"/>
      <c r="Z175" s="229"/>
      <c r="AA175" s="229"/>
      <c r="AB175" s="229"/>
      <c r="AC175" s="229"/>
      <c r="AD175" s="229"/>
      <c r="AE175" s="229"/>
      <c r="AF175" s="229"/>
      <c r="AG175" s="229"/>
      <c r="AH175" s="229"/>
      <c r="AI175" s="229"/>
      <c r="AJ175" s="229"/>
      <c r="AK175" s="229"/>
      <c r="AL175" s="229"/>
      <c r="AM175" s="229"/>
      <c r="AN175" s="229"/>
      <c r="AO175" s="229"/>
      <c r="AP175" s="229"/>
      <c r="AQ175" s="229"/>
      <c r="AR175" s="229"/>
      <c r="AS175" s="229"/>
      <c r="AT175" s="229"/>
      <c r="AU175" s="229"/>
      <c r="AV175" s="229"/>
      <c r="AW175" s="229"/>
      <c r="AX175" s="229"/>
      <c r="AY175" s="229"/>
      <c r="AZ175" s="229"/>
      <c r="BA175" s="229"/>
      <c r="BB175" s="229"/>
      <c r="BC175" s="229"/>
    </row>
    <row r="176" spans="9:55" s="257" customFormat="1" x14ac:dyDescent="0.2">
      <c r="I176" s="895"/>
      <c r="O176" s="229"/>
      <c r="P176" s="229"/>
      <c r="Q176" s="229"/>
      <c r="R176" s="229"/>
      <c r="S176" s="229"/>
      <c r="T176" s="229"/>
      <c r="U176" s="229"/>
      <c r="V176" s="229"/>
      <c r="W176" s="229"/>
      <c r="X176" s="229"/>
      <c r="Y176" s="229"/>
      <c r="Z176" s="229"/>
      <c r="AA176" s="229"/>
      <c r="AB176" s="229"/>
      <c r="AC176" s="229"/>
      <c r="AD176" s="229"/>
      <c r="AE176" s="229"/>
      <c r="AF176" s="229"/>
      <c r="AG176" s="229"/>
      <c r="AH176" s="229"/>
      <c r="AI176" s="229"/>
      <c r="AJ176" s="229"/>
      <c r="AK176" s="229"/>
      <c r="AL176" s="229"/>
      <c r="AM176" s="229"/>
      <c r="AN176" s="229"/>
      <c r="AO176" s="229"/>
      <c r="AP176" s="229"/>
      <c r="AQ176" s="229"/>
      <c r="AR176" s="229"/>
      <c r="AS176" s="229"/>
      <c r="AT176" s="229"/>
      <c r="AU176" s="229"/>
      <c r="AV176" s="229"/>
      <c r="AW176" s="229"/>
      <c r="AX176" s="229"/>
      <c r="AY176" s="229"/>
      <c r="AZ176" s="229"/>
      <c r="BA176" s="229"/>
      <c r="BB176" s="229"/>
      <c r="BC176" s="229"/>
    </row>
    <row r="177" spans="9:55" s="257" customFormat="1" x14ac:dyDescent="0.2">
      <c r="I177" s="895"/>
      <c r="O177" s="229"/>
      <c r="P177" s="229"/>
      <c r="Q177" s="229"/>
      <c r="R177" s="229"/>
      <c r="S177" s="229"/>
      <c r="T177" s="229"/>
      <c r="U177" s="229"/>
      <c r="V177" s="229"/>
      <c r="W177" s="229"/>
      <c r="X177" s="229"/>
      <c r="Y177" s="229"/>
      <c r="Z177" s="229"/>
      <c r="AA177" s="229"/>
      <c r="AB177" s="229"/>
      <c r="AC177" s="229"/>
      <c r="AD177" s="229"/>
      <c r="AE177" s="229"/>
      <c r="AF177" s="229"/>
      <c r="AG177" s="229"/>
      <c r="AH177" s="229"/>
      <c r="AI177" s="229"/>
      <c r="AJ177" s="229"/>
      <c r="AK177" s="229"/>
      <c r="AL177" s="229"/>
      <c r="AM177" s="229"/>
      <c r="AN177" s="229"/>
      <c r="AO177" s="229"/>
      <c r="AP177" s="229"/>
      <c r="AQ177" s="229"/>
      <c r="AR177" s="229"/>
      <c r="AS177" s="229"/>
      <c r="AT177" s="229"/>
      <c r="AU177" s="229"/>
      <c r="AV177" s="229"/>
      <c r="AW177" s="229"/>
      <c r="AX177" s="229"/>
      <c r="AY177" s="229"/>
      <c r="AZ177" s="229"/>
      <c r="BA177" s="229"/>
      <c r="BB177" s="229"/>
      <c r="BC177" s="229"/>
    </row>
    <row r="178" spans="9:55" s="257" customFormat="1" x14ac:dyDescent="0.2">
      <c r="I178" s="895"/>
      <c r="O178" s="229"/>
      <c r="P178" s="229"/>
      <c r="Q178" s="229"/>
      <c r="R178" s="229"/>
      <c r="S178" s="229"/>
      <c r="T178" s="229"/>
      <c r="U178" s="229"/>
      <c r="V178" s="229"/>
      <c r="W178" s="229"/>
      <c r="X178" s="229"/>
      <c r="Y178" s="229"/>
      <c r="Z178" s="229"/>
      <c r="AA178" s="229"/>
      <c r="AB178" s="229"/>
      <c r="AC178" s="229"/>
      <c r="AD178" s="229"/>
      <c r="AE178" s="229"/>
      <c r="AF178" s="229"/>
      <c r="AG178" s="229"/>
      <c r="AH178" s="229"/>
      <c r="AI178" s="229"/>
      <c r="AJ178" s="229"/>
      <c r="AK178" s="229"/>
      <c r="AL178" s="229"/>
      <c r="AM178" s="229"/>
      <c r="AN178" s="229"/>
      <c r="AO178" s="229"/>
      <c r="AP178" s="229"/>
      <c r="AQ178" s="229"/>
      <c r="AR178" s="229"/>
      <c r="AS178" s="229"/>
      <c r="AT178" s="229"/>
      <c r="AU178" s="229"/>
      <c r="AV178" s="229"/>
      <c r="AW178" s="229"/>
      <c r="AX178" s="229"/>
      <c r="AY178" s="229"/>
      <c r="AZ178" s="229"/>
      <c r="BA178" s="229"/>
      <c r="BB178" s="229"/>
      <c r="BC178" s="229"/>
    </row>
    <row r="179" spans="9:55" s="257" customFormat="1" x14ac:dyDescent="0.2">
      <c r="I179" s="895"/>
      <c r="O179" s="229"/>
      <c r="P179" s="229"/>
      <c r="Q179" s="229"/>
      <c r="R179" s="229"/>
      <c r="S179" s="229"/>
      <c r="T179" s="229"/>
      <c r="U179" s="229"/>
      <c r="V179" s="229"/>
      <c r="W179" s="229"/>
      <c r="X179" s="229"/>
      <c r="Y179" s="229"/>
      <c r="Z179" s="229"/>
      <c r="AA179" s="229"/>
      <c r="AB179" s="229"/>
      <c r="AC179" s="229"/>
      <c r="AD179" s="229"/>
      <c r="AE179" s="229"/>
      <c r="AF179" s="229"/>
      <c r="AG179" s="229"/>
      <c r="AH179" s="229"/>
      <c r="AI179" s="229"/>
      <c r="AJ179" s="229"/>
      <c r="AK179" s="229"/>
      <c r="AL179" s="229"/>
      <c r="AM179" s="229"/>
      <c r="AN179" s="229"/>
      <c r="AO179" s="229"/>
      <c r="AP179" s="229"/>
      <c r="AQ179" s="229"/>
      <c r="AR179" s="229"/>
      <c r="AS179" s="229"/>
      <c r="AT179" s="229"/>
      <c r="AU179" s="229"/>
      <c r="AV179" s="229"/>
      <c r="AW179" s="229"/>
      <c r="AX179" s="229"/>
      <c r="AY179" s="229"/>
      <c r="AZ179" s="229"/>
      <c r="BA179" s="229"/>
      <c r="BB179" s="229"/>
      <c r="BC179" s="229"/>
    </row>
    <row r="180" spans="9:55" s="257" customFormat="1" x14ac:dyDescent="0.2">
      <c r="I180" s="895"/>
      <c r="O180" s="229"/>
      <c r="P180" s="229"/>
      <c r="Q180" s="229"/>
      <c r="R180" s="229"/>
      <c r="S180" s="229"/>
      <c r="T180" s="229"/>
      <c r="U180" s="229"/>
      <c r="V180" s="229"/>
      <c r="W180" s="229"/>
      <c r="X180" s="229"/>
      <c r="Y180" s="229"/>
      <c r="Z180" s="229"/>
      <c r="AA180" s="229"/>
      <c r="AB180" s="229"/>
      <c r="AC180" s="229"/>
      <c r="AD180" s="229"/>
      <c r="AE180" s="229"/>
      <c r="AF180" s="229"/>
      <c r="AG180" s="229"/>
      <c r="AH180" s="229"/>
      <c r="AI180" s="229"/>
      <c r="AJ180" s="229"/>
      <c r="AK180" s="229"/>
      <c r="AL180" s="229"/>
      <c r="AM180" s="229"/>
      <c r="AN180" s="229"/>
      <c r="AO180" s="229"/>
      <c r="AP180" s="229"/>
      <c r="AQ180" s="229"/>
      <c r="AR180" s="229"/>
      <c r="AS180" s="229"/>
      <c r="AT180" s="229"/>
      <c r="AU180" s="229"/>
      <c r="AV180" s="229"/>
      <c r="AW180" s="229"/>
      <c r="AX180" s="229"/>
      <c r="AY180" s="229"/>
      <c r="AZ180" s="229"/>
      <c r="BA180" s="229"/>
      <c r="BB180" s="229"/>
      <c r="BC180" s="229"/>
    </row>
    <row r="181" spans="9:55" s="257" customFormat="1" x14ac:dyDescent="0.2">
      <c r="I181" s="895"/>
      <c r="O181" s="229"/>
      <c r="P181" s="229"/>
      <c r="Q181" s="229"/>
      <c r="R181" s="229"/>
      <c r="S181" s="229"/>
      <c r="T181" s="229"/>
      <c r="U181" s="229"/>
      <c r="V181" s="229"/>
      <c r="W181" s="229"/>
      <c r="X181" s="229"/>
      <c r="Y181" s="229"/>
      <c r="Z181" s="229"/>
      <c r="AA181" s="229"/>
      <c r="AB181" s="229"/>
      <c r="AC181" s="229"/>
      <c r="AD181" s="229"/>
      <c r="AE181" s="229"/>
      <c r="AF181" s="229"/>
      <c r="AG181" s="229"/>
      <c r="AH181" s="229"/>
      <c r="AI181" s="229"/>
      <c r="AJ181" s="229"/>
      <c r="AK181" s="229"/>
      <c r="AL181" s="229"/>
      <c r="AM181" s="229"/>
      <c r="AN181" s="229"/>
      <c r="AO181" s="229"/>
      <c r="AP181" s="229"/>
      <c r="AQ181" s="229"/>
      <c r="AR181" s="229"/>
      <c r="AS181" s="229"/>
      <c r="AT181" s="229"/>
      <c r="AU181" s="229"/>
      <c r="AV181" s="229"/>
      <c r="AW181" s="229"/>
      <c r="AX181" s="229"/>
      <c r="AY181" s="229"/>
      <c r="AZ181" s="229"/>
      <c r="BA181" s="229"/>
      <c r="BB181" s="229"/>
      <c r="BC181" s="229"/>
    </row>
    <row r="182" spans="9:55" s="257" customFormat="1" x14ac:dyDescent="0.2">
      <c r="I182" s="895"/>
      <c r="O182" s="229"/>
      <c r="P182" s="229"/>
      <c r="Q182" s="229"/>
      <c r="R182" s="229"/>
      <c r="S182" s="229"/>
      <c r="T182" s="229"/>
      <c r="U182" s="229"/>
      <c r="V182" s="229"/>
      <c r="W182" s="229"/>
      <c r="X182" s="229"/>
      <c r="Y182" s="229"/>
      <c r="Z182" s="229"/>
      <c r="AA182" s="229"/>
      <c r="AB182" s="229"/>
      <c r="AC182" s="229"/>
      <c r="AD182" s="229"/>
      <c r="AE182" s="229"/>
      <c r="AF182" s="229"/>
      <c r="AG182" s="229"/>
      <c r="AH182" s="229"/>
      <c r="AI182" s="229"/>
      <c r="AJ182" s="229"/>
      <c r="AK182" s="229"/>
      <c r="AL182" s="229"/>
      <c r="AM182" s="229"/>
      <c r="AN182" s="229"/>
      <c r="AO182" s="229"/>
      <c r="AP182" s="229"/>
      <c r="AQ182" s="229"/>
      <c r="AR182" s="229"/>
      <c r="AS182" s="229"/>
      <c r="AT182" s="229"/>
      <c r="AU182" s="229"/>
      <c r="AV182" s="229"/>
      <c r="AW182" s="229"/>
      <c r="AX182" s="229"/>
      <c r="AY182" s="229"/>
      <c r="AZ182" s="229"/>
      <c r="BA182" s="229"/>
      <c r="BB182" s="229"/>
      <c r="BC182" s="229"/>
    </row>
    <row r="183" spans="9:55" s="257" customFormat="1" x14ac:dyDescent="0.2">
      <c r="I183" s="895"/>
      <c r="O183" s="229"/>
      <c r="P183" s="229"/>
      <c r="Q183" s="229"/>
      <c r="R183" s="229"/>
      <c r="S183" s="229"/>
      <c r="T183" s="229"/>
      <c r="U183" s="229"/>
      <c r="V183" s="229"/>
      <c r="W183" s="229"/>
      <c r="X183" s="229"/>
      <c r="Y183" s="229"/>
      <c r="Z183" s="229"/>
      <c r="AA183" s="229"/>
      <c r="AB183" s="229"/>
      <c r="AC183" s="229"/>
      <c r="AD183" s="229"/>
      <c r="AE183" s="229"/>
      <c r="AF183" s="229"/>
      <c r="AG183" s="229"/>
      <c r="AH183" s="229"/>
      <c r="AI183" s="229"/>
      <c r="AJ183" s="229"/>
      <c r="AK183" s="229"/>
      <c r="AL183" s="229"/>
      <c r="AM183" s="229"/>
      <c r="AN183" s="229"/>
      <c r="AO183" s="229"/>
      <c r="AP183" s="229"/>
      <c r="AQ183" s="229"/>
      <c r="AR183" s="229"/>
      <c r="AS183" s="229"/>
      <c r="AT183" s="229"/>
      <c r="AU183" s="229"/>
      <c r="AV183" s="229"/>
      <c r="AW183" s="229"/>
      <c r="AX183" s="229"/>
      <c r="AY183" s="229"/>
      <c r="AZ183" s="229"/>
      <c r="BA183" s="229"/>
      <c r="BB183" s="229"/>
      <c r="BC183" s="229"/>
    </row>
    <row r="184" spans="9:55" s="257" customFormat="1" x14ac:dyDescent="0.2">
      <c r="I184" s="895"/>
      <c r="O184" s="229"/>
      <c r="P184" s="229"/>
      <c r="Q184" s="229"/>
      <c r="R184" s="229"/>
      <c r="S184" s="229"/>
      <c r="T184" s="229"/>
      <c r="U184" s="229"/>
      <c r="V184" s="229"/>
      <c r="W184" s="229"/>
      <c r="X184" s="229"/>
      <c r="Y184" s="229"/>
      <c r="Z184" s="229"/>
      <c r="AA184" s="229"/>
      <c r="AB184" s="229"/>
      <c r="AC184" s="229"/>
      <c r="AD184" s="229"/>
      <c r="AE184" s="229"/>
      <c r="AF184" s="229"/>
      <c r="AG184" s="229"/>
      <c r="AH184" s="229"/>
      <c r="AI184" s="229"/>
      <c r="AJ184" s="229"/>
      <c r="AK184" s="229"/>
      <c r="AL184" s="229"/>
      <c r="AM184" s="229"/>
      <c r="AN184" s="229"/>
      <c r="AO184" s="229"/>
      <c r="AP184" s="229"/>
      <c r="AQ184" s="229"/>
      <c r="AR184" s="229"/>
      <c r="AS184" s="229"/>
      <c r="AT184" s="229"/>
      <c r="AU184" s="229"/>
      <c r="AV184" s="229"/>
      <c r="AW184" s="229"/>
      <c r="AX184" s="229"/>
      <c r="AY184" s="229"/>
      <c r="AZ184" s="229"/>
      <c r="BA184" s="229"/>
      <c r="BB184" s="229"/>
      <c r="BC184" s="229"/>
    </row>
    <row r="185" spans="9:55" s="257" customFormat="1" x14ac:dyDescent="0.2">
      <c r="I185" s="895"/>
      <c r="O185" s="229"/>
      <c r="P185" s="229"/>
      <c r="Q185" s="229"/>
      <c r="R185" s="229"/>
      <c r="S185" s="229"/>
      <c r="T185" s="229"/>
      <c r="U185" s="229"/>
      <c r="V185" s="229"/>
      <c r="W185" s="229"/>
      <c r="X185" s="229"/>
      <c r="Y185" s="229"/>
      <c r="Z185" s="229"/>
      <c r="AA185" s="229"/>
      <c r="AB185" s="229"/>
      <c r="AC185" s="229"/>
      <c r="AD185" s="229"/>
      <c r="AE185" s="229"/>
      <c r="AF185" s="229"/>
      <c r="AG185" s="229"/>
      <c r="AH185" s="229"/>
      <c r="AI185" s="229"/>
      <c r="AJ185" s="229"/>
      <c r="AK185" s="229"/>
      <c r="AL185" s="229"/>
      <c r="AM185" s="229"/>
      <c r="AN185" s="229"/>
      <c r="AO185" s="229"/>
      <c r="AP185" s="229"/>
      <c r="AQ185" s="229"/>
      <c r="AR185" s="229"/>
      <c r="AS185" s="229"/>
      <c r="AT185" s="229"/>
      <c r="AU185" s="229"/>
      <c r="AV185" s="229"/>
      <c r="AW185" s="229"/>
      <c r="AX185" s="229"/>
      <c r="AY185" s="229"/>
      <c r="AZ185" s="229"/>
      <c r="BA185" s="229"/>
      <c r="BB185" s="229"/>
      <c r="BC185" s="229"/>
    </row>
    <row r="186" spans="9:55" s="257" customFormat="1" x14ac:dyDescent="0.2">
      <c r="I186" s="895"/>
      <c r="O186" s="229"/>
      <c r="P186" s="229"/>
      <c r="Q186" s="229"/>
      <c r="R186" s="229"/>
      <c r="S186" s="229"/>
      <c r="T186" s="229"/>
      <c r="U186" s="229"/>
      <c r="V186" s="229"/>
      <c r="W186" s="229"/>
      <c r="X186" s="229"/>
      <c r="Y186" s="229"/>
      <c r="Z186" s="229"/>
      <c r="AA186" s="229"/>
      <c r="AB186" s="229"/>
      <c r="AC186" s="229"/>
      <c r="AD186" s="229"/>
      <c r="AE186" s="229"/>
      <c r="AF186" s="229"/>
      <c r="AG186" s="229"/>
      <c r="AH186" s="229"/>
      <c r="AI186" s="229"/>
      <c r="AJ186" s="229"/>
      <c r="AK186" s="229"/>
      <c r="AL186" s="229"/>
      <c r="AM186" s="229"/>
      <c r="AN186" s="229"/>
      <c r="AO186" s="229"/>
      <c r="AP186" s="229"/>
      <c r="AQ186" s="229"/>
      <c r="AR186" s="229"/>
      <c r="AS186" s="229"/>
      <c r="AT186" s="229"/>
      <c r="AU186" s="229"/>
      <c r="AV186" s="229"/>
      <c r="AW186" s="229"/>
      <c r="AX186" s="229"/>
      <c r="AY186" s="229"/>
      <c r="AZ186" s="229"/>
      <c r="BA186" s="229"/>
      <c r="BB186" s="229"/>
      <c r="BC186" s="229"/>
    </row>
    <row r="187" spans="9:55" s="257" customFormat="1" x14ac:dyDescent="0.2">
      <c r="I187" s="895"/>
      <c r="O187" s="229"/>
      <c r="P187" s="229"/>
      <c r="Q187" s="229"/>
      <c r="R187" s="229"/>
      <c r="S187" s="229"/>
      <c r="T187" s="229"/>
      <c r="U187" s="229"/>
      <c r="V187" s="229"/>
      <c r="W187" s="229"/>
      <c r="X187" s="229"/>
      <c r="Y187" s="229"/>
      <c r="Z187" s="229"/>
      <c r="AA187" s="229"/>
      <c r="AB187" s="229"/>
      <c r="AC187" s="229"/>
      <c r="AD187" s="229"/>
      <c r="AE187" s="229"/>
      <c r="AF187" s="229"/>
      <c r="AG187" s="229"/>
      <c r="AH187" s="229"/>
      <c r="AI187" s="229"/>
      <c r="AJ187" s="229"/>
      <c r="AK187" s="229"/>
      <c r="AL187" s="229"/>
      <c r="AM187" s="229"/>
      <c r="AN187" s="229"/>
      <c r="AO187" s="229"/>
      <c r="AP187" s="229"/>
      <c r="AQ187" s="229"/>
      <c r="AR187" s="229"/>
      <c r="AS187" s="229"/>
      <c r="AT187" s="229"/>
      <c r="AU187" s="229"/>
      <c r="AV187" s="229"/>
      <c r="AW187" s="229"/>
      <c r="AX187" s="229"/>
      <c r="AY187" s="229"/>
      <c r="AZ187" s="229"/>
      <c r="BA187" s="229"/>
      <c r="BB187" s="229"/>
      <c r="BC187" s="229"/>
    </row>
    <row r="188" spans="9:55" s="257" customFormat="1" x14ac:dyDescent="0.2">
      <c r="I188" s="895"/>
      <c r="O188" s="229"/>
      <c r="P188" s="229"/>
      <c r="Q188" s="229"/>
      <c r="R188" s="229"/>
      <c r="S188" s="229"/>
      <c r="T188" s="229"/>
      <c r="U188" s="229"/>
      <c r="V188" s="229"/>
      <c r="W188" s="229"/>
      <c r="X188" s="229"/>
      <c r="Y188" s="229"/>
      <c r="Z188" s="229"/>
      <c r="AA188" s="229"/>
      <c r="AB188" s="229"/>
      <c r="AC188" s="229"/>
      <c r="AD188" s="229"/>
      <c r="AE188" s="229"/>
      <c r="AF188" s="229"/>
      <c r="AG188" s="229"/>
      <c r="AH188" s="229"/>
      <c r="AI188" s="229"/>
      <c r="AJ188" s="229"/>
      <c r="AK188" s="229"/>
      <c r="AL188" s="229"/>
      <c r="AM188" s="229"/>
      <c r="AN188" s="229"/>
      <c r="AO188" s="229"/>
      <c r="AP188" s="229"/>
      <c r="AQ188" s="229"/>
      <c r="AR188" s="229"/>
      <c r="AS188" s="229"/>
      <c r="AT188" s="229"/>
      <c r="AU188" s="229"/>
      <c r="AV188" s="229"/>
      <c r="AW188" s="229"/>
      <c r="AX188" s="229"/>
      <c r="AY188" s="229"/>
      <c r="AZ188" s="229"/>
      <c r="BA188" s="229"/>
      <c r="BB188" s="229"/>
      <c r="BC188" s="229"/>
    </row>
    <row r="189" spans="9:55" s="257" customFormat="1" x14ac:dyDescent="0.2">
      <c r="I189" s="895"/>
      <c r="O189" s="229"/>
      <c r="P189" s="229"/>
      <c r="Q189" s="229"/>
      <c r="R189" s="229"/>
      <c r="S189" s="229"/>
      <c r="T189" s="229"/>
      <c r="U189" s="229"/>
      <c r="V189" s="229"/>
      <c r="W189" s="229"/>
      <c r="X189" s="229"/>
      <c r="Y189" s="229"/>
      <c r="Z189" s="229"/>
      <c r="AA189" s="229"/>
      <c r="AB189" s="229"/>
      <c r="AC189" s="229"/>
      <c r="AD189" s="229"/>
      <c r="AE189" s="229"/>
      <c r="AF189" s="229"/>
      <c r="AG189" s="229"/>
      <c r="AH189" s="229"/>
      <c r="AI189" s="229"/>
      <c r="AJ189" s="229"/>
      <c r="AK189" s="229"/>
      <c r="AL189" s="229"/>
      <c r="AM189" s="229"/>
      <c r="AN189" s="229"/>
      <c r="AO189" s="229"/>
      <c r="AP189" s="229"/>
      <c r="AQ189" s="229"/>
      <c r="AR189" s="229"/>
      <c r="AS189" s="229"/>
      <c r="AT189" s="229"/>
      <c r="AU189" s="229"/>
      <c r="AV189" s="229"/>
      <c r="AW189" s="229"/>
      <c r="AX189" s="229"/>
      <c r="AY189" s="229"/>
      <c r="AZ189" s="229"/>
      <c r="BA189" s="229"/>
      <c r="BB189" s="229"/>
      <c r="BC189" s="229"/>
    </row>
    <row r="190" spans="9:55" s="257" customFormat="1" x14ac:dyDescent="0.2">
      <c r="I190" s="895"/>
      <c r="O190" s="229"/>
      <c r="P190" s="229"/>
      <c r="Q190" s="229"/>
      <c r="R190" s="229"/>
      <c r="S190" s="229"/>
      <c r="T190" s="229"/>
      <c r="U190" s="229"/>
      <c r="V190" s="229"/>
      <c r="W190" s="229"/>
      <c r="X190" s="229"/>
      <c r="Y190" s="229"/>
      <c r="Z190" s="229"/>
      <c r="AA190" s="229"/>
      <c r="AB190" s="229"/>
      <c r="AC190" s="229"/>
      <c r="AD190" s="229"/>
      <c r="AE190" s="229"/>
      <c r="AF190" s="229"/>
      <c r="AG190" s="229"/>
      <c r="AH190" s="229"/>
      <c r="AI190" s="229"/>
      <c r="AJ190" s="229"/>
      <c r="AK190" s="229"/>
      <c r="AL190" s="229"/>
      <c r="AM190" s="229"/>
      <c r="AN190" s="229"/>
      <c r="AO190" s="229"/>
      <c r="AP190" s="229"/>
      <c r="AQ190" s="229"/>
      <c r="AR190" s="229"/>
      <c r="AS190" s="229"/>
      <c r="AT190" s="229"/>
      <c r="AU190" s="229"/>
      <c r="AV190" s="229"/>
      <c r="AW190" s="229"/>
      <c r="AX190" s="229"/>
      <c r="AY190" s="229"/>
      <c r="AZ190" s="229"/>
      <c r="BA190" s="229"/>
      <c r="BB190" s="229"/>
      <c r="BC190" s="229"/>
    </row>
    <row r="191" spans="9:55" s="257" customFormat="1" x14ac:dyDescent="0.2">
      <c r="I191" s="895"/>
      <c r="O191" s="229"/>
      <c r="P191" s="229"/>
      <c r="Q191" s="229"/>
      <c r="R191" s="229"/>
      <c r="S191" s="229"/>
      <c r="T191" s="229"/>
      <c r="U191" s="229"/>
      <c r="V191" s="229"/>
      <c r="W191" s="229"/>
      <c r="X191" s="229"/>
      <c r="Y191" s="229"/>
      <c r="Z191" s="229"/>
      <c r="AA191" s="229"/>
      <c r="AB191" s="229"/>
      <c r="AC191" s="229"/>
      <c r="AD191" s="229"/>
      <c r="AE191" s="229"/>
      <c r="AF191" s="229"/>
      <c r="AG191" s="229"/>
      <c r="AH191" s="229"/>
      <c r="AI191" s="229"/>
      <c r="AJ191" s="229"/>
      <c r="AK191" s="229"/>
      <c r="AL191" s="229"/>
      <c r="AM191" s="229"/>
      <c r="AN191" s="229"/>
      <c r="AO191" s="229"/>
      <c r="AP191" s="229"/>
      <c r="AQ191" s="229"/>
      <c r="AR191" s="229"/>
      <c r="AS191" s="229"/>
      <c r="AT191" s="229"/>
      <c r="AU191" s="229"/>
      <c r="AV191" s="229"/>
      <c r="AW191" s="229"/>
      <c r="AX191" s="229"/>
      <c r="AY191" s="229"/>
      <c r="AZ191" s="229"/>
      <c r="BA191" s="229"/>
      <c r="BB191" s="229"/>
      <c r="BC191" s="229"/>
    </row>
    <row r="192" spans="9:55" s="257" customFormat="1" x14ac:dyDescent="0.2">
      <c r="I192" s="895"/>
      <c r="O192" s="229"/>
      <c r="P192" s="229"/>
      <c r="Q192" s="229"/>
      <c r="R192" s="229"/>
      <c r="S192" s="229"/>
      <c r="T192" s="229"/>
      <c r="U192" s="229"/>
      <c r="V192" s="229"/>
      <c r="W192" s="229"/>
      <c r="X192" s="229"/>
      <c r="Y192" s="229"/>
      <c r="Z192" s="229"/>
      <c r="AA192" s="229"/>
      <c r="AB192" s="229"/>
      <c r="AC192" s="229"/>
      <c r="AD192" s="229"/>
      <c r="AE192" s="229"/>
      <c r="AF192" s="229"/>
      <c r="AG192" s="229"/>
      <c r="AH192" s="229"/>
      <c r="AI192" s="229"/>
      <c r="AJ192" s="229"/>
      <c r="AK192" s="229"/>
      <c r="AL192" s="229"/>
      <c r="AM192" s="229"/>
      <c r="AN192" s="229"/>
      <c r="AO192" s="229"/>
      <c r="AP192" s="229"/>
      <c r="AQ192" s="229"/>
      <c r="AR192" s="229"/>
      <c r="AS192" s="229"/>
      <c r="AT192" s="229"/>
      <c r="AU192" s="229"/>
      <c r="AV192" s="229"/>
      <c r="AW192" s="229"/>
      <c r="AX192" s="229"/>
      <c r="AY192" s="229"/>
      <c r="AZ192" s="229"/>
      <c r="BA192" s="229"/>
      <c r="BB192" s="229"/>
      <c r="BC192" s="229"/>
    </row>
    <row r="193" spans="9:55" s="257" customFormat="1" x14ac:dyDescent="0.2">
      <c r="I193" s="895"/>
      <c r="O193" s="229"/>
      <c r="P193" s="229"/>
      <c r="Q193" s="229"/>
      <c r="R193" s="229"/>
      <c r="S193" s="229"/>
      <c r="T193" s="229"/>
      <c r="U193" s="229"/>
      <c r="V193" s="229"/>
      <c r="W193" s="229"/>
      <c r="X193" s="229"/>
      <c r="Y193" s="229"/>
      <c r="Z193" s="229"/>
      <c r="AA193" s="229"/>
      <c r="AB193" s="229"/>
      <c r="AC193" s="229"/>
      <c r="AD193" s="229"/>
      <c r="AE193" s="229"/>
      <c r="AF193" s="229"/>
      <c r="AG193" s="229"/>
      <c r="AH193" s="229"/>
      <c r="AI193" s="229"/>
      <c r="AJ193" s="229"/>
      <c r="AK193" s="229"/>
      <c r="AL193" s="229"/>
      <c r="AM193" s="229"/>
      <c r="AN193" s="229"/>
      <c r="AO193" s="229"/>
      <c r="AP193" s="229"/>
      <c r="AQ193" s="229"/>
      <c r="AR193" s="229"/>
      <c r="AS193" s="229"/>
      <c r="AT193" s="229"/>
      <c r="AU193" s="229"/>
      <c r="AV193" s="229"/>
      <c r="AW193" s="229"/>
      <c r="AX193" s="229"/>
      <c r="AY193" s="229"/>
      <c r="AZ193" s="229"/>
      <c r="BA193" s="229"/>
      <c r="BB193" s="229"/>
      <c r="BC193" s="229"/>
    </row>
    <row r="194" spans="9:55" s="257" customFormat="1" x14ac:dyDescent="0.2">
      <c r="I194" s="895"/>
      <c r="O194" s="229"/>
      <c r="P194" s="229"/>
      <c r="Q194" s="229"/>
      <c r="R194" s="229"/>
      <c r="S194" s="229"/>
      <c r="T194" s="229"/>
      <c r="U194" s="229"/>
      <c r="V194" s="229"/>
      <c r="W194" s="229"/>
      <c r="X194" s="229"/>
      <c r="Y194" s="229"/>
      <c r="Z194" s="229"/>
      <c r="AA194" s="229"/>
      <c r="AB194" s="229"/>
      <c r="AC194" s="229"/>
      <c r="AD194" s="229"/>
      <c r="AE194" s="229"/>
      <c r="AF194" s="229"/>
      <c r="AG194" s="229"/>
      <c r="AH194" s="229"/>
      <c r="AI194" s="229"/>
      <c r="AJ194" s="229"/>
      <c r="AK194" s="229"/>
      <c r="AL194" s="229"/>
      <c r="AM194" s="229"/>
      <c r="AN194" s="229"/>
      <c r="AO194" s="229"/>
      <c r="AP194" s="229"/>
      <c r="AQ194" s="229"/>
      <c r="AR194" s="229"/>
      <c r="AS194" s="229"/>
      <c r="AT194" s="229"/>
      <c r="AU194" s="229"/>
      <c r="AV194" s="229"/>
      <c r="AW194" s="229"/>
      <c r="AX194" s="229"/>
      <c r="AY194" s="229"/>
      <c r="AZ194" s="229"/>
      <c r="BA194" s="229"/>
      <c r="BB194" s="229"/>
      <c r="BC194" s="229"/>
    </row>
    <row r="195" spans="9:55" s="257" customFormat="1" x14ac:dyDescent="0.2">
      <c r="I195" s="895"/>
      <c r="O195" s="229"/>
      <c r="P195" s="229"/>
      <c r="Q195" s="229"/>
      <c r="R195" s="229"/>
      <c r="S195" s="229"/>
      <c r="T195" s="229"/>
      <c r="U195" s="229"/>
      <c r="V195" s="229"/>
      <c r="W195" s="229"/>
      <c r="X195" s="229"/>
      <c r="Y195" s="229"/>
      <c r="Z195" s="229"/>
      <c r="AA195" s="229"/>
      <c r="AB195" s="229"/>
      <c r="AC195" s="229"/>
      <c r="AD195" s="229"/>
      <c r="AE195" s="229"/>
      <c r="AF195" s="229"/>
      <c r="AG195" s="229"/>
      <c r="AH195" s="229"/>
      <c r="AI195" s="229"/>
      <c r="AJ195" s="229"/>
      <c r="AK195" s="229"/>
      <c r="AL195" s="229"/>
      <c r="AM195" s="229"/>
      <c r="AN195" s="229"/>
      <c r="AO195" s="229"/>
      <c r="AP195" s="229"/>
      <c r="AQ195" s="229"/>
      <c r="AR195" s="229"/>
      <c r="AS195" s="229"/>
      <c r="AT195" s="229"/>
      <c r="AU195" s="229"/>
      <c r="AV195" s="229"/>
      <c r="AW195" s="229"/>
      <c r="AX195" s="229"/>
      <c r="AY195" s="229"/>
      <c r="AZ195" s="229"/>
      <c r="BA195" s="229"/>
      <c r="BB195" s="229"/>
      <c r="BC195" s="229"/>
    </row>
    <row r="196" spans="9:55" s="257" customFormat="1" x14ac:dyDescent="0.2">
      <c r="I196" s="895"/>
      <c r="O196" s="229"/>
      <c r="P196" s="229"/>
      <c r="Q196" s="229"/>
      <c r="R196" s="229"/>
      <c r="S196" s="229"/>
      <c r="T196" s="229"/>
      <c r="U196" s="229"/>
      <c r="V196" s="229"/>
      <c r="W196" s="229"/>
      <c r="X196" s="229"/>
      <c r="Y196" s="229"/>
      <c r="Z196" s="229"/>
      <c r="AA196" s="229"/>
      <c r="AB196" s="229"/>
      <c r="AC196" s="229"/>
      <c r="AD196" s="229"/>
      <c r="AE196" s="229"/>
      <c r="AF196" s="229"/>
      <c r="AG196" s="229"/>
      <c r="AH196" s="229"/>
      <c r="AI196" s="229"/>
      <c r="AJ196" s="229"/>
      <c r="AK196" s="229"/>
      <c r="AL196" s="229"/>
      <c r="AM196" s="229"/>
      <c r="AN196" s="229"/>
      <c r="AO196" s="229"/>
      <c r="AP196" s="229"/>
      <c r="AQ196" s="229"/>
      <c r="AR196" s="229"/>
      <c r="AS196" s="229"/>
      <c r="AT196" s="229"/>
      <c r="AU196" s="229"/>
      <c r="AV196" s="229"/>
      <c r="AW196" s="229"/>
      <c r="AX196" s="229"/>
      <c r="AY196" s="229"/>
      <c r="AZ196" s="229"/>
      <c r="BA196" s="229"/>
      <c r="BB196" s="229"/>
      <c r="BC196" s="229"/>
    </row>
    <row r="197" spans="9:55" s="257" customFormat="1" x14ac:dyDescent="0.2">
      <c r="I197" s="895"/>
      <c r="O197" s="229"/>
      <c r="P197" s="229"/>
      <c r="Q197" s="229"/>
      <c r="R197" s="229"/>
      <c r="S197" s="229"/>
      <c r="T197" s="229"/>
      <c r="U197" s="229"/>
      <c r="V197" s="229"/>
      <c r="W197" s="229"/>
      <c r="X197" s="229"/>
      <c r="Y197" s="229"/>
      <c r="Z197" s="229"/>
      <c r="AA197" s="229"/>
      <c r="AB197" s="229"/>
      <c r="AC197" s="229"/>
      <c r="AD197" s="229"/>
      <c r="AE197" s="229"/>
      <c r="AF197" s="229"/>
      <c r="AG197" s="229"/>
      <c r="AH197" s="229"/>
      <c r="AI197" s="229"/>
      <c r="AJ197" s="229"/>
      <c r="AK197" s="229"/>
      <c r="AL197" s="229"/>
      <c r="AM197" s="229"/>
      <c r="AN197" s="229"/>
      <c r="AO197" s="229"/>
      <c r="AP197" s="229"/>
      <c r="AQ197" s="229"/>
      <c r="AR197" s="229"/>
      <c r="AS197" s="229"/>
      <c r="AT197" s="229"/>
      <c r="AU197" s="229"/>
      <c r="AV197" s="229"/>
      <c r="AW197" s="229"/>
      <c r="AX197" s="229"/>
      <c r="AY197" s="229"/>
      <c r="AZ197" s="229"/>
      <c r="BA197" s="229"/>
      <c r="BB197" s="229"/>
      <c r="BC197" s="229"/>
    </row>
    <row r="198" spans="9:55" s="257" customFormat="1" x14ac:dyDescent="0.2">
      <c r="I198" s="895"/>
      <c r="O198" s="229"/>
      <c r="P198" s="229"/>
      <c r="Q198" s="229"/>
      <c r="R198" s="229"/>
      <c r="S198" s="229"/>
      <c r="T198" s="229"/>
      <c r="U198" s="229"/>
      <c r="V198" s="229"/>
      <c r="W198" s="229"/>
      <c r="X198" s="229"/>
      <c r="Y198" s="229"/>
      <c r="Z198" s="229"/>
      <c r="AA198" s="229"/>
      <c r="AB198" s="229"/>
      <c r="AC198" s="229"/>
      <c r="AD198" s="229"/>
      <c r="AE198" s="229"/>
      <c r="AF198" s="229"/>
      <c r="AG198" s="229"/>
      <c r="AH198" s="229"/>
      <c r="AI198" s="229"/>
      <c r="AJ198" s="229"/>
      <c r="AK198" s="229"/>
      <c r="AL198" s="229"/>
      <c r="AM198" s="229"/>
      <c r="AN198" s="229"/>
      <c r="AO198" s="229"/>
      <c r="AP198" s="229"/>
      <c r="AQ198" s="229"/>
      <c r="AR198" s="229"/>
      <c r="AS198" s="229"/>
      <c r="AT198" s="229"/>
      <c r="AU198" s="229"/>
      <c r="AV198" s="229"/>
      <c r="AW198" s="229"/>
      <c r="AX198" s="229"/>
      <c r="AY198" s="229"/>
      <c r="AZ198" s="229"/>
      <c r="BA198" s="229"/>
      <c r="BB198" s="229"/>
      <c r="BC198" s="229"/>
    </row>
    <row r="199" spans="9:55" s="257" customFormat="1" x14ac:dyDescent="0.2">
      <c r="I199" s="895"/>
      <c r="O199" s="229"/>
      <c r="P199" s="229"/>
      <c r="Q199" s="229"/>
      <c r="R199" s="229"/>
      <c r="S199" s="229"/>
      <c r="T199" s="229"/>
      <c r="U199" s="229"/>
      <c r="V199" s="229"/>
      <c r="W199" s="229"/>
      <c r="X199" s="229"/>
      <c r="Y199" s="229"/>
      <c r="Z199" s="229"/>
      <c r="AA199" s="229"/>
      <c r="AB199" s="229"/>
      <c r="AC199" s="229"/>
      <c r="AD199" s="229"/>
      <c r="AE199" s="229"/>
      <c r="AF199" s="229"/>
      <c r="AG199" s="229"/>
      <c r="AH199" s="229"/>
      <c r="AI199" s="229"/>
      <c r="AJ199" s="229"/>
      <c r="AK199" s="229"/>
      <c r="AL199" s="229"/>
      <c r="AM199" s="229"/>
      <c r="AN199" s="229"/>
      <c r="AO199" s="229"/>
      <c r="AP199" s="229"/>
      <c r="AQ199" s="229"/>
      <c r="AR199" s="229"/>
      <c r="AS199" s="229"/>
      <c r="AT199" s="229"/>
      <c r="AU199" s="229"/>
      <c r="AV199" s="229"/>
      <c r="AW199" s="229"/>
      <c r="AX199" s="229"/>
      <c r="AY199" s="229"/>
      <c r="AZ199" s="229"/>
      <c r="BA199" s="229"/>
      <c r="BB199" s="229"/>
      <c r="BC199" s="229"/>
    </row>
    <row r="200" spans="9:55" s="257" customFormat="1" x14ac:dyDescent="0.2">
      <c r="I200" s="895"/>
      <c r="O200" s="229"/>
      <c r="P200" s="229"/>
      <c r="Q200" s="229"/>
      <c r="R200" s="229"/>
      <c r="S200" s="229"/>
      <c r="T200" s="229"/>
      <c r="U200" s="229"/>
      <c r="V200" s="229"/>
      <c r="W200" s="229"/>
      <c r="X200" s="229"/>
      <c r="Y200" s="229"/>
      <c r="Z200" s="229"/>
      <c r="AA200" s="229"/>
      <c r="AB200" s="229"/>
      <c r="AC200" s="229"/>
      <c r="AD200" s="229"/>
      <c r="AE200" s="229"/>
      <c r="AF200" s="229"/>
      <c r="AG200" s="229"/>
      <c r="AH200" s="229"/>
      <c r="AI200" s="229"/>
      <c r="AJ200" s="229"/>
      <c r="AK200" s="229"/>
      <c r="AL200" s="229"/>
      <c r="AM200" s="229"/>
      <c r="AN200" s="229"/>
      <c r="AO200" s="229"/>
      <c r="AP200" s="229"/>
      <c r="AQ200" s="229"/>
      <c r="AR200" s="229"/>
      <c r="AS200" s="229"/>
      <c r="AT200" s="229"/>
      <c r="AU200" s="229"/>
      <c r="AV200" s="229"/>
      <c r="AW200" s="229"/>
      <c r="AX200" s="229"/>
      <c r="AY200" s="229"/>
      <c r="AZ200" s="229"/>
      <c r="BA200" s="229"/>
      <c r="BB200" s="229"/>
      <c r="BC200" s="229"/>
    </row>
    <row r="201" spans="9:55" s="257" customFormat="1" x14ac:dyDescent="0.2">
      <c r="I201" s="895"/>
      <c r="O201" s="229"/>
      <c r="P201" s="229"/>
      <c r="Q201" s="229"/>
      <c r="R201" s="229"/>
      <c r="S201" s="229"/>
      <c r="T201" s="229"/>
      <c r="U201" s="229"/>
      <c r="V201" s="229"/>
      <c r="W201" s="229"/>
      <c r="X201" s="229"/>
      <c r="Y201" s="229"/>
      <c r="Z201" s="229"/>
      <c r="AA201" s="229"/>
      <c r="AB201" s="229"/>
      <c r="AC201" s="229"/>
      <c r="AD201" s="229"/>
      <c r="AE201" s="229"/>
      <c r="AF201" s="229"/>
      <c r="AG201" s="229"/>
      <c r="AH201" s="229"/>
      <c r="AI201" s="229"/>
      <c r="AJ201" s="229"/>
      <c r="AK201" s="229"/>
      <c r="AL201" s="229"/>
      <c r="AM201" s="229"/>
      <c r="AN201" s="229"/>
      <c r="AO201" s="229"/>
      <c r="AP201" s="229"/>
      <c r="AQ201" s="229"/>
      <c r="AR201" s="229"/>
      <c r="AS201" s="229"/>
      <c r="AT201" s="229"/>
      <c r="AU201" s="229"/>
      <c r="AV201" s="229"/>
      <c r="AW201" s="229"/>
      <c r="AX201" s="229"/>
      <c r="AY201" s="229"/>
      <c r="AZ201" s="229"/>
      <c r="BA201" s="229"/>
      <c r="BB201" s="229"/>
      <c r="BC201" s="229"/>
    </row>
    <row r="202" spans="9:55" s="257" customFormat="1" x14ac:dyDescent="0.2">
      <c r="I202" s="895"/>
      <c r="O202" s="229"/>
      <c r="P202" s="229"/>
      <c r="Q202" s="229"/>
      <c r="R202" s="229"/>
      <c r="S202" s="229"/>
      <c r="T202" s="229"/>
      <c r="U202" s="229"/>
      <c r="V202" s="229"/>
      <c r="W202" s="229"/>
      <c r="X202" s="229"/>
      <c r="Y202" s="229"/>
      <c r="Z202" s="229"/>
      <c r="AA202" s="229"/>
      <c r="AB202" s="229"/>
      <c r="AC202" s="229"/>
      <c r="AD202" s="229"/>
      <c r="AE202" s="229"/>
      <c r="AF202" s="229"/>
      <c r="AG202" s="229"/>
      <c r="AH202" s="229"/>
      <c r="AI202" s="229"/>
      <c r="AJ202" s="229"/>
      <c r="AK202" s="229"/>
      <c r="AL202" s="229"/>
      <c r="AM202" s="229"/>
      <c r="AN202" s="229"/>
      <c r="AO202" s="229"/>
      <c r="AP202" s="229"/>
      <c r="AQ202" s="229"/>
      <c r="AR202" s="229"/>
      <c r="AS202" s="229"/>
      <c r="AT202" s="229"/>
      <c r="AU202" s="229"/>
      <c r="AV202" s="229"/>
      <c r="AW202" s="229"/>
      <c r="AX202" s="229"/>
      <c r="AY202" s="229"/>
      <c r="AZ202" s="229"/>
      <c r="BA202" s="229"/>
      <c r="BB202" s="229"/>
      <c r="BC202" s="229"/>
    </row>
    <row r="203" spans="9:55" s="257" customFormat="1" x14ac:dyDescent="0.2">
      <c r="I203" s="895"/>
      <c r="O203" s="229"/>
      <c r="P203" s="229"/>
      <c r="Q203" s="229"/>
      <c r="R203" s="229"/>
      <c r="S203" s="229"/>
      <c r="T203" s="229"/>
      <c r="U203" s="229"/>
      <c r="V203" s="229"/>
      <c r="W203" s="229"/>
      <c r="X203" s="229"/>
      <c r="Y203" s="229"/>
      <c r="Z203" s="229"/>
      <c r="AA203" s="229"/>
      <c r="AB203" s="229"/>
      <c r="AC203" s="229"/>
      <c r="AD203" s="229"/>
      <c r="AE203" s="229"/>
      <c r="AF203" s="229"/>
      <c r="AG203" s="229"/>
      <c r="AH203" s="229"/>
      <c r="AI203" s="229"/>
      <c r="AJ203" s="229"/>
      <c r="AK203" s="229"/>
      <c r="AL203" s="229"/>
      <c r="AM203" s="229"/>
      <c r="AN203" s="229"/>
      <c r="AO203" s="229"/>
      <c r="AP203" s="229"/>
      <c r="AQ203" s="229"/>
      <c r="AR203" s="229"/>
      <c r="AS203" s="229"/>
      <c r="AT203" s="229"/>
      <c r="AU203" s="229"/>
      <c r="AV203" s="229"/>
      <c r="AW203" s="229"/>
      <c r="AX203" s="229"/>
      <c r="AY203" s="229"/>
      <c r="AZ203" s="229"/>
      <c r="BA203" s="229"/>
      <c r="BB203" s="229"/>
      <c r="BC203" s="229"/>
    </row>
    <row r="204" spans="9:55" s="257" customFormat="1" x14ac:dyDescent="0.2">
      <c r="I204" s="895"/>
      <c r="O204" s="229"/>
      <c r="P204" s="229"/>
      <c r="Q204" s="229"/>
      <c r="R204" s="229"/>
      <c r="S204" s="229"/>
      <c r="T204" s="229"/>
      <c r="U204" s="229"/>
      <c r="V204" s="229"/>
      <c r="W204" s="229"/>
      <c r="X204" s="229"/>
      <c r="Y204" s="229"/>
      <c r="Z204" s="229"/>
      <c r="AA204" s="229"/>
      <c r="AB204" s="229"/>
      <c r="AC204" s="229"/>
      <c r="AD204" s="229"/>
      <c r="AE204" s="229"/>
      <c r="AF204" s="229"/>
      <c r="AG204" s="229"/>
      <c r="AH204" s="229"/>
      <c r="AI204" s="229"/>
      <c r="AJ204" s="229"/>
      <c r="AK204" s="229"/>
      <c r="AL204" s="229"/>
      <c r="AM204" s="229"/>
      <c r="AN204" s="229"/>
      <c r="AO204" s="229"/>
      <c r="AP204" s="229"/>
      <c r="AQ204" s="229"/>
      <c r="AR204" s="229"/>
      <c r="AS204" s="229"/>
      <c r="AT204" s="229"/>
      <c r="AU204" s="229"/>
      <c r="AV204" s="229"/>
      <c r="AW204" s="229"/>
      <c r="AX204" s="229"/>
      <c r="AY204" s="229"/>
      <c r="AZ204" s="229"/>
      <c r="BA204" s="229"/>
      <c r="BB204" s="229"/>
      <c r="BC204" s="229"/>
    </row>
    <row r="205" spans="9:55" s="257" customFormat="1" x14ac:dyDescent="0.2">
      <c r="I205" s="895"/>
      <c r="O205" s="229"/>
      <c r="P205" s="229"/>
      <c r="Q205" s="229"/>
      <c r="R205" s="229"/>
      <c r="S205" s="229"/>
      <c r="T205" s="229"/>
      <c r="U205" s="229"/>
      <c r="V205" s="229"/>
      <c r="W205" s="229"/>
      <c r="X205" s="229"/>
      <c r="Y205" s="229"/>
      <c r="Z205" s="229"/>
      <c r="AA205" s="229"/>
      <c r="AB205" s="229"/>
      <c r="AC205" s="229"/>
      <c r="AD205" s="229"/>
      <c r="AE205" s="229"/>
      <c r="AF205" s="229"/>
      <c r="AG205" s="229"/>
      <c r="AH205" s="229"/>
      <c r="AI205" s="229"/>
      <c r="AJ205" s="229"/>
      <c r="AK205" s="229"/>
      <c r="AL205" s="229"/>
      <c r="AM205" s="229"/>
      <c r="AN205" s="229"/>
      <c r="AO205" s="229"/>
      <c r="AP205" s="229"/>
      <c r="AQ205" s="229"/>
      <c r="AR205" s="229"/>
      <c r="AS205" s="229"/>
      <c r="AT205" s="229"/>
      <c r="AU205" s="229"/>
      <c r="AV205" s="229"/>
      <c r="AW205" s="229"/>
      <c r="AX205" s="229"/>
      <c r="AY205" s="229"/>
      <c r="AZ205" s="229"/>
      <c r="BA205" s="229"/>
      <c r="BB205" s="229"/>
      <c r="BC205" s="229"/>
    </row>
    <row r="206" spans="9:55" s="257" customFormat="1" x14ac:dyDescent="0.2">
      <c r="I206" s="895"/>
      <c r="O206" s="229"/>
      <c r="P206" s="229"/>
      <c r="Q206" s="229"/>
      <c r="R206" s="229"/>
      <c r="S206" s="229"/>
      <c r="T206" s="229"/>
      <c r="U206" s="229"/>
      <c r="V206" s="229"/>
      <c r="W206" s="229"/>
      <c r="X206" s="229"/>
      <c r="Y206" s="229"/>
      <c r="Z206" s="229"/>
      <c r="AA206" s="229"/>
      <c r="AB206" s="229"/>
      <c r="AC206" s="229"/>
      <c r="AD206" s="229"/>
      <c r="AE206" s="229"/>
      <c r="AF206" s="229"/>
      <c r="AG206" s="229"/>
      <c r="AH206" s="229"/>
      <c r="AI206" s="229"/>
      <c r="AJ206" s="229"/>
      <c r="AK206" s="229"/>
      <c r="AL206" s="229"/>
      <c r="AM206" s="229"/>
      <c r="AN206" s="229"/>
      <c r="AO206" s="229"/>
      <c r="AP206" s="229"/>
      <c r="AQ206" s="229"/>
      <c r="AR206" s="229"/>
      <c r="AS206" s="229"/>
      <c r="AT206" s="229"/>
      <c r="AU206" s="229"/>
      <c r="AV206" s="229"/>
      <c r="AW206" s="229"/>
      <c r="AX206" s="229"/>
      <c r="AY206" s="229"/>
      <c r="AZ206" s="229"/>
      <c r="BA206" s="229"/>
      <c r="BB206" s="229"/>
      <c r="BC206" s="229"/>
    </row>
    <row r="207" spans="9:55" s="257" customFormat="1" x14ac:dyDescent="0.2">
      <c r="I207" s="895"/>
      <c r="O207" s="229"/>
      <c r="P207" s="229"/>
      <c r="Q207" s="229"/>
      <c r="R207" s="229"/>
      <c r="S207" s="229"/>
      <c r="T207" s="229"/>
      <c r="U207" s="229"/>
      <c r="V207" s="229"/>
      <c r="W207" s="229"/>
      <c r="X207" s="229"/>
      <c r="Y207" s="229"/>
      <c r="Z207" s="229"/>
      <c r="AA207" s="229"/>
      <c r="AB207" s="229"/>
      <c r="AC207" s="229"/>
      <c r="AD207" s="229"/>
      <c r="AE207" s="229"/>
      <c r="AF207" s="229"/>
      <c r="AG207" s="229"/>
      <c r="AH207" s="229"/>
      <c r="AI207" s="229"/>
      <c r="AJ207" s="229"/>
      <c r="AK207" s="229"/>
      <c r="AL207" s="229"/>
      <c r="AM207" s="229"/>
      <c r="AN207" s="229"/>
      <c r="AO207" s="229"/>
      <c r="AP207" s="229"/>
      <c r="AQ207" s="229"/>
      <c r="AR207" s="229"/>
      <c r="AS207" s="229"/>
      <c r="AT207" s="229"/>
      <c r="AU207" s="229"/>
      <c r="AV207" s="229"/>
      <c r="AW207" s="229"/>
      <c r="AX207" s="229"/>
      <c r="AY207" s="229"/>
      <c r="AZ207" s="229"/>
      <c r="BA207" s="229"/>
      <c r="BB207" s="229"/>
      <c r="BC207" s="229"/>
    </row>
    <row r="208" spans="9:55" s="257" customFormat="1" x14ac:dyDescent="0.2">
      <c r="I208" s="895"/>
      <c r="O208" s="229"/>
      <c r="P208" s="229"/>
      <c r="Q208" s="229"/>
      <c r="R208" s="229"/>
      <c r="S208" s="229"/>
      <c r="T208" s="229"/>
      <c r="U208" s="229"/>
      <c r="V208" s="229"/>
      <c r="W208" s="229"/>
      <c r="X208" s="229"/>
      <c r="Y208" s="229"/>
      <c r="Z208" s="229"/>
      <c r="AA208" s="229"/>
      <c r="AB208" s="229"/>
      <c r="AC208" s="229"/>
      <c r="AD208" s="229"/>
      <c r="AE208" s="229"/>
      <c r="AF208" s="229"/>
      <c r="AG208" s="229"/>
      <c r="AH208" s="229"/>
      <c r="AI208" s="229"/>
      <c r="AJ208" s="229"/>
      <c r="AK208" s="229"/>
      <c r="AL208" s="229"/>
      <c r="AM208" s="229"/>
      <c r="AN208" s="229"/>
      <c r="AO208" s="229"/>
      <c r="AP208" s="229"/>
      <c r="AQ208" s="229"/>
      <c r="AR208" s="229"/>
      <c r="AS208" s="229"/>
      <c r="AT208" s="229"/>
      <c r="AU208" s="229"/>
      <c r="AV208" s="229"/>
      <c r="AW208" s="229"/>
      <c r="AX208" s="229"/>
      <c r="AY208" s="229"/>
      <c r="AZ208" s="229"/>
      <c r="BA208" s="229"/>
      <c r="BB208" s="229"/>
      <c r="BC208" s="229"/>
    </row>
    <row r="209" spans="9:55" s="257" customFormat="1" x14ac:dyDescent="0.2">
      <c r="I209" s="895"/>
      <c r="O209" s="229"/>
      <c r="P209" s="229"/>
      <c r="Q209" s="229"/>
      <c r="R209" s="229"/>
      <c r="S209" s="229"/>
      <c r="T209" s="229"/>
      <c r="U209" s="229"/>
      <c r="V209" s="229"/>
      <c r="W209" s="229"/>
      <c r="X209" s="229"/>
      <c r="Y209" s="229"/>
      <c r="Z209" s="229"/>
      <c r="AA209" s="229"/>
      <c r="AB209" s="229"/>
      <c r="AC209" s="229"/>
      <c r="AD209" s="229"/>
      <c r="AE209" s="229"/>
      <c r="AF209" s="229"/>
      <c r="AG209" s="229"/>
      <c r="AH209" s="229"/>
      <c r="AI209" s="229"/>
      <c r="AJ209" s="229"/>
      <c r="AK209" s="229"/>
      <c r="AL209" s="229"/>
      <c r="AM209" s="229"/>
      <c r="AN209" s="229"/>
      <c r="AO209" s="229"/>
      <c r="AP209" s="229"/>
      <c r="AQ209" s="229"/>
      <c r="AR209" s="229"/>
      <c r="AS209" s="229"/>
      <c r="AT209" s="229"/>
      <c r="AU209" s="229"/>
      <c r="AV209" s="229"/>
      <c r="AW209" s="229"/>
      <c r="AX209" s="229"/>
      <c r="AY209" s="229"/>
      <c r="AZ209" s="229"/>
      <c r="BA209" s="229"/>
      <c r="BB209" s="229"/>
      <c r="BC209" s="229"/>
    </row>
    <row r="210" spans="9:55" s="257" customFormat="1" x14ac:dyDescent="0.2">
      <c r="I210" s="895"/>
      <c r="O210" s="229"/>
      <c r="P210" s="229"/>
      <c r="Q210" s="229"/>
      <c r="R210" s="229"/>
      <c r="S210" s="229"/>
      <c r="T210" s="229"/>
      <c r="U210" s="229"/>
      <c r="V210" s="229"/>
      <c r="W210" s="229"/>
      <c r="X210" s="229"/>
      <c r="Y210" s="229"/>
      <c r="Z210" s="229"/>
      <c r="AA210" s="229"/>
      <c r="AB210" s="229"/>
      <c r="AC210" s="229"/>
      <c r="AD210" s="229"/>
      <c r="AE210" s="229"/>
      <c r="AF210" s="229"/>
      <c r="AG210" s="229"/>
      <c r="AH210" s="229"/>
      <c r="AI210" s="229"/>
      <c r="AJ210" s="229"/>
      <c r="AK210" s="229"/>
      <c r="AL210" s="229"/>
      <c r="AM210" s="229"/>
      <c r="AN210" s="229"/>
      <c r="AO210" s="229"/>
      <c r="AP210" s="229"/>
      <c r="AQ210" s="229"/>
      <c r="AR210" s="229"/>
      <c r="AS210" s="229"/>
      <c r="AT210" s="229"/>
      <c r="AU210" s="229"/>
      <c r="AV210" s="229"/>
      <c r="AW210" s="229"/>
      <c r="AX210" s="229"/>
      <c r="AY210" s="229"/>
      <c r="AZ210" s="229"/>
      <c r="BA210" s="229"/>
      <c r="BB210" s="229"/>
      <c r="BC210" s="229"/>
    </row>
    <row r="211" spans="9:55" s="257" customFormat="1" x14ac:dyDescent="0.2">
      <c r="I211" s="895"/>
      <c r="O211" s="229"/>
      <c r="P211" s="229"/>
      <c r="Q211" s="229"/>
      <c r="R211" s="229"/>
      <c r="S211" s="229"/>
      <c r="T211" s="229"/>
      <c r="U211" s="229"/>
      <c r="V211" s="229"/>
      <c r="W211" s="229"/>
      <c r="X211" s="229"/>
      <c r="Y211" s="229"/>
      <c r="Z211" s="229"/>
      <c r="AA211" s="229"/>
      <c r="AB211" s="229"/>
      <c r="AC211" s="229"/>
      <c r="AD211" s="229"/>
      <c r="AE211" s="229"/>
      <c r="AF211" s="229"/>
      <c r="AG211" s="229"/>
      <c r="AH211" s="229"/>
      <c r="AI211" s="229"/>
      <c r="AJ211" s="229"/>
      <c r="AK211" s="229"/>
      <c r="AL211" s="229"/>
      <c r="AM211" s="229"/>
      <c r="AN211" s="229"/>
      <c r="AO211" s="229"/>
      <c r="AP211" s="229"/>
      <c r="AQ211" s="229"/>
      <c r="AR211" s="229"/>
      <c r="AS211" s="229"/>
      <c r="AT211" s="229"/>
      <c r="AU211" s="229"/>
      <c r="AV211" s="229"/>
      <c r="AW211" s="229"/>
      <c r="AX211" s="229"/>
      <c r="AY211" s="229"/>
      <c r="AZ211" s="229"/>
      <c r="BA211" s="229"/>
      <c r="BB211" s="229"/>
      <c r="BC211" s="229"/>
    </row>
    <row r="212" spans="9:55" s="257" customFormat="1" x14ac:dyDescent="0.2">
      <c r="I212" s="895"/>
      <c r="O212" s="229"/>
      <c r="P212" s="229"/>
      <c r="Q212" s="229"/>
      <c r="R212" s="229"/>
      <c r="S212" s="229"/>
      <c r="T212" s="229"/>
      <c r="U212" s="229"/>
      <c r="V212" s="229"/>
      <c r="W212" s="229"/>
      <c r="X212" s="229"/>
      <c r="Y212" s="229"/>
      <c r="Z212" s="229"/>
      <c r="AA212" s="229"/>
      <c r="AB212" s="229"/>
      <c r="AC212" s="229"/>
      <c r="AD212" s="229"/>
      <c r="AE212" s="229"/>
      <c r="AF212" s="229"/>
      <c r="AG212" s="229"/>
      <c r="AH212" s="229"/>
      <c r="AI212" s="229"/>
      <c r="AJ212" s="229"/>
      <c r="AK212" s="229"/>
      <c r="AL212" s="229"/>
      <c r="AM212" s="229"/>
      <c r="AN212" s="229"/>
      <c r="AO212" s="229"/>
      <c r="AP212" s="229"/>
      <c r="AQ212" s="229"/>
      <c r="AR212" s="229"/>
      <c r="AS212" s="229"/>
      <c r="AT212" s="229"/>
      <c r="AU212" s="229"/>
      <c r="AV212" s="229"/>
      <c r="AW212" s="229"/>
      <c r="AX212" s="229"/>
      <c r="AY212" s="229"/>
      <c r="AZ212" s="229"/>
      <c r="BA212" s="229"/>
      <c r="BB212" s="229"/>
      <c r="BC212" s="229"/>
    </row>
    <row r="213" spans="9:55" s="257" customFormat="1" x14ac:dyDescent="0.2">
      <c r="I213" s="895"/>
      <c r="O213" s="229"/>
      <c r="P213" s="229"/>
      <c r="Q213" s="229"/>
      <c r="R213" s="229"/>
      <c r="S213" s="229"/>
      <c r="T213" s="229"/>
      <c r="U213" s="229"/>
      <c r="V213" s="229"/>
      <c r="W213" s="229"/>
      <c r="X213" s="229"/>
      <c r="Y213" s="229"/>
      <c r="Z213" s="229"/>
      <c r="AA213" s="229"/>
      <c r="AB213" s="229"/>
      <c r="AC213" s="229"/>
      <c r="AD213" s="229"/>
      <c r="AE213" s="229"/>
      <c r="AF213" s="229"/>
      <c r="AG213" s="229"/>
      <c r="AH213" s="229"/>
      <c r="AI213" s="229"/>
      <c r="AJ213" s="229"/>
      <c r="AK213" s="229"/>
      <c r="AL213" s="229"/>
      <c r="AM213" s="229"/>
      <c r="AN213" s="229"/>
      <c r="AO213" s="229"/>
      <c r="AP213" s="229"/>
      <c r="AQ213" s="229"/>
      <c r="AR213" s="229"/>
      <c r="AS213" s="229"/>
      <c r="AT213" s="229"/>
      <c r="AU213" s="229"/>
      <c r="AV213" s="229"/>
      <c r="AW213" s="229"/>
      <c r="AX213" s="229"/>
      <c r="AY213" s="229"/>
      <c r="AZ213" s="229"/>
      <c r="BA213" s="229"/>
      <c r="BB213" s="229"/>
      <c r="BC213" s="229"/>
    </row>
    <row r="214" spans="9:55" s="257" customFormat="1" x14ac:dyDescent="0.2">
      <c r="I214" s="895"/>
      <c r="O214" s="229"/>
      <c r="P214" s="229"/>
      <c r="Q214" s="229"/>
      <c r="R214" s="229"/>
      <c r="S214" s="229"/>
      <c r="T214" s="229"/>
      <c r="U214" s="229"/>
      <c r="V214" s="229"/>
      <c r="W214" s="229"/>
      <c r="X214" s="229"/>
      <c r="Y214" s="229"/>
      <c r="Z214" s="229"/>
      <c r="AA214" s="229"/>
      <c r="AB214" s="229"/>
      <c r="AC214" s="229"/>
      <c r="AD214" s="229"/>
      <c r="AE214" s="229"/>
      <c r="AF214" s="229"/>
      <c r="AG214" s="229"/>
      <c r="AH214" s="229"/>
      <c r="AI214" s="229"/>
      <c r="AJ214" s="229"/>
      <c r="AK214" s="229"/>
      <c r="AL214" s="229"/>
      <c r="AM214" s="229"/>
      <c r="AN214" s="229"/>
      <c r="AO214" s="229"/>
      <c r="AP214" s="229"/>
      <c r="AQ214" s="229"/>
      <c r="AR214" s="229"/>
      <c r="AS214" s="229"/>
      <c r="AT214" s="229"/>
      <c r="AU214" s="229"/>
      <c r="AV214" s="229"/>
      <c r="AW214" s="229"/>
      <c r="AX214" s="229"/>
      <c r="AY214" s="229"/>
      <c r="AZ214" s="229"/>
      <c r="BA214" s="229"/>
      <c r="BB214" s="229"/>
      <c r="BC214" s="229"/>
    </row>
    <row r="215" spans="9:55" s="257" customFormat="1" x14ac:dyDescent="0.2">
      <c r="I215" s="895"/>
      <c r="O215" s="229"/>
      <c r="P215" s="229"/>
      <c r="Q215" s="229"/>
      <c r="R215" s="229"/>
      <c r="S215" s="229"/>
      <c r="T215" s="229"/>
      <c r="U215" s="229"/>
      <c r="V215" s="229"/>
      <c r="W215" s="229"/>
      <c r="X215" s="229"/>
      <c r="Y215" s="229"/>
      <c r="Z215" s="229"/>
      <c r="AA215" s="229"/>
      <c r="AB215" s="229"/>
      <c r="AC215" s="229"/>
      <c r="AD215" s="229"/>
      <c r="AE215" s="229"/>
      <c r="AF215" s="229"/>
      <c r="AG215" s="229"/>
      <c r="AH215" s="229"/>
      <c r="AI215" s="229"/>
      <c r="AJ215" s="229"/>
      <c r="AK215" s="229"/>
      <c r="AL215" s="229"/>
      <c r="AM215" s="229"/>
      <c r="AN215" s="229"/>
      <c r="AO215" s="229"/>
      <c r="AP215" s="229"/>
      <c r="AQ215" s="229"/>
      <c r="AR215" s="229"/>
      <c r="AS215" s="229"/>
      <c r="AT215" s="229"/>
      <c r="AU215" s="229"/>
      <c r="AV215" s="229"/>
      <c r="AW215" s="229"/>
      <c r="AX215" s="229"/>
      <c r="AY215" s="229"/>
      <c r="AZ215" s="229"/>
      <c r="BA215" s="229"/>
      <c r="BB215" s="229"/>
      <c r="BC215" s="229"/>
    </row>
    <row r="216" spans="9:55" s="257" customFormat="1" x14ac:dyDescent="0.2">
      <c r="I216" s="895"/>
      <c r="O216" s="229"/>
      <c r="P216" s="229"/>
      <c r="Q216" s="229"/>
      <c r="R216" s="229"/>
      <c r="S216" s="229"/>
      <c r="T216" s="229"/>
      <c r="U216" s="229"/>
      <c r="V216" s="229"/>
      <c r="W216" s="229"/>
      <c r="X216" s="229"/>
      <c r="Y216" s="229"/>
      <c r="Z216" s="229"/>
      <c r="AA216" s="229"/>
      <c r="AB216" s="229"/>
      <c r="AC216" s="229"/>
      <c r="AD216" s="229"/>
      <c r="AE216" s="229"/>
      <c r="AF216" s="229"/>
      <c r="AG216" s="229"/>
      <c r="AH216" s="229"/>
      <c r="AI216" s="229"/>
      <c r="AJ216" s="229"/>
      <c r="AK216" s="229"/>
      <c r="AL216" s="229"/>
      <c r="AM216" s="229"/>
      <c r="AN216" s="229"/>
      <c r="AO216" s="229"/>
      <c r="AP216" s="229"/>
      <c r="AQ216" s="229"/>
      <c r="AR216" s="229"/>
      <c r="AS216" s="229"/>
      <c r="AT216" s="229"/>
      <c r="AU216" s="229"/>
      <c r="AV216" s="229"/>
      <c r="AW216" s="229"/>
      <c r="AX216" s="229"/>
      <c r="AY216" s="229"/>
      <c r="AZ216" s="229"/>
      <c r="BA216" s="229"/>
      <c r="BB216" s="229"/>
      <c r="BC216" s="229"/>
    </row>
    <row r="217" spans="9:55" s="257" customFormat="1" x14ac:dyDescent="0.2">
      <c r="I217" s="895"/>
      <c r="O217" s="229"/>
      <c r="P217" s="229"/>
      <c r="Q217" s="229"/>
      <c r="R217" s="229"/>
      <c r="S217" s="229"/>
      <c r="T217" s="229"/>
      <c r="U217" s="229"/>
      <c r="V217" s="229"/>
      <c r="W217" s="229"/>
      <c r="X217" s="229"/>
      <c r="Y217" s="229"/>
      <c r="Z217" s="229"/>
      <c r="AA217" s="229"/>
      <c r="AB217" s="229"/>
      <c r="AC217" s="229"/>
      <c r="AD217" s="229"/>
      <c r="AE217" s="229"/>
      <c r="AF217" s="229"/>
      <c r="AG217" s="229"/>
      <c r="AH217" s="229"/>
      <c r="AI217" s="229"/>
      <c r="AJ217" s="229"/>
      <c r="AK217" s="229"/>
      <c r="AL217" s="229"/>
      <c r="AM217" s="229"/>
      <c r="AN217" s="229"/>
      <c r="AO217" s="229"/>
      <c r="AP217" s="229"/>
      <c r="AQ217" s="229"/>
      <c r="AR217" s="229"/>
      <c r="AS217" s="229"/>
      <c r="AT217" s="229"/>
      <c r="AU217" s="229"/>
      <c r="AV217" s="229"/>
      <c r="AW217" s="229"/>
      <c r="AX217" s="229"/>
      <c r="AY217" s="229"/>
      <c r="AZ217" s="229"/>
      <c r="BA217" s="229"/>
      <c r="BB217" s="229"/>
      <c r="BC217" s="229"/>
    </row>
    <row r="218" spans="9:55" s="257" customFormat="1" x14ac:dyDescent="0.2">
      <c r="I218" s="895"/>
      <c r="O218" s="229"/>
      <c r="P218" s="229"/>
      <c r="Q218" s="229"/>
      <c r="R218" s="229"/>
      <c r="S218" s="229"/>
      <c r="T218" s="229"/>
      <c r="U218" s="229"/>
      <c r="V218" s="229"/>
      <c r="W218" s="229"/>
      <c r="X218" s="229"/>
      <c r="Y218" s="229"/>
      <c r="Z218" s="229"/>
      <c r="AA218" s="229"/>
      <c r="AB218" s="229"/>
      <c r="AC218" s="229"/>
      <c r="AD218" s="229"/>
      <c r="AE218" s="229"/>
      <c r="AF218" s="229"/>
      <c r="AG218" s="229"/>
      <c r="AH218" s="229"/>
      <c r="AI218" s="229"/>
      <c r="AJ218" s="229"/>
      <c r="AK218" s="229"/>
      <c r="AL218" s="229"/>
      <c r="AM218" s="229"/>
      <c r="AN218" s="229"/>
      <c r="AO218" s="229"/>
      <c r="AP218" s="229"/>
      <c r="AQ218" s="229"/>
      <c r="AR218" s="229"/>
      <c r="AS218" s="229"/>
      <c r="AT218" s="229"/>
      <c r="AU218" s="229"/>
      <c r="AV218" s="229"/>
      <c r="AW218" s="229"/>
      <c r="AX218" s="229"/>
      <c r="AY218" s="229"/>
      <c r="AZ218" s="229"/>
      <c r="BA218" s="229"/>
      <c r="BB218" s="229"/>
      <c r="BC218" s="229"/>
    </row>
    <row r="219" spans="9:55" s="257" customFormat="1" x14ac:dyDescent="0.2">
      <c r="I219" s="895"/>
      <c r="O219" s="229"/>
      <c r="P219" s="229"/>
      <c r="Q219" s="229"/>
      <c r="R219" s="229"/>
      <c r="S219" s="229"/>
      <c r="T219" s="229"/>
      <c r="U219" s="229"/>
      <c r="V219" s="229"/>
      <c r="W219" s="229"/>
      <c r="X219" s="229"/>
      <c r="Y219" s="229"/>
      <c r="Z219" s="229"/>
      <c r="AA219" s="229"/>
      <c r="AB219" s="229"/>
      <c r="AC219" s="229"/>
      <c r="AD219" s="229"/>
      <c r="AE219" s="229"/>
      <c r="AF219" s="229"/>
      <c r="AG219" s="229"/>
      <c r="AH219" s="229"/>
      <c r="AI219" s="229"/>
      <c r="AJ219" s="229"/>
      <c r="AK219" s="229"/>
      <c r="AL219" s="229"/>
      <c r="AM219" s="229"/>
      <c r="AN219" s="229"/>
      <c r="AO219" s="229"/>
      <c r="AP219" s="229"/>
      <c r="AQ219" s="229"/>
      <c r="AR219" s="229"/>
      <c r="AS219" s="229"/>
      <c r="AT219" s="229"/>
      <c r="AU219" s="229"/>
      <c r="AV219" s="229"/>
      <c r="AW219" s="229"/>
      <c r="AX219" s="229"/>
      <c r="AY219" s="229"/>
      <c r="AZ219" s="229"/>
      <c r="BA219" s="229"/>
      <c r="BB219" s="229"/>
      <c r="BC219" s="229"/>
    </row>
    <row r="220" spans="9:55" s="257" customFormat="1" x14ac:dyDescent="0.2">
      <c r="I220" s="895"/>
      <c r="O220" s="229"/>
      <c r="P220" s="229"/>
      <c r="Q220" s="229"/>
      <c r="R220" s="229"/>
      <c r="S220" s="229"/>
      <c r="T220" s="229"/>
      <c r="U220" s="229"/>
      <c r="V220" s="229"/>
      <c r="W220" s="229"/>
      <c r="X220" s="229"/>
      <c r="Y220" s="229"/>
      <c r="Z220" s="229"/>
      <c r="AA220" s="229"/>
      <c r="AB220" s="229"/>
      <c r="AC220" s="229"/>
      <c r="AD220" s="229"/>
      <c r="AE220" s="229"/>
      <c r="AF220" s="229"/>
      <c r="AG220" s="229"/>
      <c r="AH220" s="229"/>
      <c r="AI220" s="229"/>
      <c r="AJ220" s="229"/>
      <c r="AK220" s="229"/>
      <c r="AL220" s="229"/>
      <c r="AM220" s="229"/>
      <c r="AN220" s="229"/>
      <c r="AO220" s="229"/>
      <c r="AP220" s="229"/>
      <c r="AQ220" s="229"/>
      <c r="AR220" s="229"/>
      <c r="AS220" s="229"/>
      <c r="AT220" s="229"/>
      <c r="AU220" s="229"/>
      <c r="AV220" s="229"/>
      <c r="AW220" s="229"/>
      <c r="AX220" s="229"/>
      <c r="AY220" s="229"/>
      <c r="AZ220" s="229"/>
      <c r="BA220" s="229"/>
      <c r="BB220" s="229"/>
      <c r="BC220" s="229"/>
    </row>
    <row r="221" spans="9:55" s="257" customFormat="1" x14ac:dyDescent="0.2">
      <c r="I221" s="895"/>
      <c r="O221" s="229"/>
      <c r="P221" s="229"/>
      <c r="Q221" s="229"/>
      <c r="R221" s="229"/>
      <c r="S221" s="229"/>
      <c r="T221" s="229"/>
      <c r="U221" s="229"/>
      <c r="V221" s="229"/>
      <c r="W221" s="229"/>
      <c r="X221" s="229"/>
      <c r="Y221" s="229"/>
      <c r="Z221" s="229"/>
      <c r="AA221" s="229"/>
      <c r="AB221" s="229"/>
      <c r="AC221" s="229"/>
      <c r="AD221" s="229"/>
      <c r="AE221" s="229"/>
      <c r="AF221" s="229"/>
      <c r="AG221" s="229"/>
      <c r="AH221" s="229"/>
      <c r="AI221" s="229"/>
      <c r="AJ221" s="229"/>
      <c r="AK221" s="229"/>
      <c r="AL221" s="229"/>
      <c r="AM221" s="229"/>
      <c r="AN221" s="229"/>
      <c r="AO221" s="229"/>
      <c r="AP221" s="229"/>
      <c r="AQ221" s="229"/>
      <c r="AR221" s="229"/>
      <c r="AS221" s="229"/>
      <c r="AT221" s="229"/>
      <c r="AU221" s="229"/>
      <c r="AV221" s="229"/>
      <c r="AW221" s="229"/>
      <c r="AX221" s="229"/>
      <c r="AY221" s="229"/>
      <c r="AZ221" s="229"/>
      <c r="BA221" s="229"/>
      <c r="BB221" s="229"/>
      <c r="BC221" s="229"/>
    </row>
    <row r="222" spans="9:55" s="257" customFormat="1" x14ac:dyDescent="0.2">
      <c r="I222" s="895"/>
      <c r="O222" s="229"/>
      <c r="P222" s="229"/>
      <c r="Q222" s="229"/>
      <c r="R222" s="229"/>
      <c r="S222" s="229"/>
      <c r="T222" s="229"/>
      <c r="U222" s="229"/>
      <c r="V222" s="229"/>
      <c r="W222" s="229"/>
      <c r="X222" s="229"/>
      <c r="Y222" s="229"/>
      <c r="Z222" s="229"/>
      <c r="AA222" s="229"/>
      <c r="AB222" s="229"/>
      <c r="AC222" s="229"/>
      <c r="AD222" s="229"/>
      <c r="AE222" s="229"/>
      <c r="AF222" s="229"/>
      <c r="AG222" s="229"/>
      <c r="AH222" s="229"/>
      <c r="AI222" s="229"/>
      <c r="AJ222" s="229"/>
      <c r="AK222" s="229"/>
      <c r="AL222" s="229"/>
      <c r="AM222" s="229"/>
      <c r="AN222" s="229"/>
      <c r="AO222" s="229"/>
      <c r="AP222" s="229"/>
      <c r="AQ222" s="229"/>
      <c r="AR222" s="229"/>
      <c r="AS222" s="229"/>
      <c r="AT222" s="229"/>
      <c r="AU222" s="229"/>
      <c r="AV222" s="229"/>
      <c r="AW222" s="229"/>
      <c r="AX222" s="229"/>
      <c r="AY222" s="229"/>
      <c r="AZ222" s="229"/>
      <c r="BA222" s="229"/>
      <c r="BB222" s="229"/>
      <c r="BC222" s="229"/>
    </row>
    <row r="223" spans="9:55" s="257" customFormat="1" x14ac:dyDescent="0.2">
      <c r="I223" s="895"/>
      <c r="O223" s="229"/>
      <c r="P223" s="229"/>
      <c r="Q223" s="229"/>
      <c r="R223" s="229"/>
      <c r="S223" s="229"/>
      <c r="T223" s="229"/>
      <c r="U223" s="229"/>
      <c r="V223" s="229"/>
      <c r="W223" s="229"/>
      <c r="X223" s="229"/>
      <c r="Y223" s="229"/>
      <c r="Z223" s="229"/>
      <c r="AA223" s="229"/>
      <c r="AB223" s="229"/>
      <c r="AC223" s="229"/>
      <c r="AD223" s="229"/>
      <c r="AE223" s="229"/>
      <c r="AF223" s="229"/>
      <c r="AG223" s="229"/>
      <c r="AH223" s="229"/>
      <c r="AI223" s="229"/>
      <c r="AJ223" s="229"/>
      <c r="AK223" s="229"/>
      <c r="AL223" s="229"/>
      <c r="AM223" s="229"/>
      <c r="AN223" s="229"/>
      <c r="AO223" s="229"/>
      <c r="AP223" s="229"/>
      <c r="AQ223" s="229"/>
      <c r="AR223" s="229"/>
      <c r="AS223" s="229"/>
      <c r="AT223" s="229"/>
      <c r="AU223" s="229"/>
      <c r="AV223" s="229"/>
      <c r="AW223" s="229"/>
      <c r="AX223" s="229"/>
      <c r="AY223" s="229"/>
      <c r="AZ223" s="229"/>
      <c r="BA223" s="229"/>
      <c r="BB223" s="229"/>
      <c r="BC223" s="229"/>
    </row>
    <row r="224" spans="9:55" s="257" customFormat="1" x14ac:dyDescent="0.2">
      <c r="I224" s="895"/>
      <c r="O224" s="229"/>
      <c r="P224" s="229"/>
      <c r="Q224" s="229"/>
      <c r="R224" s="229"/>
      <c r="S224" s="229"/>
      <c r="T224" s="229"/>
      <c r="U224" s="229"/>
      <c r="V224" s="229"/>
      <c r="W224" s="229"/>
      <c r="X224" s="229"/>
      <c r="Y224" s="229"/>
      <c r="Z224" s="229"/>
      <c r="AA224" s="229"/>
      <c r="AB224" s="229"/>
      <c r="AC224" s="229"/>
      <c r="AD224" s="229"/>
      <c r="AE224" s="229"/>
      <c r="AF224" s="229"/>
      <c r="AG224" s="229"/>
      <c r="AH224" s="229"/>
      <c r="AI224" s="229"/>
      <c r="AJ224" s="229"/>
      <c r="AK224" s="229"/>
      <c r="AL224" s="229"/>
      <c r="AM224" s="229"/>
      <c r="AN224" s="229"/>
      <c r="AO224" s="229"/>
      <c r="AP224" s="229"/>
      <c r="AQ224" s="229"/>
      <c r="AR224" s="229"/>
      <c r="AS224" s="229"/>
      <c r="AT224" s="229"/>
      <c r="AU224" s="229"/>
      <c r="AV224" s="229"/>
      <c r="AW224" s="229"/>
      <c r="AX224" s="229"/>
      <c r="AY224" s="229"/>
      <c r="AZ224" s="229"/>
      <c r="BA224" s="229"/>
      <c r="BB224" s="229"/>
      <c r="BC224" s="229"/>
    </row>
    <row r="225" spans="9:55" s="257" customFormat="1" x14ac:dyDescent="0.2">
      <c r="I225" s="895"/>
      <c r="O225" s="229"/>
      <c r="P225" s="229"/>
      <c r="Q225" s="229"/>
      <c r="R225" s="229"/>
      <c r="S225" s="229"/>
      <c r="T225" s="229"/>
      <c r="U225" s="229"/>
      <c r="V225" s="229"/>
      <c r="W225" s="229"/>
      <c r="X225" s="229"/>
      <c r="Y225" s="229"/>
      <c r="Z225" s="229"/>
      <c r="AA225" s="229"/>
      <c r="AB225" s="229"/>
      <c r="AC225" s="229"/>
      <c r="AD225" s="229"/>
      <c r="AE225" s="229"/>
      <c r="AF225" s="229"/>
      <c r="AG225" s="229"/>
      <c r="AH225" s="229"/>
      <c r="AI225" s="229"/>
      <c r="AJ225" s="229"/>
      <c r="AK225" s="229"/>
      <c r="AL225" s="229"/>
      <c r="AM225" s="229"/>
      <c r="AN225" s="229"/>
      <c r="AO225" s="229"/>
      <c r="AP225" s="229"/>
      <c r="AQ225" s="229"/>
      <c r="AR225" s="229"/>
      <c r="AS225" s="229"/>
      <c r="AT225" s="229"/>
      <c r="AU225" s="229"/>
      <c r="AV225" s="229"/>
      <c r="AW225" s="229"/>
      <c r="AX225" s="229"/>
      <c r="AY225" s="229"/>
      <c r="AZ225" s="229"/>
      <c r="BA225" s="229"/>
      <c r="BB225" s="229"/>
      <c r="BC225" s="229"/>
    </row>
    <row r="226" spans="9:55" s="257" customFormat="1" x14ac:dyDescent="0.2">
      <c r="I226" s="895"/>
      <c r="O226" s="229"/>
      <c r="P226" s="229"/>
      <c r="Q226" s="229"/>
      <c r="R226" s="229"/>
      <c r="S226" s="229"/>
      <c r="T226" s="229"/>
      <c r="U226" s="229"/>
      <c r="V226" s="229"/>
      <c r="W226" s="229"/>
      <c r="X226" s="229"/>
      <c r="Y226" s="229"/>
      <c r="Z226" s="229"/>
      <c r="AA226" s="229"/>
      <c r="AB226" s="229"/>
      <c r="AC226" s="229"/>
      <c r="AD226" s="229"/>
      <c r="AE226" s="229"/>
      <c r="AF226" s="229"/>
      <c r="AG226" s="229"/>
      <c r="AH226" s="229"/>
      <c r="AI226" s="229"/>
      <c r="AJ226" s="229"/>
      <c r="AK226" s="229"/>
      <c r="AL226" s="229"/>
      <c r="AM226" s="229"/>
      <c r="AN226" s="229"/>
      <c r="AO226" s="229"/>
      <c r="AP226" s="229"/>
      <c r="AQ226" s="229"/>
      <c r="AR226" s="229"/>
      <c r="AS226" s="229"/>
      <c r="AT226" s="229"/>
      <c r="AU226" s="229"/>
      <c r="AV226" s="229"/>
      <c r="AW226" s="229"/>
      <c r="AX226" s="229"/>
      <c r="AY226" s="229"/>
      <c r="AZ226" s="229"/>
      <c r="BA226" s="229"/>
      <c r="BB226" s="229"/>
      <c r="BC226" s="229"/>
    </row>
    <row r="227" spans="9:55" s="257" customFormat="1" x14ac:dyDescent="0.2">
      <c r="I227" s="895"/>
      <c r="O227" s="229"/>
      <c r="P227" s="229"/>
      <c r="Q227" s="229"/>
      <c r="R227" s="229"/>
      <c r="S227" s="229"/>
      <c r="T227" s="229"/>
      <c r="U227" s="229"/>
      <c r="V227" s="229"/>
      <c r="W227" s="229"/>
      <c r="X227" s="229"/>
      <c r="Y227" s="229"/>
      <c r="Z227" s="229"/>
      <c r="AA227" s="229"/>
      <c r="AB227" s="229"/>
      <c r="AC227" s="229"/>
      <c r="AD227" s="229"/>
      <c r="AE227" s="229"/>
      <c r="AF227" s="229"/>
      <c r="AG227" s="229"/>
      <c r="AH227" s="229"/>
      <c r="AI227" s="229"/>
      <c r="AJ227" s="229"/>
      <c r="AK227" s="229"/>
      <c r="AL227" s="229"/>
      <c r="AM227" s="229"/>
      <c r="AN227" s="229"/>
      <c r="AO227" s="229"/>
      <c r="AP227" s="229"/>
      <c r="AQ227" s="229"/>
      <c r="AR227" s="229"/>
      <c r="AS227" s="229"/>
      <c r="AT227" s="229"/>
      <c r="AU227" s="229"/>
      <c r="AV227" s="229"/>
      <c r="AW227" s="229"/>
      <c r="AX227" s="229"/>
      <c r="AY227" s="229"/>
      <c r="AZ227" s="229"/>
      <c r="BA227" s="229"/>
      <c r="BB227" s="229"/>
      <c r="BC227" s="229"/>
    </row>
    <row r="228" spans="9:55" s="257" customFormat="1" x14ac:dyDescent="0.2">
      <c r="I228" s="895"/>
      <c r="O228" s="229"/>
      <c r="P228" s="229"/>
      <c r="Q228" s="229"/>
      <c r="R228" s="229"/>
      <c r="S228" s="229"/>
      <c r="T228" s="229"/>
      <c r="U228" s="229"/>
      <c r="V228" s="229"/>
      <c r="W228" s="229"/>
      <c r="X228" s="229"/>
      <c r="Y228" s="229"/>
      <c r="Z228" s="229"/>
      <c r="AA228" s="229"/>
      <c r="AB228" s="229"/>
      <c r="AC228" s="229"/>
      <c r="AD228" s="229"/>
      <c r="AE228" s="229"/>
      <c r="AF228" s="229"/>
      <c r="AG228" s="229"/>
      <c r="AH228" s="229"/>
      <c r="AI228" s="229"/>
      <c r="AJ228" s="229"/>
      <c r="AK228" s="229"/>
      <c r="AL228" s="229"/>
      <c r="AM228" s="229"/>
      <c r="AN228" s="229"/>
      <c r="AO228" s="229"/>
      <c r="AP228" s="229"/>
      <c r="AQ228" s="229"/>
      <c r="AR228" s="229"/>
      <c r="AS228" s="229"/>
      <c r="AT228" s="229"/>
      <c r="AU228" s="229"/>
      <c r="AV228" s="229"/>
      <c r="AW228" s="229"/>
      <c r="AX228" s="229"/>
      <c r="AY228" s="229"/>
      <c r="AZ228" s="229"/>
      <c r="BA228" s="229"/>
      <c r="BB228" s="229"/>
      <c r="BC228" s="229"/>
    </row>
    <row r="229" spans="9:55" s="257" customFormat="1" x14ac:dyDescent="0.2">
      <c r="I229" s="895"/>
      <c r="O229" s="229"/>
      <c r="P229" s="229"/>
      <c r="Q229" s="229"/>
      <c r="R229" s="229"/>
      <c r="S229" s="229"/>
      <c r="T229" s="229"/>
      <c r="U229" s="229"/>
      <c r="V229" s="229"/>
      <c r="W229" s="229"/>
      <c r="X229" s="229"/>
      <c r="Y229" s="229"/>
      <c r="Z229" s="229"/>
      <c r="AA229" s="229"/>
      <c r="AB229" s="229"/>
      <c r="AC229" s="229"/>
      <c r="AD229" s="229"/>
      <c r="AE229" s="229"/>
      <c r="AF229" s="229"/>
      <c r="AG229" s="229"/>
      <c r="AH229" s="229"/>
      <c r="AI229" s="229"/>
      <c r="AJ229" s="229"/>
      <c r="AK229" s="229"/>
      <c r="AL229" s="229"/>
      <c r="AM229" s="229"/>
      <c r="AN229" s="229"/>
      <c r="AO229" s="229"/>
      <c r="AP229" s="229"/>
      <c r="AQ229" s="229"/>
      <c r="AR229" s="229"/>
      <c r="AS229" s="229"/>
      <c r="AT229" s="229"/>
      <c r="AU229" s="229"/>
      <c r="AV229" s="229"/>
      <c r="AW229" s="229"/>
      <c r="AX229" s="229"/>
      <c r="AY229" s="229"/>
      <c r="AZ229" s="229"/>
      <c r="BA229" s="229"/>
      <c r="BB229" s="229"/>
      <c r="BC229" s="229"/>
    </row>
    <row r="230" spans="9:55" s="257" customFormat="1" x14ac:dyDescent="0.2">
      <c r="I230" s="895"/>
      <c r="O230" s="229"/>
      <c r="P230" s="229"/>
      <c r="Q230" s="229"/>
      <c r="R230" s="229"/>
      <c r="S230" s="229"/>
      <c r="T230" s="229"/>
      <c r="U230" s="229"/>
      <c r="V230" s="229"/>
      <c r="W230" s="229"/>
      <c r="X230" s="229"/>
      <c r="Y230" s="229"/>
      <c r="Z230" s="229"/>
      <c r="AA230" s="229"/>
      <c r="AB230" s="229"/>
      <c r="AC230" s="229"/>
      <c r="AD230" s="229"/>
      <c r="AE230" s="229"/>
      <c r="AF230" s="229"/>
      <c r="AG230" s="229"/>
      <c r="AH230" s="229"/>
      <c r="AI230" s="229"/>
      <c r="AJ230" s="229"/>
      <c r="AK230" s="229"/>
      <c r="AL230" s="229"/>
      <c r="AM230" s="229"/>
      <c r="AN230" s="229"/>
      <c r="AO230" s="229"/>
      <c r="AP230" s="229"/>
      <c r="AQ230" s="229"/>
      <c r="AR230" s="229"/>
      <c r="AS230" s="229"/>
      <c r="AT230" s="229"/>
      <c r="AU230" s="229"/>
      <c r="AV230" s="229"/>
      <c r="AW230" s="229"/>
      <c r="AX230" s="229"/>
      <c r="AY230" s="229"/>
      <c r="AZ230" s="229"/>
      <c r="BA230" s="229"/>
      <c r="BB230" s="229"/>
      <c r="BC230" s="229"/>
    </row>
    <row r="231" spans="9:55" s="257" customFormat="1" x14ac:dyDescent="0.2">
      <c r="I231" s="895"/>
      <c r="O231" s="229"/>
      <c r="P231" s="229"/>
      <c r="Q231" s="229"/>
      <c r="R231" s="229"/>
      <c r="S231" s="229"/>
      <c r="T231" s="229"/>
      <c r="U231" s="229"/>
      <c r="V231" s="229"/>
      <c r="W231" s="229"/>
      <c r="X231" s="229"/>
      <c r="Y231" s="229"/>
      <c r="Z231" s="229"/>
      <c r="AA231" s="229"/>
      <c r="AB231" s="229"/>
      <c r="AC231" s="229"/>
      <c r="AD231" s="229"/>
      <c r="AE231" s="229"/>
      <c r="AF231" s="229"/>
      <c r="AG231" s="229"/>
      <c r="AH231" s="229"/>
      <c r="AI231" s="229"/>
      <c r="AJ231" s="229"/>
      <c r="AK231" s="229"/>
      <c r="AL231" s="229"/>
      <c r="AM231" s="229"/>
      <c r="AN231" s="229"/>
      <c r="AO231" s="229"/>
      <c r="AP231" s="229"/>
      <c r="AQ231" s="229"/>
      <c r="AR231" s="229"/>
      <c r="AS231" s="229"/>
      <c r="AT231" s="229"/>
      <c r="AU231" s="229"/>
      <c r="AV231" s="229"/>
      <c r="AW231" s="229"/>
      <c r="AX231" s="229"/>
      <c r="AY231" s="229"/>
      <c r="AZ231" s="229"/>
      <c r="BA231" s="229"/>
      <c r="BB231" s="229"/>
      <c r="BC231" s="229"/>
    </row>
    <row r="232" spans="9:55" s="257" customFormat="1" x14ac:dyDescent="0.2">
      <c r="I232" s="895"/>
      <c r="O232" s="229"/>
      <c r="P232" s="229"/>
      <c r="Q232" s="229"/>
      <c r="R232" s="229"/>
      <c r="S232" s="229"/>
      <c r="T232" s="229"/>
      <c r="U232" s="229"/>
      <c r="V232" s="229"/>
      <c r="W232" s="229"/>
      <c r="X232" s="229"/>
      <c r="Y232" s="229"/>
      <c r="Z232" s="229"/>
      <c r="AA232" s="229"/>
      <c r="AB232" s="229"/>
      <c r="AC232" s="229"/>
      <c r="AD232" s="229"/>
      <c r="AE232" s="229"/>
      <c r="AF232" s="229"/>
      <c r="AG232" s="229"/>
      <c r="AH232" s="229"/>
      <c r="AI232" s="229"/>
      <c r="AJ232" s="229"/>
      <c r="AK232" s="229"/>
      <c r="AL232" s="229"/>
      <c r="AM232" s="229"/>
      <c r="AN232" s="229"/>
      <c r="AO232" s="229"/>
      <c r="AP232" s="229"/>
      <c r="AQ232" s="229"/>
      <c r="AR232" s="229"/>
      <c r="AS232" s="229"/>
      <c r="AT232" s="229"/>
      <c r="AU232" s="229"/>
      <c r="AV232" s="229"/>
      <c r="AW232" s="229"/>
      <c r="AX232" s="229"/>
      <c r="AY232" s="229"/>
      <c r="AZ232" s="229"/>
      <c r="BA232" s="229"/>
      <c r="BB232" s="229"/>
      <c r="BC232" s="229"/>
    </row>
    <row r="233" spans="9:55" s="257" customFormat="1" x14ac:dyDescent="0.2">
      <c r="I233" s="895"/>
      <c r="O233" s="229"/>
      <c r="P233" s="229"/>
      <c r="Q233" s="229"/>
      <c r="R233" s="229"/>
      <c r="S233" s="229"/>
      <c r="T233" s="229"/>
      <c r="U233" s="229"/>
      <c r="V233" s="229"/>
      <c r="W233" s="229"/>
      <c r="X233" s="229"/>
      <c r="Y233" s="229"/>
      <c r="Z233" s="229"/>
      <c r="AA233" s="229"/>
      <c r="AB233" s="229"/>
      <c r="AC233" s="229"/>
      <c r="AD233" s="229"/>
      <c r="AE233" s="229"/>
      <c r="AF233" s="229"/>
      <c r="AG233" s="229"/>
      <c r="AH233" s="229"/>
      <c r="AI233" s="229"/>
      <c r="AJ233" s="229"/>
      <c r="AK233" s="229"/>
      <c r="AL233" s="229"/>
      <c r="AM233" s="229"/>
      <c r="AN233" s="229"/>
      <c r="AO233" s="229"/>
      <c r="AP233" s="229"/>
      <c r="AQ233" s="229"/>
      <c r="AR233" s="229"/>
      <c r="AS233" s="229"/>
      <c r="AT233" s="229"/>
      <c r="AU233" s="229"/>
      <c r="AV233" s="229"/>
      <c r="AW233" s="229"/>
      <c r="AX233" s="229"/>
      <c r="AY233" s="229"/>
      <c r="AZ233" s="229"/>
      <c r="BA233" s="229"/>
      <c r="BB233" s="229"/>
      <c r="BC233" s="229"/>
    </row>
    <row r="234" spans="9:55" s="257" customFormat="1" x14ac:dyDescent="0.2">
      <c r="I234" s="895"/>
      <c r="O234" s="229"/>
      <c r="P234" s="229"/>
      <c r="Q234" s="229"/>
      <c r="R234" s="229"/>
      <c r="S234" s="229"/>
      <c r="T234" s="229"/>
      <c r="U234" s="229"/>
      <c r="V234" s="229"/>
      <c r="W234" s="229"/>
      <c r="X234" s="229"/>
      <c r="Y234" s="229"/>
      <c r="Z234" s="229"/>
      <c r="AA234" s="229"/>
      <c r="AB234" s="229"/>
      <c r="AC234" s="229"/>
      <c r="AD234" s="229"/>
      <c r="AE234" s="229"/>
      <c r="AF234" s="229"/>
      <c r="AG234" s="229"/>
      <c r="AH234" s="229"/>
      <c r="AI234" s="229"/>
      <c r="AJ234" s="229"/>
      <c r="AK234" s="229"/>
      <c r="AL234" s="229"/>
      <c r="AM234" s="229"/>
      <c r="AN234" s="229"/>
      <c r="AO234" s="229"/>
      <c r="AP234" s="229"/>
      <c r="AQ234" s="229"/>
      <c r="AR234" s="229"/>
      <c r="AS234" s="229"/>
      <c r="AT234" s="229"/>
      <c r="AU234" s="229"/>
      <c r="AV234" s="229"/>
      <c r="AW234" s="229"/>
      <c r="AX234" s="229"/>
      <c r="AY234" s="229"/>
      <c r="AZ234" s="229"/>
      <c r="BA234" s="229"/>
      <c r="BB234" s="229"/>
      <c r="BC234" s="229"/>
    </row>
    <row r="235" spans="9:55" s="257" customFormat="1" x14ac:dyDescent="0.2">
      <c r="I235" s="895"/>
      <c r="O235" s="229"/>
      <c r="P235" s="229"/>
      <c r="Q235" s="229"/>
      <c r="R235" s="229"/>
      <c r="S235" s="229"/>
      <c r="T235" s="229"/>
      <c r="U235" s="229"/>
      <c r="V235" s="229"/>
      <c r="W235" s="229"/>
      <c r="X235" s="229"/>
      <c r="Y235" s="229"/>
      <c r="Z235" s="229"/>
      <c r="AA235" s="229"/>
      <c r="AB235" s="229"/>
      <c r="AC235" s="229"/>
      <c r="AD235" s="229"/>
      <c r="AE235" s="229"/>
      <c r="AF235" s="229"/>
      <c r="AG235" s="229"/>
      <c r="AH235" s="229"/>
      <c r="AI235" s="229"/>
      <c r="AJ235" s="229"/>
      <c r="AK235" s="229"/>
      <c r="AL235" s="229"/>
      <c r="AM235" s="229"/>
      <c r="AN235" s="229"/>
      <c r="AO235" s="229"/>
      <c r="AP235" s="229"/>
      <c r="AQ235" s="229"/>
      <c r="AR235" s="229"/>
      <c r="AS235" s="229"/>
      <c r="AT235" s="229"/>
      <c r="AU235" s="229"/>
      <c r="AV235" s="229"/>
      <c r="AW235" s="229"/>
      <c r="AX235" s="229"/>
      <c r="AY235" s="229"/>
      <c r="AZ235" s="229"/>
      <c r="BA235" s="229"/>
      <c r="BB235" s="229"/>
      <c r="BC235" s="229"/>
    </row>
    <row r="236" spans="9:55" s="257" customFormat="1" x14ac:dyDescent="0.2">
      <c r="I236" s="895"/>
      <c r="O236" s="229"/>
      <c r="P236" s="229"/>
      <c r="Q236" s="229"/>
      <c r="R236" s="229"/>
      <c r="S236" s="229"/>
      <c r="T236" s="229"/>
      <c r="U236" s="229"/>
      <c r="V236" s="229"/>
      <c r="W236" s="229"/>
      <c r="X236" s="229"/>
      <c r="Y236" s="229"/>
      <c r="Z236" s="229"/>
      <c r="AA236" s="229"/>
      <c r="AB236" s="229"/>
      <c r="AC236" s="229"/>
      <c r="AD236" s="229"/>
      <c r="AE236" s="229"/>
      <c r="AF236" s="229"/>
      <c r="AG236" s="229"/>
      <c r="AH236" s="229"/>
      <c r="AI236" s="229"/>
      <c r="AJ236" s="229"/>
      <c r="AK236" s="229"/>
      <c r="AL236" s="229"/>
      <c r="AM236" s="229"/>
      <c r="AN236" s="229"/>
      <c r="AO236" s="229"/>
      <c r="AP236" s="229"/>
      <c r="AQ236" s="229"/>
      <c r="AR236" s="229"/>
      <c r="AS236" s="229"/>
      <c r="AT236" s="229"/>
      <c r="AU236" s="229"/>
      <c r="AV236" s="229"/>
      <c r="AW236" s="229"/>
      <c r="AX236" s="229"/>
      <c r="AY236" s="229"/>
      <c r="AZ236" s="229"/>
      <c r="BA236" s="229"/>
      <c r="BB236" s="229"/>
      <c r="BC236" s="229"/>
    </row>
    <row r="237" spans="9:55" s="257" customFormat="1" x14ac:dyDescent="0.2">
      <c r="I237" s="895"/>
      <c r="O237" s="229"/>
      <c r="P237" s="229"/>
      <c r="Q237" s="229"/>
      <c r="R237" s="229"/>
      <c r="S237" s="229"/>
      <c r="T237" s="229"/>
      <c r="U237" s="229"/>
      <c r="V237" s="229"/>
      <c r="W237" s="229"/>
      <c r="X237" s="229"/>
      <c r="Y237" s="229"/>
      <c r="Z237" s="229"/>
      <c r="AA237" s="229"/>
      <c r="AB237" s="229"/>
      <c r="AC237" s="229"/>
      <c r="AD237" s="229"/>
      <c r="AE237" s="229"/>
      <c r="AF237" s="229"/>
      <c r="AG237" s="229"/>
      <c r="AH237" s="229"/>
      <c r="AI237" s="229"/>
      <c r="AJ237" s="229"/>
      <c r="AK237" s="229"/>
      <c r="AL237" s="229"/>
      <c r="AM237" s="229"/>
      <c r="AN237" s="229"/>
      <c r="AO237" s="229"/>
      <c r="AP237" s="229"/>
      <c r="AQ237" s="229"/>
      <c r="AR237" s="229"/>
      <c r="AS237" s="229"/>
      <c r="AT237" s="229"/>
      <c r="AU237" s="229"/>
      <c r="AV237" s="229"/>
      <c r="AW237" s="229"/>
      <c r="AX237" s="229"/>
      <c r="AY237" s="229"/>
      <c r="AZ237" s="229"/>
      <c r="BA237" s="229"/>
      <c r="BB237" s="229"/>
      <c r="BC237" s="229"/>
    </row>
    <row r="238" spans="9:55" s="257" customFormat="1" x14ac:dyDescent="0.2">
      <c r="I238" s="895"/>
      <c r="O238" s="229"/>
      <c r="P238" s="229"/>
      <c r="Q238" s="229"/>
      <c r="R238" s="229"/>
      <c r="S238" s="229"/>
      <c r="T238" s="229"/>
      <c r="U238" s="229"/>
      <c r="V238" s="229"/>
      <c r="W238" s="229"/>
      <c r="X238" s="229"/>
      <c r="Y238" s="229"/>
      <c r="Z238" s="229"/>
      <c r="AA238" s="229"/>
      <c r="AB238" s="229"/>
      <c r="AC238" s="229"/>
      <c r="AD238" s="229"/>
      <c r="AE238" s="229"/>
      <c r="AF238" s="229"/>
      <c r="AG238" s="229"/>
      <c r="AH238" s="229"/>
      <c r="AI238" s="229"/>
      <c r="AJ238" s="229"/>
      <c r="AK238" s="229"/>
      <c r="AL238" s="229"/>
      <c r="AM238" s="229"/>
      <c r="AN238" s="229"/>
      <c r="AO238" s="229"/>
      <c r="AP238" s="229"/>
      <c r="AQ238" s="229"/>
      <c r="AR238" s="229"/>
      <c r="AS238" s="229"/>
      <c r="AT238" s="229"/>
      <c r="AU238" s="229"/>
      <c r="AV238" s="229"/>
      <c r="AW238" s="229"/>
      <c r="AX238" s="229"/>
      <c r="AY238" s="229"/>
      <c r="AZ238" s="229"/>
      <c r="BA238" s="229"/>
      <c r="BB238" s="229"/>
      <c r="BC238" s="229"/>
    </row>
    <row r="239" spans="9:55" s="257" customFormat="1" x14ac:dyDescent="0.2">
      <c r="I239" s="895"/>
      <c r="O239" s="229"/>
      <c r="P239" s="229"/>
      <c r="Q239" s="229"/>
      <c r="R239" s="229"/>
      <c r="S239" s="229"/>
      <c r="T239" s="229"/>
      <c r="U239" s="229"/>
      <c r="V239" s="229"/>
      <c r="W239" s="229"/>
      <c r="X239" s="229"/>
      <c r="Y239" s="229"/>
      <c r="Z239" s="229"/>
      <c r="AA239" s="229"/>
      <c r="AB239" s="229"/>
      <c r="AC239" s="229"/>
      <c r="AD239" s="229"/>
      <c r="AE239" s="229"/>
      <c r="AF239" s="229"/>
      <c r="AG239" s="229"/>
      <c r="AH239" s="229"/>
      <c r="AI239" s="229"/>
      <c r="AJ239" s="229"/>
      <c r="AK239" s="229"/>
      <c r="AL239" s="229"/>
      <c r="AM239" s="229"/>
      <c r="AN239" s="229"/>
      <c r="AO239" s="229"/>
      <c r="AP239" s="229"/>
      <c r="AQ239" s="229"/>
      <c r="AR239" s="229"/>
      <c r="AS239" s="229"/>
      <c r="AT239" s="229"/>
      <c r="AU239" s="229"/>
      <c r="AV239" s="229"/>
      <c r="AW239" s="229"/>
      <c r="AX239" s="229"/>
      <c r="AY239" s="229"/>
      <c r="AZ239" s="229"/>
      <c r="BA239" s="229"/>
      <c r="BB239" s="229"/>
      <c r="BC239" s="229"/>
    </row>
    <row r="240" spans="9:55" s="257" customFormat="1" x14ac:dyDescent="0.2">
      <c r="I240" s="895"/>
      <c r="O240" s="229"/>
      <c r="P240" s="229"/>
      <c r="Q240" s="229"/>
      <c r="R240" s="229"/>
      <c r="S240" s="229"/>
      <c r="T240" s="229"/>
      <c r="U240" s="229"/>
      <c r="V240" s="229"/>
      <c r="W240" s="229"/>
      <c r="X240" s="229"/>
      <c r="Y240" s="229"/>
      <c r="Z240" s="229"/>
      <c r="AA240" s="229"/>
      <c r="AB240" s="229"/>
      <c r="AC240" s="229"/>
      <c r="AD240" s="229"/>
      <c r="AE240" s="229"/>
      <c r="AF240" s="229"/>
      <c r="AG240" s="229"/>
      <c r="AH240" s="229"/>
      <c r="AI240" s="229"/>
      <c r="AJ240" s="229"/>
      <c r="AK240" s="229"/>
      <c r="AL240" s="229"/>
      <c r="AM240" s="229"/>
      <c r="AN240" s="229"/>
      <c r="AO240" s="229"/>
      <c r="AP240" s="229"/>
      <c r="AQ240" s="229"/>
      <c r="AR240" s="229"/>
      <c r="AS240" s="229"/>
      <c r="AT240" s="229"/>
      <c r="AU240" s="229"/>
      <c r="AV240" s="229"/>
      <c r="AW240" s="229"/>
      <c r="AX240" s="229"/>
      <c r="AY240" s="229"/>
      <c r="AZ240" s="229"/>
      <c r="BA240" s="229"/>
      <c r="BB240" s="229"/>
      <c r="BC240" s="229"/>
    </row>
    <row r="241" spans="9:55" s="257" customFormat="1" x14ac:dyDescent="0.2">
      <c r="I241" s="895"/>
      <c r="O241" s="229"/>
      <c r="P241" s="229"/>
      <c r="Q241" s="229"/>
      <c r="R241" s="229"/>
      <c r="S241" s="229"/>
      <c r="T241" s="229"/>
      <c r="U241" s="229"/>
      <c r="V241" s="229"/>
      <c r="W241" s="229"/>
      <c r="X241" s="229"/>
      <c r="Y241" s="229"/>
      <c r="Z241" s="229"/>
      <c r="AA241" s="229"/>
      <c r="AB241" s="229"/>
      <c r="AC241" s="229"/>
      <c r="AD241" s="229"/>
      <c r="AE241" s="229"/>
      <c r="AF241" s="229"/>
      <c r="AG241" s="229"/>
      <c r="AH241" s="229"/>
      <c r="AI241" s="229"/>
      <c r="AJ241" s="229"/>
      <c r="AK241" s="229"/>
      <c r="AL241" s="229"/>
      <c r="AM241" s="229"/>
      <c r="AN241" s="229"/>
      <c r="AO241" s="229"/>
      <c r="AP241" s="229"/>
      <c r="AQ241" s="229"/>
      <c r="AR241" s="229"/>
      <c r="AS241" s="229"/>
      <c r="AT241" s="229"/>
      <c r="AU241" s="229"/>
      <c r="AV241" s="229"/>
      <c r="AW241" s="229"/>
      <c r="AX241" s="229"/>
      <c r="AY241" s="229"/>
      <c r="AZ241" s="229"/>
      <c r="BA241" s="229"/>
      <c r="BB241" s="229"/>
      <c r="BC241" s="229"/>
    </row>
    <row r="242" spans="9:55" s="257" customFormat="1" x14ac:dyDescent="0.2">
      <c r="I242" s="895"/>
      <c r="O242" s="229"/>
      <c r="P242" s="229"/>
      <c r="Q242" s="229"/>
      <c r="R242" s="229"/>
      <c r="S242" s="229"/>
      <c r="T242" s="229"/>
      <c r="U242" s="229"/>
      <c r="V242" s="229"/>
      <c r="W242" s="229"/>
      <c r="X242" s="229"/>
      <c r="Y242" s="229"/>
      <c r="Z242" s="229"/>
      <c r="AA242" s="229"/>
      <c r="AB242" s="229"/>
      <c r="AC242" s="229"/>
      <c r="AD242" s="229"/>
      <c r="AE242" s="229"/>
      <c r="AF242" s="229"/>
      <c r="AG242" s="229"/>
      <c r="AH242" s="229"/>
      <c r="AI242" s="229"/>
      <c r="AJ242" s="229"/>
      <c r="AK242" s="229"/>
      <c r="AL242" s="229"/>
      <c r="AM242" s="229"/>
      <c r="AN242" s="229"/>
      <c r="AO242" s="229"/>
      <c r="AP242" s="229"/>
      <c r="AQ242" s="229"/>
      <c r="AR242" s="229"/>
      <c r="AS242" s="229"/>
      <c r="AT242" s="229"/>
      <c r="AU242" s="229"/>
      <c r="AV242" s="229"/>
      <c r="AW242" s="229"/>
      <c r="AX242" s="229"/>
      <c r="AY242" s="229"/>
      <c r="AZ242" s="229"/>
      <c r="BA242" s="229"/>
      <c r="BB242" s="229"/>
      <c r="BC242" s="229"/>
    </row>
    <row r="243" spans="9:55" s="257" customFormat="1" x14ac:dyDescent="0.2">
      <c r="I243" s="895"/>
      <c r="O243" s="229"/>
      <c r="P243" s="229"/>
      <c r="Q243" s="229"/>
      <c r="R243" s="229"/>
      <c r="S243" s="229"/>
      <c r="T243" s="229"/>
      <c r="U243" s="229"/>
      <c r="V243" s="229"/>
      <c r="W243" s="229"/>
      <c r="X243" s="229"/>
      <c r="Y243" s="229"/>
      <c r="Z243" s="229"/>
      <c r="AA243" s="229"/>
      <c r="AB243" s="229"/>
      <c r="AC243" s="229"/>
      <c r="AD243" s="229"/>
      <c r="AE243" s="229"/>
      <c r="AF243" s="229"/>
      <c r="AG243" s="229"/>
      <c r="AH243" s="229"/>
      <c r="AI243" s="229"/>
      <c r="AJ243" s="229"/>
      <c r="AK243" s="229"/>
      <c r="AL243" s="229"/>
      <c r="AM243" s="229"/>
      <c r="AN243" s="229"/>
      <c r="AO243" s="229"/>
      <c r="AP243" s="229"/>
      <c r="AQ243" s="229"/>
      <c r="AR243" s="229"/>
      <c r="AS243" s="229"/>
      <c r="AT243" s="229"/>
      <c r="AU243" s="229"/>
      <c r="AV243" s="229"/>
      <c r="AW243" s="229"/>
      <c r="AX243" s="229"/>
      <c r="AY243" s="229"/>
      <c r="AZ243" s="229"/>
      <c r="BA243" s="229"/>
      <c r="BB243" s="229"/>
      <c r="BC243" s="229"/>
    </row>
    <row r="244" spans="9:55" s="257" customFormat="1" x14ac:dyDescent="0.2">
      <c r="I244" s="895"/>
      <c r="O244" s="229"/>
      <c r="P244" s="229"/>
      <c r="Q244" s="229"/>
      <c r="R244" s="229"/>
      <c r="S244" s="229"/>
      <c r="T244" s="229"/>
      <c r="U244" s="229"/>
      <c r="V244" s="229"/>
      <c r="W244" s="229"/>
      <c r="X244" s="229"/>
      <c r="Y244" s="229"/>
      <c r="Z244" s="229"/>
      <c r="AA244" s="229"/>
      <c r="AB244" s="229"/>
      <c r="AC244" s="229"/>
      <c r="AD244" s="229"/>
      <c r="AE244" s="229"/>
      <c r="AF244" s="229"/>
      <c r="AG244" s="229"/>
      <c r="AH244" s="229"/>
      <c r="AI244" s="229"/>
      <c r="AJ244" s="229"/>
      <c r="AK244" s="229"/>
      <c r="AL244" s="229"/>
      <c r="AM244" s="229"/>
      <c r="AN244" s="229"/>
      <c r="AO244" s="229"/>
      <c r="AP244" s="229"/>
      <c r="AQ244" s="229"/>
      <c r="AR244" s="229"/>
      <c r="AS244" s="229"/>
      <c r="AT244" s="229"/>
      <c r="AU244" s="229"/>
      <c r="AV244" s="229"/>
      <c r="AW244" s="229"/>
      <c r="AX244" s="229"/>
      <c r="AY244" s="229"/>
      <c r="AZ244" s="229"/>
      <c r="BA244" s="229"/>
      <c r="BB244" s="229"/>
      <c r="BC244" s="229"/>
    </row>
    <row r="245" spans="9:55" s="257" customFormat="1" x14ac:dyDescent="0.2">
      <c r="I245" s="895"/>
      <c r="O245" s="229"/>
      <c r="P245" s="229"/>
      <c r="Q245" s="229"/>
      <c r="R245" s="229"/>
      <c r="S245" s="229"/>
      <c r="T245" s="229"/>
      <c r="U245" s="229"/>
      <c r="V245" s="229"/>
      <c r="W245" s="229"/>
      <c r="X245" s="229"/>
      <c r="Y245" s="229"/>
      <c r="Z245" s="229"/>
      <c r="AA245" s="229"/>
      <c r="AB245" s="229"/>
      <c r="AC245" s="229"/>
      <c r="AD245" s="229"/>
      <c r="AE245" s="229"/>
      <c r="AF245" s="229"/>
      <c r="AG245" s="229"/>
      <c r="AH245" s="229"/>
      <c r="AI245" s="229"/>
      <c r="AJ245" s="229"/>
      <c r="AK245" s="229"/>
      <c r="AL245" s="229"/>
      <c r="AM245" s="229"/>
      <c r="AN245" s="229"/>
      <c r="AO245" s="229"/>
      <c r="AP245" s="229"/>
      <c r="AQ245" s="229"/>
      <c r="AR245" s="229"/>
      <c r="AS245" s="229"/>
      <c r="AT245" s="229"/>
      <c r="AU245" s="229"/>
      <c r="AV245" s="229"/>
      <c r="AW245" s="229"/>
      <c r="AX245" s="229"/>
      <c r="AY245" s="229"/>
      <c r="AZ245" s="229"/>
      <c r="BA245" s="229"/>
      <c r="BB245" s="229"/>
      <c r="BC245" s="229"/>
    </row>
    <row r="246" spans="9:55" s="257" customFormat="1" x14ac:dyDescent="0.2">
      <c r="I246" s="895"/>
      <c r="O246" s="229"/>
      <c r="P246" s="229"/>
      <c r="Q246" s="229"/>
      <c r="R246" s="229"/>
      <c r="S246" s="229"/>
      <c r="T246" s="229"/>
      <c r="U246" s="229"/>
      <c r="V246" s="229"/>
      <c r="W246" s="229"/>
      <c r="X246" s="229"/>
      <c r="Y246" s="229"/>
      <c r="Z246" s="229"/>
      <c r="AA246" s="229"/>
      <c r="AB246" s="229"/>
      <c r="AC246" s="229"/>
      <c r="AD246" s="229"/>
      <c r="AE246" s="229"/>
      <c r="AF246" s="229"/>
      <c r="AG246" s="229"/>
      <c r="AH246" s="229"/>
      <c r="AI246" s="229"/>
      <c r="AJ246" s="229"/>
      <c r="AK246" s="229"/>
      <c r="AL246" s="229"/>
      <c r="AM246" s="229"/>
      <c r="AN246" s="229"/>
      <c r="AO246" s="229"/>
      <c r="AP246" s="229"/>
      <c r="AQ246" s="229"/>
      <c r="AR246" s="229"/>
      <c r="AS246" s="229"/>
      <c r="AT246" s="229"/>
      <c r="AU246" s="229"/>
      <c r="AV246" s="229"/>
      <c r="AW246" s="229"/>
      <c r="AX246" s="229"/>
      <c r="AY246" s="229"/>
      <c r="AZ246" s="229"/>
      <c r="BA246" s="229"/>
      <c r="BB246" s="229"/>
      <c r="BC246" s="229"/>
    </row>
    <row r="247" spans="9:55" s="257" customFormat="1" x14ac:dyDescent="0.2">
      <c r="I247" s="895"/>
      <c r="O247" s="229"/>
      <c r="P247" s="229"/>
      <c r="Q247" s="229"/>
      <c r="R247" s="229"/>
      <c r="S247" s="229"/>
      <c r="T247" s="229"/>
      <c r="U247" s="229"/>
      <c r="V247" s="229"/>
      <c r="W247" s="229"/>
      <c r="X247" s="229"/>
      <c r="Y247" s="229"/>
      <c r="Z247" s="229"/>
      <c r="AA247" s="229"/>
      <c r="AB247" s="229"/>
      <c r="AC247" s="229"/>
      <c r="AD247" s="229"/>
      <c r="AE247" s="229"/>
      <c r="AF247" s="229"/>
      <c r="AG247" s="229"/>
      <c r="AH247" s="229"/>
      <c r="AI247" s="229"/>
      <c r="AJ247" s="229"/>
      <c r="AK247" s="229"/>
      <c r="AL247" s="229"/>
      <c r="AM247" s="229"/>
      <c r="AN247" s="229"/>
      <c r="AO247" s="229"/>
      <c r="AP247" s="229"/>
      <c r="AQ247" s="229"/>
      <c r="AR247" s="229"/>
      <c r="AS247" s="229"/>
      <c r="AT247" s="229"/>
      <c r="AU247" s="229"/>
      <c r="AV247" s="229"/>
      <c r="AW247" s="229"/>
      <c r="AX247" s="229"/>
      <c r="AY247" s="229"/>
      <c r="AZ247" s="229"/>
      <c r="BA247" s="229"/>
      <c r="BB247" s="229"/>
      <c r="BC247" s="229"/>
    </row>
    <row r="248" spans="9:55" s="257" customFormat="1" x14ac:dyDescent="0.2">
      <c r="I248" s="895"/>
      <c r="O248" s="229"/>
      <c r="P248" s="229"/>
      <c r="Q248" s="229"/>
      <c r="R248" s="229"/>
      <c r="S248" s="229"/>
      <c r="T248" s="229"/>
      <c r="U248" s="229"/>
      <c r="V248" s="229"/>
      <c r="W248" s="229"/>
      <c r="X248" s="229"/>
      <c r="Y248" s="229"/>
      <c r="Z248" s="229"/>
      <c r="AA248" s="229"/>
      <c r="AB248" s="229"/>
      <c r="AC248" s="229"/>
      <c r="AD248" s="229"/>
      <c r="AE248" s="229"/>
      <c r="AF248" s="229"/>
      <c r="AG248" s="229"/>
      <c r="AH248" s="229"/>
      <c r="AI248" s="229"/>
      <c r="AJ248" s="229"/>
      <c r="AK248" s="229"/>
      <c r="AL248" s="229"/>
      <c r="AM248" s="229"/>
      <c r="AN248" s="229"/>
      <c r="AO248" s="229"/>
      <c r="AP248" s="229"/>
      <c r="AQ248" s="229"/>
      <c r="AR248" s="229"/>
      <c r="AS248" s="229"/>
      <c r="AT248" s="229"/>
      <c r="AU248" s="229"/>
      <c r="AV248" s="229"/>
      <c r="AW248" s="229"/>
      <c r="AX248" s="229"/>
      <c r="AY248" s="229"/>
      <c r="AZ248" s="229"/>
      <c r="BA248" s="229"/>
      <c r="BB248" s="229"/>
      <c r="BC248" s="229"/>
    </row>
    <row r="249" spans="9:55" s="257" customFormat="1" x14ac:dyDescent="0.2">
      <c r="I249" s="895"/>
      <c r="O249" s="229"/>
      <c r="P249" s="229"/>
      <c r="Q249" s="229"/>
      <c r="R249" s="229"/>
      <c r="S249" s="229"/>
      <c r="T249" s="229"/>
      <c r="U249" s="229"/>
      <c r="V249" s="229"/>
      <c r="W249" s="229"/>
      <c r="X249" s="229"/>
      <c r="Y249" s="229"/>
      <c r="Z249" s="229"/>
      <c r="AA249" s="229"/>
      <c r="AB249" s="229"/>
      <c r="AC249" s="229"/>
      <c r="AD249" s="229"/>
      <c r="AE249" s="229"/>
      <c r="AF249" s="229"/>
      <c r="AG249" s="229"/>
      <c r="AH249" s="229"/>
      <c r="AI249" s="229"/>
      <c r="AJ249" s="229"/>
      <c r="AK249" s="229"/>
      <c r="AL249" s="229"/>
      <c r="AM249" s="229"/>
      <c r="AN249" s="229"/>
      <c r="AO249" s="229"/>
      <c r="AP249" s="229"/>
      <c r="AQ249" s="229"/>
      <c r="AR249" s="229"/>
      <c r="AS249" s="229"/>
      <c r="AT249" s="229"/>
      <c r="AU249" s="229"/>
      <c r="AV249" s="229"/>
      <c r="AW249" s="229"/>
      <c r="AX249" s="229"/>
      <c r="AY249" s="229"/>
      <c r="AZ249" s="229"/>
      <c r="BA249" s="229"/>
      <c r="BB249" s="229"/>
      <c r="BC249" s="229"/>
    </row>
    <row r="250" spans="9:55" s="257" customFormat="1" x14ac:dyDescent="0.2">
      <c r="I250" s="895"/>
      <c r="O250" s="229"/>
      <c r="P250" s="229"/>
      <c r="Q250" s="229"/>
      <c r="R250" s="229"/>
      <c r="S250" s="229"/>
      <c r="T250" s="229"/>
      <c r="U250" s="229"/>
      <c r="V250" s="229"/>
      <c r="W250" s="229"/>
      <c r="X250" s="229"/>
      <c r="Y250" s="229"/>
      <c r="Z250" s="229"/>
      <c r="AA250" s="229"/>
      <c r="AB250" s="229"/>
      <c r="AC250" s="229"/>
      <c r="AD250" s="229"/>
      <c r="AE250" s="229"/>
      <c r="AF250" s="229"/>
      <c r="AG250" s="229"/>
      <c r="AH250" s="229"/>
      <c r="AI250" s="229"/>
      <c r="AJ250" s="229"/>
      <c r="AK250" s="229"/>
      <c r="AL250" s="229"/>
      <c r="AM250" s="229"/>
      <c r="AN250" s="229"/>
      <c r="AO250" s="229"/>
      <c r="AP250" s="229"/>
      <c r="AQ250" s="229"/>
      <c r="AR250" s="229"/>
      <c r="AS250" s="229"/>
      <c r="AT250" s="229"/>
      <c r="AU250" s="229"/>
      <c r="AV250" s="229"/>
      <c r="AW250" s="229"/>
      <c r="AX250" s="229"/>
      <c r="AY250" s="229"/>
      <c r="AZ250" s="229"/>
      <c r="BA250" s="229"/>
      <c r="BB250" s="229"/>
      <c r="BC250" s="229"/>
    </row>
    <row r="251" spans="9:55" s="257" customFormat="1" x14ac:dyDescent="0.2">
      <c r="I251" s="895"/>
      <c r="O251" s="229"/>
      <c r="P251" s="229"/>
      <c r="Q251" s="229"/>
      <c r="R251" s="229"/>
      <c r="S251" s="229"/>
      <c r="T251" s="229"/>
      <c r="U251" s="229"/>
      <c r="V251" s="229"/>
      <c r="W251" s="229"/>
      <c r="X251" s="229"/>
      <c r="Y251" s="229"/>
      <c r="Z251" s="229"/>
      <c r="AA251" s="229"/>
      <c r="AB251" s="229"/>
      <c r="AC251" s="229"/>
      <c r="AD251" s="229"/>
      <c r="AE251" s="229"/>
      <c r="AF251" s="229"/>
      <c r="AG251" s="229"/>
      <c r="AH251" s="229"/>
      <c r="AI251" s="229"/>
      <c r="AJ251" s="229"/>
      <c r="AK251" s="229"/>
      <c r="AL251" s="229"/>
      <c r="AM251" s="229"/>
      <c r="AN251" s="229"/>
      <c r="AO251" s="229"/>
      <c r="AP251" s="229"/>
      <c r="AQ251" s="229"/>
      <c r="AR251" s="229"/>
      <c r="AS251" s="229"/>
      <c r="AT251" s="229"/>
      <c r="AU251" s="229"/>
      <c r="AV251" s="229"/>
      <c r="AW251" s="229"/>
      <c r="AX251" s="229"/>
      <c r="AY251" s="229"/>
      <c r="AZ251" s="229"/>
      <c r="BA251" s="229"/>
      <c r="BB251" s="229"/>
      <c r="BC251" s="229"/>
    </row>
    <row r="252" spans="9:55" s="257" customFormat="1" x14ac:dyDescent="0.2">
      <c r="I252" s="895"/>
      <c r="O252" s="229"/>
      <c r="P252" s="229"/>
      <c r="Q252" s="229"/>
      <c r="R252" s="229"/>
      <c r="S252" s="229"/>
      <c r="T252" s="229"/>
      <c r="U252" s="229"/>
      <c r="V252" s="229"/>
      <c r="W252" s="229"/>
      <c r="X252" s="229"/>
      <c r="Y252" s="229"/>
      <c r="Z252" s="229"/>
      <c r="AA252" s="229"/>
      <c r="AB252" s="229"/>
      <c r="AC252" s="229"/>
      <c r="AD252" s="229"/>
      <c r="AE252" s="229"/>
      <c r="AF252" s="229"/>
      <c r="AG252" s="229"/>
      <c r="AH252" s="229"/>
      <c r="AI252" s="229"/>
      <c r="AJ252" s="229"/>
      <c r="AK252" s="229"/>
      <c r="AL252" s="229"/>
      <c r="AM252" s="229"/>
      <c r="AN252" s="229"/>
      <c r="AO252" s="229"/>
      <c r="AP252" s="229"/>
      <c r="AQ252" s="229"/>
      <c r="AR252" s="229"/>
      <c r="AS252" s="229"/>
      <c r="AT252" s="229"/>
      <c r="AU252" s="229"/>
      <c r="AV252" s="229"/>
      <c r="AW252" s="229"/>
      <c r="AX252" s="229"/>
      <c r="AY252" s="229"/>
      <c r="AZ252" s="229"/>
      <c r="BA252" s="229"/>
      <c r="BB252" s="229"/>
      <c r="BC252" s="229"/>
    </row>
    <row r="253" spans="9:55" s="257" customFormat="1" x14ac:dyDescent="0.2">
      <c r="I253" s="895"/>
      <c r="O253" s="229"/>
      <c r="P253" s="229"/>
      <c r="Q253" s="229"/>
      <c r="R253" s="229"/>
      <c r="S253" s="229"/>
      <c r="T253" s="229"/>
      <c r="U253" s="229"/>
      <c r="V253" s="229"/>
      <c r="W253" s="229"/>
      <c r="X253" s="229"/>
      <c r="Y253" s="229"/>
      <c r="Z253" s="229"/>
      <c r="AA253" s="229"/>
      <c r="AB253" s="229"/>
      <c r="AC253" s="229"/>
      <c r="AD253" s="229"/>
      <c r="AE253" s="229"/>
      <c r="AF253" s="229"/>
      <c r="AG253" s="229"/>
      <c r="AH253" s="229"/>
      <c r="AI253" s="229"/>
      <c r="AJ253" s="229"/>
      <c r="AK253" s="229"/>
      <c r="AL253" s="229"/>
      <c r="AM253" s="229"/>
      <c r="AN253" s="229"/>
      <c r="AO253" s="229"/>
      <c r="AP253" s="229"/>
      <c r="AQ253" s="229"/>
      <c r="AR253" s="229"/>
      <c r="AS253" s="229"/>
      <c r="AT253" s="229"/>
      <c r="AU253" s="229"/>
      <c r="AV253" s="229"/>
      <c r="AW253" s="229"/>
      <c r="AX253" s="229"/>
      <c r="AY253" s="229"/>
      <c r="AZ253" s="229"/>
      <c r="BA253" s="229"/>
      <c r="BB253" s="229"/>
      <c r="BC253" s="229"/>
    </row>
    <row r="254" spans="9:55" s="257" customFormat="1" x14ac:dyDescent="0.2">
      <c r="I254" s="895"/>
      <c r="O254" s="229"/>
      <c r="P254" s="229"/>
      <c r="Q254" s="229"/>
      <c r="R254" s="229"/>
      <c r="S254" s="229"/>
      <c r="T254" s="229"/>
      <c r="U254" s="229"/>
      <c r="V254" s="229"/>
      <c r="W254" s="229"/>
      <c r="X254" s="229"/>
      <c r="Y254" s="229"/>
      <c r="Z254" s="229"/>
      <c r="AA254" s="229"/>
      <c r="AB254" s="229"/>
      <c r="AC254" s="229"/>
      <c r="AD254" s="229"/>
      <c r="AE254" s="229"/>
      <c r="AF254" s="229"/>
      <c r="AG254" s="229"/>
      <c r="AH254" s="229"/>
      <c r="AI254" s="229"/>
      <c r="AJ254" s="229"/>
      <c r="AK254" s="229"/>
      <c r="AL254" s="229"/>
      <c r="AM254" s="229"/>
      <c r="AN254" s="229"/>
      <c r="AO254" s="229"/>
      <c r="AP254" s="229"/>
      <c r="AQ254" s="229"/>
      <c r="AR254" s="229"/>
      <c r="AS254" s="229"/>
      <c r="AT254" s="229"/>
      <c r="AU254" s="229"/>
      <c r="AV254" s="229"/>
      <c r="AW254" s="229"/>
      <c r="AX254" s="229"/>
      <c r="AY254" s="229"/>
      <c r="AZ254" s="229"/>
      <c r="BA254" s="229"/>
      <c r="BB254" s="229"/>
      <c r="BC254" s="229"/>
    </row>
    <row r="255" spans="9:55" s="257" customFormat="1" x14ac:dyDescent="0.2">
      <c r="I255" s="895"/>
      <c r="O255" s="229"/>
      <c r="P255" s="229"/>
      <c r="Q255" s="229"/>
      <c r="R255" s="229"/>
      <c r="S255" s="229"/>
      <c r="T255" s="229"/>
      <c r="U255" s="229"/>
      <c r="V255" s="229"/>
      <c r="W255" s="229"/>
      <c r="X255" s="229"/>
      <c r="Y255" s="229"/>
      <c r="Z255" s="229"/>
      <c r="AA255" s="229"/>
      <c r="AB255" s="229"/>
      <c r="AC255" s="229"/>
      <c r="AD255" s="229"/>
      <c r="AE255" s="229"/>
      <c r="AF255" s="229"/>
      <c r="AG255" s="229"/>
      <c r="AH255" s="229"/>
      <c r="AI255" s="229"/>
      <c r="AJ255" s="229"/>
      <c r="AK255" s="229"/>
      <c r="AL255" s="229"/>
      <c r="AM255" s="229"/>
      <c r="AN255" s="229"/>
      <c r="AO255" s="229"/>
      <c r="AP255" s="229"/>
      <c r="AQ255" s="229"/>
      <c r="AR255" s="229"/>
      <c r="AS255" s="229"/>
      <c r="AT255" s="229"/>
      <c r="AU255" s="229"/>
      <c r="AV255" s="229"/>
      <c r="AW255" s="229"/>
      <c r="AX255" s="229"/>
      <c r="AY255" s="229"/>
      <c r="AZ255" s="229"/>
      <c r="BA255" s="229"/>
      <c r="BB255" s="229"/>
      <c r="BC255" s="229"/>
    </row>
    <row r="256" spans="9:55" s="257" customFormat="1" x14ac:dyDescent="0.2">
      <c r="I256" s="895"/>
      <c r="O256" s="229"/>
      <c r="P256" s="229"/>
      <c r="Q256" s="229"/>
      <c r="R256" s="229"/>
      <c r="S256" s="229"/>
      <c r="T256" s="229"/>
      <c r="U256" s="229"/>
      <c r="V256" s="229"/>
      <c r="W256" s="229"/>
      <c r="X256" s="229"/>
      <c r="Y256" s="229"/>
      <c r="Z256" s="229"/>
      <c r="AA256" s="229"/>
      <c r="AB256" s="229"/>
      <c r="AC256" s="229"/>
      <c r="AD256" s="229"/>
      <c r="AE256" s="229"/>
      <c r="AF256" s="229"/>
      <c r="AG256" s="229"/>
      <c r="AH256" s="229"/>
      <c r="AI256" s="229"/>
      <c r="AJ256" s="229"/>
      <c r="AK256" s="229"/>
      <c r="AL256" s="229"/>
      <c r="AM256" s="229"/>
      <c r="AN256" s="229"/>
      <c r="AO256" s="229"/>
      <c r="AP256" s="229"/>
      <c r="AQ256" s="229"/>
      <c r="AR256" s="229"/>
      <c r="AS256" s="229"/>
      <c r="AT256" s="229"/>
      <c r="AU256" s="229"/>
      <c r="AV256" s="229"/>
      <c r="AW256" s="229"/>
      <c r="AX256" s="229"/>
      <c r="AY256" s="229"/>
      <c r="AZ256" s="229"/>
      <c r="BA256" s="229"/>
      <c r="BB256" s="229"/>
      <c r="BC256" s="229"/>
    </row>
    <row r="257" spans="9:55" s="257" customFormat="1" x14ac:dyDescent="0.2">
      <c r="I257" s="895"/>
      <c r="O257" s="229"/>
      <c r="P257" s="229"/>
      <c r="Q257" s="229"/>
      <c r="R257" s="229"/>
      <c r="S257" s="229"/>
      <c r="T257" s="229"/>
      <c r="U257" s="229"/>
      <c r="V257" s="229"/>
      <c r="W257" s="229"/>
      <c r="X257" s="229"/>
      <c r="Y257" s="229"/>
      <c r="Z257" s="229"/>
      <c r="AA257" s="229"/>
      <c r="AB257" s="229"/>
      <c r="AC257" s="229"/>
      <c r="AD257" s="229"/>
      <c r="AE257" s="229"/>
      <c r="AF257" s="229"/>
      <c r="AG257" s="229"/>
      <c r="AH257" s="229"/>
      <c r="AI257" s="229"/>
      <c r="AJ257" s="229"/>
      <c r="AK257" s="229"/>
      <c r="AL257" s="229"/>
      <c r="AM257" s="229"/>
      <c r="AN257" s="229"/>
      <c r="AO257" s="229"/>
      <c r="AP257" s="229"/>
      <c r="AQ257" s="229"/>
      <c r="AR257" s="229"/>
      <c r="AS257" s="229"/>
      <c r="AT257" s="229"/>
      <c r="AU257" s="229"/>
      <c r="AV257" s="229"/>
      <c r="AW257" s="229"/>
      <c r="AX257" s="229"/>
      <c r="AY257" s="229"/>
      <c r="AZ257" s="229"/>
      <c r="BA257" s="229"/>
      <c r="BB257" s="229"/>
      <c r="BC257" s="229"/>
    </row>
    <row r="258" spans="9:55" s="257" customFormat="1" x14ac:dyDescent="0.2">
      <c r="I258" s="895"/>
      <c r="O258" s="229"/>
      <c r="P258" s="229"/>
      <c r="Q258" s="229"/>
      <c r="R258" s="229"/>
      <c r="S258" s="229"/>
      <c r="T258" s="229"/>
      <c r="U258" s="229"/>
      <c r="V258" s="229"/>
      <c r="W258" s="229"/>
      <c r="X258" s="229"/>
      <c r="Y258" s="229"/>
      <c r="Z258" s="229"/>
      <c r="AA258" s="229"/>
      <c r="AB258" s="229"/>
      <c r="AC258" s="229"/>
      <c r="AD258" s="229"/>
      <c r="AE258" s="229"/>
      <c r="AF258" s="229"/>
      <c r="AG258" s="229"/>
      <c r="AH258" s="229"/>
      <c r="AI258" s="229"/>
      <c r="AJ258" s="229"/>
      <c r="AK258" s="229"/>
      <c r="AL258" s="229"/>
      <c r="AM258" s="229"/>
      <c r="AN258" s="229"/>
      <c r="AO258" s="229"/>
      <c r="AP258" s="229"/>
      <c r="AQ258" s="229"/>
      <c r="AR258" s="229"/>
      <c r="AS258" s="229"/>
      <c r="AT258" s="229"/>
      <c r="AU258" s="229"/>
      <c r="AV258" s="229"/>
      <c r="AW258" s="229"/>
      <c r="AX258" s="229"/>
      <c r="AY258" s="229"/>
      <c r="AZ258" s="229"/>
      <c r="BA258" s="229"/>
      <c r="BB258" s="229"/>
      <c r="BC258" s="229"/>
    </row>
    <row r="259" spans="9:55" s="257" customFormat="1" x14ac:dyDescent="0.2">
      <c r="I259" s="895"/>
      <c r="O259" s="229"/>
      <c r="P259" s="229"/>
      <c r="Q259" s="229"/>
      <c r="R259" s="229"/>
      <c r="S259" s="229"/>
      <c r="T259" s="229"/>
      <c r="U259" s="229"/>
      <c r="V259" s="229"/>
      <c r="W259" s="229"/>
      <c r="X259" s="229"/>
      <c r="Y259" s="229"/>
      <c r="Z259" s="229"/>
      <c r="AA259" s="229"/>
      <c r="AB259" s="229"/>
      <c r="AC259" s="229"/>
      <c r="AD259" s="229"/>
      <c r="AE259" s="229"/>
      <c r="AF259" s="229"/>
      <c r="AG259" s="229"/>
      <c r="AH259" s="229"/>
      <c r="AI259" s="229"/>
      <c r="AJ259" s="229"/>
      <c r="AK259" s="229"/>
      <c r="AL259" s="229"/>
      <c r="AM259" s="229"/>
      <c r="AN259" s="229"/>
      <c r="AO259" s="229"/>
      <c r="AP259" s="229"/>
      <c r="AQ259" s="229"/>
      <c r="AR259" s="229"/>
      <c r="AS259" s="229"/>
      <c r="AT259" s="229"/>
      <c r="AU259" s="229"/>
      <c r="AV259" s="229"/>
      <c r="AW259" s="229"/>
      <c r="AX259" s="229"/>
      <c r="AY259" s="229"/>
      <c r="AZ259" s="229"/>
      <c r="BA259" s="229"/>
      <c r="BB259" s="229"/>
      <c r="BC259" s="229"/>
    </row>
    <row r="260" spans="9:55" s="257" customFormat="1" x14ac:dyDescent="0.2">
      <c r="I260" s="895"/>
      <c r="O260" s="229"/>
      <c r="P260" s="229"/>
      <c r="Q260" s="229"/>
      <c r="R260" s="229"/>
      <c r="S260" s="229"/>
      <c r="T260" s="229"/>
      <c r="U260" s="229"/>
      <c r="V260" s="229"/>
      <c r="W260" s="229"/>
      <c r="X260" s="229"/>
      <c r="Y260" s="229"/>
      <c r="Z260" s="229"/>
      <c r="AA260" s="229"/>
      <c r="AB260" s="229"/>
      <c r="AC260" s="229"/>
      <c r="AD260" s="229"/>
      <c r="AE260" s="229"/>
      <c r="AF260" s="229"/>
      <c r="AG260" s="229"/>
      <c r="AH260" s="229"/>
      <c r="AI260" s="229"/>
      <c r="AJ260" s="229"/>
      <c r="AK260" s="229"/>
      <c r="AL260" s="229"/>
      <c r="AM260" s="229"/>
      <c r="AN260" s="229"/>
      <c r="AO260" s="229"/>
      <c r="AP260" s="229"/>
      <c r="AQ260" s="229"/>
      <c r="AR260" s="229"/>
      <c r="AS260" s="229"/>
      <c r="AT260" s="229"/>
      <c r="AU260" s="229"/>
      <c r="AV260" s="229"/>
      <c r="AW260" s="229"/>
      <c r="AX260" s="229"/>
      <c r="AY260" s="229"/>
      <c r="AZ260" s="229"/>
      <c r="BA260" s="229"/>
      <c r="BB260" s="229"/>
      <c r="BC260" s="229"/>
    </row>
    <row r="261" spans="9:55" s="257" customFormat="1" x14ac:dyDescent="0.2">
      <c r="I261" s="895"/>
      <c r="O261" s="229"/>
      <c r="P261" s="229"/>
      <c r="Q261" s="229"/>
      <c r="R261" s="229"/>
      <c r="S261" s="229"/>
      <c r="T261" s="229"/>
      <c r="U261" s="229"/>
      <c r="V261" s="229"/>
      <c r="W261" s="229"/>
      <c r="X261" s="229"/>
      <c r="Y261" s="229"/>
      <c r="Z261" s="229"/>
      <c r="AA261" s="229"/>
      <c r="AB261" s="229"/>
      <c r="AC261" s="229"/>
      <c r="AD261" s="229"/>
      <c r="AE261" s="229"/>
      <c r="AF261" s="229"/>
      <c r="AG261" s="229"/>
      <c r="AH261" s="229"/>
      <c r="AI261" s="229"/>
      <c r="AJ261" s="229"/>
      <c r="AK261" s="229"/>
      <c r="AL261" s="229"/>
      <c r="AM261" s="229"/>
      <c r="AN261" s="229"/>
      <c r="AO261" s="229"/>
      <c r="AP261" s="229"/>
      <c r="AQ261" s="229"/>
      <c r="AR261" s="229"/>
      <c r="AS261" s="229"/>
      <c r="AT261" s="229"/>
      <c r="AU261" s="229"/>
      <c r="AV261" s="229"/>
      <c r="AW261" s="229"/>
      <c r="AX261" s="229"/>
      <c r="AY261" s="229"/>
      <c r="AZ261" s="229"/>
      <c r="BA261" s="229"/>
      <c r="BB261" s="229"/>
      <c r="BC261" s="229"/>
    </row>
    <row r="262" spans="9:55" s="257" customFormat="1" x14ac:dyDescent="0.2">
      <c r="I262" s="895"/>
      <c r="O262" s="229"/>
      <c r="P262" s="229"/>
      <c r="Q262" s="229"/>
      <c r="R262" s="229"/>
      <c r="S262" s="229"/>
      <c r="T262" s="229"/>
      <c r="U262" s="229"/>
      <c r="V262" s="229"/>
      <c r="W262" s="229"/>
      <c r="X262" s="229"/>
      <c r="Y262" s="229"/>
      <c r="Z262" s="229"/>
      <c r="AA262" s="229"/>
      <c r="AB262" s="229"/>
      <c r="AC262" s="229"/>
      <c r="AD262" s="229"/>
      <c r="AE262" s="229"/>
      <c r="AF262" s="229"/>
      <c r="AG262" s="229"/>
      <c r="AH262" s="229"/>
      <c r="AI262" s="229"/>
      <c r="AJ262" s="229"/>
      <c r="AK262" s="229"/>
      <c r="AL262" s="229"/>
      <c r="AM262" s="229"/>
      <c r="AN262" s="229"/>
      <c r="AO262" s="229"/>
      <c r="AP262" s="229"/>
      <c r="AQ262" s="229"/>
      <c r="AR262" s="229"/>
      <c r="AS262" s="229"/>
      <c r="AT262" s="229"/>
      <c r="AU262" s="229"/>
      <c r="AV262" s="229"/>
      <c r="AW262" s="229"/>
      <c r="AX262" s="229"/>
      <c r="AY262" s="229"/>
      <c r="AZ262" s="229"/>
      <c r="BA262" s="229"/>
      <c r="BB262" s="229"/>
      <c r="BC262" s="229"/>
    </row>
    <row r="263" spans="9:55" s="257" customFormat="1" x14ac:dyDescent="0.2">
      <c r="I263" s="895"/>
      <c r="O263" s="229"/>
      <c r="P263" s="229"/>
      <c r="Q263" s="229"/>
      <c r="R263" s="229"/>
      <c r="S263" s="229"/>
      <c r="T263" s="229"/>
      <c r="U263" s="229"/>
      <c r="V263" s="229"/>
      <c r="W263" s="229"/>
      <c r="X263" s="229"/>
      <c r="Y263" s="229"/>
      <c r="Z263" s="229"/>
      <c r="AA263" s="229"/>
      <c r="AB263" s="229"/>
      <c r="AC263" s="229"/>
      <c r="AD263" s="229"/>
      <c r="AE263" s="229"/>
      <c r="AF263" s="229"/>
      <c r="AG263" s="229"/>
      <c r="AH263" s="229"/>
      <c r="AI263" s="229"/>
      <c r="AJ263" s="229"/>
      <c r="AK263" s="229"/>
      <c r="AL263" s="229"/>
      <c r="AM263" s="229"/>
      <c r="AN263" s="229"/>
      <c r="AO263" s="229"/>
      <c r="AP263" s="229"/>
      <c r="AQ263" s="229"/>
      <c r="AR263" s="229"/>
      <c r="AS263" s="229"/>
      <c r="AT263" s="229"/>
      <c r="AU263" s="229"/>
      <c r="AV263" s="229"/>
      <c r="AW263" s="229"/>
      <c r="AX263" s="229"/>
      <c r="AY263" s="229"/>
      <c r="AZ263" s="229"/>
      <c r="BA263" s="229"/>
      <c r="BB263" s="229"/>
      <c r="BC263" s="229"/>
    </row>
    <row r="264" spans="9:55" s="257" customFormat="1" x14ac:dyDescent="0.2">
      <c r="I264" s="895"/>
      <c r="O264" s="229"/>
      <c r="P264" s="229"/>
      <c r="Q264" s="229"/>
      <c r="R264" s="229"/>
      <c r="S264" s="229"/>
      <c r="T264" s="229"/>
      <c r="U264" s="229"/>
      <c r="V264" s="229"/>
      <c r="W264" s="229"/>
      <c r="X264" s="229"/>
      <c r="Y264" s="229"/>
      <c r="Z264" s="229"/>
      <c r="AA264" s="229"/>
      <c r="AB264" s="229"/>
      <c r="AC264" s="229"/>
      <c r="AD264" s="229"/>
      <c r="AE264" s="229"/>
      <c r="AF264" s="229"/>
      <c r="AG264" s="229"/>
      <c r="AH264" s="229"/>
      <c r="AI264" s="229"/>
      <c r="AJ264" s="229"/>
      <c r="AK264" s="229"/>
      <c r="AL264" s="229"/>
      <c r="AM264" s="229"/>
      <c r="AN264" s="229"/>
      <c r="AO264" s="229"/>
      <c r="AP264" s="229"/>
      <c r="AQ264" s="229"/>
      <c r="AR264" s="229"/>
      <c r="AS264" s="229"/>
      <c r="AT264" s="229"/>
      <c r="AU264" s="229"/>
      <c r="AV264" s="229"/>
      <c r="AW264" s="229"/>
      <c r="AX264" s="229"/>
      <c r="AY264" s="229"/>
      <c r="AZ264" s="229"/>
      <c r="BA264" s="229"/>
      <c r="BB264" s="229"/>
      <c r="BC264" s="229"/>
    </row>
    <row r="265" spans="9:55" s="257" customFormat="1" x14ac:dyDescent="0.2">
      <c r="I265" s="895"/>
      <c r="O265" s="229"/>
      <c r="P265" s="229"/>
      <c r="Q265" s="229"/>
      <c r="R265" s="229"/>
      <c r="S265" s="229"/>
      <c r="T265" s="229"/>
      <c r="U265" s="229"/>
      <c r="V265" s="229"/>
      <c r="W265" s="229"/>
      <c r="X265" s="229"/>
      <c r="Y265" s="229"/>
      <c r="Z265" s="229"/>
      <c r="AA265" s="229"/>
      <c r="AB265" s="229"/>
      <c r="AC265" s="229"/>
      <c r="AD265" s="229"/>
      <c r="AE265" s="229"/>
      <c r="AF265" s="229"/>
      <c r="AG265" s="229"/>
      <c r="AH265" s="229"/>
      <c r="AI265" s="229"/>
      <c r="AJ265" s="229"/>
      <c r="AK265" s="229"/>
      <c r="AL265" s="229"/>
      <c r="AM265" s="229"/>
      <c r="AN265" s="229"/>
      <c r="AO265" s="229"/>
      <c r="AP265" s="229"/>
      <c r="AQ265" s="229"/>
      <c r="AR265" s="229"/>
      <c r="AS265" s="229"/>
      <c r="AT265" s="229"/>
      <c r="AU265" s="229"/>
      <c r="AV265" s="229"/>
      <c r="AW265" s="229"/>
      <c r="AX265" s="229"/>
      <c r="AY265" s="229"/>
      <c r="AZ265" s="229"/>
      <c r="BA265" s="229"/>
      <c r="BB265" s="229"/>
      <c r="BC265" s="229"/>
    </row>
    <row r="266" spans="9:55" s="257" customFormat="1" x14ac:dyDescent="0.2">
      <c r="I266" s="895"/>
      <c r="O266" s="229"/>
      <c r="P266" s="229"/>
      <c r="Q266" s="229"/>
      <c r="R266" s="229"/>
      <c r="S266" s="229"/>
      <c r="T266" s="229"/>
      <c r="U266" s="229"/>
      <c r="V266" s="229"/>
      <c r="W266" s="229"/>
      <c r="X266" s="229"/>
      <c r="Y266" s="229"/>
      <c r="Z266" s="229"/>
      <c r="AA266" s="229"/>
      <c r="AB266" s="229"/>
      <c r="AC266" s="229"/>
      <c r="AD266" s="229"/>
      <c r="AE266" s="229"/>
      <c r="AF266" s="229"/>
      <c r="AG266" s="229"/>
      <c r="AH266" s="229"/>
      <c r="AI266" s="229"/>
      <c r="AJ266" s="229"/>
      <c r="AK266" s="229"/>
      <c r="AL266" s="229"/>
      <c r="AM266" s="229"/>
      <c r="AN266" s="229"/>
      <c r="AO266" s="229"/>
      <c r="AP266" s="229"/>
      <c r="AQ266" s="229"/>
      <c r="AR266" s="229"/>
      <c r="AS266" s="229"/>
      <c r="AT266" s="229"/>
      <c r="AU266" s="229"/>
      <c r="AV266" s="229"/>
      <c r="AW266" s="229"/>
      <c r="AX266" s="229"/>
      <c r="AY266" s="229"/>
      <c r="AZ266" s="229"/>
      <c r="BA266" s="229"/>
      <c r="BB266" s="229"/>
      <c r="BC266" s="229"/>
    </row>
    <row r="267" spans="9:55" s="257" customFormat="1" x14ac:dyDescent="0.2">
      <c r="I267" s="895"/>
      <c r="O267" s="229"/>
      <c r="P267" s="229"/>
      <c r="Q267" s="229"/>
      <c r="R267" s="229"/>
      <c r="S267" s="229"/>
      <c r="T267" s="229"/>
      <c r="U267" s="229"/>
      <c r="V267" s="229"/>
      <c r="W267" s="229"/>
      <c r="X267" s="229"/>
      <c r="Y267" s="229"/>
      <c r="Z267" s="229"/>
      <c r="AA267" s="229"/>
      <c r="AB267" s="229"/>
      <c r="AC267" s="229"/>
      <c r="AD267" s="229"/>
      <c r="AE267" s="229"/>
      <c r="AF267" s="229"/>
      <c r="AG267" s="229"/>
      <c r="AH267" s="229"/>
      <c r="AI267" s="229"/>
      <c r="AJ267" s="229"/>
      <c r="AK267" s="229"/>
      <c r="AL267" s="229"/>
      <c r="AM267" s="229"/>
      <c r="AN267" s="229"/>
      <c r="AO267" s="229"/>
      <c r="AP267" s="229"/>
      <c r="AQ267" s="229"/>
      <c r="AR267" s="229"/>
      <c r="AS267" s="229"/>
      <c r="AT267" s="229"/>
      <c r="AU267" s="229"/>
      <c r="AV267" s="229"/>
      <c r="AW267" s="229"/>
      <c r="AX267" s="229"/>
      <c r="AY267" s="229"/>
      <c r="AZ267" s="229"/>
      <c r="BA267" s="229"/>
      <c r="BB267" s="229"/>
      <c r="BC267" s="229"/>
    </row>
    <row r="268" spans="9:55" s="257" customFormat="1" x14ac:dyDescent="0.2">
      <c r="I268" s="895"/>
      <c r="O268" s="229"/>
      <c r="P268" s="229"/>
      <c r="Q268" s="229"/>
      <c r="R268" s="229"/>
      <c r="S268" s="229"/>
      <c r="T268" s="229"/>
      <c r="U268" s="229"/>
      <c r="V268" s="229"/>
      <c r="W268" s="229"/>
      <c r="X268" s="229"/>
      <c r="Y268" s="229"/>
      <c r="Z268" s="229"/>
      <c r="AA268" s="229"/>
      <c r="AB268" s="229"/>
      <c r="AC268" s="229"/>
      <c r="AD268" s="229"/>
      <c r="AE268" s="229"/>
      <c r="AF268" s="229"/>
      <c r="AG268" s="229"/>
      <c r="AH268" s="229"/>
      <c r="AI268" s="229"/>
      <c r="AJ268" s="229"/>
      <c r="AK268" s="229"/>
      <c r="AL268" s="229"/>
      <c r="AM268" s="229"/>
      <c r="AN268" s="229"/>
      <c r="AO268" s="229"/>
      <c r="AP268" s="229"/>
      <c r="AQ268" s="229"/>
      <c r="AR268" s="229"/>
      <c r="AS268" s="229"/>
      <c r="AT268" s="229"/>
      <c r="AU268" s="229"/>
      <c r="AV268" s="229"/>
      <c r="AW268" s="229"/>
      <c r="AX268" s="229"/>
      <c r="AY268" s="229"/>
      <c r="AZ268" s="229"/>
      <c r="BA268" s="229"/>
      <c r="BB268" s="229"/>
      <c r="BC268" s="229"/>
    </row>
    <row r="269" spans="9:55" s="257" customFormat="1" x14ac:dyDescent="0.2">
      <c r="I269" s="895"/>
      <c r="O269" s="229"/>
      <c r="P269" s="229"/>
      <c r="Q269" s="229"/>
      <c r="R269" s="229"/>
      <c r="S269" s="229"/>
      <c r="T269" s="229"/>
      <c r="U269" s="229"/>
      <c r="V269" s="229"/>
      <c r="W269" s="229"/>
      <c r="X269" s="229"/>
      <c r="Y269" s="229"/>
      <c r="Z269" s="229"/>
      <c r="AA269" s="229"/>
      <c r="AB269" s="229"/>
      <c r="AC269" s="229"/>
      <c r="AD269" s="229"/>
      <c r="AE269" s="229"/>
      <c r="AF269" s="229"/>
      <c r="AG269" s="229"/>
      <c r="AH269" s="229"/>
      <c r="AI269" s="229"/>
      <c r="AJ269" s="229"/>
      <c r="AK269" s="229"/>
      <c r="AL269" s="229"/>
      <c r="AM269" s="229"/>
      <c r="AN269" s="229"/>
      <c r="AO269" s="229"/>
      <c r="AP269" s="229"/>
      <c r="AQ269" s="229"/>
      <c r="AR269" s="229"/>
      <c r="AS269" s="229"/>
      <c r="AT269" s="229"/>
      <c r="AU269" s="229"/>
      <c r="AV269" s="229"/>
      <c r="AW269" s="229"/>
      <c r="AX269" s="229"/>
      <c r="AY269" s="229"/>
      <c r="AZ269" s="229"/>
      <c r="BA269" s="229"/>
      <c r="BB269" s="229"/>
      <c r="BC269" s="229"/>
    </row>
    <row r="270" spans="9:55" s="257" customFormat="1" x14ac:dyDescent="0.2">
      <c r="I270" s="895"/>
      <c r="O270" s="229"/>
      <c r="P270" s="229"/>
      <c r="Q270" s="229"/>
      <c r="R270" s="229"/>
      <c r="S270" s="229"/>
      <c r="T270" s="229"/>
      <c r="U270" s="229"/>
      <c r="V270" s="229"/>
      <c r="W270" s="229"/>
      <c r="X270" s="229"/>
      <c r="Y270" s="229"/>
      <c r="Z270" s="229"/>
      <c r="AA270" s="229"/>
      <c r="AB270" s="229"/>
      <c r="AC270" s="229"/>
      <c r="AD270" s="229"/>
      <c r="AE270" s="229"/>
      <c r="AF270" s="229"/>
      <c r="AG270" s="229"/>
      <c r="AH270" s="229"/>
      <c r="AI270" s="229"/>
      <c r="AJ270" s="229"/>
      <c r="AK270" s="229"/>
      <c r="AL270" s="229"/>
      <c r="AM270" s="229"/>
      <c r="AN270" s="229"/>
      <c r="AO270" s="229"/>
      <c r="AP270" s="229"/>
      <c r="AQ270" s="229"/>
      <c r="AR270" s="229"/>
      <c r="AS270" s="229"/>
      <c r="AT270" s="229"/>
      <c r="AU270" s="229"/>
      <c r="AV270" s="229"/>
      <c r="AW270" s="229"/>
      <c r="AX270" s="229"/>
      <c r="AY270" s="229"/>
      <c r="AZ270" s="229"/>
      <c r="BA270" s="229"/>
      <c r="BB270" s="229"/>
      <c r="BC270" s="229"/>
    </row>
    <row r="271" spans="9:55" s="257" customFormat="1" x14ac:dyDescent="0.2">
      <c r="I271" s="895"/>
      <c r="O271" s="229"/>
      <c r="P271" s="229"/>
      <c r="Q271" s="229"/>
      <c r="R271" s="229"/>
      <c r="S271" s="229"/>
      <c r="T271" s="229"/>
      <c r="U271" s="229"/>
      <c r="V271" s="229"/>
      <c r="W271" s="229"/>
      <c r="X271" s="229"/>
      <c r="Y271" s="229"/>
      <c r="Z271" s="229"/>
      <c r="AA271" s="229"/>
      <c r="AB271" s="229"/>
      <c r="AC271" s="229"/>
      <c r="AD271" s="229"/>
      <c r="AE271" s="229"/>
      <c r="AF271" s="229"/>
      <c r="AG271" s="229"/>
      <c r="AH271" s="229"/>
      <c r="AI271" s="229"/>
      <c r="AJ271" s="229"/>
      <c r="AK271" s="229"/>
      <c r="AL271" s="229"/>
      <c r="AM271" s="229"/>
      <c r="AN271" s="229"/>
      <c r="AO271" s="229"/>
      <c r="AP271" s="229"/>
      <c r="AQ271" s="229"/>
      <c r="AR271" s="229"/>
      <c r="AS271" s="229"/>
      <c r="AT271" s="229"/>
      <c r="AU271" s="229"/>
      <c r="AV271" s="229"/>
      <c r="AW271" s="229"/>
      <c r="AX271" s="229"/>
      <c r="AY271" s="229"/>
      <c r="AZ271" s="229"/>
      <c r="BA271" s="229"/>
      <c r="BB271" s="229"/>
      <c r="BC271" s="229"/>
    </row>
    <row r="272" spans="9:55" s="257" customFormat="1" x14ac:dyDescent="0.2">
      <c r="I272" s="895"/>
      <c r="O272" s="229"/>
      <c r="P272" s="229"/>
      <c r="Q272" s="229"/>
      <c r="R272" s="229"/>
      <c r="S272" s="229"/>
      <c r="T272" s="229"/>
      <c r="U272" s="229"/>
      <c r="V272" s="229"/>
      <c r="W272" s="229"/>
      <c r="X272" s="229"/>
      <c r="Y272" s="229"/>
      <c r="Z272" s="229"/>
      <c r="AA272" s="229"/>
      <c r="AB272" s="229"/>
      <c r="AC272" s="229"/>
      <c r="AD272" s="229"/>
      <c r="AE272" s="229"/>
      <c r="AF272" s="229"/>
      <c r="AG272" s="229"/>
      <c r="AH272" s="229"/>
      <c r="AI272" s="229"/>
      <c r="AJ272" s="229"/>
      <c r="AK272" s="229"/>
      <c r="AL272" s="229"/>
      <c r="AM272" s="229"/>
      <c r="AN272" s="229"/>
      <c r="AO272" s="229"/>
      <c r="AP272" s="229"/>
      <c r="AQ272" s="229"/>
      <c r="AR272" s="229"/>
      <c r="AS272" s="229"/>
      <c r="AT272" s="229"/>
      <c r="AU272" s="229"/>
      <c r="AV272" s="229"/>
      <c r="AW272" s="229"/>
      <c r="AX272" s="229"/>
      <c r="AY272" s="229"/>
      <c r="AZ272" s="229"/>
      <c r="BA272" s="229"/>
      <c r="BB272" s="229"/>
      <c r="BC272" s="229"/>
    </row>
    <row r="273" spans="9:55" s="257" customFormat="1" x14ac:dyDescent="0.2">
      <c r="I273" s="895"/>
      <c r="O273" s="229"/>
      <c r="P273" s="229"/>
      <c r="Q273" s="229"/>
      <c r="R273" s="229"/>
      <c r="S273" s="229"/>
      <c r="T273" s="229"/>
      <c r="U273" s="229"/>
      <c r="V273" s="229"/>
      <c r="W273" s="229"/>
      <c r="X273" s="229"/>
      <c r="Y273" s="229"/>
      <c r="Z273" s="229"/>
      <c r="AA273" s="229"/>
      <c r="AB273" s="229"/>
      <c r="AC273" s="229"/>
      <c r="AD273" s="229"/>
      <c r="AE273" s="229"/>
      <c r="AF273" s="229"/>
      <c r="AG273" s="229"/>
      <c r="AH273" s="229"/>
      <c r="AI273" s="229"/>
      <c r="AJ273" s="229"/>
      <c r="AK273" s="229"/>
      <c r="AL273" s="229"/>
      <c r="AM273" s="229"/>
      <c r="AN273" s="229"/>
      <c r="AO273" s="229"/>
      <c r="AP273" s="229"/>
      <c r="AQ273" s="229"/>
      <c r="AR273" s="229"/>
      <c r="AS273" s="229"/>
      <c r="AT273" s="229"/>
      <c r="AU273" s="229"/>
      <c r="AV273" s="229"/>
      <c r="AW273" s="229"/>
      <c r="AX273" s="229"/>
      <c r="AY273" s="229"/>
      <c r="AZ273" s="229"/>
      <c r="BA273" s="229"/>
      <c r="BB273" s="229"/>
      <c r="BC273" s="229"/>
    </row>
    <row r="274" spans="9:55" s="257" customFormat="1" x14ac:dyDescent="0.2">
      <c r="I274" s="895"/>
      <c r="O274" s="229"/>
      <c r="P274" s="229"/>
      <c r="Q274" s="229"/>
      <c r="R274" s="229"/>
      <c r="S274" s="229"/>
      <c r="T274" s="229"/>
      <c r="U274" s="229"/>
      <c r="V274" s="229"/>
      <c r="W274" s="229"/>
      <c r="X274" s="229"/>
      <c r="Y274" s="229"/>
      <c r="Z274" s="229"/>
      <c r="AA274" s="229"/>
      <c r="AB274" s="229"/>
      <c r="AC274" s="229"/>
      <c r="AD274" s="229"/>
      <c r="AE274" s="229"/>
      <c r="AF274" s="229"/>
      <c r="AG274" s="229"/>
      <c r="AH274" s="229"/>
      <c r="AI274" s="229"/>
      <c r="AJ274" s="229"/>
      <c r="AK274" s="229"/>
      <c r="AL274" s="229"/>
      <c r="AM274" s="229"/>
      <c r="AN274" s="229"/>
      <c r="AO274" s="229"/>
      <c r="AP274" s="229"/>
      <c r="AQ274" s="229"/>
      <c r="AR274" s="229"/>
      <c r="AS274" s="229"/>
      <c r="AT274" s="229"/>
      <c r="AU274" s="229"/>
      <c r="AV274" s="229"/>
      <c r="AW274" s="229"/>
      <c r="AX274" s="229"/>
      <c r="AY274" s="229"/>
      <c r="AZ274" s="229"/>
      <c r="BA274" s="229"/>
      <c r="BB274" s="229"/>
      <c r="BC274" s="229"/>
    </row>
    <row r="275" spans="9:55" s="257" customFormat="1" x14ac:dyDescent="0.2">
      <c r="I275" s="895"/>
      <c r="O275" s="229"/>
      <c r="P275" s="229"/>
      <c r="Q275" s="229"/>
      <c r="R275" s="229"/>
      <c r="S275" s="229"/>
      <c r="T275" s="229"/>
      <c r="U275" s="229"/>
      <c r="V275" s="229"/>
      <c r="W275" s="229"/>
      <c r="X275" s="229"/>
      <c r="Y275" s="229"/>
      <c r="Z275" s="229"/>
      <c r="AA275" s="229"/>
      <c r="AB275" s="229"/>
      <c r="AC275" s="229"/>
      <c r="AD275" s="229"/>
      <c r="AE275" s="229"/>
      <c r="AF275" s="229"/>
      <c r="AG275" s="229"/>
      <c r="AH275" s="229"/>
      <c r="AI275" s="229"/>
      <c r="AJ275" s="229"/>
      <c r="AK275" s="229"/>
      <c r="AL275" s="229"/>
      <c r="AM275" s="229"/>
      <c r="AN275" s="229"/>
      <c r="AO275" s="229"/>
      <c r="AP275" s="229"/>
      <c r="AQ275" s="229"/>
      <c r="AR275" s="229"/>
      <c r="AS275" s="229"/>
      <c r="AT275" s="229"/>
      <c r="AU275" s="229"/>
      <c r="AV275" s="229"/>
      <c r="AW275" s="229"/>
      <c r="AX275" s="229"/>
      <c r="AY275" s="229"/>
      <c r="AZ275" s="229"/>
      <c r="BA275" s="229"/>
      <c r="BB275" s="229"/>
      <c r="BC275" s="229"/>
    </row>
    <row r="276" spans="9:55" s="257" customFormat="1" x14ac:dyDescent="0.2">
      <c r="I276" s="895"/>
      <c r="O276" s="229"/>
      <c r="P276" s="229"/>
      <c r="Q276" s="229"/>
      <c r="R276" s="229"/>
      <c r="S276" s="229"/>
      <c r="T276" s="229"/>
      <c r="U276" s="229"/>
      <c r="V276" s="229"/>
      <c r="W276" s="229"/>
      <c r="X276" s="229"/>
      <c r="Y276" s="229"/>
      <c r="Z276" s="229"/>
      <c r="AA276" s="229"/>
      <c r="AB276" s="229"/>
      <c r="AC276" s="229"/>
      <c r="AD276" s="229"/>
      <c r="AE276" s="229"/>
      <c r="AF276" s="229"/>
      <c r="AG276" s="229"/>
      <c r="AH276" s="229"/>
      <c r="AI276" s="229"/>
      <c r="AJ276" s="229"/>
      <c r="AK276" s="229"/>
      <c r="AL276" s="229"/>
      <c r="AM276" s="229"/>
      <c r="AN276" s="229"/>
      <c r="AO276" s="229"/>
      <c r="AP276" s="229"/>
      <c r="AQ276" s="229"/>
      <c r="AR276" s="229"/>
      <c r="AS276" s="229"/>
      <c r="AT276" s="229"/>
      <c r="AU276" s="229"/>
      <c r="AV276" s="229"/>
      <c r="AW276" s="229"/>
      <c r="AX276" s="229"/>
      <c r="AY276" s="229"/>
      <c r="AZ276" s="229"/>
      <c r="BA276" s="229"/>
      <c r="BB276" s="229"/>
      <c r="BC276" s="229"/>
    </row>
    <row r="277" spans="9:55" s="257" customFormat="1" x14ac:dyDescent="0.2">
      <c r="I277" s="895"/>
      <c r="O277" s="229"/>
      <c r="P277" s="229"/>
      <c r="Q277" s="229"/>
      <c r="R277" s="229"/>
      <c r="S277" s="229"/>
      <c r="T277" s="229"/>
      <c r="U277" s="229"/>
      <c r="V277" s="229"/>
      <c r="W277" s="229"/>
      <c r="X277" s="229"/>
      <c r="Y277" s="229"/>
      <c r="Z277" s="229"/>
      <c r="AA277" s="229"/>
      <c r="AB277" s="229"/>
      <c r="AC277" s="229"/>
      <c r="AD277" s="229"/>
      <c r="AE277" s="229"/>
      <c r="AF277" s="229"/>
      <c r="AG277" s="229"/>
      <c r="AH277" s="229"/>
      <c r="AI277" s="229"/>
      <c r="AJ277" s="229"/>
      <c r="AK277" s="229"/>
      <c r="AL277" s="229"/>
      <c r="AM277" s="229"/>
      <c r="AN277" s="229"/>
      <c r="AO277" s="229"/>
      <c r="AP277" s="229"/>
      <c r="AQ277" s="229"/>
      <c r="AR277" s="229"/>
      <c r="AS277" s="229"/>
      <c r="AT277" s="229"/>
      <c r="AU277" s="229"/>
      <c r="AV277" s="229"/>
      <c r="AW277" s="229"/>
      <c r="AX277" s="229"/>
      <c r="AY277" s="229"/>
      <c r="AZ277" s="229"/>
      <c r="BA277" s="229"/>
      <c r="BB277" s="229"/>
      <c r="BC277" s="229"/>
    </row>
    <row r="278" spans="9:55" s="257" customFormat="1" x14ac:dyDescent="0.2">
      <c r="I278" s="895"/>
      <c r="O278" s="229"/>
      <c r="P278" s="229"/>
      <c r="Q278" s="229"/>
      <c r="R278" s="229"/>
      <c r="S278" s="229"/>
      <c r="T278" s="229"/>
      <c r="U278" s="229"/>
      <c r="V278" s="229"/>
      <c r="W278" s="229"/>
      <c r="X278" s="229"/>
      <c r="Y278" s="229"/>
      <c r="Z278" s="229"/>
      <c r="AA278" s="229"/>
      <c r="AB278" s="229"/>
      <c r="AC278" s="229"/>
      <c r="AD278" s="229"/>
      <c r="AE278" s="229"/>
      <c r="AF278" s="229"/>
      <c r="AG278" s="229"/>
      <c r="AH278" s="229"/>
      <c r="AI278" s="229"/>
      <c r="AJ278" s="229"/>
      <c r="AK278" s="229"/>
      <c r="AL278" s="229"/>
      <c r="AM278" s="229"/>
      <c r="AN278" s="229"/>
      <c r="AO278" s="229"/>
      <c r="AP278" s="229"/>
      <c r="AQ278" s="229"/>
      <c r="AR278" s="229"/>
      <c r="AS278" s="229"/>
      <c r="AT278" s="229"/>
      <c r="AU278" s="229"/>
      <c r="AV278" s="229"/>
      <c r="AW278" s="229"/>
      <c r="AX278" s="229"/>
      <c r="AY278" s="229"/>
      <c r="AZ278" s="229"/>
      <c r="BA278" s="229"/>
      <c r="BB278" s="229"/>
      <c r="BC278" s="229"/>
    </row>
    <row r="279" spans="9:55" s="257" customFormat="1" x14ac:dyDescent="0.2">
      <c r="I279" s="895"/>
      <c r="O279" s="229"/>
      <c r="P279" s="229"/>
      <c r="Q279" s="229"/>
      <c r="R279" s="229"/>
      <c r="S279" s="229"/>
      <c r="T279" s="229"/>
      <c r="U279" s="229"/>
      <c r="V279" s="229"/>
      <c r="W279" s="229"/>
      <c r="X279" s="229"/>
      <c r="Y279" s="229"/>
      <c r="Z279" s="229"/>
      <c r="AA279" s="229"/>
      <c r="AB279" s="229"/>
      <c r="AC279" s="229"/>
      <c r="AD279" s="229"/>
      <c r="AE279" s="229"/>
      <c r="AF279" s="229"/>
      <c r="AG279" s="229"/>
      <c r="AH279" s="229"/>
      <c r="AI279" s="229"/>
      <c r="AJ279" s="229"/>
      <c r="AK279" s="229"/>
      <c r="AL279" s="229"/>
      <c r="AM279" s="229"/>
      <c r="AN279" s="229"/>
      <c r="AO279" s="229"/>
      <c r="AP279" s="229"/>
      <c r="AQ279" s="229"/>
      <c r="AR279" s="229"/>
      <c r="AS279" s="229"/>
      <c r="AT279" s="229"/>
      <c r="AU279" s="229"/>
      <c r="AV279" s="229"/>
      <c r="AW279" s="229"/>
      <c r="AX279" s="229"/>
      <c r="AY279" s="229"/>
      <c r="AZ279" s="229"/>
      <c r="BA279" s="229"/>
      <c r="BB279" s="229"/>
      <c r="BC279" s="229"/>
    </row>
    <row r="280" spans="9:55" s="257" customFormat="1" x14ac:dyDescent="0.2">
      <c r="I280" s="895"/>
      <c r="O280" s="229"/>
      <c r="P280" s="229"/>
      <c r="Q280" s="229"/>
      <c r="R280" s="229"/>
      <c r="S280" s="229"/>
      <c r="T280" s="229"/>
      <c r="U280" s="229"/>
      <c r="V280" s="229"/>
      <c r="W280" s="229"/>
      <c r="X280" s="229"/>
      <c r="Y280" s="229"/>
      <c r="Z280" s="229"/>
      <c r="AA280" s="229"/>
      <c r="AB280" s="229"/>
      <c r="AC280" s="229"/>
      <c r="AD280" s="229"/>
      <c r="AE280" s="229"/>
      <c r="AF280" s="229"/>
      <c r="AG280" s="229"/>
      <c r="AH280" s="229"/>
      <c r="AI280" s="229"/>
      <c r="AJ280" s="229"/>
      <c r="AK280" s="229"/>
      <c r="AL280" s="229"/>
      <c r="AM280" s="229"/>
      <c r="AN280" s="229"/>
      <c r="AO280" s="229"/>
      <c r="AP280" s="229"/>
      <c r="AQ280" s="229"/>
      <c r="AR280" s="229"/>
      <c r="AS280" s="229"/>
      <c r="AT280" s="229"/>
      <c r="AU280" s="229"/>
      <c r="AV280" s="229"/>
      <c r="AW280" s="229"/>
      <c r="AX280" s="229"/>
      <c r="AY280" s="229"/>
      <c r="AZ280" s="229"/>
      <c r="BA280" s="229"/>
      <c r="BB280" s="229"/>
      <c r="BC280" s="229"/>
    </row>
    <row r="281" spans="9:55" s="257" customFormat="1" x14ac:dyDescent="0.2">
      <c r="I281" s="895"/>
      <c r="O281" s="229"/>
      <c r="P281" s="229"/>
      <c r="Q281" s="229"/>
      <c r="R281" s="229"/>
      <c r="S281" s="229"/>
      <c r="T281" s="229"/>
      <c r="U281" s="229"/>
      <c r="V281" s="229"/>
      <c r="W281" s="229"/>
      <c r="X281" s="229"/>
      <c r="Y281" s="229"/>
      <c r="Z281" s="229"/>
      <c r="AA281" s="229"/>
      <c r="AB281" s="229"/>
      <c r="AC281" s="229"/>
      <c r="AD281" s="229"/>
      <c r="AE281" s="229"/>
      <c r="AF281" s="229"/>
      <c r="AG281" s="229"/>
      <c r="AH281" s="229"/>
      <c r="AI281" s="229"/>
      <c r="AJ281" s="229"/>
      <c r="AK281" s="229"/>
      <c r="AL281" s="229"/>
      <c r="AM281" s="229"/>
      <c r="AN281" s="229"/>
      <c r="AO281" s="229"/>
      <c r="AP281" s="229"/>
      <c r="AQ281" s="229"/>
      <c r="AR281" s="229"/>
      <c r="AS281" s="229"/>
      <c r="AT281" s="229"/>
      <c r="AU281" s="229"/>
      <c r="AV281" s="229"/>
      <c r="AW281" s="229"/>
      <c r="AX281" s="229"/>
      <c r="AY281" s="229"/>
      <c r="AZ281" s="229"/>
      <c r="BA281" s="229"/>
      <c r="BB281" s="229"/>
      <c r="BC281" s="229"/>
    </row>
    <row r="282" spans="9:55" s="257" customFormat="1" x14ac:dyDescent="0.2">
      <c r="I282" s="895"/>
      <c r="O282" s="229"/>
      <c r="P282" s="229"/>
      <c r="Q282" s="229"/>
      <c r="R282" s="229"/>
      <c r="S282" s="229"/>
      <c r="T282" s="229"/>
      <c r="U282" s="229"/>
      <c r="V282" s="229"/>
      <c r="W282" s="229"/>
      <c r="X282" s="229"/>
      <c r="Y282" s="229"/>
      <c r="Z282" s="229"/>
      <c r="AA282" s="229"/>
      <c r="AB282" s="229"/>
      <c r="AC282" s="229"/>
      <c r="AD282" s="229"/>
      <c r="AE282" s="229"/>
      <c r="AF282" s="229"/>
      <c r="AG282" s="229"/>
      <c r="AH282" s="229"/>
      <c r="AI282" s="229"/>
      <c r="AJ282" s="229"/>
      <c r="AK282" s="229"/>
      <c r="AL282" s="229"/>
      <c r="AM282" s="229"/>
      <c r="AN282" s="229"/>
      <c r="AO282" s="229"/>
      <c r="AP282" s="229"/>
      <c r="AQ282" s="229"/>
      <c r="AR282" s="229"/>
      <c r="AS282" s="229"/>
      <c r="AT282" s="229"/>
      <c r="AU282" s="229"/>
      <c r="AV282" s="229"/>
      <c r="AW282" s="229"/>
      <c r="AX282" s="229"/>
      <c r="AY282" s="229"/>
      <c r="AZ282" s="229"/>
      <c r="BA282" s="229"/>
      <c r="BB282" s="229"/>
      <c r="BC282" s="229"/>
    </row>
    <row r="283" spans="9:55" s="257" customFormat="1" x14ac:dyDescent="0.2">
      <c r="I283" s="895"/>
      <c r="O283" s="229"/>
      <c r="P283" s="229"/>
      <c r="Q283" s="229"/>
      <c r="R283" s="229"/>
      <c r="S283" s="229"/>
      <c r="T283" s="229"/>
      <c r="U283" s="229"/>
      <c r="V283" s="229"/>
      <c r="W283" s="229"/>
      <c r="X283" s="229"/>
      <c r="Y283" s="229"/>
      <c r="Z283" s="229"/>
      <c r="AA283" s="229"/>
      <c r="AB283" s="229"/>
      <c r="AC283" s="229"/>
      <c r="AD283" s="229"/>
      <c r="AE283" s="229"/>
      <c r="AF283" s="229"/>
      <c r="AG283" s="229"/>
      <c r="AH283" s="229"/>
      <c r="AI283" s="229"/>
      <c r="AJ283" s="229"/>
      <c r="AK283" s="229"/>
      <c r="AL283" s="229"/>
      <c r="AM283" s="229"/>
      <c r="AN283" s="229"/>
      <c r="AO283" s="229"/>
      <c r="AP283" s="229"/>
      <c r="AQ283" s="229"/>
      <c r="AR283" s="229"/>
      <c r="AS283" s="229"/>
      <c r="AT283" s="229"/>
      <c r="AU283" s="229"/>
      <c r="AV283" s="229"/>
      <c r="AW283" s="229"/>
      <c r="AX283" s="229"/>
      <c r="AY283" s="229"/>
      <c r="AZ283" s="229"/>
      <c r="BA283" s="229"/>
      <c r="BB283" s="229"/>
      <c r="BC283" s="229"/>
    </row>
    <row r="284" spans="9:55" s="257" customFormat="1" x14ac:dyDescent="0.2">
      <c r="I284" s="895"/>
      <c r="O284" s="229"/>
      <c r="P284" s="229"/>
      <c r="Q284" s="229"/>
      <c r="R284" s="229"/>
      <c r="S284" s="229"/>
      <c r="T284" s="229"/>
      <c r="U284" s="229"/>
      <c r="V284" s="229"/>
      <c r="W284" s="229"/>
      <c r="X284" s="229"/>
      <c r="Y284" s="229"/>
      <c r="Z284" s="229"/>
      <c r="AA284" s="229"/>
      <c r="AB284" s="229"/>
      <c r="AC284" s="229"/>
      <c r="AD284" s="229"/>
      <c r="AE284" s="229"/>
      <c r="AF284" s="229"/>
      <c r="AG284" s="229"/>
      <c r="AH284" s="229"/>
      <c r="AI284" s="229"/>
      <c r="AJ284" s="229"/>
      <c r="AK284" s="229"/>
      <c r="AL284" s="229"/>
      <c r="AM284" s="229"/>
      <c r="AN284" s="229"/>
      <c r="AO284" s="229"/>
      <c r="AP284" s="229"/>
      <c r="AQ284" s="229"/>
      <c r="AR284" s="229"/>
      <c r="AS284" s="229"/>
      <c r="AT284" s="229"/>
      <c r="AU284" s="229"/>
      <c r="AV284" s="229"/>
      <c r="AW284" s="229"/>
      <c r="AX284" s="229"/>
      <c r="AY284" s="229"/>
      <c r="AZ284" s="229"/>
      <c r="BA284" s="229"/>
      <c r="BB284" s="229"/>
      <c r="BC284" s="229"/>
    </row>
    <row r="285" spans="9:55" s="257" customFormat="1" x14ac:dyDescent="0.2">
      <c r="I285" s="895"/>
      <c r="O285" s="229"/>
      <c r="P285" s="229"/>
      <c r="Q285" s="229"/>
      <c r="R285" s="229"/>
      <c r="S285" s="229"/>
      <c r="T285" s="229"/>
      <c r="U285" s="229"/>
      <c r="V285" s="229"/>
      <c r="W285" s="229"/>
      <c r="X285" s="229"/>
      <c r="Y285" s="229"/>
      <c r="Z285" s="229"/>
      <c r="AA285" s="229"/>
      <c r="AB285" s="229"/>
      <c r="AC285" s="229"/>
      <c r="AD285" s="229"/>
      <c r="AE285" s="229"/>
      <c r="AF285" s="229"/>
      <c r="AG285" s="229"/>
      <c r="AH285" s="229"/>
      <c r="AI285" s="229"/>
      <c r="AJ285" s="229"/>
      <c r="AK285" s="229"/>
      <c r="AL285" s="229"/>
      <c r="AM285" s="229"/>
      <c r="AN285" s="229"/>
      <c r="AO285" s="229"/>
      <c r="AP285" s="229"/>
      <c r="AQ285" s="229"/>
      <c r="AR285" s="229"/>
      <c r="AS285" s="229"/>
      <c r="AT285" s="229"/>
      <c r="AU285" s="229"/>
      <c r="AV285" s="229"/>
      <c r="AW285" s="229"/>
      <c r="AX285" s="229"/>
      <c r="AY285" s="229"/>
      <c r="AZ285" s="229"/>
      <c r="BA285" s="229"/>
      <c r="BB285" s="229"/>
      <c r="BC285" s="229"/>
    </row>
    <row r="286" spans="9:55" s="257" customFormat="1" x14ac:dyDescent="0.2">
      <c r="I286" s="895"/>
      <c r="O286" s="229"/>
      <c r="P286" s="229"/>
      <c r="Q286" s="229"/>
      <c r="R286" s="229"/>
      <c r="S286" s="229"/>
      <c r="T286" s="229"/>
      <c r="U286" s="229"/>
      <c r="V286" s="229"/>
      <c r="W286" s="229"/>
      <c r="X286" s="229"/>
      <c r="Y286" s="229"/>
      <c r="Z286" s="229"/>
      <c r="AA286" s="229"/>
      <c r="AB286" s="229"/>
      <c r="AC286" s="229"/>
      <c r="AD286" s="229"/>
      <c r="AE286" s="229"/>
      <c r="AF286" s="229"/>
      <c r="AG286" s="229"/>
      <c r="AH286" s="229"/>
      <c r="AI286" s="229"/>
      <c r="AJ286" s="229"/>
      <c r="AK286" s="229"/>
      <c r="AL286" s="229"/>
      <c r="AM286" s="229"/>
      <c r="AN286" s="229"/>
      <c r="AO286" s="229"/>
      <c r="AP286" s="229"/>
      <c r="AQ286" s="229"/>
      <c r="AR286" s="229"/>
      <c r="AS286" s="229"/>
      <c r="AT286" s="229"/>
      <c r="AU286" s="229"/>
      <c r="AV286" s="229"/>
      <c r="AW286" s="229"/>
      <c r="AX286" s="229"/>
      <c r="AY286" s="229"/>
      <c r="AZ286" s="229"/>
      <c r="BA286" s="229"/>
      <c r="BB286" s="229"/>
      <c r="BC286" s="229"/>
    </row>
    <row r="287" spans="9:55" s="257" customFormat="1" x14ac:dyDescent="0.2">
      <c r="I287" s="895"/>
      <c r="O287" s="229"/>
      <c r="P287" s="229"/>
      <c r="Q287" s="229"/>
      <c r="R287" s="229"/>
      <c r="S287" s="229"/>
      <c r="T287" s="229"/>
      <c r="U287" s="229"/>
      <c r="V287" s="229"/>
      <c r="W287" s="229"/>
      <c r="X287" s="229"/>
      <c r="Y287" s="229"/>
      <c r="Z287" s="229"/>
      <c r="AA287" s="229"/>
      <c r="AB287" s="229"/>
      <c r="AC287" s="229"/>
      <c r="AD287" s="229"/>
      <c r="AE287" s="229"/>
      <c r="AF287" s="229"/>
      <c r="AG287" s="229"/>
      <c r="AH287" s="229"/>
      <c r="AI287" s="229"/>
      <c r="AJ287" s="229"/>
      <c r="AK287" s="229"/>
      <c r="AL287" s="229"/>
      <c r="AM287" s="229"/>
      <c r="AN287" s="229"/>
      <c r="AO287" s="229"/>
      <c r="AP287" s="229"/>
      <c r="AQ287" s="229"/>
      <c r="AR287" s="229"/>
      <c r="AS287" s="229"/>
      <c r="AT287" s="229"/>
      <c r="AU287" s="229"/>
      <c r="AV287" s="229"/>
      <c r="AW287" s="229"/>
      <c r="AX287" s="229"/>
      <c r="AY287" s="229"/>
      <c r="AZ287" s="229"/>
      <c r="BA287" s="229"/>
      <c r="BB287" s="229"/>
      <c r="BC287" s="229"/>
    </row>
    <row r="288" spans="9:55" s="257" customFormat="1" x14ac:dyDescent="0.2">
      <c r="I288" s="895"/>
      <c r="O288" s="229"/>
      <c r="P288" s="229"/>
      <c r="Q288" s="229"/>
      <c r="R288" s="229"/>
      <c r="S288" s="229"/>
      <c r="T288" s="229"/>
      <c r="U288" s="229"/>
      <c r="V288" s="229"/>
      <c r="W288" s="229"/>
      <c r="X288" s="229"/>
      <c r="Y288" s="229"/>
      <c r="Z288" s="229"/>
      <c r="AA288" s="229"/>
      <c r="AB288" s="229"/>
      <c r="AC288" s="229"/>
      <c r="AD288" s="229"/>
      <c r="AE288" s="229"/>
      <c r="AF288" s="229"/>
      <c r="AG288" s="229"/>
      <c r="AH288" s="229"/>
      <c r="AI288" s="229"/>
      <c r="AJ288" s="229"/>
      <c r="AK288" s="229"/>
      <c r="AL288" s="229"/>
      <c r="AM288" s="229"/>
      <c r="AN288" s="229"/>
      <c r="AO288" s="229"/>
      <c r="AP288" s="229"/>
      <c r="AQ288" s="229"/>
      <c r="AR288" s="229"/>
      <c r="AS288" s="229"/>
      <c r="AT288" s="229"/>
      <c r="AU288" s="229"/>
      <c r="AV288" s="229"/>
      <c r="AW288" s="229"/>
      <c r="AX288" s="229"/>
      <c r="AY288" s="229"/>
      <c r="AZ288" s="229"/>
      <c r="BA288" s="229"/>
      <c r="BB288" s="229"/>
      <c r="BC288" s="229"/>
    </row>
    <row r="289" spans="9:55" s="257" customFormat="1" x14ac:dyDescent="0.2">
      <c r="I289" s="895"/>
      <c r="O289" s="229"/>
      <c r="P289" s="229"/>
      <c r="Q289" s="229"/>
      <c r="R289" s="229"/>
      <c r="S289" s="229"/>
      <c r="T289" s="229"/>
      <c r="U289" s="229"/>
      <c r="V289" s="229"/>
      <c r="W289" s="229"/>
      <c r="X289" s="229"/>
      <c r="Y289" s="229"/>
      <c r="Z289" s="229"/>
      <c r="AA289" s="229"/>
      <c r="AB289" s="229"/>
      <c r="AC289" s="229"/>
      <c r="AD289" s="229"/>
      <c r="AE289" s="229"/>
      <c r="AF289" s="229"/>
      <c r="AG289" s="229"/>
      <c r="AH289" s="229"/>
      <c r="AI289" s="229"/>
      <c r="AJ289" s="229"/>
      <c r="AK289" s="229"/>
      <c r="AL289" s="229"/>
      <c r="AM289" s="229"/>
      <c r="AN289" s="229"/>
      <c r="AO289" s="229"/>
      <c r="AP289" s="229"/>
      <c r="AQ289" s="229"/>
      <c r="AR289" s="229"/>
      <c r="AS289" s="229"/>
      <c r="AT289" s="229"/>
      <c r="AU289" s="229"/>
      <c r="AV289" s="229"/>
      <c r="AW289" s="229"/>
      <c r="AX289" s="229"/>
      <c r="AY289" s="229"/>
      <c r="AZ289" s="229"/>
      <c r="BA289" s="229"/>
      <c r="BB289" s="229"/>
      <c r="BC289" s="229"/>
    </row>
    <row r="290" spans="9:55" s="257" customFormat="1" x14ac:dyDescent="0.2">
      <c r="I290" s="895"/>
      <c r="O290" s="229"/>
      <c r="P290" s="229"/>
      <c r="Q290" s="229"/>
      <c r="R290" s="229"/>
      <c r="S290" s="229"/>
      <c r="T290" s="229"/>
      <c r="U290" s="229"/>
      <c r="V290" s="229"/>
      <c r="W290" s="229"/>
      <c r="X290" s="229"/>
      <c r="Y290" s="229"/>
      <c r="Z290" s="229"/>
      <c r="AA290" s="229"/>
      <c r="AB290" s="229"/>
      <c r="AC290" s="229"/>
      <c r="AD290" s="229"/>
      <c r="AE290" s="229"/>
      <c r="AF290" s="229"/>
      <c r="AG290" s="229"/>
      <c r="AH290" s="229"/>
      <c r="AI290" s="229"/>
      <c r="AJ290" s="229"/>
      <c r="AK290" s="229"/>
      <c r="AL290" s="229"/>
      <c r="AM290" s="229"/>
      <c r="AN290" s="229"/>
      <c r="AO290" s="229"/>
      <c r="AP290" s="229"/>
      <c r="AQ290" s="229"/>
      <c r="AR290" s="229"/>
      <c r="AS290" s="229"/>
      <c r="AT290" s="229"/>
      <c r="AU290" s="229"/>
      <c r="AV290" s="229"/>
      <c r="AW290" s="229"/>
      <c r="AX290" s="229"/>
      <c r="AY290" s="229"/>
      <c r="AZ290" s="229"/>
      <c r="BA290" s="229"/>
      <c r="BB290" s="229"/>
      <c r="BC290" s="229"/>
    </row>
    <row r="291" spans="9:55" s="257" customFormat="1" x14ac:dyDescent="0.2">
      <c r="I291" s="895"/>
      <c r="O291" s="229"/>
      <c r="P291" s="229"/>
      <c r="Q291" s="229"/>
      <c r="R291" s="229"/>
      <c r="S291" s="229"/>
      <c r="T291" s="229"/>
      <c r="U291" s="229"/>
      <c r="V291" s="229"/>
      <c r="W291" s="229"/>
      <c r="X291" s="229"/>
      <c r="Y291" s="229"/>
      <c r="Z291" s="229"/>
      <c r="AA291" s="229"/>
      <c r="AB291" s="229"/>
      <c r="AC291" s="229"/>
      <c r="AD291" s="229"/>
      <c r="AE291" s="229"/>
      <c r="AF291" s="229"/>
      <c r="AG291" s="229"/>
      <c r="AH291" s="229"/>
      <c r="AI291" s="229"/>
      <c r="AJ291" s="229"/>
      <c r="AK291" s="229"/>
      <c r="AL291" s="229"/>
      <c r="AM291" s="229"/>
      <c r="AN291" s="229"/>
      <c r="AO291" s="229"/>
      <c r="AP291" s="229"/>
      <c r="AQ291" s="229"/>
      <c r="AR291" s="229"/>
      <c r="AS291" s="229"/>
      <c r="AT291" s="229"/>
      <c r="AU291" s="229"/>
      <c r="AV291" s="229"/>
      <c r="AW291" s="229"/>
      <c r="AX291" s="229"/>
      <c r="AY291" s="229"/>
      <c r="AZ291" s="229"/>
      <c r="BA291" s="229"/>
      <c r="BB291" s="229"/>
      <c r="BC291" s="229"/>
    </row>
    <row r="292" spans="9:55" s="257" customFormat="1" x14ac:dyDescent="0.2">
      <c r="I292" s="895"/>
      <c r="O292" s="229"/>
      <c r="P292" s="229"/>
      <c r="Q292" s="229"/>
      <c r="R292" s="229"/>
      <c r="S292" s="229"/>
      <c r="T292" s="229"/>
      <c r="U292" s="229"/>
      <c r="V292" s="229"/>
      <c r="W292" s="229"/>
      <c r="X292" s="229"/>
      <c r="Y292" s="229"/>
      <c r="Z292" s="229"/>
      <c r="AA292" s="229"/>
      <c r="AB292" s="229"/>
      <c r="AC292" s="229"/>
      <c r="AD292" s="229"/>
      <c r="AE292" s="229"/>
      <c r="AF292" s="229"/>
      <c r="AG292" s="229"/>
      <c r="AH292" s="229"/>
      <c r="AI292" s="229"/>
      <c r="AJ292" s="229"/>
      <c r="AK292" s="229"/>
      <c r="AL292" s="229"/>
      <c r="AM292" s="229"/>
      <c r="AN292" s="229"/>
      <c r="AO292" s="229"/>
      <c r="AP292" s="229"/>
      <c r="AQ292" s="229"/>
      <c r="AR292" s="229"/>
      <c r="AS292" s="229"/>
      <c r="AT292" s="229"/>
      <c r="AU292" s="229"/>
      <c r="AV292" s="229"/>
      <c r="AW292" s="229"/>
      <c r="AX292" s="229"/>
      <c r="AY292" s="229"/>
      <c r="AZ292" s="229"/>
      <c r="BA292" s="229"/>
      <c r="BB292" s="229"/>
      <c r="BC292" s="229"/>
    </row>
    <row r="293" spans="9:55" s="257" customFormat="1" x14ac:dyDescent="0.2">
      <c r="I293" s="895"/>
      <c r="O293" s="229"/>
      <c r="P293" s="229"/>
      <c r="Q293" s="229"/>
      <c r="R293" s="229"/>
      <c r="S293" s="229"/>
      <c r="T293" s="229"/>
      <c r="U293" s="229"/>
      <c r="V293" s="229"/>
      <c r="W293" s="229"/>
      <c r="X293" s="229"/>
      <c r="Y293" s="229"/>
      <c r="Z293" s="229"/>
      <c r="AA293" s="229"/>
      <c r="AB293" s="229"/>
      <c r="AC293" s="229"/>
      <c r="AD293" s="229"/>
      <c r="AE293" s="229"/>
      <c r="AF293" s="229"/>
      <c r="AG293" s="229"/>
      <c r="AH293" s="229"/>
      <c r="AI293" s="229"/>
      <c r="AJ293" s="229"/>
      <c r="AK293" s="229"/>
      <c r="AL293" s="229"/>
      <c r="AM293" s="229"/>
      <c r="AN293" s="229"/>
      <c r="AO293" s="229"/>
      <c r="AP293" s="229"/>
      <c r="AQ293" s="229"/>
      <c r="AR293" s="229"/>
      <c r="AS293" s="229"/>
      <c r="AT293" s="229"/>
      <c r="AU293" s="229"/>
      <c r="AV293" s="229"/>
      <c r="AW293" s="229"/>
      <c r="AX293" s="229"/>
      <c r="AY293" s="229"/>
      <c r="AZ293" s="229"/>
      <c r="BA293" s="229"/>
      <c r="BB293" s="229"/>
      <c r="BC293" s="229"/>
    </row>
    <row r="294" spans="9:55" s="257" customFormat="1" x14ac:dyDescent="0.2">
      <c r="I294" s="895"/>
      <c r="O294" s="229"/>
      <c r="P294" s="229"/>
      <c r="Q294" s="229"/>
      <c r="R294" s="229"/>
      <c r="S294" s="229"/>
      <c r="T294" s="229"/>
      <c r="U294" s="229"/>
      <c r="V294" s="229"/>
      <c r="W294" s="229"/>
      <c r="X294" s="229"/>
      <c r="Y294" s="229"/>
      <c r="Z294" s="229"/>
      <c r="AA294" s="229"/>
      <c r="AB294" s="229"/>
      <c r="AC294" s="229"/>
      <c r="AD294" s="229"/>
      <c r="AE294" s="229"/>
      <c r="AF294" s="229"/>
      <c r="AG294" s="229"/>
      <c r="AH294" s="229"/>
      <c r="AI294" s="229"/>
      <c r="AJ294" s="229"/>
      <c r="AK294" s="229"/>
      <c r="AL294" s="229"/>
      <c r="AM294" s="229"/>
      <c r="AN294" s="229"/>
      <c r="AO294" s="229"/>
      <c r="AP294" s="229"/>
      <c r="AQ294" s="229"/>
      <c r="AR294" s="229"/>
      <c r="AS294" s="229"/>
      <c r="AT294" s="229"/>
      <c r="AU294" s="229"/>
      <c r="AV294" s="229"/>
      <c r="AW294" s="229"/>
      <c r="AX294" s="229"/>
      <c r="AY294" s="229"/>
      <c r="AZ294" s="229"/>
      <c r="BA294" s="229"/>
      <c r="BB294" s="229"/>
      <c r="BC294" s="229"/>
    </row>
    <row r="295" spans="9:55" s="257" customFormat="1" x14ac:dyDescent="0.2">
      <c r="I295" s="895"/>
      <c r="O295" s="229"/>
      <c r="P295" s="229"/>
      <c r="Q295" s="229"/>
      <c r="R295" s="229"/>
      <c r="S295" s="229"/>
      <c r="T295" s="229"/>
      <c r="U295" s="229"/>
      <c r="V295" s="229"/>
      <c r="W295" s="229"/>
      <c r="X295" s="229"/>
      <c r="Y295" s="229"/>
      <c r="Z295" s="229"/>
      <c r="AA295" s="229"/>
      <c r="AB295" s="229"/>
      <c r="AC295" s="229"/>
      <c r="AD295" s="229"/>
      <c r="AE295" s="229"/>
      <c r="AF295" s="229"/>
      <c r="AG295" s="229"/>
      <c r="AH295" s="229"/>
      <c r="AI295" s="229"/>
      <c r="AJ295" s="229"/>
      <c r="AK295" s="229"/>
      <c r="AL295" s="229"/>
      <c r="AM295" s="229"/>
      <c r="AN295" s="229"/>
      <c r="AO295" s="229"/>
      <c r="AP295" s="229"/>
      <c r="AQ295" s="229"/>
      <c r="AR295" s="229"/>
      <c r="AS295" s="229"/>
      <c r="AT295" s="229"/>
      <c r="AU295" s="229"/>
      <c r="AV295" s="229"/>
      <c r="AW295" s="229"/>
      <c r="AX295" s="229"/>
      <c r="AY295" s="229"/>
      <c r="AZ295" s="229"/>
      <c r="BA295" s="229"/>
      <c r="BB295" s="229"/>
      <c r="BC295" s="229"/>
    </row>
    <row r="296" spans="9:55" s="257" customFormat="1" x14ac:dyDescent="0.2">
      <c r="I296" s="895"/>
      <c r="O296" s="229"/>
      <c r="P296" s="229"/>
      <c r="Q296" s="229"/>
      <c r="R296" s="229"/>
      <c r="S296" s="229"/>
      <c r="T296" s="229"/>
      <c r="U296" s="229"/>
      <c r="V296" s="229"/>
      <c r="W296" s="229"/>
      <c r="X296" s="229"/>
      <c r="Y296" s="229"/>
      <c r="Z296" s="229"/>
      <c r="AA296" s="229"/>
      <c r="AB296" s="229"/>
      <c r="AC296" s="229"/>
      <c r="AD296" s="229"/>
      <c r="AE296" s="229"/>
      <c r="AF296" s="229"/>
      <c r="AG296" s="229"/>
      <c r="AH296" s="229"/>
      <c r="AI296" s="229"/>
      <c r="AJ296" s="229"/>
      <c r="AK296" s="229"/>
      <c r="AL296" s="229"/>
      <c r="AM296" s="229"/>
      <c r="AN296" s="229"/>
      <c r="AO296" s="229"/>
      <c r="AP296" s="229"/>
      <c r="AQ296" s="229"/>
      <c r="AR296" s="229"/>
      <c r="AS296" s="229"/>
      <c r="AT296" s="229"/>
      <c r="AU296" s="229"/>
      <c r="AV296" s="229"/>
      <c r="AW296" s="229"/>
      <c r="AX296" s="229"/>
      <c r="AY296" s="229"/>
      <c r="AZ296" s="229"/>
      <c r="BA296" s="229"/>
      <c r="BB296" s="229"/>
      <c r="BC296" s="229"/>
    </row>
    <row r="297" spans="9:55" s="257" customFormat="1" x14ac:dyDescent="0.2">
      <c r="I297" s="895"/>
      <c r="O297" s="229"/>
      <c r="P297" s="229"/>
      <c r="Q297" s="229"/>
      <c r="R297" s="229"/>
      <c r="S297" s="229"/>
      <c r="T297" s="229"/>
      <c r="U297" s="229"/>
      <c r="V297" s="229"/>
      <c r="W297" s="229"/>
      <c r="X297" s="229"/>
      <c r="Y297" s="229"/>
      <c r="Z297" s="229"/>
      <c r="AA297" s="229"/>
      <c r="AB297" s="229"/>
      <c r="AC297" s="229"/>
      <c r="AD297" s="229"/>
      <c r="AE297" s="229"/>
      <c r="AF297" s="229"/>
      <c r="AG297" s="229"/>
      <c r="AH297" s="229"/>
      <c r="AI297" s="229"/>
      <c r="AJ297" s="229"/>
      <c r="AK297" s="229"/>
      <c r="AL297" s="229"/>
      <c r="AM297" s="229"/>
      <c r="AN297" s="229"/>
      <c r="AO297" s="229"/>
      <c r="AP297" s="229"/>
      <c r="AQ297" s="229"/>
      <c r="AR297" s="229"/>
      <c r="AS297" s="229"/>
      <c r="AT297" s="229"/>
      <c r="AU297" s="229"/>
      <c r="AV297" s="229"/>
      <c r="AW297" s="229"/>
      <c r="AX297" s="229"/>
      <c r="AY297" s="229"/>
      <c r="AZ297" s="229"/>
      <c r="BA297" s="229"/>
      <c r="BB297" s="229"/>
      <c r="BC297" s="229"/>
    </row>
    <row r="298" spans="9:55" s="257" customFormat="1" x14ac:dyDescent="0.2">
      <c r="I298" s="895"/>
      <c r="O298" s="229"/>
      <c r="P298" s="229"/>
      <c r="Q298" s="229"/>
      <c r="R298" s="229"/>
      <c r="S298" s="229"/>
      <c r="T298" s="229"/>
      <c r="U298" s="229"/>
      <c r="V298" s="229"/>
      <c r="W298" s="229"/>
      <c r="X298" s="229"/>
      <c r="Y298" s="229"/>
      <c r="Z298" s="229"/>
      <c r="AA298" s="229"/>
      <c r="AB298" s="229"/>
      <c r="AC298" s="229"/>
      <c r="AD298" s="229"/>
      <c r="AE298" s="229"/>
      <c r="AF298" s="229"/>
      <c r="AG298" s="229"/>
      <c r="AH298" s="229"/>
      <c r="AI298" s="229"/>
      <c r="AJ298" s="229"/>
      <c r="AK298" s="229"/>
      <c r="AL298" s="229"/>
      <c r="AM298" s="229"/>
      <c r="AN298" s="229"/>
      <c r="AO298" s="229"/>
      <c r="AP298" s="229"/>
      <c r="AQ298" s="229"/>
      <c r="AR298" s="229"/>
      <c r="AS298" s="229"/>
      <c r="AT298" s="229"/>
      <c r="AU298" s="229"/>
      <c r="AV298" s="229"/>
      <c r="AW298" s="229"/>
      <c r="AX298" s="229"/>
      <c r="AY298" s="229"/>
      <c r="AZ298" s="229"/>
      <c r="BA298" s="229"/>
      <c r="BB298" s="229"/>
      <c r="BC298" s="229"/>
    </row>
    <row r="299" spans="9:55" s="257" customFormat="1" x14ac:dyDescent="0.2">
      <c r="I299" s="895"/>
      <c r="O299" s="229"/>
      <c r="P299" s="229"/>
      <c r="Q299" s="229"/>
      <c r="R299" s="229"/>
      <c r="S299" s="229"/>
      <c r="T299" s="229"/>
      <c r="U299" s="229"/>
      <c r="V299" s="229"/>
      <c r="W299" s="229"/>
      <c r="X299" s="229"/>
      <c r="Y299" s="229"/>
      <c r="Z299" s="229"/>
      <c r="AA299" s="229"/>
      <c r="AB299" s="229"/>
      <c r="AC299" s="229"/>
      <c r="AD299" s="229"/>
      <c r="AE299" s="229"/>
      <c r="AF299" s="229"/>
      <c r="AG299" s="229"/>
      <c r="AH299" s="229"/>
      <c r="AI299" s="229"/>
      <c r="AJ299" s="229"/>
      <c r="AK299" s="229"/>
      <c r="AL299" s="229"/>
      <c r="AM299" s="229"/>
      <c r="AN299" s="229"/>
      <c r="AO299" s="229"/>
      <c r="AP299" s="229"/>
      <c r="AQ299" s="229"/>
      <c r="AR299" s="229"/>
      <c r="AS299" s="229"/>
      <c r="AT299" s="229"/>
      <c r="AU299" s="229"/>
      <c r="AV299" s="229"/>
      <c r="AW299" s="229"/>
      <c r="AX299" s="229"/>
      <c r="AY299" s="229"/>
      <c r="AZ299" s="229"/>
      <c r="BA299" s="229"/>
      <c r="BB299" s="229"/>
      <c r="BC299" s="229"/>
    </row>
    <row r="300" spans="9:55" s="257" customFormat="1" x14ac:dyDescent="0.2">
      <c r="I300" s="895"/>
      <c r="O300" s="229"/>
      <c r="P300" s="229"/>
      <c r="Q300" s="229"/>
      <c r="R300" s="229"/>
      <c r="S300" s="229"/>
      <c r="T300" s="229"/>
      <c r="U300" s="229"/>
      <c r="V300" s="229"/>
      <c r="W300" s="229"/>
      <c r="X300" s="229"/>
      <c r="Y300" s="229"/>
      <c r="Z300" s="229"/>
      <c r="AA300" s="229"/>
      <c r="AB300" s="229"/>
      <c r="AC300" s="229"/>
      <c r="AD300" s="229"/>
      <c r="AE300" s="229"/>
      <c r="AF300" s="229"/>
      <c r="AG300" s="229"/>
      <c r="AH300" s="229"/>
      <c r="AI300" s="229"/>
      <c r="AJ300" s="229"/>
      <c r="AK300" s="229"/>
      <c r="AL300" s="229"/>
      <c r="AM300" s="229"/>
      <c r="AN300" s="229"/>
      <c r="AO300" s="229"/>
      <c r="AP300" s="229"/>
      <c r="AQ300" s="229"/>
      <c r="AR300" s="229"/>
      <c r="AS300" s="229"/>
      <c r="AT300" s="229"/>
      <c r="AU300" s="229"/>
      <c r="AV300" s="229"/>
      <c r="AW300" s="229"/>
      <c r="AX300" s="229"/>
      <c r="AY300" s="229"/>
      <c r="AZ300" s="229"/>
      <c r="BA300" s="229"/>
      <c r="BB300" s="229"/>
      <c r="BC300" s="229"/>
    </row>
    <row r="301" spans="9:55" s="257" customFormat="1" x14ac:dyDescent="0.2">
      <c r="I301" s="895"/>
      <c r="O301" s="229"/>
      <c r="P301" s="229"/>
      <c r="Q301" s="229"/>
      <c r="R301" s="229"/>
      <c r="S301" s="229"/>
      <c r="T301" s="229"/>
      <c r="U301" s="229"/>
      <c r="V301" s="229"/>
      <c r="W301" s="229"/>
      <c r="X301" s="229"/>
      <c r="Y301" s="229"/>
      <c r="Z301" s="229"/>
      <c r="AA301" s="229"/>
      <c r="AB301" s="229"/>
      <c r="AC301" s="229"/>
      <c r="AD301" s="229"/>
      <c r="AE301" s="229"/>
      <c r="AF301" s="229"/>
      <c r="AG301" s="229"/>
      <c r="AH301" s="229"/>
      <c r="AI301" s="229"/>
      <c r="AJ301" s="229"/>
      <c r="AK301" s="229"/>
      <c r="AL301" s="229"/>
      <c r="AM301" s="229"/>
      <c r="AN301" s="229"/>
      <c r="AO301" s="229"/>
      <c r="AP301" s="229"/>
      <c r="AQ301" s="229"/>
      <c r="AR301" s="229"/>
      <c r="AS301" s="229"/>
      <c r="AT301" s="229"/>
      <c r="AU301" s="229"/>
      <c r="AV301" s="229"/>
      <c r="AW301" s="229"/>
      <c r="AX301" s="229"/>
      <c r="AY301" s="229"/>
      <c r="AZ301" s="229"/>
      <c r="BA301" s="229"/>
      <c r="BB301" s="229"/>
      <c r="BC301" s="229"/>
    </row>
    <row r="302" spans="9:55" s="257" customFormat="1" x14ac:dyDescent="0.2">
      <c r="I302" s="895"/>
      <c r="O302" s="229"/>
      <c r="P302" s="229"/>
      <c r="Q302" s="229"/>
      <c r="R302" s="229"/>
      <c r="S302" s="229"/>
      <c r="T302" s="229"/>
      <c r="U302" s="229"/>
      <c r="V302" s="229"/>
      <c r="W302" s="229"/>
      <c r="X302" s="229"/>
      <c r="Y302" s="229"/>
      <c r="Z302" s="229"/>
      <c r="AA302" s="229"/>
      <c r="AB302" s="229"/>
      <c r="AC302" s="229"/>
      <c r="AD302" s="229"/>
      <c r="AE302" s="229"/>
      <c r="AF302" s="229"/>
      <c r="AG302" s="229"/>
      <c r="AH302" s="229"/>
      <c r="AI302" s="229"/>
      <c r="AJ302" s="229"/>
      <c r="AK302" s="229"/>
      <c r="AL302" s="229"/>
      <c r="AM302" s="229"/>
      <c r="AN302" s="229"/>
      <c r="AO302" s="229"/>
      <c r="AP302" s="229"/>
      <c r="AQ302" s="229"/>
      <c r="AR302" s="229"/>
      <c r="AS302" s="229"/>
      <c r="AT302" s="229"/>
      <c r="AU302" s="229"/>
      <c r="AV302" s="229"/>
      <c r="AW302" s="229"/>
      <c r="AX302" s="229"/>
      <c r="AY302" s="229"/>
      <c r="AZ302" s="229"/>
      <c r="BA302" s="229"/>
      <c r="BB302" s="229"/>
      <c r="BC302" s="229"/>
    </row>
    <row r="303" spans="9:55" s="257" customFormat="1" x14ac:dyDescent="0.2">
      <c r="I303" s="895"/>
      <c r="O303" s="229"/>
      <c r="P303" s="229"/>
      <c r="Q303" s="229"/>
      <c r="R303" s="229"/>
      <c r="S303" s="229"/>
      <c r="T303" s="229"/>
      <c r="U303" s="229"/>
      <c r="V303" s="229"/>
      <c r="W303" s="229"/>
      <c r="X303" s="229"/>
      <c r="Y303" s="229"/>
      <c r="Z303" s="229"/>
      <c r="AA303" s="229"/>
      <c r="AB303" s="229"/>
      <c r="AC303" s="229"/>
      <c r="AD303" s="229"/>
      <c r="AE303" s="229"/>
      <c r="AF303" s="229"/>
      <c r="AG303" s="229"/>
      <c r="AH303" s="229"/>
      <c r="AI303" s="229"/>
      <c r="AJ303" s="229"/>
      <c r="AK303" s="229"/>
      <c r="AL303" s="229"/>
      <c r="AM303" s="229"/>
      <c r="AN303" s="229"/>
      <c r="AO303" s="229"/>
      <c r="AP303" s="229"/>
      <c r="AQ303" s="229"/>
      <c r="AR303" s="229"/>
      <c r="AS303" s="229"/>
      <c r="AT303" s="229"/>
      <c r="AU303" s="229"/>
      <c r="AV303" s="229"/>
      <c r="AW303" s="229"/>
      <c r="AX303" s="229"/>
      <c r="AY303" s="229"/>
      <c r="AZ303" s="229"/>
      <c r="BA303" s="229"/>
      <c r="BB303" s="229"/>
      <c r="BC303" s="229"/>
    </row>
    <row r="304" spans="9:55" s="257" customFormat="1" x14ac:dyDescent="0.2">
      <c r="I304" s="895"/>
      <c r="O304" s="229"/>
      <c r="P304" s="229"/>
      <c r="Q304" s="229"/>
      <c r="R304" s="229"/>
      <c r="S304" s="229"/>
      <c r="T304" s="229"/>
      <c r="U304" s="229"/>
      <c r="V304" s="229"/>
      <c r="W304" s="229"/>
      <c r="X304" s="229"/>
      <c r="Y304" s="229"/>
      <c r="Z304" s="229"/>
      <c r="AA304" s="229"/>
      <c r="AB304" s="229"/>
      <c r="AC304" s="229"/>
      <c r="AD304" s="229"/>
      <c r="AE304" s="229"/>
      <c r="AF304" s="229"/>
      <c r="AG304" s="229"/>
      <c r="AH304" s="229"/>
      <c r="AI304" s="229"/>
      <c r="AJ304" s="229"/>
      <c r="AK304" s="229"/>
      <c r="AL304" s="229"/>
      <c r="AM304" s="229"/>
      <c r="AN304" s="229"/>
      <c r="AO304" s="229"/>
      <c r="AP304" s="229"/>
      <c r="AQ304" s="229"/>
      <c r="AR304" s="229"/>
      <c r="AS304" s="229"/>
      <c r="AT304" s="229"/>
      <c r="AU304" s="229"/>
      <c r="AV304" s="229"/>
      <c r="AW304" s="229"/>
      <c r="AX304" s="229"/>
      <c r="AY304" s="229"/>
      <c r="AZ304" s="229"/>
      <c r="BA304" s="229"/>
      <c r="BB304" s="229"/>
      <c r="BC304" s="229"/>
    </row>
    <row r="305" spans="9:55" s="257" customFormat="1" x14ac:dyDescent="0.2">
      <c r="I305" s="895"/>
      <c r="O305" s="229"/>
      <c r="P305" s="229"/>
      <c r="Q305" s="229"/>
      <c r="R305" s="229"/>
      <c r="S305" s="229"/>
      <c r="T305" s="229"/>
      <c r="U305" s="229"/>
      <c r="V305" s="229"/>
      <c r="W305" s="229"/>
      <c r="X305" s="229"/>
      <c r="Y305" s="229"/>
      <c r="Z305" s="229"/>
      <c r="AA305" s="229"/>
      <c r="AB305" s="229"/>
      <c r="AC305" s="229"/>
      <c r="AD305" s="229"/>
      <c r="AE305" s="229"/>
      <c r="AF305" s="229"/>
      <c r="AG305" s="229"/>
      <c r="AH305" s="229"/>
      <c r="AI305" s="229"/>
      <c r="AJ305" s="229"/>
      <c r="AK305" s="229"/>
      <c r="AL305" s="229"/>
      <c r="AM305" s="229"/>
      <c r="AN305" s="229"/>
      <c r="AO305" s="229"/>
      <c r="AP305" s="229"/>
      <c r="AQ305" s="229"/>
      <c r="AR305" s="229"/>
      <c r="AS305" s="229"/>
      <c r="AT305" s="229"/>
      <c r="AU305" s="229"/>
      <c r="AV305" s="229"/>
      <c r="AW305" s="229"/>
      <c r="AX305" s="229"/>
      <c r="AY305" s="229"/>
      <c r="AZ305" s="229"/>
      <c r="BA305" s="229"/>
      <c r="BB305" s="229"/>
      <c r="BC305" s="229"/>
    </row>
    <row r="306" spans="9:55" s="257" customFormat="1" x14ac:dyDescent="0.2">
      <c r="I306" s="895"/>
      <c r="O306" s="229"/>
      <c r="P306" s="229"/>
      <c r="Q306" s="229"/>
      <c r="R306" s="229"/>
      <c r="S306" s="229"/>
      <c r="T306" s="229"/>
      <c r="U306" s="229"/>
      <c r="V306" s="229"/>
      <c r="W306" s="229"/>
      <c r="X306" s="229"/>
      <c r="Y306" s="229"/>
      <c r="Z306" s="229"/>
      <c r="AA306" s="229"/>
      <c r="AB306" s="229"/>
      <c r="AC306" s="229"/>
      <c r="AD306" s="229"/>
      <c r="AE306" s="229"/>
      <c r="AF306" s="229"/>
      <c r="AG306" s="229"/>
      <c r="AH306" s="229"/>
      <c r="AI306" s="229"/>
      <c r="AJ306" s="229"/>
      <c r="AK306" s="229"/>
      <c r="AL306" s="229"/>
      <c r="AM306" s="229"/>
      <c r="AN306" s="229"/>
      <c r="AO306" s="229"/>
      <c r="AP306" s="229"/>
      <c r="AQ306" s="229"/>
      <c r="AR306" s="229"/>
      <c r="AS306" s="229"/>
      <c r="AT306" s="229"/>
      <c r="AU306" s="229"/>
      <c r="AV306" s="229"/>
      <c r="AW306" s="229"/>
      <c r="AX306" s="229"/>
      <c r="AY306" s="229"/>
      <c r="AZ306" s="229"/>
      <c r="BA306" s="229"/>
      <c r="BB306" s="229"/>
      <c r="BC306" s="229"/>
    </row>
    <row r="307" spans="9:55" s="257" customFormat="1" x14ac:dyDescent="0.2">
      <c r="I307" s="895"/>
      <c r="O307" s="229"/>
      <c r="P307" s="229"/>
      <c r="Q307" s="229"/>
      <c r="R307" s="229"/>
      <c r="S307" s="229"/>
      <c r="T307" s="229"/>
      <c r="U307" s="229"/>
      <c r="V307" s="229"/>
      <c r="W307" s="229"/>
      <c r="X307" s="229"/>
      <c r="Y307" s="229"/>
      <c r="Z307" s="229"/>
      <c r="AA307" s="229"/>
      <c r="AB307" s="229"/>
      <c r="AC307" s="229"/>
      <c r="AD307" s="229"/>
      <c r="AE307" s="229"/>
      <c r="AF307" s="229"/>
      <c r="AG307" s="229"/>
      <c r="AH307" s="229"/>
      <c r="AI307" s="229"/>
      <c r="AJ307" s="229"/>
      <c r="AK307" s="229"/>
      <c r="AL307" s="229"/>
      <c r="AM307" s="229"/>
      <c r="AN307" s="229"/>
      <c r="AO307" s="229"/>
      <c r="AP307" s="229"/>
      <c r="AQ307" s="229"/>
      <c r="AR307" s="229"/>
      <c r="AS307" s="229"/>
      <c r="AT307" s="229"/>
      <c r="AU307" s="229"/>
      <c r="AV307" s="229"/>
      <c r="AW307" s="229"/>
      <c r="AX307" s="229"/>
      <c r="AY307" s="229"/>
      <c r="AZ307" s="229"/>
      <c r="BA307" s="229"/>
      <c r="BB307" s="229"/>
      <c r="BC307" s="229"/>
    </row>
    <row r="308" spans="9:55" s="257" customFormat="1" x14ac:dyDescent="0.2">
      <c r="I308" s="895"/>
      <c r="O308" s="229"/>
      <c r="P308" s="229"/>
      <c r="Q308" s="229"/>
      <c r="R308" s="229"/>
      <c r="S308" s="229"/>
      <c r="T308" s="229"/>
      <c r="U308" s="229"/>
      <c r="V308" s="229"/>
      <c r="W308" s="229"/>
      <c r="X308" s="229"/>
      <c r="Y308" s="229"/>
      <c r="Z308" s="229"/>
      <c r="AA308" s="229"/>
      <c r="AB308" s="229"/>
      <c r="AC308" s="229"/>
      <c r="AD308" s="229"/>
      <c r="AE308" s="229"/>
      <c r="AF308" s="229"/>
      <c r="AG308" s="229"/>
      <c r="AH308" s="229"/>
      <c r="AI308" s="229"/>
      <c r="AJ308" s="229"/>
      <c r="AK308" s="229"/>
      <c r="AL308" s="229"/>
      <c r="AM308" s="229"/>
      <c r="AN308" s="229"/>
      <c r="AO308" s="229"/>
      <c r="AP308" s="229"/>
      <c r="AQ308" s="229"/>
      <c r="AR308" s="229"/>
      <c r="AS308" s="229"/>
      <c r="AT308" s="229"/>
      <c r="AU308" s="229"/>
      <c r="AV308" s="229"/>
      <c r="AW308" s="229"/>
      <c r="AX308" s="229"/>
      <c r="AY308" s="229"/>
      <c r="AZ308" s="229"/>
      <c r="BA308" s="229"/>
      <c r="BB308" s="229"/>
      <c r="BC308" s="229"/>
    </row>
    <row r="309" spans="9:55" s="257" customFormat="1" x14ac:dyDescent="0.2">
      <c r="I309" s="895"/>
      <c r="O309" s="229"/>
      <c r="P309" s="229"/>
      <c r="Q309" s="229"/>
      <c r="R309" s="229"/>
      <c r="S309" s="229"/>
      <c r="T309" s="229"/>
      <c r="U309" s="229"/>
      <c r="V309" s="229"/>
      <c r="W309" s="229"/>
      <c r="X309" s="229"/>
      <c r="Y309" s="229"/>
      <c r="Z309" s="229"/>
      <c r="AA309" s="229"/>
      <c r="AB309" s="229"/>
      <c r="AC309" s="229"/>
      <c r="AD309" s="229"/>
      <c r="AE309" s="229"/>
      <c r="AF309" s="229"/>
      <c r="AG309" s="229"/>
      <c r="AH309" s="229"/>
      <c r="AI309" s="229"/>
      <c r="AJ309" s="229"/>
      <c r="AK309" s="229"/>
      <c r="AL309" s="229"/>
      <c r="AM309" s="229"/>
      <c r="AN309" s="229"/>
      <c r="AO309" s="229"/>
      <c r="AP309" s="229"/>
      <c r="AQ309" s="229"/>
      <c r="AR309" s="229"/>
      <c r="AS309" s="229"/>
      <c r="AT309" s="229"/>
      <c r="AU309" s="229"/>
      <c r="AV309" s="229"/>
      <c r="AW309" s="229"/>
      <c r="AX309" s="229"/>
      <c r="AY309" s="229"/>
      <c r="AZ309" s="229"/>
      <c r="BA309" s="229"/>
      <c r="BB309" s="229"/>
      <c r="BC309" s="229"/>
    </row>
    <row r="310" spans="9:55" s="257" customFormat="1" x14ac:dyDescent="0.2">
      <c r="I310" s="895"/>
      <c r="O310" s="229"/>
      <c r="P310" s="229"/>
      <c r="Q310" s="229"/>
      <c r="R310" s="229"/>
      <c r="S310" s="229"/>
      <c r="T310" s="229"/>
      <c r="U310" s="229"/>
      <c r="V310" s="229"/>
      <c r="W310" s="229"/>
      <c r="X310" s="229"/>
      <c r="Y310" s="229"/>
      <c r="Z310" s="229"/>
      <c r="AA310" s="229"/>
      <c r="AB310" s="229"/>
      <c r="AC310" s="229"/>
      <c r="AD310" s="229"/>
      <c r="AE310" s="229"/>
      <c r="AF310" s="229"/>
      <c r="AG310" s="229"/>
      <c r="AH310" s="229"/>
      <c r="AI310" s="229"/>
      <c r="AJ310" s="229"/>
      <c r="AK310" s="229"/>
      <c r="AL310" s="229"/>
      <c r="AM310" s="229"/>
      <c r="AN310" s="229"/>
      <c r="AO310" s="229"/>
      <c r="AP310" s="229"/>
      <c r="AQ310" s="229"/>
      <c r="AR310" s="229"/>
      <c r="AS310" s="229"/>
      <c r="AT310" s="229"/>
      <c r="AU310" s="229"/>
      <c r="AV310" s="229"/>
      <c r="AW310" s="229"/>
      <c r="AX310" s="229"/>
      <c r="AY310" s="229"/>
      <c r="AZ310" s="229"/>
      <c r="BA310" s="229"/>
      <c r="BB310" s="229"/>
      <c r="BC310" s="229"/>
    </row>
    <row r="311" spans="9:55" s="257" customFormat="1" x14ac:dyDescent="0.2">
      <c r="I311" s="895"/>
      <c r="O311" s="229"/>
      <c r="P311" s="229"/>
      <c r="Q311" s="229"/>
      <c r="R311" s="229"/>
      <c r="S311" s="229"/>
      <c r="T311" s="229"/>
      <c r="U311" s="229"/>
      <c r="V311" s="229"/>
      <c r="W311" s="229"/>
      <c r="X311" s="229"/>
      <c r="Y311" s="229"/>
      <c r="Z311" s="229"/>
      <c r="AA311" s="229"/>
      <c r="AB311" s="229"/>
      <c r="AC311" s="229"/>
      <c r="AD311" s="229"/>
      <c r="AE311" s="229"/>
      <c r="AF311" s="229"/>
      <c r="AG311" s="229"/>
      <c r="AH311" s="229"/>
      <c r="AI311" s="229"/>
      <c r="AJ311" s="229"/>
      <c r="AK311" s="229"/>
      <c r="AL311" s="229"/>
      <c r="AM311" s="229"/>
      <c r="AN311" s="229"/>
      <c r="AO311" s="229"/>
      <c r="AP311" s="229"/>
      <c r="AQ311" s="229"/>
      <c r="AR311" s="229"/>
      <c r="AS311" s="229"/>
      <c r="AT311" s="229"/>
      <c r="AU311" s="229"/>
      <c r="AV311" s="229"/>
      <c r="AW311" s="229"/>
      <c r="AX311" s="229"/>
      <c r="AY311" s="229"/>
      <c r="AZ311" s="229"/>
      <c r="BA311" s="229"/>
      <c r="BB311" s="229"/>
      <c r="BC311" s="229"/>
    </row>
    <row r="312" spans="9:55" s="257" customFormat="1" x14ac:dyDescent="0.2">
      <c r="I312" s="895"/>
      <c r="O312" s="229"/>
      <c r="P312" s="229"/>
      <c r="Q312" s="229"/>
      <c r="R312" s="229"/>
      <c r="S312" s="229"/>
      <c r="T312" s="229"/>
      <c r="U312" s="229"/>
      <c r="V312" s="229"/>
      <c r="W312" s="229"/>
      <c r="X312" s="229"/>
      <c r="Y312" s="229"/>
      <c r="Z312" s="229"/>
      <c r="AA312" s="229"/>
      <c r="AB312" s="229"/>
      <c r="AC312" s="229"/>
      <c r="AD312" s="229"/>
      <c r="AE312" s="229"/>
      <c r="AF312" s="229"/>
      <c r="AG312" s="229"/>
      <c r="AH312" s="229"/>
      <c r="AI312" s="229"/>
      <c r="AJ312" s="229"/>
      <c r="AK312" s="229"/>
      <c r="AL312" s="229"/>
      <c r="AM312" s="229"/>
      <c r="AN312" s="229"/>
      <c r="AO312" s="229"/>
      <c r="AP312" s="229"/>
      <c r="AQ312" s="229"/>
      <c r="AR312" s="229"/>
      <c r="AS312" s="229"/>
      <c r="AT312" s="229"/>
      <c r="AU312" s="229"/>
      <c r="AV312" s="229"/>
      <c r="AW312" s="229"/>
      <c r="AX312" s="229"/>
      <c r="AY312" s="229"/>
      <c r="AZ312" s="229"/>
      <c r="BA312" s="229"/>
      <c r="BB312" s="229"/>
      <c r="BC312" s="229"/>
    </row>
    <row r="313" spans="9:55" s="257" customFormat="1" x14ac:dyDescent="0.2">
      <c r="I313" s="895"/>
      <c r="O313" s="229"/>
      <c r="P313" s="229"/>
      <c r="Q313" s="229"/>
      <c r="R313" s="229"/>
      <c r="S313" s="229"/>
      <c r="T313" s="229"/>
      <c r="U313" s="229"/>
      <c r="V313" s="229"/>
      <c r="W313" s="229"/>
      <c r="X313" s="229"/>
      <c r="Y313" s="229"/>
      <c r="Z313" s="229"/>
      <c r="AA313" s="229"/>
      <c r="AB313" s="229"/>
      <c r="AC313" s="229"/>
      <c r="AD313" s="229"/>
      <c r="AE313" s="229"/>
      <c r="AF313" s="229"/>
      <c r="AG313" s="229"/>
      <c r="AH313" s="229"/>
      <c r="AI313" s="229"/>
      <c r="AJ313" s="229"/>
      <c r="AK313" s="229"/>
      <c r="AL313" s="229"/>
      <c r="AM313" s="229"/>
      <c r="AN313" s="229"/>
      <c r="AO313" s="229"/>
      <c r="AP313" s="229"/>
      <c r="AQ313" s="229"/>
      <c r="AR313" s="229"/>
      <c r="AS313" s="229"/>
      <c r="AT313" s="229"/>
      <c r="AU313" s="229"/>
      <c r="AV313" s="229"/>
      <c r="AW313" s="229"/>
      <c r="AX313" s="229"/>
      <c r="AY313" s="229"/>
      <c r="AZ313" s="229"/>
      <c r="BA313" s="229"/>
      <c r="BB313" s="229"/>
      <c r="BC313" s="229"/>
    </row>
    <row r="314" spans="9:55" s="257" customFormat="1" x14ac:dyDescent="0.2">
      <c r="I314" s="895"/>
      <c r="O314" s="229"/>
      <c r="P314" s="229"/>
      <c r="Q314" s="229"/>
      <c r="R314" s="229"/>
      <c r="S314" s="229"/>
      <c r="T314" s="229"/>
      <c r="U314" s="229"/>
      <c r="V314" s="229"/>
      <c r="W314" s="229"/>
      <c r="X314" s="229"/>
      <c r="Y314" s="229"/>
      <c r="Z314" s="229"/>
      <c r="AA314" s="229"/>
      <c r="AB314" s="229"/>
      <c r="AC314" s="229"/>
      <c r="AD314" s="229"/>
      <c r="AE314" s="229"/>
      <c r="AF314" s="229"/>
      <c r="AG314" s="229"/>
      <c r="AH314" s="229"/>
      <c r="AI314" s="229"/>
      <c r="AJ314" s="229"/>
      <c r="AK314" s="229"/>
      <c r="AL314" s="229"/>
      <c r="AM314" s="229"/>
      <c r="AN314" s="229"/>
      <c r="AO314" s="229"/>
      <c r="AP314" s="229"/>
      <c r="AQ314" s="229"/>
      <c r="AR314" s="229"/>
      <c r="AS314" s="229"/>
      <c r="AT314" s="229"/>
      <c r="AU314" s="229"/>
      <c r="AV314" s="229"/>
      <c r="AW314" s="229"/>
      <c r="AX314" s="229"/>
      <c r="AY314" s="229"/>
      <c r="AZ314" s="229"/>
      <c r="BA314" s="229"/>
      <c r="BB314" s="229"/>
      <c r="BC314" s="229"/>
    </row>
    <row r="315" spans="9:55" s="257" customFormat="1" x14ac:dyDescent="0.2">
      <c r="I315" s="895"/>
      <c r="O315" s="229"/>
      <c r="P315" s="229"/>
      <c r="Q315" s="229"/>
      <c r="R315" s="229"/>
      <c r="S315" s="229"/>
      <c r="T315" s="229"/>
      <c r="U315" s="229"/>
      <c r="V315" s="229"/>
      <c r="W315" s="229"/>
      <c r="X315" s="229"/>
      <c r="Y315" s="229"/>
      <c r="Z315" s="229"/>
      <c r="AA315" s="229"/>
      <c r="AB315" s="229"/>
      <c r="AC315" s="229"/>
      <c r="AD315" s="229"/>
      <c r="AE315" s="229"/>
      <c r="AF315" s="229"/>
      <c r="AG315" s="229"/>
      <c r="AH315" s="229"/>
      <c r="AI315" s="229"/>
      <c r="AJ315" s="229"/>
      <c r="AK315" s="229"/>
      <c r="AL315" s="229"/>
      <c r="AM315" s="229"/>
      <c r="AN315" s="229"/>
      <c r="AO315" s="229"/>
      <c r="AP315" s="229"/>
      <c r="AQ315" s="229"/>
      <c r="AR315" s="229"/>
      <c r="AS315" s="229"/>
      <c r="AT315" s="229"/>
      <c r="AU315" s="229"/>
      <c r="AV315" s="229"/>
      <c r="AW315" s="229"/>
      <c r="AX315" s="229"/>
      <c r="AY315" s="229"/>
      <c r="AZ315" s="229"/>
      <c r="BA315" s="229"/>
      <c r="BB315" s="229"/>
      <c r="BC315" s="229"/>
    </row>
    <row r="316" spans="9:55" s="257" customFormat="1" x14ac:dyDescent="0.2">
      <c r="I316" s="895"/>
      <c r="O316" s="229"/>
      <c r="P316" s="229"/>
      <c r="Q316" s="229"/>
      <c r="R316" s="229"/>
      <c r="S316" s="229"/>
      <c r="T316" s="229"/>
      <c r="U316" s="229"/>
      <c r="V316" s="229"/>
      <c r="W316" s="229"/>
      <c r="X316" s="229"/>
      <c r="Y316" s="229"/>
      <c r="Z316" s="229"/>
      <c r="AA316" s="229"/>
      <c r="AB316" s="229"/>
      <c r="AC316" s="229"/>
      <c r="AD316" s="229"/>
      <c r="AE316" s="229"/>
      <c r="AF316" s="229"/>
      <c r="AG316" s="229"/>
      <c r="AH316" s="229"/>
      <c r="AI316" s="229"/>
      <c r="AJ316" s="229"/>
      <c r="AK316" s="229"/>
      <c r="AL316" s="229"/>
      <c r="AM316" s="229"/>
      <c r="AN316" s="229"/>
      <c r="AO316" s="229"/>
      <c r="AP316" s="229"/>
      <c r="AQ316" s="229"/>
      <c r="AR316" s="229"/>
      <c r="AS316" s="229"/>
      <c r="AT316" s="229"/>
      <c r="AU316" s="229"/>
      <c r="AV316" s="229"/>
      <c r="AW316" s="229"/>
      <c r="AX316" s="229"/>
      <c r="AY316" s="229"/>
      <c r="AZ316" s="229"/>
      <c r="BA316" s="229"/>
      <c r="BB316" s="229"/>
      <c r="BC316" s="229"/>
    </row>
    <row r="317" spans="9:55" s="257" customFormat="1" x14ac:dyDescent="0.2">
      <c r="I317" s="895"/>
      <c r="O317" s="229"/>
      <c r="P317" s="229"/>
      <c r="Q317" s="229"/>
      <c r="R317" s="229"/>
      <c r="S317" s="229"/>
      <c r="T317" s="229"/>
      <c r="U317" s="229"/>
      <c r="V317" s="229"/>
      <c r="W317" s="229"/>
      <c r="X317" s="229"/>
      <c r="Y317" s="229"/>
      <c r="Z317" s="229"/>
      <c r="AA317" s="229"/>
      <c r="AB317" s="229"/>
      <c r="AC317" s="229"/>
      <c r="AD317" s="229"/>
      <c r="AE317" s="229"/>
      <c r="AF317" s="229"/>
      <c r="AG317" s="229"/>
      <c r="AH317" s="229"/>
      <c r="AI317" s="229"/>
      <c r="AJ317" s="229"/>
      <c r="AK317" s="229"/>
      <c r="AL317" s="229"/>
      <c r="AM317" s="229"/>
      <c r="AN317" s="229"/>
      <c r="AO317" s="229"/>
      <c r="AP317" s="229"/>
      <c r="AQ317" s="229"/>
      <c r="AR317" s="229"/>
      <c r="AS317" s="229"/>
      <c r="AT317" s="229"/>
      <c r="AU317" s="229"/>
      <c r="AV317" s="229"/>
      <c r="AW317" s="229"/>
      <c r="AX317" s="229"/>
      <c r="AY317" s="229"/>
      <c r="AZ317" s="229"/>
      <c r="BA317" s="229"/>
      <c r="BB317" s="229"/>
      <c r="BC317" s="229"/>
    </row>
    <row r="318" spans="9:55" s="257" customFormat="1" x14ac:dyDescent="0.2">
      <c r="I318" s="895"/>
      <c r="O318" s="229"/>
      <c r="P318" s="229"/>
      <c r="Q318" s="229"/>
      <c r="R318" s="229"/>
      <c r="S318" s="229"/>
      <c r="T318" s="229"/>
      <c r="U318" s="229"/>
      <c r="V318" s="229"/>
      <c r="W318" s="229"/>
      <c r="X318" s="229"/>
      <c r="Y318" s="229"/>
      <c r="Z318" s="229"/>
      <c r="AA318" s="229"/>
      <c r="AB318" s="229"/>
      <c r="AC318" s="229"/>
      <c r="AD318" s="229"/>
      <c r="AE318" s="229"/>
      <c r="AF318" s="229"/>
      <c r="AG318" s="229"/>
      <c r="AH318" s="229"/>
      <c r="AI318" s="229"/>
      <c r="AJ318" s="229"/>
      <c r="AK318" s="229"/>
      <c r="AL318" s="229"/>
      <c r="AM318" s="229"/>
      <c r="AN318" s="229"/>
      <c r="AO318" s="229"/>
      <c r="AP318" s="229"/>
      <c r="AQ318" s="229"/>
      <c r="AR318" s="229"/>
      <c r="AS318" s="229"/>
      <c r="AT318" s="229"/>
      <c r="AU318" s="229"/>
      <c r="AV318" s="229"/>
      <c r="AW318" s="229"/>
      <c r="AX318" s="229"/>
      <c r="AY318" s="229"/>
      <c r="AZ318" s="229"/>
      <c r="BA318" s="229"/>
      <c r="BB318" s="229"/>
      <c r="BC318" s="229"/>
    </row>
    <row r="319" spans="9:55" s="257" customFormat="1" x14ac:dyDescent="0.2">
      <c r="I319" s="895"/>
      <c r="O319" s="229"/>
      <c r="P319" s="229"/>
      <c r="Q319" s="229"/>
      <c r="R319" s="229"/>
      <c r="S319" s="229"/>
      <c r="T319" s="229"/>
      <c r="U319" s="229"/>
      <c r="V319" s="229"/>
      <c r="W319" s="229"/>
      <c r="X319" s="229"/>
      <c r="Y319" s="229"/>
      <c r="Z319" s="229"/>
      <c r="AA319" s="229"/>
      <c r="AB319" s="229"/>
      <c r="AC319" s="229"/>
      <c r="AD319" s="229"/>
      <c r="AE319" s="229"/>
      <c r="AF319" s="229"/>
      <c r="AG319" s="229"/>
      <c r="AH319" s="229"/>
      <c r="AI319" s="229"/>
      <c r="AJ319" s="229"/>
      <c r="AK319" s="229"/>
      <c r="AL319" s="229"/>
      <c r="AM319" s="229"/>
      <c r="AN319" s="229"/>
      <c r="AO319" s="229"/>
      <c r="AP319" s="229"/>
      <c r="AQ319" s="229"/>
      <c r="AR319" s="229"/>
      <c r="AS319" s="229"/>
      <c r="AT319" s="229"/>
      <c r="AU319" s="229"/>
      <c r="AV319" s="229"/>
      <c r="AW319" s="229"/>
      <c r="AX319" s="229"/>
      <c r="AY319" s="229"/>
      <c r="AZ319" s="229"/>
      <c r="BA319" s="229"/>
      <c r="BB319" s="229"/>
      <c r="BC319" s="229"/>
    </row>
    <row r="320" spans="9:55" s="257" customFormat="1" x14ac:dyDescent="0.2">
      <c r="I320" s="895"/>
      <c r="O320" s="229"/>
      <c r="P320" s="229"/>
      <c r="Q320" s="229"/>
      <c r="R320" s="229"/>
      <c r="S320" s="229"/>
      <c r="T320" s="229"/>
      <c r="U320" s="229"/>
      <c r="V320" s="229"/>
      <c r="W320" s="229"/>
      <c r="X320" s="229"/>
      <c r="Y320" s="229"/>
      <c r="Z320" s="229"/>
      <c r="AA320" s="229"/>
      <c r="AB320" s="229"/>
      <c r="AC320" s="229"/>
      <c r="AD320" s="229"/>
      <c r="AE320" s="229"/>
      <c r="AF320" s="229"/>
      <c r="AG320" s="229"/>
      <c r="AH320" s="229"/>
      <c r="AI320" s="229"/>
      <c r="AJ320" s="229"/>
      <c r="AK320" s="229"/>
      <c r="AL320" s="229"/>
      <c r="AM320" s="229"/>
      <c r="AN320" s="229"/>
      <c r="AO320" s="229"/>
      <c r="AP320" s="229"/>
      <c r="AQ320" s="229"/>
      <c r="AR320" s="229"/>
      <c r="AS320" s="229"/>
      <c r="AT320" s="229"/>
      <c r="AU320" s="229"/>
      <c r="AV320" s="229"/>
      <c r="AW320" s="229"/>
      <c r="AX320" s="229"/>
      <c r="AY320" s="229"/>
      <c r="AZ320" s="229"/>
      <c r="BA320" s="229"/>
      <c r="BB320" s="229"/>
      <c r="BC320" s="229"/>
    </row>
    <row r="321" spans="9:55" s="257" customFormat="1" x14ac:dyDescent="0.2">
      <c r="I321" s="895"/>
      <c r="O321" s="229"/>
      <c r="P321" s="229"/>
      <c r="Q321" s="229"/>
      <c r="R321" s="229"/>
      <c r="S321" s="229"/>
      <c r="T321" s="229"/>
      <c r="U321" s="229"/>
      <c r="V321" s="229"/>
      <c r="W321" s="229"/>
      <c r="X321" s="229"/>
      <c r="Y321" s="229"/>
      <c r="Z321" s="229"/>
      <c r="AA321" s="229"/>
      <c r="AB321" s="229"/>
      <c r="AC321" s="229"/>
      <c r="AD321" s="229"/>
      <c r="AE321" s="229"/>
      <c r="AF321" s="229"/>
      <c r="AG321" s="229"/>
      <c r="AH321" s="229"/>
      <c r="AI321" s="229"/>
      <c r="AJ321" s="229"/>
      <c r="AK321" s="229"/>
      <c r="AL321" s="229"/>
      <c r="AM321" s="229"/>
      <c r="AN321" s="229"/>
      <c r="AO321" s="229"/>
      <c r="AP321" s="229"/>
      <c r="AQ321" s="229"/>
      <c r="AR321" s="229"/>
      <c r="AS321" s="229"/>
      <c r="AT321" s="229"/>
      <c r="AU321" s="229"/>
      <c r="AV321" s="229"/>
      <c r="AW321" s="229"/>
      <c r="AX321" s="229"/>
      <c r="AY321" s="229"/>
      <c r="AZ321" s="229"/>
      <c r="BA321" s="229"/>
      <c r="BB321" s="229"/>
      <c r="BC321" s="229"/>
    </row>
    <row r="322" spans="9:55" s="257" customFormat="1" x14ac:dyDescent="0.2">
      <c r="I322" s="895"/>
      <c r="O322" s="229"/>
      <c r="P322" s="229"/>
      <c r="Q322" s="229"/>
      <c r="R322" s="229"/>
      <c r="S322" s="229"/>
      <c r="T322" s="229"/>
      <c r="U322" s="229"/>
      <c r="V322" s="229"/>
      <c r="W322" s="229"/>
      <c r="X322" s="229"/>
      <c r="Y322" s="229"/>
      <c r="Z322" s="229"/>
      <c r="AA322" s="229"/>
      <c r="AB322" s="229"/>
      <c r="AC322" s="229"/>
      <c r="AD322" s="229"/>
      <c r="AE322" s="229"/>
      <c r="AF322" s="229"/>
      <c r="AG322" s="229"/>
      <c r="AH322" s="229"/>
      <c r="AI322" s="229"/>
      <c r="AJ322" s="229"/>
      <c r="AK322" s="229"/>
      <c r="AL322" s="229"/>
      <c r="AM322" s="229"/>
      <c r="AN322" s="229"/>
      <c r="AO322" s="229"/>
      <c r="AP322" s="229"/>
      <c r="AQ322" s="229"/>
      <c r="AR322" s="229"/>
      <c r="AS322" s="229"/>
      <c r="AT322" s="229"/>
      <c r="AU322" s="229"/>
      <c r="AV322" s="229"/>
      <c r="AW322" s="229"/>
      <c r="AX322" s="229"/>
      <c r="AY322" s="229"/>
      <c r="AZ322" s="229"/>
      <c r="BA322" s="229"/>
      <c r="BB322" s="229"/>
      <c r="BC322" s="229"/>
    </row>
    <row r="323" spans="9:55" s="257" customFormat="1" x14ac:dyDescent="0.2">
      <c r="I323" s="895"/>
      <c r="O323" s="229"/>
      <c r="P323" s="229"/>
      <c r="Q323" s="229"/>
      <c r="R323" s="229"/>
      <c r="S323" s="229"/>
      <c r="T323" s="229"/>
      <c r="U323" s="229"/>
      <c r="V323" s="229"/>
      <c r="W323" s="229"/>
      <c r="X323" s="229"/>
      <c r="Y323" s="229"/>
      <c r="Z323" s="229"/>
      <c r="AA323" s="229"/>
      <c r="AB323" s="229"/>
      <c r="AC323" s="229"/>
      <c r="AD323" s="229"/>
      <c r="AE323" s="229"/>
      <c r="AF323" s="229"/>
      <c r="AG323" s="229"/>
      <c r="AH323" s="229"/>
      <c r="AI323" s="229"/>
      <c r="AJ323" s="229"/>
      <c r="AK323" s="229"/>
      <c r="AL323" s="229"/>
      <c r="AM323" s="229"/>
      <c r="AN323" s="229"/>
      <c r="AO323" s="229"/>
      <c r="AP323" s="229"/>
      <c r="AQ323" s="229"/>
      <c r="AR323" s="229"/>
      <c r="AS323" s="229"/>
      <c r="AT323" s="229"/>
      <c r="AU323" s="229"/>
      <c r="AV323" s="229"/>
      <c r="AW323" s="229"/>
      <c r="AX323" s="229"/>
      <c r="AY323" s="229"/>
      <c r="AZ323" s="229"/>
      <c r="BA323" s="229"/>
      <c r="BB323" s="229"/>
      <c r="BC323" s="229"/>
    </row>
    <row r="324" spans="9:55" s="257" customFormat="1" x14ac:dyDescent="0.2">
      <c r="I324" s="895"/>
      <c r="O324" s="229"/>
      <c r="P324" s="229"/>
      <c r="Q324" s="229"/>
      <c r="R324" s="229"/>
      <c r="S324" s="229"/>
      <c r="T324" s="229"/>
      <c r="U324" s="229"/>
      <c r="V324" s="229"/>
      <c r="W324" s="229"/>
      <c r="X324" s="229"/>
      <c r="Y324" s="229"/>
      <c r="Z324" s="229"/>
      <c r="AA324" s="229"/>
      <c r="AB324" s="229"/>
      <c r="AC324" s="229"/>
      <c r="AD324" s="229"/>
      <c r="AE324" s="229"/>
      <c r="AF324" s="229"/>
      <c r="AG324" s="229"/>
      <c r="AH324" s="229"/>
      <c r="AI324" s="229"/>
      <c r="AJ324" s="229"/>
      <c r="AK324" s="229"/>
      <c r="AL324" s="229"/>
      <c r="AM324" s="229"/>
      <c r="AN324" s="229"/>
      <c r="AO324" s="229"/>
      <c r="AP324" s="229"/>
      <c r="AQ324" s="229"/>
      <c r="AR324" s="229"/>
      <c r="AS324" s="229"/>
      <c r="AT324" s="229"/>
      <c r="AU324" s="229"/>
      <c r="AV324" s="229"/>
      <c r="AW324" s="229"/>
      <c r="AX324" s="229"/>
      <c r="AY324" s="229"/>
      <c r="AZ324" s="229"/>
      <c r="BA324" s="229"/>
      <c r="BB324" s="229"/>
      <c r="BC324" s="229"/>
    </row>
    <row r="325" spans="9:55" s="257" customFormat="1" x14ac:dyDescent="0.2">
      <c r="I325" s="895"/>
      <c r="O325" s="229"/>
      <c r="P325" s="229"/>
      <c r="Q325" s="229"/>
      <c r="R325" s="229"/>
      <c r="S325" s="229"/>
      <c r="T325" s="229"/>
      <c r="U325" s="229"/>
      <c r="V325" s="229"/>
      <c r="W325" s="229"/>
      <c r="X325" s="229"/>
      <c r="Y325" s="229"/>
      <c r="Z325" s="229"/>
      <c r="AA325" s="229"/>
      <c r="AB325" s="229"/>
      <c r="AC325" s="229"/>
      <c r="AD325" s="229"/>
      <c r="AE325" s="229"/>
      <c r="AF325" s="229"/>
      <c r="AG325" s="229"/>
      <c r="AH325" s="229"/>
      <c r="AI325" s="229"/>
      <c r="AJ325" s="229"/>
      <c r="AK325" s="229"/>
      <c r="AL325" s="229"/>
      <c r="AM325" s="229"/>
      <c r="AN325" s="229"/>
      <c r="AO325" s="229"/>
      <c r="AP325" s="229"/>
      <c r="AQ325" s="229"/>
      <c r="AR325" s="229"/>
      <c r="AS325" s="229"/>
      <c r="AT325" s="229"/>
      <c r="AU325" s="229"/>
      <c r="AV325" s="229"/>
      <c r="AW325" s="229"/>
      <c r="AX325" s="229"/>
      <c r="AY325" s="229"/>
      <c r="AZ325" s="229"/>
      <c r="BA325" s="229"/>
      <c r="BB325" s="229"/>
      <c r="BC325" s="229"/>
    </row>
    <row r="326" spans="9:55" s="257" customFormat="1" x14ac:dyDescent="0.2">
      <c r="I326" s="895"/>
      <c r="O326" s="229"/>
      <c r="P326" s="229"/>
      <c r="Q326" s="229"/>
      <c r="R326" s="229"/>
      <c r="S326" s="229"/>
      <c r="T326" s="229"/>
      <c r="U326" s="229"/>
      <c r="V326" s="229"/>
      <c r="W326" s="229"/>
      <c r="X326" s="229"/>
      <c r="Y326" s="229"/>
      <c r="Z326" s="229"/>
      <c r="AA326" s="229"/>
      <c r="AB326" s="229"/>
      <c r="AC326" s="229"/>
      <c r="AD326" s="229"/>
      <c r="AE326" s="229"/>
      <c r="AF326" s="229"/>
      <c r="AG326" s="229"/>
      <c r="AH326" s="229"/>
      <c r="AI326" s="229"/>
      <c r="AJ326" s="229"/>
      <c r="AK326" s="229"/>
      <c r="AL326" s="229"/>
      <c r="AM326" s="229"/>
      <c r="AN326" s="229"/>
      <c r="AO326" s="229"/>
      <c r="AP326" s="229"/>
      <c r="AQ326" s="229"/>
      <c r="AR326" s="229"/>
      <c r="AS326" s="229"/>
      <c r="AT326" s="229"/>
      <c r="AU326" s="229"/>
      <c r="AV326" s="229"/>
      <c r="AW326" s="229"/>
      <c r="AX326" s="229"/>
      <c r="AY326" s="229"/>
      <c r="AZ326" s="229"/>
      <c r="BA326" s="229"/>
      <c r="BB326" s="229"/>
      <c r="BC326" s="229"/>
    </row>
    <row r="327" spans="9:55" s="257" customFormat="1" x14ac:dyDescent="0.2">
      <c r="I327" s="895"/>
      <c r="O327" s="229"/>
      <c r="P327" s="229"/>
      <c r="Q327" s="229"/>
      <c r="R327" s="229"/>
      <c r="S327" s="229"/>
      <c r="T327" s="229"/>
      <c r="U327" s="229"/>
      <c r="V327" s="229"/>
      <c r="W327" s="229"/>
      <c r="X327" s="229"/>
      <c r="Y327" s="229"/>
      <c r="Z327" s="229"/>
      <c r="AA327" s="229"/>
      <c r="AB327" s="229"/>
      <c r="AC327" s="229"/>
      <c r="AD327" s="229"/>
      <c r="AE327" s="229"/>
      <c r="AF327" s="229"/>
      <c r="AG327" s="229"/>
      <c r="AH327" s="229"/>
      <c r="AI327" s="229"/>
      <c r="AJ327" s="229"/>
      <c r="AK327" s="229"/>
      <c r="AL327" s="229"/>
      <c r="AM327" s="229"/>
      <c r="AN327" s="229"/>
      <c r="AO327" s="229"/>
      <c r="AP327" s="229"/>
      <c r="AQ327" s="229"/>
      <c r="AR327" s="229"/>
      <c r="AS327" s="229"/>
      <c r="AT327" s="229"/>
      <c r="AU327" s="229"/>
      <c r="AV327" s="229"/>
      <c r="AW327" s="229"/>
      <c r="AX327" s="229"/>
      <c r="AY327" s="229"/>
      <c r="AZ327" s="229"/>
      <c r="BA327" s="229"/>
      <c r="BB327" s="229"/>
      <c r="BC327" s="229"/>
    </row>
    <row r="328" spans="9:55" s="257" customFormat="1" x14ac:dyDescent="0.2">
      <c r="I328" s="895"/>
      <c r="O328" s="229"/>
      <c r="P328" s="229"/>
      <c r="Q328" s="229"/>
      <c r="R328" s="229"/>
      <c r="S328" s="229"/>
      <c r="T328" s="229"/>
      <c r="U328" s="229"/>
      <c r="V328" s="229"/>
      <c r="W328" s="229"/>
      <c r="X328" s="229"/>
      <c r="Y328" s="229"/>
      <c r="Z328" s="229"/>
      <c r="AA328" s="229"/>
      <c r="AB328" s="229"/>
      <c r="AC328" s="229"/>
      <c r="AD328" s="229"/>
      <c r="AE328" s="229"/>
      <c r="AF328" s="229"/>
      <c r="AG328" s="229"/>
      <c r="AH328" s="229"/>
      <c r="AI328" s="229"/>
      <c r="AJ328" s="229"/>
      <c r="AK328" s="229"/>
      <c r="AL328" s="229"/>
      <c r="AM328" s="229"/>
      <c r="AN328" s="229"/>
      <c r="AO328" s="229"/>
      <c r="AP328" s="229"/>
      <c r="AQ328" s="229"/>
      <c r="AR328" s="229"/>
      <c r="AS328" s="229"/>
      <c r="AT328" s="229"/>
      <c r="AU328" s="229"/>
      <c r="AV328" s="229"/>
      <c r="AW328" s="229"/>
      <c r="AX328" s="229"/>
      <c r="AY328" s="229"/>
      <c r="AZ328" s="229"/>
      <c r="BA328" s="229"/>
      <c r="BB328" s="229"/>
      <c r="BC328" s="229"/>
    </row>
    <row r="329" spans="9:55" s="257" customFormat="1" x14ac:dyDescent="0.2">
      <c r="I329" s="895"/>
      <c r="O329" s="229"/>
      <c r="P329" s="229"/>
      <c r="Q329" s="229"/>
      <c r="R329" s="229"/>
      <c r="S329" s="229"/>
      <c r="T329" s="229"/>
      <c r="U329" s="229"/>
      <c r="V329" s="229"/>
      <c r="W329" s="229"/>
      <c r="X329" s="229"/>
      <c r="Y329" s="229"/>
      <c r="Z329" s="229"/>
      <c r="AA329" s="229"/>
      <c r="AB329" s="229"/>
      <c r="AC329" s="229"/>
      <c r="AD329" s="229"/>
      <c r="AE329" s="229"/>
      <c r="AF329" s="229"/>
      <c r="AG329" s="229"/>
      <c r="AH329" s="229"/>
      <c r="AI329" s="229"/>
      <c r="AJ329" s="229"/>
      <c r="AK329" s="229"/>
      <c r="AL329" s="229"/>
      <c r="AM329" s="229"/>
      <c r="AN329" s="229"/>
      <c r="AO329" s="229"/>
      <c r="AP329" s="229"/>
      <c r="AQ329" s="229"/>
      <c r="AR329" s="229"/>
      <c r="AS329" s="229"/>
      <c r="AT329" s="229"/>
      <c r="AU329" s="229"/>
      <c r="AV329" s="229"/>
      <c r="AW329" s="229"/>
      <c r="AX329" s="229"/>
      <c r="AY329" s="229"/>
      <c r="AZ329" s="229"/>
      <c r="BA329" s="229"/>
      <c r="BB329" s="229"/>
      <c r="BC329" s="229"/>
    </row>
    <row r="330" spans="9:55" s="257" customFormat="1" x14ac:dyDescent="0.2">
      <c r="I330" s="895"/>
      <c r="O330" s="229"/>
      <c r="P330" s="229"/>
      <c r="Q330" s="229"/>
      <c r="R330" s="229"/>
      <c r="S330" s="229"/>
      <c r="T330" s="229"/>
      <c r="U330" s="229"/>
      <c r="V330" s="229"/>
      <c r="W330" s="229"/>
      <c r="X330" s="229"/>
      <c r="Y330" s="229"/>
      <c r="Z330" s="229"/>
      <c r="AA330" s="229"/>
      <c r="AB330" s="229"/>
      <c r="AC330" s="229"/>
      <c r="AD330" s="229"/>
      <c r="AE330" s="229"/>
      <c r="AF330" s="229"/>
      <c r="AG330" s="229"/>
      <c r="AH330" s="229"/>
      <c r="AI330" s="229"/>
      <c r="AJ330" s="229"/>
      <c r="AK330" s="229"/>
      <c r="AL330" s="229"/>
      <c r="AM330" s="229"/>
      <c r="AN330" s="229"/>
      <c r="AO330" s="229"/>
      <c r="AP330" s="229"/>
      <c r="AQ330" s="229"/>
      <c r="AR330" s="229"/>
      <c r="AS330" s="229"/>
      <c r="AT330" s="229"/>
      <c r="AU330" s="229"/>
      <c r="AV330" s="229"/>
      <c r="AW330" s="229"/>
      <c r="AX330" s="229"/>
      <c r="AY330" s="229"/>
      <c r="AZ330" s="229"/>
      <c r="BA330" s="229"/>
      <c r="BB330" s="229"/>
      <c r="BC330" s="229"/>
    </row>
    <row r="331" spans="9:55" s="257" customFormat="1" x14ac:dyDescent="0.2">
      <c r="I331" s="895"/>
      <c r="O331" s="229"/>
      <c r="P331" s="229"/>
      <c r="Q331" s="229"/>
      <c r="R331" s="229"/>
      <c r="S331" s="229"/>
      <c r="T331" s="229"/>
      <c r="U331" s="229"/>
      <c r="V331" s="229"/>
      <c r="W331" s="229"/>
      <c r="X331" s="229"/>
      <c r="Y331" s="229"/>
      <c r="Z331" s="229"/>
      <c r="AA331" s="229"/>
      <c r="AB331" s="229"/>
      <c r="AC331" s="229"/>
      <c r="AD331" s="229"/>
      <c r="AE331" s="229"/>
      <c r="AF331" s="229"/>
      <c r="AG331" s="229"/>
      <c r="AH331" s="229"/>
      <c r="AI331" s="229"/>
      <c r="AJ331" s="229"/>
      <c r="AK331" s="229"/>
      <c r="AL331" s="229"/>
      <c r="AM331" s="229"/>
      <c r="AN331" s="229"/>
      <c r="AO331" s="229"/>
      <c r="AP331" s="229"/>
      <c r="AQ331" s="229"/>
      <c r="AR331" s="229"/>
      <c r="AS331" s="229"/>
      <c r="AT331" s="229"/>
      <c r="AU331" s="229"/>
      <c r="AV331" s="229"/>
      <c r="AW331" s="229"/>
      <c r="AX331" s="229"/>
      <c r="AY331" s="229"/>
      <c r="AZ331" s="229"/>
      <c r="BA331" s="229"/>
      <c r="BB331" s="229"/>
      <c r="BC331" s="229"/>
    </row>
    <row r="332" spans="9:55" s="257" customFormat="1" x14ac:dyDescent="0.2">
      <c r="I332" s="895"/>
      <c r="O332" s="229"/>
      <c r="P332" s="229"/>
      <c r="Q332" s="229"/>
      <c r="R332" s="229"/>
      <c r="S332" s="229"/>
      <c r="T332" s="229"/>
      <c r="U332" s="229"/>
      <c r="V332" s="229"/>
      <c r="W332" s="229"/>
      <c r="X332" s="229"/>
      <c r="Y332" s="229"/>
      <c r="Z332" s="229"/>
      <c r="AA332" s="229"/>
      <c r="AB332" s="229"/>
      <c r="AC332" s="229"/>
      <c r="AD332" s="229"/>
      <c r="AE332" s="229"/>
      <c r="AF332" s="229"/>
      <c r="AG332" s="229"/>
      <c r="AH332" s="229"/>
      <c r="AI332" s="229"/>
      <c r="AJ332" s="229"/>
      <c r="AK332" s="229"/>
      <c r="AL332" s="229"/>
      <c r="AM332" s="229"/>
      <c r="AN332" s="229"/>
      <c r="AO332" s="229"/>
      <c r="AP332" s="229"/>
      <c r="AQ332" s="229"/>
      <c r="AR332" s="229"/>
      <c r="AS332" s="229"/>
      <c r="AT332" s="229"/>
      <c r="AU332" s="229"/>
      <c r="AV332" s="229"/>
      <c r="AW332" s="229"/>
      <c r="AX332" s="229"/>
      <c r="AY332" s="229"/>
      <c r="AZ332" s="229"/>
      <c r="BA332" s="229"/>
      <c r="BB332" s="229"/>
      <c r="BC332" s="229"/>
    </row>
    <row r="333" spans="9:55" s="257" customFormat="1" x14ac:dyDescent="0.2">
      <c r="I333" s="895"/>
      <c r="O333" s="229"/>
      <c r="P333" s="229"/>
      <c r="Q333" s="229"/>
      <c r="R333" s="229"/>
      <c r="S333" s="229"/>
      <c r="T333" s="229"/>
      <c r="U333" s="229"/>
      <c r="V333" s="229"/>
      <c r="W333" s="229"/>
      <c r="X333" s="229"/>
      <c r="Y333" s="229"/>
      <c r="Z333" s="229"/>
      <c r="AA333" s="229"/>
      <c r="AB333" s="229"/>
      <c r="AC333" s="229"/>
      <c r="AD333" s="229"/>
      <c r="AE333" s="229"/>
      <c r="AF333" s="229"/>
      <c r="AG333" s="229"/>
      <c r="AH333" s="229"/>
      <c r="AI333" s="229"/>
      <c r="AJ333" s="229"/>
      <c r="AK333" s="229"/>
      <c r="AL333" s="229"/>
      <c r="AM333" s="229"/>
      <c r="AN333" s="229"/>
      <c r="AO333" s="229"/>
      <c r="AP333" s="229"/>
      <c r="AQ333" s="229"/>
      <c r="AR333" s="229"/>
      <c r="AS333" s="229"/>
      <c r="AT333" s="229"/>
      <c r="AU333" s="229"/>
      <c r="AV333" s="229"/>
      <c r="AW333" s="229"/>
      <c r="AX333" s="229"/>
      <c r="AY333" s="229"/>
      <c r="AZ333" s="229"/>
      <c r="BA333" s="229"/>
      <c r="BB333" s="229"/>
      <c r="BC333" s="229"/>
    </row>
    <row r="334" spans="9:55" s="257" customFormat="1" x14ac:dyDescent="0.2">
      <c r="I334" s="895"/>
      <c r="O334" s="229"/>
      <c r="P334" s="229"/>
      <c r="Q334" s="229"/>
      <c r="R334" s="229"/>
      <c r="S334" s="229"/>
      <c r="T334" s="229"/>
      <c r="U334" s="229"/>
      <c r="V334" s="229"/>
      <c r="W334" s="229"/>
      <c r="X334" s="229"/>
      <c r="Y334" s="229"/>
      <c r="Z334" s="229"/>
      <c r="AA334" s="229"/>
      <c r="AB334" s="229"/>
      <c r="AC334" s="229"/>
      <c r="AD334" s="229"/>
      <c r="AE334" s="229"/>
      <c r="AF334" s="229"/>
      <c r="AG334" s="229"/>
      <c r="AH334" s="229"/>
      <c r="AI334" s="229"/>
      <c r="AJ334" s="229"/>
      <c r="AK334" s="229"/>
      <c r="AL334" s="229"/>
      <c r="AM334" s="229"/>
      <c r="AN334" s="229"/>
      <c r="AO334" s="229"/>
      <c r="AP334" s="229"/>
      <c r="AQ334" s="229"/>
      <c r="AR334" s="229"/>
      <c r="AS334" s="229"/>
      <c r="AT334" s="229"/>
      <c r="AU334" s="229"/>
      <c r="AV334" s="229"/>
      <c r="AW334" s="229"/>
      <c r="AX334" s="229"/>
      <c r="AY334" s="229"/>
      <c r="AZ334" s="229"/>
      <c r="BA334" s="229"/>
      <c r="BB334" s="229"/>
      <c r="BC334" s="229"/>
    </row>
    <row r="335" spans="9:55" s="257" customFormat="1" x14ac:dyDescent="0.2">
      <c r="I335" s="895"/>
      <c r="O335" s="229"/>
      <c r="P335" s="229"/>
      <c r="Q335" s="229"/>
      <c r="R335" s="229"/>
      <c r="S335" s="229"/>
      <c r="T335" s="229"/>
      <c r="U335" s="229"/>
      <c r="V335" s="229"/>
      <c r="W335" s="229"/>
      <c r="X335" s="229"/>
      <c r="Y335" s="229"/>
      <c r="Z335" s="229"/>
      <c r="AA335" s="229"/>
      <c r="AB335" s="229"/>
      <c r="AC335" s="229"/>
      <c r="AD335" s="229"/>
      <c r="AE335" s="229"/>
      <c r="AF335" s="229"/>
      <c r="AG335" s="229"/>
      <c r="AH335" s="229"/>
      <c r="AI335" s="229"/>
      <c r="AJ335" s="229"/>
      <c r="AK335" s="229"/>
      <c r="AL335" s="229"/>
      <c r="AM335" s="229"/>
      <c r="AN335" s="229"/>
      <c r="AO335" s="229"/>
      <c r="AP335" s="229"/>
      <c r="AQ335" s="229"/>
      <c r="AR335" s="229"/>
      <c r="AS335" s="229"/>
      <c r="AT335" s="229"/>
      <c r="AU335" s="229"/>
      <c r="AV335" s="229"/>
      <c r="AW335" s="229"/>
      <c r="AX335" s="229"/>
      <c r="AY335" s="229"/>
      <c r="AZ335" s="229"/>
      <c r="BA335" s="229"/>
      <c r="BB335" s="229"/>
      <c r="BC335" s="229"/>
    </row>
    <row r="336" spans="9:55" s="257" customFormat="1" x14ac:dyDescent="0.2">
      <c r="I336" s="895"/>
      <c r="O336" s="229"/>
      <c r="P336" s="229"/>
      <c r="Q336" s="229"/>
      <c r="R336" s="229"/>
      <c r="S336" s="229"/>
      <c r="T336" s="229"/>
      <c r="U336" s="229"/>
      <c r="V336" s="229"/>
      <c r="W336" s="229"/>
      <c r="X336" s="229"/>
      <c r="Y336" s="229"/>
      <c r="Z336" s="229"/>
      <c r="AA336" s="229"/>
      <c r="AB336" s="229"/>
      <c r="AC336" s="229"/>
      <c r="AD336" s="229"/>
      <c r="AE336" s="229"/>
      <c r="AF336" s="229"/>
      <c r="AG336" s="229"/>
      <c r="AH336" s="229"/>
      <c r="AI336" s="229"/>
      <c r="AJ336" s="229"/>
      <c r="AK336" s="229"/>
      <c r="AL336" s="229"/>
      <c r="AM336" s="229"/>
      <c r="AN336" s="229"/>
      <c r="AO336" s="229"/>
      <c r="AP336" s="229"/>
      <c r="AQ336" s="229"/>
      <c r="AR336" s="229"/>
      <c r="AS336" s="229"/>
      <c r="AT336" s="229"/>
      <c r="AU336" s="229"/>
      <c r="AV336" s="229"/>
      <c r="AW336" s="229"/>
      <c r="AX336" s="229"/>
      <c r="AY336" s="229"/>
      <c r="AZ336" s="229"/>
      <c r="BA336" s="229"/>
      <c r="BB336" s="229"/>
      <c r="BC336" s="229"/>
    </row>
    <row r="337" spans="9:55" s="257" customFormat="1" x14ac:dyDescent="0.2">
      <c r="I337" s="895"/>
      <c r="O337" s="229"/>
      <c r="P337" s="229"/>
      <c r="Q337" s="229"/>
      <c r="R337" s="229"/>
      <c r="S337" s="229"/>
      <c r="T337" s="229"/>
      <c r="U337" s="229"/>
      <c r="V337" s="229"/>
      <c r="W337" s="229"/>
      <c r="X337" s="229"/>
      <c r="Y337" s="229"/>
      <c r="Z337" s="229"/>
      <c r="AA337" s="229"/>
      <c r="AB337" s="229"/>
      <c r="AC337" s="229"/>
      <c r="AD337" s="229"/>
      <c r="AE337" s="229"/>
      <c r="AF337" s="229"/>
      <c r="AG337" s="229"/>
      <c r="AH337" s="229"/>
      <c r="AI337" s="229"/>
      <c r="AJ337" s="229"/>
      <c r="AK337" s="229"/>
      <c r="AL337" s="229"/>
      <c r="AM337" s="229"/>
      <c r="AN337" s="229"/>
      <c r="AO337" s="229"/>
      <c r="AP337" s="229"/>
      <c r="AQ337" s="229"/>
      <c r="AR337" s="229"/>
      <c r="AS337" s="229"/>
      <c r="AT337" s="229"/>
      <c r="AU337" s="229"/>
      <c r="AV337" s="229"/>
      <c r="AW337" s="229"/>
      <c r="AX337" s="229"/>
      <c r="AY337" s="229"/>
      <c r="AZ337" s="229"/>
      <c r="BA337" s="229"/>
      <c r="BB337" s="229"/>
      <c r="BC337" s="229"/>
    </row>
    <row r="338" spans="9:55" s="257" customFormat="1" x14ac:dyDescent="0.2">
      <c r="I338" s="895"/>
      <c r="O338" s="229"/>
      <c r="P338" s="229"/>
      <c r="Q338" s="229"/>
      <c r="R338" s="229"/>
      <c r="S338" s="229"/>
      <c r="T338" s="229"/>
      <c r="U338" s="229"/>
      <c r="V338" s="229"/>
      <c r="W338" s="229"/>
      <c r="X338" s="229"/>
      <c r="Y338" s="229"/>
      <c r="Z338" s="229"/>
      <c r="AA338" s="229"/>
      <c r="AB338" s="229"/>
      <c r="AC338" s="229"/>
      <c r="AD338" s="229"/>
      <c r="AE338" s="229"/>
      <c r="AF338" s="229"/>
      <c r="AG338" s="229"/>
      <c r="AH338" s="229"/>
      <c r="AI338" s="229"/>
      <c r="AJ338" s="229"/>
      <c r="AK338" s="229"/>
      <c r="AL338" s="229"/>
      <c r="AM338" s="229"/>
      <c r="AN338" s="229"/>
      <c r="AO338" s="229"/>
      <c r="AP338" s="229"/>
      <c r="AQ338" s="229"/>
      <c r="AR338" s="229"/>
      <c r="AS338" s="229"/>
      <c r="AT338" s="229"/>
      <c r="AU338" s="229"/>
      <c r="AV338" s="229"/>
      <c r="AW338" s="229"/>
      <c r="AX338" s="229"/>
      <c r="AY338" s="229"/>
      <c r="AZ338" s="229"/>
      <c r="BA338" s="229"/>
      <c r="BB338" s="229"/>
      <c r="BC338" s="229"/>
    </row>
    <row r="339" spans="9:55" s="257" customFormat="1" x14ac:dyDescent="0.2">
      <c r="I339" s="895"/>
      <c r="O339" s="229"/>
      <c r="P339" s="229"/>
      <c r="Q339" s="229"/>
      <c r="R339" s="229"/>
      <c r="S339" s="229"/>
      <c r="T339" s="229"/>
      <c r="U339" s="229"/>
      <c r="V339" s="229"/>
      <c r="W339" s="229"/>
      <c r="X339" s="229"/>
      <c r="Y339" s="229"/>
      <c r="Z339" s="229"/>
      <c r="AA339" s="229"/>
      <c r="AB339" s="229"/>
      <c r="AC339" s="229"/>
      <c r="AD339" s="229"/>
      <c r="AE339" s="229"/>
      <c r="AF339" s="229"/>
      <c r="AG339" s="229"/>
      <c r="AH339" s="229"/>
      <c r="AI339" s="229"/>
      <c r="AJ339" s="229"/>
      <c r="AK339" s="229"/>
      <c r="AL339" s="229"/>
      <c r="AM339" s="229"/>
      <c r="AN339" s="229"/>
      <c r="AO339" s="229"/>
      <c r="AP339" s="229"/>
      <c r="AQ339" s="229"/>
      <c r="AR339" s="229"/>
      <c r="AS339" s="229"/>
      <c r="AT339" s="229"/>
      <c r="AU339" s="229"/>
      <c r="AV339" s="229"/>
      <c r="AW339" s="229"/>
      <c r="AX339" s="229"/>
      <c r="AY339" s="229"/>
      <c r="AZ339" s="229"/>
      <c r="BA339" s="229"/>
      <c r="BB339" s="229"/>
      <c r="BC339" s="229"/>
    </row>
    <row r="340" spans="9:55" s="257" customFormat="1" x14ac:dyDescent="0.2">
      <c r="I340" s="895"/>
      <c r="O340" s="229"/>
      <c r="P340" s="229"/>
      <c r="Q340" s="229"/>
      <c r="R340" s="229"/>
      <c r="S340" s="229"/>
      <c r="T340" s="229"/>
      <c r="U340" s="229"/>
      <c r="V340" s="229"/>
      <c r="W340" s="229"/>
      <c r="X340" s="229"/>
      <c r="Y340" s="229"/>
      <c r="Z340" s="229"/>
      <c r="AA340" s="229"/>
      <c r="AB340" s="229"/>
      <c r="AC340" s="229"/>
      <c r="AD340" s="229"/>
      <c r="AE340" s="229"/>
      <c r="AF340" s="229"/>
      <c r="AG340" s="229"/>
      <c r="AH340" s="229"/>
      <c r="AI340" s="229"/>
      <c r="AJ340" s="229"/>
      <c r="AK340" s="229"/>
      <c r="AL340" s="229"/>
      <c r="AM340" s="229"/>
      <c r="AN340" s="229"/>
      <c r="AO340" s="229"/>
      <c r="AP340" s="229"/>
      <c r="AQ340" s="229"/>
      <c r="AR340" s="229"/>
      <c r="AS340" s="229"/>
      <c r="AT340" s="229"/>
      <c r="AU340" s="229"/>
      <c r="AV340" s="229"/>
      <c r="AW340" s="229"/>
      <c r="AX340" s="229"/>
      <c r="AY340" s="229"/>
      <c r="AZ340" s="229"/>
      <c r="BA340" s="229"/>
      <c r="BB340" s="229"/>
      <c r="BC340" s="229"/>
    </row>
    <row r="341" spans="9:55" s="257" customFormat="1" x14ac:dyDescent="0.2">
      <c r="I341" s="895"/>
      <c r="O341" s="229"/>
      <c r="P341" s="229"/>
      <c r="Q341" s="229"/>
      <c r="R341" s="229"/>
      <c r="S341" s="229"/>
      <c r="T341" s="229"/>
      <c r="U341" s="229"/>
      <c r="V341" s="229"/>
      <c r="W341" s="229"/>
      <c r="X341" s="229"/>
      <c r="Y341" s="229"/>
      <c r="Z341" s="229"/>
      <c r="AA341" s="229"/>
      <c r="AB341" s="229"/>
      <c r="AC341" s="229"/>
      <c r="AD341" s="229"/>
      <c r="AE341" s="229"/>
      <c r="AF341" s="229"/>
      <c r="AG341" s="229"/>
      <c r="AH341" s="229"/>
      <c r="AI341" s="229"/>
      <c r="AJ341" s="229"/>
      <c r="AK341" s="229"/>
      <c r="AL341" s="229"/>
      <c r="AM341" s="229"/>
      <c r="AN341" s="229"/>
      <c r="AO341" s="229"/>
      <c r="AP341" s="229"/>
      <c r="AQ341" s="229"/>
      <c r="AR341" s="229"/>
      <c r="AS341" s="229"/>
      <c r="AT341" s="229"/>
      <c r="AU341" s="229"/>
      <c r="AV341" s="229"/>
      <c r="AW341" s="229"/>
      <c r="AX341" s="229"/>
      <c r="AY341" s="229"/>
      <c r="AZ341" s="229"/>
      <c r="BA341" s="229"/>
      <c r="BB341" s="229"/>
      <c r="BC341" s="229"/>
    </row>
    <row r="342" spans="9:55" s="257" customFormat="1" x14ac:dyDescent="0.2">
      <c r="I342" s="895"/>
      <c r="O342" s="229"/>
      <c r="P342" s="229"/>
      <c r="Q342" s="229"/>
      <c r="R342" s="229"/>
      <c r="S342" s="229"/>
      <c r="T342" s="229"/>
      <c r="U342" s="229"/>
      <c r="V342" s="229"/>
      <c r="W342" s="229"/>
      <c r="X342" s="229"/>
      <c r="Y342" s="229"/>
      <c r="Z342" s="229"/>
      <c r="AA342" s="229"/>
      <c r="AB342" s="229"/>
      <c r="AC342" s="229"/>
      <c r="AD342" s="229"/>
      <c r="AE342" s="229"/>
      <c r="AF342" s="229"/>
      <c r="AG342" s="229"/>
      <c r="AH342" s="229"/>
      <c r="AI342" s="229"/>
      <c r="AJ342" s="229"/>
      <c r="AK342" s="229"/>
      <c r="AL342" s="229"/>
      <c r="AM342" s="229"/>
      <c r="AN342" s="229"/>
      <c r="AO342" s="229"/>
      <c r="AP342" s="229"/>
      <c r="AQ342" s="229"/>
      <c r="AR342" s="229"/>
      <c r="AS342" s="229"/>
      <c r="AT342" s="229"/>
      <c r="AU342" s="229"/>
      <c r="AV342" s="229"/>
      <c r="AW342" s="229"/>
      <c r="AX342" s="229"/>
      <c r="AY342" s="229"/>
      <c r="AZ342" s="229"/>
      <c r="BA342" s="229"/>
      <c r="BB342" s="229"/>
      <c r="BC342" s="229"/>
    </row>
    <row r="343" spans="9:55" s="257" customFormat="1" x14ac:dyDescent="0.2">
      <c r="I343" s="895"/>
      <c r="O343" s="229"/>
      <c r="P343" s="229"/>
      <c r="Q343" s="229"/>
      <c r="R343" s="229"/>
      <c r="S343" s="229"/>
      <c r="T343" s="229"/>
      <c r="U343" s="229"/>
      <c r="V343" s="229"/>
      <c r="W343" s="229"/>
      <c r="X343" s="229"/>
      <c r="Y343" s="229"/>
      <c r="Z343" s="229"/>
      <c r="AA343" s="229"/>
      <c r="AB343" s="229"/>
      <c r="AC343" s="229"/>
      <c r="AD343" s="229"/>
      <c r="AE343" s="229"/>
      <c r="AF343" s="229"/>
      <c r="AG343" s="229"/>
      <c r="AH343" s="229"/>
      <c r="AI343" s="229"/>
      <c r="AJ343" s="229"/>
      <c r="AK343" s="229"/>
      <c r="AL343" s="229"/>
      <c r="AM343" s="229"/>
      <c r="AN343" s="229"/>
      <c r="AO343" s="229"/>
      <c r="AP343" s="229"/>
      <c r="AQ343" s="229"/>
      <c r="AR343" s="229"/>
      <c r="AS343" s="229"/>
      <c r="AT343" s="229"/>
      <c r="AU343" s="229"/>
      <c r="AV343" s="229"/>
      <c r="AW343" s="229"/>
      <c r="AX343" s="229"/>
      <c r="AY343" s="229"/>
      <c r="AZ343" s="229"/>
      <c r="BA343" s="229"/>
      <c r="BB343" s="229"/>
      <c r="BC343" s="229"/>
    </row>
    <row r="344" spans="9:55" s="257" customFormat="1" x14ac:dyDescent="0.2">
      <c r="I344" s="895"/>
      <c r="O344" s="229"/>
      <c r="P344" s="229"/>
      <c r="Q344" s="229"/>
      <c r="R344" s="229"/>
      <c r="S344" s="229"/>
      <c r="T344" s="229"/>
      <c r="U344" s="229"/>
      <c r="V344" s="229"/>
      <c r="W344" s="229"/>
      <c r="X344" s="229"/>
      <c r="Y344" s="229"/>
      <c r="Z344" s="229"/>
      <c r="AA344" s="229"/>
      <c r="AB344" s="229"/>
      <c r="AC344" s="229"/>
      <c r="AD344" s="229"/>
      <c r="AE344" s="229"/>
      <c r="AF344" s="229"/>
      <c r="AG344" s="229"/>
      <c r="AH344" s="229"/>
      <c r="AI344" s="229"/>
      <c r="AJ344" s="229"/>
      <c r="AK344" s="229"/>
      <c r="AL344" s="229"/>
      <c r="AM344" s="229"/>
      <c r="AN344" s="229"/>
      <c r="AO344" s="229"/>
      <c r="AP344" s="229"/>
      <c r="AQ344" s="229"/>
      <c r="AR344" s="229"/>
      <c r="AS344" s="229"/>
      <c r="AT344" s="229"/>
      <c r="AU344" s="229"/>
      <c r="AV344" s="229"/>
      <c r="AW344" s="229"/>
      <c r="AX344" s="229"/>
      <c r="AY344" s="229"/>
      <c r="AZ344" s="229"/>
      <c r="BA344" s="229"/>
      <c r="BB344" s="229"/>
      <c r="BC344" s="229"/>
    </row>
    <row r="345" spans="9:55" s="257" customFormat="1" x14ac:dyDescent="0.2">
      <c r="I345" s="895"/>
      <c r="O345" s="229"/>
      <c r="P345" s="229"/>
      <c r="Q345" s="229"/>
      <c r="R345" s="229"/>
      <c r="S345" s="229"/>
      <c r="T345" s="229"/>
      <c r="U345" s="229"/>
      <c r="V345" s="229"/>
      <c r="W345" s="229"/>
      <c r="X345" s="229"/>
      <c r="Y345" s="229"/>
      <c r="Z345" s="229"/>
      <c r="AA345" s="229"/>
      <c r="AB345" s="229"/>
      <c r="AC345" s="229"/>
      <c r="AD345" s="229"/>
      <c r="AE345" s="229"/>
      <c r="AF345" s="229"/>
      <c r="AG345" s="229"/>
      <c r="AH345" s="229"/>
      <c r="AI345" s="229"/>
      <c r="AJ345" s="229"/>
      <c r="AK345" s="229"/>
      <c r="AL345" s="229"/>
      <c r="AM345" s="229"/>
      <c r="AN345" s="229"/>
      <c r="AO345" s="229"/>
      <c r="AP345" s="229"/>
      <c r="AQ345" s="229"/>
      <c r="AR345" s="229"/>
      <c r="AS345" s="229"/>
      <c r="AT345" s="229"/>
      <c r="AU345" s="229"/>
      <c r="AV345" s="229"/>
      <c r="AW345" s="229"/>
      <c r="AX345" s="229"/>
      <c r="AY345" s="229"/>
      <c r="AZ345" s="229"/>
      <c r="BA345" s="229"/>
      <c r="BB345" s="229"/>
      <c r="BC345" s="229"/>
    </row>
    <row r="346" spans="9:55" s="257" customFormat="1" x14ac:dyDescent="0.2">
      <c r="I346" s="895"/>
      <c r="O346" s="229"/>
      <c r="P346" s="229"/>
      <c r="Q346" s="229"/>
      <c r="R346" s="229"/>
      <c r="S346" s="229"/>
      <c r="T346" s="229"/>
      <c r="U346" s="229"/>
      <c r="V346" s="229"/>
      <c r="W346" s="229"/>
      <c r="X346" s="229"/>
      <c r="Y346" s="229"/>
      <c r="Z346" s="229"/>
      <c r="AA346" s="229"/>
      <c r="AB346" s="229"/>
      <c r="AC346" s="229"/>
      <c r="AD346" s="229"/>
      <c r="AE346" s="229"/>
      <c r="AF346" s="229"/>
      <c r="AG346" s="229"/>
      <c r="AH346" s="229"/>
      <c r="AI346" s="229"/>
      <c r="AJ346" s="229"/>
      <c r="AK346" s="229"/>
      <c r="AL346" s="229"/>
      <c r="AM346" s="229"/>
      <c r="AN346" s="229"/>
      <c r="AO346" s="229"/>
      <c r="AP346" s="229"/>
      <c r="AQ346" s="229"/>
      <c r="AR346" s="229"/>
      <c r="AS346" s="229"/>
      <c r="AT346" s="229"/>
      <c r="AU346" s="229"/>
      <c r="AV346" s="229"/>
      <c r="AW346" s="229"/>
      <c r="AX346" s="229"/>
      <c r="AY346" s="229"/>
      <c r="AZ346" s="229"/>
      <c r="BA346" s="229"/>
      <c r="BB346" s="229"/>
      <c r="BC346" s="229"/>
    </row>
    <row r="347" spans="9:55" s="257" customFormat="1" x14ac:dyDescent="0.2">
      <c r="I347" s="895"/>
      <c r="O347" s="229"/>
      <c r="P347" s="229"/>
      <c r="Q347" s="229"/>
      <c r="R347" s="229"/>
      <c r="S347" s="229"/>
      <c r="T347" s="229"/>
      <c r="U347" s="229"/>
      <c r="V347" s="229"/>
      <c r="W347" s="229"/>
      <c r="X347" s="229"/>
      <c r="Y347" s="229"/>
      <c r="Z347" s="229"/>
      <c r="AA347" s="229"/>
      <c r="AB347" s="229"/>
      <c r="AC347" s="229"/>
      <c r="AD347" s="229"/>
      <c r="AE347" s="229"/>
      <c r="AF347" s="229"/>
      <c r="AG347" s="229"/>
      <c r="AH347" s="229"/>
      <c r="AI347" s="229"/>
      <c r="AJ347" s="229"/>
      <c r="AK347" s="229"/>
      <c r="AL347" s="229"/>
      <c r="AM347" s="229"/>
      <c r="AN347" s="229"/>
      <c r="AO347" s="229"/>
      <c r="AP347" s="229"/>
      <c r="AQ347" s="229"/>
      <c r="AR347" s="229"/>
      <c r="AS347" s="229"/>
      <c r="AT347" s="229"/>
      <c r="AU347" s="229"/>
      <c r="AV347" s="229"/>
      <c r="AW347" s="229"/>
      <c r="AX347" s="229"/>
      <c r="AY347" s="229"/>
      <c r="AZ347" s="229"/>
      <c r="BA347" s="229"/>
      <c r="BB347" s="229"/>
      <c r="BC347" s="229"/>
    </row>
    <row r="348" spans="9:55" s="257" customFormat="1" x14ac:dyDescent="0.2">
      <c r="I348" s="895"/>
      <c r="O348" s="229"/>
      <c r="P348" s="229"/>
      <c r="Q348" s="229"/>
      <c r="R348" s="229"/>
      <c r="S348" s="229"/>
      <c r="T348" s="229"/>
      <c r="U348" s="229"/>
      <c r="V348" s="229"/>
      <c r="W348" s="229"/>
      <c r="X348" s="229"/>
      <c r="Y348" s="229"/>
      <c r="Z348" s="229"/>
      <c r="AA348" s="229"/>
      <c r="AB348" s="229"/>
      <c r="AC348" s="229"/>
      <c r="AD348" s="229"/>
      <c r="AE348" s="229"/>
      <c r="AF348" s="229"/>
      <c r="AG348" s="229"/>
      <c r="AH348" s="229"/>
      <c r="AI348" s="229"/>
      <c r="AJ348" s="229"/>
      <c r="AK348" s="229"/>
      <c r="AL348" s="229"/>
      <c r="AM348" s="229"/>
      <c r="AN348" s="229"/>
      <c r="AO348" s="229"/>
      <c r="AP348" s="229"/>
      <c r="AQ348" s="229"/>
      <c r="AR348" s="229"/>
      <c r="AS348" s="229"/>
      <c r="AT348" s="229"/>
      <c r="AU348" s="229"/>
      <c r="AV348" s="229"/>
      <c r="AW348" s="229"/>
      <c r="AX348" s="229"/>
      <c r="AY348" s="229"/>
      <c r="AZ348" s="229"/>
      <c r="BA348" s="229"/>
      <c r="BB348" s="229"/>
      <c r="BC348" s="229"/>
    </row>
    <row r="349" spans="9:55" s="257" customFormat="1" x14ac:dyDescent="0.2">
      <c r="I349" s="895"/>
      <c r="O349" s="229"/>
      <c r="P349" s="229"/>
      <c r="Q349" s="229"/>
      <c r="R349" s="229"/>
      <c r="S349" s="229"/>
      <c r="T349" s="229"/>
      <c r="U349" s="229"/>
      <c r="V349" s="229"/>
      <c r="W349" s="229"/>
      <c r="X349" s="229"/>
      <c r="Y349" s="229"/>
      <c r="Z349" s="229"/>
      <c r="AA349" s="229"/>
      <c r="AB349" s="229"/>
      <c r="AC349" s="229"/>
      <c r="AD349" s="229"/>
      <c r="AE349" s="229"/>
      <c r="AF349" s="229"/>
      <c r="AG349" s="229"/>
      <c r="AH349" s="229"/>
      <c r="AI349" s="229"/>
      <c r="AJ349" s="229"/>
      <c r="AK349" s="229"/>
      <c r="AL349" s="229"/>
      <c r="AM349" s="229"/>
      <c r="AN349" s="229"/>
      <c r="AO349" s="229"/>
      <c r="AP349" s="229"/>
      <c r="AQ349" s="229"/>
      <c r="AR349" s="229"/>
      <c r="AS349" s="229"/>
      <c r="AT349" s="229"/>
      <c r="AU349" s="229"/>
      <c r="AV349" s="229"/>
      <c r="AW349" s="229"/>
      <c r="AX349" s="229"/>
      <c r="AY349" s="229"/>
      <c r="AZ349" s="229"/>
      <c r="BA349" s="229"/>
      <c r="BB349" s="229"/>
      <c r="BC349" s="229"/>
    </row>
    <row r="350" spans="9:55" s="257" customFormat="1" x14ac:dyDescent="0.2">
      <c r="I350" s="895"/>
      <c r="O350" s="229"/>
      <c r="P350" s="229"/>
      <c r="Q350" s="229"/>
      <c r="R350" s="229"/>
      <c r="S350" s="229"/>
      <c r="T350" s="229"/>
      <c r="U350" s="229"/>
      <c r="V350" s="229"/>
      <c r="W350" s="229"/>
      <c r="X350" s="229"/>
      <c r="Y350" s="229"/>
      <c r="Z350" s="229"/>
      <c r="AA350" s="229"/>
      <c r="AB350" s="229"/>
      <c r="AC350" s="229"/>
      <c r="AD350" s="229"/>
      <c r="AE350" s="229"/>
      <c r="AF350" s="229"/>
      <c r="AG350" s="229"/>
      <c r="AH350" s="229"/>
      <c r="AI350" s="229"/>
      <c r="AJ350" s="229"/>
      <c r="AK350" s="229"/>
      <c r="AL350" s="229"/>
      <c r="AM350" s="229"/>
      <c r="AN350" s="229"/>
      <c r="AO350" s="229"/>
      <c r="AP350" s="229"/>
      <c r="AQ350" s="229"/>
      <c r="AR350" s="229"/>
      <c r="AS350" s="229"/>
      <c r="AT350" s="229"/>
      <c r="AU350" s="229"/>
      <c r="AV350" s="229"/>
      <c r="AW350" s="229"/>
      <c r="AX350" s="229"/>
      <c r="AY350" s="229"/>
      <c r="AZ350" s="229"/>
      <c r="BA350" s="229"/>
      <c r="BB350" s="229"/>
      <c r="BC350" s="229"/>
    </row>
    <row r="351" spans="9:55" s="257" customFormat="1" x14ac:dyDescent="0.2">
      <c r="I351" s="895"/>
      <c r="O351" s="229"/>
      <c r="P351" s="229"/>
      <c r="Q351" s="229"/>
      <c r="R351" s="229"/>
      <c r="S351" s="229"/>
      <c r="T351" s="229"/>
      <c r="U351" s="229"/>
      <c r="V351" s="229"/>
      <c r="W351" s="229"/>
      <c r="X351" s="229"/>
      <c r="Y351" s="229"/>
      <c r="Z351" s="229"/>
      <c r="AA351" s="229"/>
      <c r="AB351" s="229"/>
      <c r="AC351" s="229"/>
      <c r="AD351" s="229"/>
      <c r="AE351" s="229"/>
      <c r="AF351" s="229"/>
      <c r="AG351" s="229"/>
      <c r="AH351" s="229"/>
      <c r="AI351" s="229"/>
      <c r="AJ351" s="229"/>
      <c r="AK351" s="229"/>
      <c r="AL351" s="229"/>
      <c r="AM351" s="229"/>
      <c r="AN351" s="229"/>
      <c r="AO351" s="229"/>
      <c r="AP351" s="229"/>
      <c r="AQ351" s="229"/>
      <c r="AR351" s="229"/>
      <c r="AS351" s="229"/>
      <c r="AT351" s="229"/>
      <c r="AU351" s="229"/>
      <c r="AV351" s="229"/>
      <c r="AW351" s="229"/>
      <c r="AX351" s="229"/>
      <c r="AY351" s="229"/>
      <c r="AZ351" s="229"/>
      <c r="BA351" s="229"/>
      <c r="BB351" s="229"/>
      <c r="BC351" s="229"/>
    </row>
    <row r="352" spans="9:55" s="257" customFormat="1" x14ac:dyDescent="0.2">
      <c r="I352" s="895"/>
      <c r="O352" s="229"/>
      <c r="P352" s="229"/>
      <c r="Q352" s="229"/>
      <c r="R352" s="229"/>
      <c r="S352" s="229"/>
      <c r="T352" s="229"/>
      <c r="U352" s="229"/>
      <c r="V352" s="229"/>
      <c r="W352" s="229"/>
      <c r="X352" s="229"/>
      <c r="Y352" s="229"/>
      <c r="Z352" s="229"/>
      <c r="AA352" s="229"/>
      <c r="AB352" s="229"/>
      <c r="AC352" s="229"/>
      <c r="AD352" s="229"/>
      <c r="AE352" s="229"/>
      <c r="AF352" s="229"/>
      <c r="AG352" s="229"/>
      <c r="AH352" s="229"/>
      <c r="AI352" s="229"/>
      <c r="AJ352" s="229"/>
      <c r="AK352" s="229"/>
      <c r="AL352" s="229"/>
      <c r="AM352" s="229"/>
      <c r="AN352" s="229"/>
      <c r="AO352" s="229"/>
      <c r="AP352" s="229"/>
      <c r="AQ352" s="229"/>
      <c r="AR352" s="229"/>
      <c r="AS352" s="229"/>
      <c r="AT352" s="229"/>
      <c r="AU352" s="229"/>
      <c r="AV352" s="229"/>
      <c r="AW352" s="229"/>
      <c r="AX352" s="229"/>
      <c r="AY352" s="229"/>
      <c r="AZ352" s="229"/>
      <c r="BA352" s="229"/>
      <c r="BB352" s="229"/>
      <c r="BC352" s="229"/>
    </row>
    <row r="353" spans="9:55" s="257" customFormat="1" x14ac:dyDescent="0.2">
      <c r="I353" s="895"/>
      <c r="O353" s="229"/>
      <c r="P353" s="229"/>
      <c r="Q353" s="229"/>
      <c r="R353" s="229"/>
      <c r="S353" s="229"/>
      <c r="T353" s="229"/>
      <c r="U353" s="229"/>
      <c r="V353" s="229"/>
      <c r="W353" s="229"/>
      <c r="X353" s="229"/>
      <c r="Y353" s="229"/>
      <c r="Z353" s="229"/>
      <c r="AA353" s="229"/>
      <c r="AB353" s="229"/>
      <c r="AC353" s="229"/>
      <c r="AD353" s="229"/>
      <c r="AE353" s="229"/>
      <c r="AF353" s="229"/>
      <c r="AG353" s="229"/>
      <c r="AH353" s="229"/>
      <c r="AI353" s="229"/>
      <c r="AJ353" s="229"/>
      <c r="AK353" s="229"/>
      <c r="AL353" s="229"/>
      <c r="AM353" s="229"/>
      <c r="AN353" s="229"/>
      <c r="AO353" s="229"/>
      <c r="AP353" s="229"/>
      <c r="AQ353" s="229"/>
      <c r="AR353" s="229"/>
      <c r="AS353" s="229"/>
      <c r="AT353" s="229"/>
      <c r="AU353" s="229"/>
      <c r="AV353" s="229"/>
      <c r="AW353" s="229"/>
      <c r="AX353" s="229"/>
      <c r="AY353" s="229"/>
      <c r="AZ353" s="229"/>
      <c r="BA353" s="229"/>
      <c r="BB353" s="229"/>
      <c r="BC353" s="229"/>
    </row>
    <row r="354" spans="9:55" s="257" customFormat="1" x14ac:dyDescent="0.2">
      <c r="I354" s="895"/>
      <c r="O354" s="229"/>
      <c r="P354" s="229"/>
      <c r="Q354" s="229"/>
      <c r="R354" s="229"/>
      <c r="S354" s="229"/>
      <c r="T354" s="229"/>
      <c r="U354" s="229"/>
      <c r="V354" s="229"/>
      <c r="W354" s="229"/>
      <c r="X354" s="229"/>
      <c r="Y354" s="229"/>
      <c r="Z354" s="229"/>
      <c r="AA354" s="229"/>
      <c r="AB354" s="229"/>
      <c r="AC354" s="229"/>
      <c r="AD354" s="229"/>
      <c r="AE354" s="229"/>
      <c r="AF354" s="229"/>
      <c r="AG354" s="229"/>
      <c r="AH354" s="229"/>
      <c r="AI354" s="229"/>
      <c r="AJ354" s="229"/>
      <c r="AK354" s="229"/>
      <c r="AL354" s="229"/>
      <c r="AM354" s="229"/>
      <c r="AN354" s="229"/>
      <c r="AO354" s="229"/>
      <c r="AP354" s="229"/>
      <c r="AQ354" s="229"/>
      <c r="AR354" s="229"/>
      <c r="AS354" s="229"/>
      <c r="AT354" s="229"/>
      <c r="AU354" s="229"/>
      <c r="AV354" s="229"/>
      <c r="AW354" s="229"/>
      <c r="AX354" s="229"/>
      <c r="AY354" s="229"/>
      <c r="AZ354" s="229"/>
      <c r="BA354" s="229"/>
      <c r="BB354" s="229"/>
      <c r="BC354" s="229"/>
    </row>
    <row r="355" spans="9:55" s="257" customFormat="1" x14ac:dyDescent="0.2">
      <c r="I355" s="895"/>
      <c r="O355" s="229"/>
      <c r="P355" s="229"/>
      <c r="Q355" s="229"/>
      <c r="R355" s="229"/>
      <c r="S355" s="229"/>
      <c r="T355" s="229"/>
      <c r="U355" s="229"/>
      <c r="V355" s="229"/>
      <c r="W355" s="229"/>
      <c r="X355" s="229"/>
      <c r="Y355" s="229"/>
      <c r="Z355" s="229"/>
      <c r="AA355" s="229"/>
      <c r="AB355" s="229"/>
      <c r="AC355" s="229"/>
      <c r="AD355" s="229"/>
      <c r="AE355" s="229"/>
      <c r="AF355" s="229"/>
      <c r="AG355" s="229"/>
      <c r="AH355" s="229"/>
      <c r="AI355" s="229"/>
      <c r="AJ355" s="229"/>
      <c r="AK355" s="229"/>
      <c r="AL355" s="229"/>
      <c r="AM355" s="229"/>
      <c r="AN355" s="229"/>
      <c r="AO355" s="229"/>
      <c r="AP355" s="229"/>
      <c r="AQ355" s="229"/>
      <c r="AR355" s="229"/>
      <c r="AS355" s="229"/>
      <c r="AT355" s="229"/>
      <c r="AU355" s="229"/>
      <c r="AV355" s="229"/>
      <c r="AW355" s="229"/>
      <c r="AX355" s="229"/>
      <c r="AY355" s="229"/>
      <c r="AZ355" s="229"/>
      <c r="BA355" s="229"/>
      <c r="BB355" s="229"/>
      <c r="BC355" s="229"/>
    </row>
    <row r="356" spans="9:55" s="257" customFormat="1" x14ac:dyDescent="0.2">
      <c r="I356" s="895"/>
      <c r="O356" s="229"/>
      <c r="P356" s="229"/>
      <c r="Q356" s="229"/>
      <c r="R356" s="229"/>
      <c r="S356" s="229"/>
      <c r="T356" s="229"/>
      <c r="U356" s="229"/>
      <c r="V356" s="229"/>
      <c r="W356" s="229"/>
      <c r="X356" s="229"/>
      <c r="Y356" s="229"/>
      <c r="Z356" s="229"/>
      <c r="AA356" s="229"/>
      <c r="AB356" s="229"/>
      <c r="AC356" s="229"/>
      <c r="AD356" s="229"/>
      <c r="AE356" s="229"/>
      <c r="AF356" s="229"/>
      <c r="AG356" s="229"/>
      <c r="AH356" s="229"/>
      <c r="AI356" s="229"/>
      <c r="AJ356" s="229"/>
      <c r="AK356" s="229"/>
      <c r="AL356" s="229"/>
      <c r="AM356" s="229"/>
      <c r="AN356" s="229"/>
      <c r="AO356" s="229"/>
      <c r="AP356" s="229"/>
      <c r="AQ356" s="229"/>
      <c r="AR356" s="229"/>
      <c r="AS356" s="229"/>
      <c r="AT356" s="229"/>
      <c r="AU356" s="229"/>
      <c r="AV356" s="229"/>
      <c r="AW356" s="229"/>
      <c r="AX356" s="229"/>
      <c r="AY356" s="229"/>
      <c r="AZ356" s="229"/>
      <c r="BA356" s="229"/>
      <c r="BB356" s="229"/>
      <c r="BC356" s="229"/>
    </row>
    <row r="357" spans="9:55" s="257" customFormat="1" x14ac:dyDescent="0.2">
      <c r="I357" s="895"/>
      <c r="O357" s="229"/>
      <c r="P357" s="229"/>
      <c r="Q357" s="229"/>
      <c r="R357" s="229"/>
      <c r="S357" s="229"/>
      <c r="T357" s="229"/>
      <c r="U357" s="229"/>
      <c r="V357" s="229"/>
      <c r="W357" s="229"/>
      <c r="X357" s="229"/>
      <c r="Y357" s="229"/>
      <c r="Z357" s="229"/>
      <c r="AA357" s="229"/>
      <c r="AB357" s="229"/>
      <c r="AC357" s="229"/>
      <c r="AD357" s="229"/>
      <c r="AE357" s="229"/>
      <c r="AF357" s="229"/>
      <c r="AG357" s="229"/>
      <c r="AH357" s="229"/>
      <c r="AI357" s="229"/>
      <c r="AJ357" s="229"/>
      <c r="AK357" s="229"/>
      <c r="AL357" s="229"/>
      <c r="AM357" s="229"/>
      <c r="AN357" s="229"/>
      <c r="AO357" s="229"/>
      <c r="AP357" s="229"/>
      <c r="AQ357" s="229"/>
      <c r="AR357" s="229"/>
      <c r="AS357" s="229"/>
      <c r="AT357" s="229"/>
      <c r="AU357" s="229"/>
      <c r="AV357" s="229"/>
      <c r="AW357" s="229"/>
      <c r="AX357" s="229"/>
      <c r="AY357" s="229"/>
      <c r="AZ357" s="229"/>
      <c r="BA357" s="229"/>
      <c r="BB357" s="229"/>
      <c r="BC357" s="229"/>
    </row>
    <row r="358" spans="9:55" s="257" customFormat="1" x14ac:dyDescent="0.2">
      <c r="I358" s="895"/>
      <c r="O358" s="229"/>
      <c r="P358" s="229"/>
      <c r="Q358" s="229"/>
      <c r="R358" s="229"/>
      <c r="S358" s="229"/>
      <c r="T358" s="229"/>
      <c r="U358" s="229"/>
      <c r="V358" s="229"/>
      <c r="W358" s="229"/>
      <c r="X358" s="229"/>
      <c r="Y358" s="229"/>
      <c r="Z358" s="229"/>
      <c r="AA358" s="229"/>
      <c r="AB358" s="229"/>
      <c r="AC358" s="229"/>
      <c r="AD358" s="229"/>
      <c r="AE358" s="229"/>
      <c r="AF358" s="229"/>
      <c r="AG358" s="229"/>
      <c r="AH358" s="229"/>
      <c r="AI358" s="229"/>
      <c r="AJ358" s="229"/>
      <c r="AK358" s="229"/>
      <c r="AL358" s="229"/>
      <c r="AM358" s="229"/>
      <c r="AN358" s="229"/>
      <c r="AO358" s="229"/>
      <c r="AP358" s="229"/>
      <c r="AQ358" s="229"/>
      <c r="AR358" s="229"/>
      <c r="AS358" s="229"/>
      <c r="AT358" s="229"/>
      <c r="AU358" s="229"/>
      <c r="AV358" s="229"/>
      <c r="AW358" s="229"/>
      <c r="AX358" s="229"/>
      <c r="AY358" s="229"/>
      <c r="AZ358" s="229"/>
      <c r="BA358" s="229"/>
      <c r="BB358" s="229"/>
      <c r="BC358" s="229"/>
    </row>
    <row r="359" spans="9:55" s="257" customFormat="1" x14ac:dyDescent="0.2">
      <c r="I359" s="895"/>
      <c r="O359" s="229"/>
      <c r="P359" s="229"/>
      <c r="Q359" s="229"/>
      <c r="R359" s="229"/>
      <c r="S359" s="229"/>
      <c r="T359" s="229"/>
      <c r="U359" s="229"/>
      <c r="V359" s="229"/>
      <c r="W359" s="229"/>
      <c r="X359" s="229"/>
      <c r="Y359" s="229"/>
      <c r="Z359" s="229"/>
      <c r="AA359" s="229"/>
      <c r="AB359" s="229"/>
      <c r="AC359" s="229"/>
      <c r="AD359" s="229"/>
      <c r="AE359" s="229"/>
      <c r="AF359" s="229"/>
      <c r="AG359" s="229"/>
      <c r="AH359" s="229"/>
      <c r="AI359" s="229"/>
      <c r="AJ359" s="229"/>
      <c r="AK359" s="229"/>
      <c r="AL359" s="229"/>
      <c r="AM359" s="229"/>
      <c r="AN359" s="229"/>
      <c r="AO359" s="229"/>
      <c r="AP359" s="229"/>
      <c r="AQ359" s="229"/>
      <c r="AR359" s="229"/>
      <c r="AS359" s="229"/>
      <c r="AT359" s="229"/>
      <c r="AU359" s="229"/>
      <c r="AV359" s="229"/>
      <c r="AW359" s="229"/>
      <c r="AX359" s="229"/>
      <c r="AY359" s="229"/>
      <c r="AZ359" s="229"/>
      <c r="BA359" s="229"/>
      <c r="BB359" s="229"/>
      <c r="BC359" s="229"/>
    </row>
    <row r="360" spans="9:55" s="257" customFormat="1" x14ac:dyDescent="0.2">
      <c r="I360" s="895"/>
      <c r="O360" s="229"/>
      <c r="P360" s="229"/>
      <c r="Q360" s="229"/>
      <c r="R360" s="229"/>
      <c r="S360" s="229"/>
      <c r="T360" s="229"/>
      <c r="U360" s="229"/>
      <c r="V360" s="229"/>
      <c r="W360" s="229"/>
      <c r="X360" s="229"/>
      <c r="Y360" s="229"/>
      <c r="Z360" s="229"/>
      <c r="AA360" s="229"/>
      <c r="AB360" s="229"/>
      <c r="AC360" s="229"/>
      <c r="AD360" s="229"/>
      <c r="AE360" s="229"/>
      <c r="AF360" s="229"/>
      <c r="AG360" s="229"/>
      <c r="AH360" s="229"/>
      <c r="AI360" s="229"/>
      <c r="AJ360" s="229"/>
      <c r="AK360" s="229"/>
      <c r="AL360" s="229"/>
      <c r="AM360" s="229"/>
      <c r="AN360" s="229"/>
      <c r="AO360" s="229"/>
      <c r="AP360" s="229"/>
      <c r="AQ360" s="229"/>
      <c r="AR360" s="229"/>
      <c r="AS360" s="229"/>
      <c r="AT360" s="229"/>
      <c r="AU360" s="229"/>
      <c r="AV360" s="229"/>
      <c r="AW360" s="229"/>
      <c r="AX360" s="229"/>
      <c r="AY360" s="229"/>
      <c r="AZ360" s="229"/>
      <c r="BA360" s="229"/>
      <c r="BB360" s="229"/>
      <c r="BC360" s="229"/>
    </row>
    <row r="361" spans="9:55" s="257" customFormat="1" x14ac:dyDescent="0.2">
      <c r="I361" s="895"/>
      <c r="O361" s="229"/>
      <c r="P361" s="229"/>
      <c r="Q361" s="229"/>
      <c r="R361" s="229"/>
      <c r="S361" s="229"/>
      <c r="T361" s="229"/>
      <c r="U361" s="229"/>
      <c r="V361" s="229"/>
      <c r="W361" s="229"/>
      <c r="X361" s="229"/>
      <c r="Y361" s="229"/>
      <c r="Z361" s="229"/>
      <c r="AA361" s="229"/>
      <c r="AB361" s="229"/>
      <c r="AC361" s="229"/>
      <c r="AD361" s="229"/>
      <c r="AE361" s="229"/>
      <c r="AF361" s="229"/>
      <c r="AG361" s="229"/>
      <c r="AH361" s="229"/>
      <c r="AI361" s="229"/>
      <c r="AJ361" s="229"/>
      <c r="AK361" s="229"/>
      <c r="AL361" s="229"/>
      <c r="AM361" s="229"/>
      <c r="AN361" s="229"/>
      <c r="AO361" s="229"/>
      <c r="AP361" s="229"/>
      <c r="AQ361" s="229"/>
      <c r="AR361" s="229"/>
      <c r="AS361" s="229"/>
      <c r="AT361" s="229"/>
      <c r="AU361" s="229"/>
      <c r="AV361" s="229"/>
      <c r="AW361" s="229"/>
      <c r="AX361" s="229"/>
      <c r="AY361" s="229"/>
      <c r="AZ361" s="229"/>
      <c r="BA361" s="229"/>
      <c r="BB361" s="229"/>
      <c r="BC361" s="229"/>
    </row>
    <row r="362" spans="9:55" s="257" customFormat="1" x14ac:dyDescent="0.2">
      <c r="I362" s="895"/>
      <c r="O362" s="229"/>
      <c r="P362" s="229"/>
      <c r="Q362" s="229"/>
      <c r="R362" s="229"/>
      <c r="S362" s="229"/>
      <c r="T362" s="229"/>
      <c r="U362" s="229"/>
      <c r="V362" s="229"/>
      <c r="W362" s="229"/>
      <c r="X362" s="229"/>
      <c r="Y362" s="229"/>
      <c r="Z362" s="229"/>
      <c r="AA362" s="229"/>
      <c r="AB362" s="229"/>
      <c r="AC362" s="229"/>
      <c r="AD362" s="229"/>
      <c r="AE362" s="229"/>
      <c r="AF362" s="229"/>
      <c r="AG362" s="229"/>
      <c r="AH362" s="229"/>
      <c r="AI362" s="229"/>
      <c r="AJ362" s="229"/>
      <c r="AK362" s="229"/>
      <c r="AL362" s="229"/>
      <c r="AM362" s="229"/>
      <c r="AN362" s="229"/>
      <c r="AO362" s="229"/>
      <c r="AP362" s="229"/>
      <c r="AQ362" s="229"/>
      <c r="AR362" s="229"/>
      <c r="AS362" s="229"/>
      <c r="AT362" s="229"/>
      <c r="AU362" s="229"/>
      <c r="AV362" s="229"/>
      <c r="AW362" s="229"/>
      <c r="AX362" s="229"/>
      <c r="AY362" s="229"/>
      <c r="AZ362" s="229"/>
      <c r="BA362" s="229"/>
      <c r="BB362" s="229"/>
      <c r="BC362" s="229"/>
    </row>
    <row r="363" spans="9:55" s="257" customFormat="1" x14ac:dyDescent="0.2">
      <c r="I363" s="895"/>
      <c r="O363" s="229"/>
      <c r="P363" s="229"/>
      <c r="Q363" s="229"/>
      <c r="R363" s="229"/>
      <c r="S363" s="229"/>
      <c r="T363" s="229"/>
      <c r="U363" s="229"/>
      <c r="V363" s="229"/>
      <c r="W363" s="229"/>
      <c r="X363" s="229"/>
      <c r="Y363" s="229"/>
      <c r="Z363" s="229"/>
      <c r="AA363" s="229"/>
      <c r="AB363" s="229"/>
      <c r="AC363" s="229"/>
      <c r="AD363" s="229"/>
      <c r="AE363" s="229"/>
      <c r="AF363" s="229"/>
      <c r="AG363" s="229"/>
      <c r="AH363" s="229"/>
      <c r="AI363" s="229"/>
      <c r="AJ363" s="229"/>
      <c r="AK363" s="229"/>
      <c r="AL363" s="229"/>
      <c r="AM363" s="229"/>
      <c r="AN363" s="229"/>
      <c r="AO363" s="229"/>
      <c r="AP363" s="229"/>
      <c r="AQ363" s="229"/>
      <c r="AR363" s="229"/>
      <c r="AS363" s="229"/>
      <c r="AT363" s="229"/>
      <c r="AU363" s="229"/>
      <c r="AV363" s="229"/>
      <c r="AW363" s="229"/>
      <c r="AX363" s="229"/>
      <c r="AY363" s="229"/>
      <c r="AZ363" s="229"/>
      <c r="BA363" s="229"/>
      <c r="BB363" s="229"/>
      <c r="BC363" s="229"/>
    </row>
    <row r="364" spans="9:55" s="257" customFormat="1" x14ac:dyDescent="0.2">
      <c r="I364" s="895"/>
      <c r="O364" s="229"/>
      <c r="P364" s="229"/>
      <c r="Q364" s="229"/>
      <c r="R364" s="229"/>
      <c r="S364" s="229"/>
      <c r="T364" s="229"/>
      <c r="U364" s="229"/>
      <c r="V364" s="229"/>
      <c r="W364" s="229"/>
      <c r="X364" s="229"/>
      <c r="Y364" s="229"/>
      <c r="Z364" s="229"/>
      <c r="AA364" s="229"/>
      <c r="AB364" s="229"/>
      <c r="AC364" s="229"/>
      <c r="AD364" s="229"/>
      <c r="AE364" s="229"/>
      <c r="AF364" s="229"/>
      <c r="AG364" s="229"/>
      <c r="AH364" s="229"/>
      <c r="AI364" s="229"/>
      <c r="AJ364" s="229"/>
      <c r="AK364" s="229"/>
      <c r="AL364" s="229"/>
      <c r="AM364" s="229"/>
      <c r="AN364" s="229"/>
      <c r="AO364" s="229"/>
      <c r="AP364" s="229"/>
      <c r="AQ364" s="229"/>
      <c r="AR364" s="229"/>
      <c r="AS364" s="229"/>
      <c r="AT364" s="229"/>
      <c r="AU364" s="229"/>
      <c r="AV364" s="229"/>
      <c r="AW364" s="229"/>
      <c r="AX364" s="229"/>
      <c r="AY364" s="229"/>
      <c r="AZ364" s="229"/>
      <c r="BA364" s="229"/>
      <c r="BB364" s="229"/>
      <c r="BC364" s="229"/>
    </row>
    <row r="365" spans="9:55" s="257" customFormat="1" x14ac:dyDescent="0.2">
      <c r="I365" s="895"/>
      <c r="O365" s="229"/>
      <c r="P365" s="229"/>
      <c r="Q365" s="229"/>
      <c r="R365" s="229"/>
      <c r="S365" s="229"/>
      <c r="T365" s="229"/>
      <c r="U365" s="229"/>
      <c r="V365" s="229"/>
      <c r="W365" s="229"/>
      <c r="X365" s="229"/>
      <c r="Y365" s="229"/>
      <c r="Z365" s="229"/>
      <c r="AA365" s="229"/>
      <c r="AB365" s="229"/>
      <c r="AC365" s="229"/>
      <c r="AD365" s="229"/>
      <c r="AE365" s="229"/>
      <c r="AF365" s="229"/>
      <c r="AG365" s="229"/>
      <c r="AH365" s="229"/>
      <c r="AI365" s="229"/>
      <c r="AJ365" s="229"/>
      <c r="AK365" s="229"/>
      <c r="AL365" s="229"/>
      <c r="AM365" s="229"/>
      <c r="AN365" s="229"/>
      <c r="AO365" s="229"/>
      <c r="AP365" s="229"/>
      <c r="AQ365" s="229"/>
      <c r="AR365" s="229"/>
      <c r="AS365" s="229"/>
      <c r="AT365" s="229"/>
      <c r="AU365" s="229"/>
      <c r="AV365" s="229"/>
      <c r="AW365" s="229"/>
      <c r="AX365" s="229"/>
      <c r="AY365" s="229"/>
      <c r="AZ365" s="229"/>
      <c r="BA365" s="229"/>
      <c r="BB365" s="229"/>
      <c r="BC365" s="229"/>
    </row>
    <row r="366" spans="9:55" s="257" customFormat="1" x14ac:dyDescent="0.2">
      <c r="I366" s="895"/>
      <c r="O366" s="229"/>
      <c r="P366" s="229"/>
      <c r="Q366" s="229"/>
      <c r="R366" s="229"/>
      <c r="S366" s="229"/>
      <c r="T366" s="229"/>
      <c r="U366" s="229"/>
      <c r="V366" s="229"/>
      <c r="W366" s="229"/>
      <c r="X366" s="229"/>
      <c r="Y366" s="229"/>
      <c r="Z366" s="229"/>
      <c r="AA366" s="229"/>
      <c r="AB366" s="229"/>
      <c r="AC366" s="229"/>
      <c r="AD366" s="229"/>
      <c r="AE366" s="229"/>
      <c r="AF366" s="229"/>
      <c r="AG366" s="229"/>
      <c r="AH366" s="229"/>
      <c r="AI366" s="229"/>
      <c r="AJ366" s="229"/>
      <c r="AK366" s="229"/>
      <c r="AL366" s="229"/>
      <c r="AM366" s="229"/>
      <c r="AN366" s="229"/>
      <c r="AO366" s="229"/>
      <c r="AP366" s="229"/>
      <c r="AQ366" s="229"/>
      <c r="AR366" s="229"/>
      <c r="AS366" s="229"/>
      <c r="AT366" s="229"/>
      <c r="AU366" s="229"/>
      <c r="AV366" s="229"/>
      <c r="AW366" s="229"/>
      <c r="AX366" s="229"/>
      <c r="AY366" s="229"/>
      <c r="AZ366" s="229"/>
      <c r="BA366" s="229"/>
      <c r="BB366" s="229"/>
      <c r="BC366" s="229"/>
    </row>
    <row r="367" spans="9:55" s="257" customFormat="1" x14ac:dyDescent="0.2">
      <c r="I367" s="895"/>
      <c r="O367" s="229"/>
      <c r="P367" s="229"/>
      <c r="Q367" s="229"/>
      <c r="R367" s="229"/>
      <c r="S367" s="229"/>
      <c r="T367" s="229"/>
      <c r="U367" s="229"/>
      <c r="V367" s="229"/>
      <c r="W367" s="229"/>
      <c r="X367" s="229"/>
      <c r="Y367" s="229"/>
      <c r="Z367" s="229"/>
      <c r="AA367" s="229"/>
      <c r="AB367" s="229"/>
      <c r="AC367" s="229"/>
      <c r="AD367" s="229"/>
      <c r="AE367" s="229"/>
      <c r="AF367" s="229"/>
      <c r="AG367" s="229"/>
      <c r="AH367" s="229"/>
      <c r="AI367" s="229"/>
      <c r="AJ367" s="229"/>
      <c r="AK367" s="229"/>
      <c r="AL367" s="229"/>
      <c r="AM367" s="229"/>
      <c r="AN367" s="229"/>
      <c r="AO367" s="229"/>
      <c r="AP367" s="229"/>
      <c r="AQ367" s="229"/>
      <c r="AR367" s="229"/>
      <c r="AS367" s="229"/>
      <c r="AT367" s="229"/>
      <c r="AU367" s="229"/>
      <c r="AV367" s="229"/>
      <c r="AW367" s="229"/>
      <c r="AX367" s="229"/>
      <c r="AY367" s="229"/>
      <c r="AZ367" s="229"/>
      <c r="BA367" s="229"/>
      <c r="BB367" s="229"/>
      <c r="BC367" s="229"/>
    </row>
    <row r="368" spans="9:55" s="257" customFormat="1" x14ac:dyDescent="0.2">
      <c r="I368" s="895"/>
      <c r="O368" s="229"/>
      <c r="P368" s="229"/>
      <c r="Q368" s="229"/>
      <c r="R368" s="229"/>
      <c r="S368" s="229"/>
      <c r="T368" s="229"/>
      <c r="U368" s="229"/>
      <c r="V368" s="229"/>
      <c r="W368" s="229"/>
      <c r="X368" s="229"/>
      <c r="Y368" s="229"/>
      <c r="Z368" s="229"/>
      <c r="AA368" s="229"/>
      <c r="AB368" s="229"/>
      <c r="AC368" s="229"/>
      <c r="AD368" s="229"/>
      <c r="AE368" s="229"/>
      <c r="AF368" s="229"/>
      <c r="AG368" s="229"/>
      <c r="AH368" s="229"/>
      <c r="AI368" s="229"/>
      <c r="AJ368" s="229"/>
      <c r="AK368" s="229"/>
      <c r="AL368" s="229"/>
      <c r="AM368" s="229"/>
      <c r="AN368" s="229"/>
      <c r="AO368" s="229"/>
      <c r="AP368" s="229"/>
      <c r="AQ368" s="229"/>
      <c r="AR368" s="229"/>
      <c r="AS368" s="229"/>
      <c r="AT368" s="229"/>
      <c r="AU368" s="229"/>
      <c r="AV368" s="229"/>
      <c r="AW368" s="229"/>
      <c r="AX368" s="229"/>
      <c r="AY368" s="229"/>
      <c r="AZ368" s="229"/>
      <c r="BA368" s="229"/>
      <c r="BB368" s="229"/>
      <c r="BC368" s="229"/>
    </row>
    <row r="369" spans="9:55" s="257" customFormat="1" x14ac:dyDescent="0.2">
      <c r="I369" s="895"/>
      <c r="O369" s="229"/>
      <c r="P369" s="229"/>
      <c r="Q369" s="229"/>
      <c r="R369" s="229"/>
      <c r="S369" s="229"/>
      <c r="T369" s="229"/>
      <c r="U369" s="229"/>
      <c r="V369" s="229"/>
      <c r="W369" s="229"/>
      <c r="X369" s="229"/>
      <c r="Y369" s="229"/>
      <c r="Z369" s="229"/>
      <c r="AA369" s="229"/>
      <c r="AB369" s="229"/>
      <c r="AC369" s="229"/>
      <c r="AD369" s="229"/>
      <c r="AE369" s="229"/>
      <c r="AF369" s="229"/>
      <c r="AG369" s="229"/>
      <c r="AH369" s="229"/>
      <c r="AI369" s="229"/>
      <c r="AJ369" s="229"/>
      <c r="AK369" s="229"/>
      <c r="AL369" s="229"/>
      <c r="AM369" s="229"/>
      <c r="AN369" s="229"/>
      <c r="AO369" s="229"/>
      <c r="AP369" s="229"/>
      <c r="AQ369" s="229"/>
      <c r="AR369" s="229"/>
      <c r="AS369" s="229"/>
      <c r="AT369" s="229"/>
      <c r="AU369" s="229"/>
      <c r="AV369" s="229"/>
      <c r="AW369" s="229"/>
      <c r="AX369" s="229"/>
      <c r="AY369" s="229"/>
      <c r="AZ369" s="229"/>
      <c r="BA369" s="229"/>
      <c r="BB369" s="229"/>
      <c r="BC369" s="229"/>
    </row>
    <row r="370" spans="9:55" s="257" customFormat="1" x14ac:dyDescent="0.2">
      <c r="I370" s="895"/>
      <c r="O370" s="229"/>
      <c r="P370" s="229"/>
      <c r="Q370" s="229"/>
      <c r="R370" s="229"/>
      <c r="S370" s="229"/>
      <c r="T370" s="229"/>
      <c r="U370" s="229"/>
      <c r="V370" s="229"/>
      <c r="W370" s="229"/>
      <c r="X370" s="229"/>
      <c r="Y370" s="229"/>
      <c r="Z370" s="229"/>
      <c r="AA370" s="229"/>
      <c r="AB370" s="229"/>
      <c r="AC370" s="229"/>
      <c r="AD370" s="229"/>
      <c r="AE370" s="229"/>
      <c r="AF370" s="229"/>
      <c r="AG370" s="229"/>
      <c r="AH370" s="229"/>
      <c r="AI370" s="229"/>
      <c r="AJ370" s="229"/>
      <c r="AK370" s="229"/>
      <c r="AL370" s="229"/>
      <c r="AM370" s="229"/>
      <c r="AN370" s="229"/>
      <c r="AO370" s="229"/>
      <c r="AP370" s="229"/>
      <c r="AQ370" s="229"/>
      <c r="AR370" s="229"/>
      <c r="AS370" s="229"/>
      <c r="AT370" s="229"/>
      <c r="AU370" s="229"/>
      <c r="AV370" s="229"/>
      <c r="AW370" s="229"/>
      <c r="AX370" s="229"/>
      <c r="AY370" s="229"/>
      <c r="AZ370" s="229"/>
      <c r="BA370" s="229"/>
      <c r="BB370" s="229"/>
      <c r="BC370" s="229"/>
    </row>
    <row r="371" spans="9:55" s="257" customFormat="1" x14ac:dyDescent="0.2">
      <c r="I371" s="895"/>
      <c r="O371" s="229"/>
      <c r="P371" s="229"/>
      <c r="Q371" s="229"/>
      <c r="R371" s="229"/>
      <c r="S371" s="229"/>
      <c r="T371" s="229"/>
      <c r="U371" s="229"/>
      <c r="V371" s="229"/>
      <c r="W371" s="229"/>
      <c r="X371" s="229"/>
      <c r="Y371" s="229"/>
      <c r="Z371" s="229"/>
      <c r="AA371" s="229"/>
      <c r="AB371" s="229"/>
      <c r="AC371" s="229"/>
      <c r="AD371" s="229"/>
      <c r="AE371" s="229"/>
      <c r="AF371" s="229"/>
      <c r="AG371" s="229"/>
      <c r="AH371" s="229"/>
      <c r="AI371" s="229"/>
      <c r="AJ371" s="229"/>
      <c r="AK371" s="229"/>
      <c r="AL371" s="229"/>
      <c r="AM371" s="229"/>
      <c r="AN371" s="229"/>
      <c r="AO371" s="229"/>
      <c r="AP371" s="229"/>
      <c r="AQ371" s="229"/>
      <c r="AR371" s="229"/>
      <c r="AS371" s="229"/>
      <c r="AT371" s="229"/>
      <c r="AU371" s="229"/>
      <c r="AV371" s="229"/>
      <c r="AW371" s="229"/>
      <c r="AX371" s="229"/>
      <c r="AY371" s="229"/>
      <c r="AZ371" s="229"/>
      <c r="BA371" s="229"/>
      <c r="BB371" s="229"/>
      <c r="BC371" s="229"/>
    </row>
    <row r="372" spans="9:55" s="257" customFormat="1" x14ac:dyDescent="0.2">
      <c r="I372" s="895"/>
      <c r="O372" s="229"/>
      <c r="P372" s="229"/>
      <c r="Q372" s="229"/>
      <c r="R372" s="229"/>
      <c r="S372" s="229"/>
      <c r="T372" s="229"/>
      <c r="U372" s="229"/>
      <c r="V372" s="229"/>
      <c r="W372" s="229"/>
      <c r="X372" s="229"/>
      <c r="Y372" s="229"/>
      <c r="Z372" s="229"/>
      <c r="AA372" s="229"/>
      <c r="AB372" s="229"/>
      <c r="AC372" s="229"/>
      <c r="AD372" s="229"/>
      <c r="AE372" s="229"/>
      <c r="AF372" s="229"/>
      <c r="AG372" s="229"/>
      <c r="AH372" s="229"/>
      <c r="AI372" s="229"/>
      <c r="AJ372" s="229"/>
      <c r="AK372" s="229"/>
      <c r="AL372" s="229"/>
      <c r="AM372" s="229"/>
      <c r="AN372" s="229"/>
      <c r="AO372" s="229"/>
      <c r="AP372" s="229"/>
      <c r="AQ372" s="229"/>
      <c r="AR372" s="229"/>
      <c r="AS372" s="229"/>
      <c r="AT372" s="229"/>
      <c r="AU372" s="229"/>
      <c r="AV372" s="229"/>
      <c r="AW372" s="229"/>
      <c r="AX372" s="229"/>
      <c r="AY372" s="229"/>
      <c r="AZ372" s="229"/>
      <c r="BA372" s="229"/>
      <c r="BB372" s="229"/>
      <c r="BC372" s="229"/>
    </row>
    <row r="373" spans="9:55" s="257" customFormat="1" x14ac:dyDescent="0.2">
      <c r="I373" s="895"/>
      <c r="O373" s="229"/>
      <c r="P373" s="229"/>
      <c r="Q373" s="229"/>
      <c r="R373" s="229"/>
      <c r="S373" s="229"/>
      <c r="T373" s="229"/>
      <c r="U373" s="229"/>
      <c r="V373" s="229"/>
      <c r="W373" s="229"/>
      <c r="X373" s="229"/>
      <c r="Y373" s="229"/>
      <c r="Z373" s="229"/>
      <c r="AA373" s="229"/>
      <c r="AB373" s="229"/>
      <c r="AC373" s="229"/>
      <c r="AD373" s="229"/>
      <c r="AE373" s="229"/>
      <c r="AF373" s="229"/>
      <c r="AG373" s="229"/>
      <c r="AH373" s="229"/>
      <c r="AI373" s="229"/>
      <c r="AJ373" s="229"/>
      <c r="AK373" s="229"/>
      <c r="AL373" s="229"/>
      <c r="AM373" s="229"/>
      <c r="AN373" s="229"/>
      <c r="AO373" s="229"/>
      <c r="AP373" s="229"/>
      <c r="AQ373" s="229"/>
      <c r="AR373" s="229"/>
      <c r="AS373" s="229"/>
      <c r="AT373" s="229"/>
      <c r="AU373" s="229"/>
      <c r="AV373" s="229"/>
      <c r="AW373" s="229"/>
      <c r="AX373" s="229"/>
      <c r="AY373" s="229"/>
      <c r="AZ373" s="229"/>
      <c r="BA373" s="229"/>
      <c r="BB373" s="229"/>
      <c r="BC373" s="229"/>
    </row>
    <row r="374" spans="9:55" s="257" customFormat="1" x14ac:dyDescent="0.2">
      <c r="I374" s="895"/>
      <c r="O374" s="229"/>
      <c r="P374" s="229"/>
      <c r="Q374" s="229"/>
      <c r="R374" s="229"/>
      <c r="S374" s="229"/>
      <c r="T374" s="229"/>
      <c r="U374" s="229"/>
      <c r="V374" s="229"/>
      <c r="W374" s="229"/>
      <c r="X374" s="229"/>
      <c r="Y374" s="229"/>
      <c r="Z374" s="229"/>
      <c r="AA374" s="229"/>
      <c r="AB374" s="229"/>
      <c r="AC374" s="229"/>
      <c r="AD374" s="229"/>
      <c r="AE374" s="229"/>
      <c r="AF374" s="229"/>
      <c r="AG374" s="229"/>
      <c r="AH374" s="229"/>
      <c r="AI374" s="229"/>
      <c r="AJ374" s="229"/>
      <c r="AK374" s="229"/>
      <c r="AL374" s="229"/>
      <c r="AM374" s="229"/>
      <c r="AN374" s="229"/>
      <c r="AO374" s="229"/>
      <c r="AP374" s="229"/>
      <c r="AQ374" s="229"/>
      <c r="AR374" s="229"/>
      <c r="AS374" s="229"/>
      <c r="AT374" s="229"/>
      <c r="AU374" s="229"/>
      <c r="AV374" s="229"/>
      <c r="AW374" s="229"/>
      <c r="AX374" s="229"/>
      <c r="AY374" s="229"/>
      <c r="AZ374" s="229"/>
      <c r="BA374" s="229"/>
      <c r="BB374" s="229"/>
      <c r="BC374" s="229"/>
    </row>
    <row r="375" spans="9:55" s="257" customFormat="1" x14ac:dyDescent="0.2">
      <c r="I375" s="895"/>
      <c r="O375" s="229"/>
      <c r="P375" s="229"/>
      <c r="Q375" s="229"/>
      <c r="R375" s="229"/>
      <c r="S375" s="229"/>
      <c r="T375" s="229"/>
      <c r="U375" s="229"/>
      <c r="V375" s="229"/>
      <c r="W375" s="229"/>
      <c r="X375" s="229"/>
      <c r="Y375" s="229"/>
      <c r="Z375" s="229"/>
      <c r="AA375" s="229"/>
      <c r="AB375" s="229"/>
      <c r="AC375" s="229"/>
      <c r="AD375" s="229"/>
      <c r="AE375" s="229"/>
      <c r="AF375" s="229"/>
      <c r="AG375" s="229"/>
      <c r="AH375" s="229"/>
      <c r="AI375" s="229"/>
      <c r="AJ375" s="229"/>
      <c r="AK375" s="229"/>
      <c r="AL375" s="229"/>
      <c r="AM375" s="229"/>
      <c r="AN375" s="229"/>
      <c r="AO375" s="229"/>
      <c r="AP375" s="229"/>
      <c r="AQ375" s="229"/>
      <c r="AR375" s="229"/>
      <c r="AS375" s="229"/>
      <c r="AT375" s="229"/>
      <c r="AU375" s="229"/>
      <c r="AV375" s="229"/>
      <c r="AW375" s="229"/>
      <c r="AX375" s="229"/>
      <c r="AY375" s="229"/>
      <c r="AZ375" s="229"/>
      <c r="BA375" s="229"/>
      <c r="BB375" s="229"/>
      <c r="BC375" s="229"/>
    </row>
    <row r="376" spans="9:55" s="257" customFormat="1" x14ac:dyDescent="0.2">
      <c r="I376" s="895"/>
      <c r="O376" s="229"/>
      <c r="P376" s="229"/>
      <c r="Q376" s="229"/>
      <c r="R376" s="229"/>
      <c r="S376" s="229"/>
      <c r="T376" s="229"/>
      <c r="U376" s="229"/>
      <c r="V376" s="229"/>
      <c r="W376" s="229"/>
      <c r="X376" s="229"/>
      <c r="Y376" s="229"/>
      <c r="Z376" s="229"/>
      <c r="AA376" s="229"/>
      <c r="AB376" s="229"/>
      <c r="AC376" s="229"/>
      <c r="AD376" s="229"/>
      <c r="AE376" s="229"/>
      <c r="AF376" s="229"/>
      <c r="AG376" s="229"/>
      <c r="AH376" s="229"/>
      <c r="AI376" s="229"/>
      <c r="AJ376" s="229"/>
      <c r="AK376" s="229"/>
      <c r="AL376" s="229"/>
      <c r="AM376" s="229"/>
      <c r="AN376" s="229"/>
      <c r="AO376" s="229"/>
      <c r="AP376" s="229"/>
      <c r="AQ376" s="229"/>
      <c r="AR376" s="229"/>
      <c r="AS376" s="229"/>
      <c r="AT376" s="229"/>
      <c r="AU376" s="229"/>
      <c r="AV376" s="229"/>
      <c r="AW376" s="229"/>
      <c r="AX376" s="229"/>
      <c r="AY376" s="229"/>
      <c r="AZ376" s="229"/>
      <c r="BA376" s="229"/>
      <c r="BB376" s="229"/>
      <c r="BC376" s="229"/>
    </row>
    <row r="377" spans="9:55" s="257" customFormat="1" x14ac:dyDescent="0.2">
      <c r="I377" s="895"/>
      <c r="O377" s="229"/>
      <c r="P377" s="229"/>
      <c r="Q377" s="229"/>
      <c r="R377" s="229"/>
      <c r="S377" s="229"/>
      <c r="T377" s="229"/>
      <c r="U377" s="229"/>
      <c r="V377" s="229"/>
      <c r="W377" s="229"/>
      <c r="X377" s="229"/>
      <c r="Y377" s="229"/>
      <c r="Z377" s="229"/>
      <c r="AA377" s="229"/>
      <c r="AB377" s="229"/>
      <c r="AC377" s="229"/>
      <c r="AD377" s="229"/>
      <c r="AE377" s="229"/>
      <c r="AF377" s="229"/>
      <c r="AG377" s="229"/>
      <c r="AH377" s="229"/>
      <c r="AI377" s="229"/>
      <c r="AJ377" s="229"/>
      <c r="AK377" s="229"/>
      <c r="AL377" s="229"/>
      <c r="AM377" s="229"/>
      <c r="AN377" s="229"/>
      <c r="AO377" s="229"/>
      <c r="AP377" s="229"/>
      <c r="AQ377" s="229"/>
      <c r="AR377" s="229"/>
      <c r="AS377" s="229"/>
      <c r="AT377" s="229"/>
      <c r="AU377" s="229"/>
      <c r="AV377" s="229"/>
      <c r="AW377" s="229"/>
      <c r="AX377" s="229"/>
      <c r="AY377" s="229"/>
      <c r="AZ377" s="229"/>
      <c r="BA377" s="229"/>
      <c r="BB377" s="229"/>
      <c r="BC377" s="229"/>
    </row>
    <row r="378" spans="9:55" s="257" customFormat="1" x14ac:dyDescent="0.2">
      <c r="I378" s="895"/>
      <c r="O378" s="229"/>
      <c r="P378" s="229"/>
      <c r="Q378" s="229"/>
      <c r="R378" s="229"/>
      <c r="S378" s="229"/>
      <c r="T378" s="229"/>
      <c r="U378" s="229"/>
      <c r="V378" s="229"/>
      <c r="W378" s="229"/>
      <c r="X378" s="229"/>
      <c r="Y378" s="229"/>
      <c r="Z378" s="229"/>
      <c r="AA378" s="229"/>
      <c r="AB378" s="229"/>
      <c r="AC378" s="229"/>
      <c r="AD378" s="229"/>
      <c r="AE378" s="229"/>
      <c r="AF378" s="229"/>
      <c r="AG378" s="229"/>
      <c r="AH378" s="229"/>
      <c r="AI378" s="229"/>
      <c r="AJ378" s="229"/>
      <c r="AK378" s="229"/>
      <c r="AL378" s="229"/>
      <c r="AM378" s="229"/>
      <c r="AN378" s="229"/>
      <c r="AO378" s="229"/>
      <c r="AP378" s="229"/>
      <c r="AQ378" s="229"/>
      <c r="AR378" s="229"/>
      <c r="AS378" s="229"/>
      <c r="AT378" s="229"/>
      <c r="AU378" s="229"/>
      <c r="AV378" s="229"/>
      <c r="AW378" s="229"/>
      <c r="AX378" s="229"/>
      <c r="AY378" s="229"/>
      <c r="AZ378" s="229"/>
      <c r="BA378" s="229"/>
      <c r="BB378" s="229"/>
      <c r="BC378" s="229"/>
    </row>
    <row r="379" spans="9:55" s="257" customFormat="1" x14ac:dyDescent="0.2">
      <c r="I379" s="895"/>
      <c r="O379" s="229"/>
      <c r="P379" s="229"/>
      <c r="Q379" s="229"/>
      <c r="R379" s="229"/>
      <c r="S379" s="229"/>
      <c r="T379" s="229"/>
      <c r="U379" s="229"/>
      <c r="V379" s="229"/>
      <c r="W379" s="229"/>
      <c r="X379" s="229"/>
      <c r="Y379" s="229"/>
      <c r="Z379" s="229"/>
      <c r="AA379" s="229"/>
      <c r="AB379" s="229"/>
      <c r="AC379" s="229"/>
      <c r="AD379" s="229"/>
      <c r="AE379" s="229"/>
      <c r="AF379" s="229"/>
      <c r="AG379" s="229"/>
      <c r="AH379" s="229"/>
      <c r="AI379" s="229"/>
      <c r="AJ379" s="229"/>
      <c r="AK379" s="229"/>
      <c r="AL379" s="229"/>
      <c r="AM379" s="229"/>
      <c r="AN379" s="229"/>
      <c r="AO379" s="229"/>
      <c r="AP379" s="229"/>
      <c r="AQ379" s="229"/>
      <c r="AR379" s="229"/>
      <c r="AS379" s="229"/>
      <c r="AT379" s="229"/>
      <c r="AU379" s="229"/>
      <c r="AV379" s="229"/>
      <c r="AW379" s="229"/>
      <c r="AX379" s="229"/>
      <c r="AY379" s="229"/>
      <c r="AZ379" s="229"/>
      <c r="BA379" s="229"/>
      <c r="BB379" s="229"/>
      <c r="BC379" s="229"/>
    </row>
    <row r="380" spans="9:55" s="257" customFormat="1" x14ac:dyDescent="0.2">
      <c r="I380" s="895"/>
      <c r="O380" s="229"/>
      <c r="P380" s="229"/>
      <c r="Q380" s="229"/>
      <c r="R380" s="229"/>
      <c r="S380" s="229"/>
      <c r="T380" s="229"/>
      <c r="U380" s="229"/>
      <c r="V380" s="229"/>
      <c r="W380" s="229"/>
      <c r="X380" s="229"/>
      <c r="Y380" s="229"/>
      <c r="Z380" s="229"/>
      <c r="AA380" s="229"/>
      <c r="AB380" s="229"/>
      <c r="AC380" s="229"/>
      <c r="AD380" s="229"/>
      <c r="AE380" s="229"/>
      <c r="AF380" s="229"/>
      <c r="AG380" s="229"/>
      <c r="AH380" s="229"/>
      <c r="AI380" s="229"/>
      <c r="AJ380" s="229"/>
      <c r="AK380" s="229"/>
      <c r="AL380" s="229"/>
      <c r="AM380" s="229"/>
      <c r="AN380" s="229"/>
      <c r="AO380" s="229"/>
      <c r="AP380" s="229"/>
      <c r="AQ380" s="229"/>
      <c r="AR380" s="229"/>
      <c r="AS380" s="229"/>
      <c r="AT380" s="229"/>
      <c r="AU380" s="229"/>
      <c r="AV380" s="229"/>
      <c r="AW380" s="229"/>
      <c r="AX380" s="229"/>
      <c r="AY380" s="229"/>
      <c r="AZ380" s="229"/>
      <c r="BA380" s="229"/>
      <c r="BB380" s="229"/>
      <c r="BC380" s="229"/>
    </row>
    <row r="381" spans="9:55" s="257" customFormat="1" x14ac:dyDescent="0.2">
      <c r="I381" s="895"/>
      <c r="O381" s="229"/>
      <c r="P381" s="229"/>
      <c r="Q381" s="229"/>
      <c r="R381" s="229"/>
      <c r="S381" s="229"/>
      <c r="T381" s="229"/>
      <c r="U381" s="229"/>
      <c r="V381" s="229"/>
      <c r="W381" s="229"/>
      <c r="X381" s="229"/>
      <c r="Y381" s="229"/>
      <c r="Z381" s="229"/>
      <c r="AA381" s="229"/>
      <c r="AB381" s="229"/>
      <c r="AC381" s="229"/>
      <c r="AD381" s="229"/>
      <c r="AE381" s="229"/>
      <c r="AF381" s="229"/>
      <c r="AG381" s="229"/>
      <c r="AH381" s="229"/>
      <c r="AI381" s="229"/>
      <c r="AJ381" s="229"/>
      <c r="AK381" s="229"/>
      <c r="AL381" s="229"/>
      <c r="AM381" s="229"/>
      <c r="AN381" s="229"/>
      <c r="AO381" s="229"/>
      <c r="AP381" s="229"/>
      <c r="AQ381" s="229"/>
      <c r="AR381" s="229"/>
      <c r="AS381" s="229"/>
      <c r="AT381" s="229"/>
      <c r="AU381" s="229"/>
      <c r="AV381" s="229"/>
      <c r="AW381" s="229"/>
      <c r="AX381" s="229"/>
      <c r="AY381" s="229"/>
      <c r="AZ381" s="229"/>
      <c r="BA381" s="229"/>
      <c r="BB381" s="229"/>
      <c r="BC381" s="229"/>
    </row>
    <row r="382" spans="9:55" s="257" customFormat="1" x14ac:dyDescent="0.2">
      <c r="I382" s="895"/>
      <c r="O382" s="229"/>
      <c r="P382" s="229"/>
      <c r="Q382" s="229"/>
      <c r="R382" s="229"/>
      <c r="S382" s="229"/>
      <c r="T382" s="229"/>
      <c r="U382" s="229"/>
      <c r="V382" s="229"/>
      <c r="W382" s="229"/>
      <c r="X382" s="229"/>
      <c r="Y382" s="229"/>
      <c r="Z382" s="229"/>
      <c r="AA382" s="229"/>
      <c r="AB382" s="229"/>
      <c r="AC382" s="229"/>
      <c r="AD382" s="229"/>
      <c r="AE382" s="229"/>
      <c r="AF382" s="229"/>
      <c r="AG382" s="229"/>
      <c r="AH382" s="229"/>
      <c r="AI382" s="229"/>
      <c r="AJ382" s="229"/>
      <c r="AK382" s="229"/>
      <c r="AL382" s="229"/>
      <c r="AM382" s="229"/>
      <c r="AN382" s="229"/>
      <c r="AO382" s="229"/>
      <c r="AP382" s="229"/>
      <c r="AQ382" s="229"/>
      <c r="AR382" s="229"/>
      <c r="AS382" s="229"/>
      <c r="AT382" s="229"/>
      <c r="AU382" s="229"/>
      <c r="AV382" s="229"/>
      <c r="AW382" s="229"/>
      <c r="AX382" s="229"/>
      <c r="AY382" s="229"/>
      <c r="AZ382" s="229"/>
      <c r="BA382" s="229"/>
      <c r="BB382" s="229"/>
      <c r="BC382" s="229"/>
    </row>
    <row r="383" spans="9:55" s="257" customFormat="1" x14ac:dyDescent="0.2">
      <c r="I383" s="895"/>
      <c r="O383" s="229"/>
      <c r="P383" s="229"/>
      <c r="Q383" s="229"/>
      <c r="R383" s="229"/>
      <c r="S383" s="229"/>
      <c r="T383" s="229"/>
      <c r="U383" s="229"/>
      <c r="V383" s="229"/>
      <c r="W383" s="229"/>
      <c r="X383" s="229"/>
      <c r="Y383" s="229"/>
      <c r="Z383" s="229"/>
      <c r="AA383" s="229"/>
      <c r="AB383" s="229"/>
      <c r="AC383" s="229"/>
      <c r="AD383" s="229"/>
      <c r="AE383" s="229"/>
      <c r="AF383" s="229"/>
      <c r="AG383" s="229"/>
      <c r="AH383" s="229"/>
      <c r="AI383" s="229"/>
      <c r="AJ383" s="229"/>
      <c r="AK383" s="229"/>
      <c r="AL383" s="229"/>
      <c r="AM383" s="229"/>
      <c r="AN383" s="229"/>
      <c r="AO383" s="229"/>
      <c r="AP383" s="229"/>
      <c r="AQ383" s="229"/>
      <c r="AR383" s="229"/>
      <c r="AS383" s="229"/>
      <c r="AT383" s="229"/>
      <c r="AU383" s="229"/>
      <c r="AV383" s="229"/>
      <c r="AW383" s="229"/>
      <c r="AX383" s="229"/>
      <c r="AY383" s="229"/>
      <c r="AZ383" s="229"/>
      <c r="BA383" s="229"/>
      <c r="BB383" s="229"/>
      <c r="BC383" s="229"/>
    </row>
    <row r="384" spans="9:55" s="257" customFormat="1" x14ac:dyDescent="0.2">
      <c r="I384" s="895"/>
      <c r="O384" s="229"/>
      <c r="P384" s="229"/>
      <c r="Q384" s="229"/>
      <c r="R384" s="229"/>
      <c r="S384" s="229"/>
      <c r="T384" s="229"/>
      <c r="U384" s="229"/>
      <c r="V384" s="229"/>
      <c r="W384" s="229"/>
      <c r="X384" s="229"/>
      <c r="Y384" s="229"/>
      <c r="Z384" s="229"/>
      <c r="AA384" s="229"/>
      <c r="AB384" s="229"/>
      <c r="AC384" s="229"/>
      <c r="AD384" s="229"/>
      <c r="AE384" s="229"/>
      <c r="AF384" s="229"/>
      <c r="AG384" s="229"/>
      <c r="AH384" s="229"/>
      <c r="AI384" s="229"/>
      <c r="AJ384" s="229"/>
      <c r="AK384" s="229"/>
      <c r="AL384" s="229"/>
      <c r="AM384" s="229"/>
      <c r="AN384" s="229"/>
      <c r="AO384" s="229"/>
      <c r="AP384" s="229"/>
      <c r="AQ384" s="229"/>
      <c r="AR384" s="229"/>
      <c r="AS384" s="229"/>
      <c r="AT384" s="229"/>
      <c r="AU384" s="229"/>
      <c r="AV384" s="229"/>
      <c r="AW384" s="229"/>
      <c r="AX384" s="229"/>
      <c r="AY384" s="229"/>
      <c r="AZ384" s="229"/>
      <c r="BA384" s="229"/>
      <c r="BB384" s="229"/>
      <c r="BC384" s="229"/>
    </row>
    <row r="385" spans="9:55" s="257" customFormat="1" x14ac:dyDescent="0.2">
      <c r="I385" s="895"/>
      <c r="O385" s="229"/>
      <c r="P385" s="229"/>
      <c r="Q385" s="229"/>
      <c r="R385" s="229"/>
      <c r="S385" s="229"/>
      <c r="T385" s="229"/>
      <c r="U385" s="229"/>
      <c r="V385" s="229"/>
      <c r="W385" s="229"/>
      <c r="X385" s="229"/>
      <c r="Y385" s="229"/>
      <c r="Z385" s="229"/>
      <c r="AA385" s="229"/>
      <c r="AB385" s="229"/>
      <c r="AC385" s="229"/>
      <c r="AD385" s="229"/>
      <c r="AE385" s="229"/>
      <c r="AF385" s="229"/>
      <c r="AG385" s="229"/>
      <c r="AH385" s="229"/>
      <c r="AI385" s="229"/>
      <c r="AJ385" s="229"/>
      <c r="AK385" s="229"/>
      <c r="AL385" s="229"/>
      <c r="AM385" s="229"/>
      <c r="AN385" s="229"/>
      <c r="AO385" s="229"/>
      <c r="AP385" s="229"/>
      <c r="AQ385" s="229"/>
      <c r="AR385" s="229"/>
      <c r="AS385" s="229"/>
      <c r="AT385" s="229"/>
      <c r="AU385" s="229"/>
      <c r="AV385" s="229"/>
      <c r="AW385" s="229"/>
      <c r="AX385" s="229"/>
      <c r="AY385" s="229"/>
      <c r="AZ385" s="229"/>
      <c r="BA385" s="229"/>
      <c r="BB385" s="229"/>
      <c r="BC385" s="229"/>
    </row>
    <row r="386" spans="9:55" s="257" customFormat="1" x14ac:dyDescent="0.2">
      <c r="I386" s="895"/>
      <c r="O386" s="229"/>
      <c r="P386" s="229"/>
      <c r="Q386" s="229"/>
      <c r="R386" s="229"/>
      <c r="S386" s="229"/>
      <c r="T386" s="229"/>
      <c r="U386" s="229"/>
      <c r="V386" s="229"/>
      <c r="W386" s="229"/>
      <c r="X386" s="229"/>
      <c r="Y386" s="229"/>
      <c r="Z386" s="229"/>
      <c r="AA386" s="229"/>
      <c r="AB386" s="229"/>
      <c r="AC386" s="229"/>
      <c r="AD386" s="229"/>
      <c r="AE386" s="229"/>
      <c r="AF386" s="229"/>
      <c r="AG386" s="229"/>
      <c r="AH386" s="229"/>
      <c r="AI386" s="229"/>
      <c r="AJ386" s="229"/>
      <c r="AK386" s="229"/>
      <c r="AL386" s="229"/>
      <c r="AM386" s="229"/>
      <c r="AN386" s="229"/>
      <c r="AO386" s="229"/>
      <c r="AP386" s="229"/>
      <c r="AQ386" s="229"/>
      <c r="AR386" s="229"/>
      <c r="AS386" s="229"/>
      <c r="AT386" s="229"/>
      <c r="AU386" s="229"/>
      <c r="AV386" s="229"/>
      <c r="AW386" s="229"/>
      <c r="AX386" s="229"/>
      <c r="AY386" s="229"/>
      <c r="AZ386" s="229"/>
      <c r="BA386" s="229"/>
      <c r="BB386" s="229"/>
      <c r="BC386" s="229"/>
    </row>
    <row r="387" spans="9:55" s="257" customFormat="1" x14ac:dyDescent="0.2">
      <c r="I387" s="895"/>
      <c r="O387" s="229"/>
      <c r="P387" s="229"/>
      <c r="Q387" s="229"/>
      <c r="R387" s="229"/>
      <c r="S387" s="229"/>
      <c r="T387" s="229"/>
      <c r="U387" s="229"/>
      <c r="V387" s="229"/>
      <c r="W387" s="229"/>
      <c r="X387" s="229"/>
      <c r="Y387" s="229"/>
      <c r="Z387" s="229"/>
      <c r="AA387" s="229"/>
      <c r="AB387" s="229"/>
      <c r="AC387" s="229"/>
      <c r="AD387" s="229"/>
      <c r="AE387" s="229"/>
      <c r="AF387" s="229"/>
      <c r="AG387" s="229"/>
      <c r="AH387" s="229"/>
      <c r="AI387" s="229"/>
      <c r="AJ387" s="229"/>
      <c r="AK387" s="229"/>
      <c r="AL387" s="229"/>
      <c r="AM387" s="229"/>
      <c r="AN387" s="229"/>
      <c r="AO387" s="229"/>
      <c r="AP387" s="229"/>
      <c r="AQ387" s="229"/>
      <c r="AR387" s="229"/>
      <c r="AS387" s="229"/>
      <c r="AT387" s="229"/>
      <c r="AU387" s="229"/>
      <c r="AV387" s="229"/>
      <c r="AW387" s="229"/>
      <c r="AX387" s="229"/>
      <c r="AY387" s="229"/>
      <c r="AZ387" s="229"/>
      <c r="BA387" s="229"/>
      <c r="BB387" s="229"/>
      <c r="BC387" s="229"/>
    </row>
    <row r="388" spans="9:55" s="257" customFormat="1" x14ac:dyDescent="0.2">
      <c r="I388" s="895"/>
      <c r="O388" s="229"/>
      <c r="P388" s="229"/>
      <c r="Q388" s="229"/>
      <c r="R388" s="229"/>
      <c r="S388" s="229"/>
      <c r="T388" s="229"/>
      <c r="U388" s="229"/>
      <c r="V388" s="229"/>
      <c r="W388" s="229"/>
      <c r="X388" s="229"/>
      <c r="Y388" s="229"/>
      <c r="Z388" s="229"/>
      <c r="AA388" s="229"/>
      <c r="AB388" s="229"/>
      <c r="AC388" s="229"/>
      <c r="AD388" s="229"/>
      <c r="AE388" s="229"/>
      <c r="AF388" s="229"/>
      <c r="AG388" s="229"/>
      <c r="AH388" s="229"/>
      <c r="AI388" s="229"/>
      <c r="AJ388" s="229"/>
      <c r="AK388" s="229"/>
      <c r="AL388" s="229"/>
      <c r="AM388" s="229"/>
      <c r="AN388" s="229"/>
      <c r="AO388" s="229"/>
      <c r="AP388" s="229"/>
      <c r="AQ388" s="229"/>
      <c r="AR388" s="229"/>
      <c r="AS388" s="229"/>
      <c r="AT388" s="229"/>
      <c r="AU388" s="229"/>
      <c r="AV388" s="229"/>
      <c r="AW388" s="229"/>
      <c r="AX388" s="229"/>
      <c r="AY388" s="229"/>
      <c r="AZ388" s="229"/>
      <c r="BA388" s="229"/>
      <c r="BB388" s="229"/>
      <c r="BC388" s="229"/>
    </row>
    <row r="389" spans="9:55" s="257" customFormat="1" x14ac:dyDescent="0.2">
      <c r="I389" s="895"/>
      <c r="O389" s="229"/>
      <c r="P389" s="229"/>
      <c r="Q389" s="229"/>
      <c r="R389" s="229"/>
      <c r="S389" s="229"/>
      <c r="T389" s="229"/>
      <c r="U389" s="229"/>
      <c r="V389" s="229"/>
      <c r="W389" s="229"/>
      <c r="X389" s="229"/>
      <c r="Y389" s="229"/>
      <c r="Z389" s="229"/>
      <c r="AA389" s="229"/>
      <c r="AB389" s="229"/>
      <c r="AC389" s="229"/>
      <c r="AD389" s="229"/>
      <c r="AE389" s="229"/>
      <c r="AF389" s="229"/>
      <c r="AG389" s="229"/>
      <c r="AH389" s="229"/>
      <c r="AI389" s="229"/>
      <c r="AJ389" s="229"/>
      <c r="AK389" s="229"/>
      <c r="AL389" s="229"/>
      <c r="AM389" s="229"/>
      <c r="AN389" s="229"/>
      <c r="AO389" s="229"/>
      <c r="AP389" s="229"/>
      <c r="AQ389" s="229"/>
      <c r="AR389" s="229"/>
      <c r="AS389" s="229"/>
      <c r="AT389" s="229"/>
      <c r="AU389" s="229"/>
      <c r="AV389" s="229"/>
      <c r="AW389" s="229"/>
      <c r="AX389" s="229"/>
      <c r="AY389" s="229"/>
      <c r="AZ389" s="229"/>
      <c r="BA389" s="229"/>
      <c r="BB389" s="229"/>
      <c r="BC389" s="229"/>
    </row>
    <row r="390" spans="9:55" s="257" customFormat="1" x14ac:dyDescent="0.2">
      <c r="I390" s="895"/>
      <c r="O390" s="229"/>
      <c r="P390" s="229"/>
      <c r="Q390" s="229"/>
      <c r="R390" s="229"/>
      <c r="S390" s="229"/>
      <c r="T390" s="229"/>
      <c r="U390" s="229"/>
      <c r="V390" s="229"/>
      <c r="W390" s="229"/>
      <c r="X390" s="229"/>
      <c r="Y390" s="229"/>
      <c r="Z390" s="229"/>
      <c r="AA390" s="229"/>
      <c r="AB390" s="229"/>
      <c r="AC390" s="229"/>
      <c r="AD390" s="229"/>
      <c r="AE390" s="229"/>
      <c r="AF390" s="229"/>
      <c r="AG390" s="229"/>
      <c r="AH390" s="229"/>
      <c r="AI390" s="229"/>
      <c r="AJ390" s="229"/>
      <c r="AK390" s="229"/>
      <c r="AL390" s="229"/>
      <c r="AM390" s="229"/>
      <c r="AN390" s="229"/>
      <c r="AO390" s="229"/>
      <c r="AP390" s="229"/>
      <c r="AQ390" s="229"/>
      <c r="AR390" s="229"/>
      <c r="AS390" s="229"/>
      <c r="AT390" s="229"/>
      <c r="AU390" s="229"/>
      <c r="AV390" s="229"/>
      <c r="AW390" s="229"/>
      <c r="AX390" s="229"/>
      <c r="AY390" s="229"/>
      <c r="AZ390" s="229"/>
      <c r="BA390" s="229"/>
      <c r="BB390" s="229"/>
      <c r="BC390" s="229"/>
    </row>
    <row r="391" spans="9:55" s="257" customFormat="1" x14ac:dyDescent="0.2">
      <c r="I391" s="895"/>
      <c r="O391" s="229"/>
      <c r="P391" s="229"/>
      <c r="Q391" s="229"/>
      <c r="R391" s="229"/>
      <c r="S391" s="229"/>
      <c r="T391" s="229"/>
      <c r="U391" s="229"/>
      <c r="V391" s="229"/>
      <c r="W391" s="229"/>
      <c r="X391" s="229"/>
      <c r="Y391" s="229"/>
      <c r="Z391" s="229"/>
      <c r="AA391" s="229"/>
      <c r="AB391" s="229"/>
      <c r="AC391" s="229"/>
      <c r="AD391" s="229"/>
      <c r="AE391" s="229"/>
      <c r="AF391" s="229"/>
      <c r="AG391" s="229"/>
      <c r="AH391" s="229"/>
      <c r="AI391" s="229"/>
      <c r="AJ391" s="229"/>
      <c r="AK391" s="229"/>
      <c r="AL391" s="229"/>
      <c r="AM391" s="229"/>
      <c r="AN391" s="229"/>
      <c r="AO391" s="229"/>
      <c r="AP391" s="229"/>
      <c r="AQ391" s="229"/>
      <c r="AR391" s="229"/>
      <c r="AS391" s="229"/>
      <c r="AT391" s="229"/>
      <c r="AU391" s="229"/>
      <c r="AV391" s="229"/>
      <c r="AW391" s="229"/>
      <c r="AX391" s="229"/>
      <c r="AY391" s="229"/>
      <c r="AZ391" s="229"/>
      <c r="BA391" s="229"/>
      <c r="BB391" s="229"/>
      <c r="BC391" s="229"/>
    </row>
    <row r="392" spans="9:55" s="257" customFormat="1" x14ac:dyDescent="0.2">
      <c r="I392" s="895"/>
      <c r="O392" s="229"/>
      <c r="P392" s="229"/>
      <c r="Q392" s="229"/>
      <c r="R392" s="229"/>
      <c r="S392" s="229"/>
      <c r="T392" s="229"/>
      <c r="U392" s="229"/>
      <c r="V392" s="229"/>
      <c r="W392" s="229"/>
      <c r="X392" s="229"/>
      <c r="Y392" s="229"/>
      <c r="Z392" s="229"/>
      <c r="AA392" s="229"/>
      <c r="AB392" s="229"/>
      <c r="AC392" s="229"/>
      <c r="AD392" s="229"/>
      <c r="AE392" s="229"/>
      <c r="AF392" s="229"/>
      <c r="AG392" s="229"/>
      <c r="AH392" s="229"/>
      <c r="AI392" s="229"/>
      <c r="AJ392" s="229"/>
      <c r="AK392" s="229"/>
      <c r="AL392" s="229"/>
      <c r="AM392" s="229"/>
      <c r="AN392" s="229"/>
      <c r="AO392" s="229"/>
      <c r="AP392" s="229"/>
      <c r="AQ392" s="229"/>
      <c r="AR392" s="229"/>
      <c r="AS392" s="229"/>
      <c r="AT392" s="229"/>
      <c r="AU392" s="229"/>
      <c r="AV392" s="229"/>
      <c r="AW392" s="229"/>
      <c r="AX392" s="229"/>
      <c r="AY392" s="229"/>
      <c r="AZ392" s="229"/>
      <c r="BA392" s="229"/>
      <c r="BB392" s="229"/>
      <c r="BC392" s="229"/>
    </row>
    <row r="393" spans="9:55" s="257" customFormat="1" x14ac:dyDescent="0.2">
      <c r="I393" s="895"/>
      <c r="O393" s="229"/>
      <c r="P393" s="229"/>
      <c r="Q393" s="229"/>
      <c r="R393" s="229"/>
      <c r="S393" s="229"/>
      <c r="T393" s="229"/>
      <c r="U393" s="229"/>
      <c r="V393" s="229"/>
      <c r="W393" s="229"/>
      <c r="X393" s="229"/>
      <c r="Y393" s="229"/>
      <c r="Z393" s="229"/>
      <c r="AA393" s="229"/>
      <c r="AB393" s="229"/>
      <c r="AC393" s="229"/>
      <c r="AD393" s="229"/>
      <c r="AE393" s="229"/>
      <c r="AF393" s="229"/>
      <c r="AG393" s="229"/>
      <c r="AH393" s="229"/>
      <c r="AI393" s="229"/>
      <c r="AJ393" s="229"/>
      <c r="AK393" s="229"/>
      <c r="AL393" s="229"/>
      <c r="AM393" s="229"/>
      <c r="AN393" s="229"/>
      <c r="AO393" s="229"/>
      <c r="AP393" s="229"/>
      <c r="AQ393" s="229"/>
      <c r="AR393" s="229"/>
      <c r="AS393" s="229"/>
      <c r="AT393" s="229"/>
      <c r="AU393" s="229"/>
      <c r="AV393" s="229"/>
      <c r="AW393" s="229"/>
      <c r="AX393" s="229"/>
      <c r="AY393" s="229"/>
      <c r="AZ393" s="229"/>
      <c r="BA393" s="229"/>
      <c r="BB393" s="229"/>
      <c r="BC393" s="229"/>
    </row>
    <row r="394" spans="9:55" s="257" customFormat="1" x14ac:dyDescent="0.2">
      <c r="I394" s="895"/>
      <c r="O394" s="229"/>
      <c r="P394" s="229"/>
      <c r="Q394" s="229"/>
      <c r="R394" s="229"/>
      <c r="S394" s="229"/>
      <c r="T394" s="229"/>
      <c r="U394" s="229"/>
      <c r="V394" s="229"/>
      <c r="W394" s="229"/>
      <c r="X394" s="229"/>
      <c r="Y394" s="229"/>
      <c r="Z394" s="229"/>
      <c r="AA394" s="229"/>
      <c r="AB394" s="229"/>
      <c r="AC394" s="229"/>
      <c r="AD394" s="229"/>
      <c r="AE394" s="229"/>
      <c r="AF394" s="229"/>
      <c r="AG394" s="229"/>
      <c r="AH394" s="229"/>
      <c r="AI394" s="229"/>
      <c r="AJ394" s="229"/>
      <c r="AK394" s="229"/>
      <c r="AL394" s="229"/>
      <c r="AM394" s="229"/>
      <c r="AN394" s="229"/>
      <c r="AO394" s="229"/>
      <c r="AP394" s="229"/>
      <c r="AQ394" s="229"/>
      <c r="AR394" s="229"/>
      <c r="AS394" s="229"/>
      <c r="AT394" s="229"/>
      <c r="AU394" s="229"/>
      <c r="AV394" s="229"/>
      <c r="AW394" s="229"/>
      <c r="AX394" s="229"/>
      <c r="AY394" s="229"/>
      <c r="AZ394" s="229"/>
      <c r="BA394" s="229"/>
      <c r="BB394" s="229"/>
      <c r="BC394" s="229"/>
    </row>
    <row r="395" spans="9:55" s="257" customFormat="1" x14ac:dyDescent="0.2">
      <c r="I395" s="895"/>
      <c r="O395" s="229"/>
      <c r="P395" s="229"/>
      <c r="Q395" s="229"/>
      <c r="R395" s="229"/>
      <c r="S395" s="229"/>
      <c r="T395" s="229"/>
      <c r="U395" s="229"/>
      <c r="V395" s="229"/>
      <c r="W395" s="229"/>
      <c r="X395" s="229"/>
      <c r="Y395" s="229"/>
      <c r="Z395" s="229"/>
      <c r="AA395" s="229"/>
      <c r="AB395" s="229"/>
      <c r="AC395" s="229"/>
      <c r="AD395" s="229"/>
      <c r="AE395" s="229"/>
      <c r="AF395" s="229"/>
      <c r="AG395" s="229"/>
      <c r="AH395" s="229"/>
      <c r="AI395" s="229"/>
      <c r="AJ395" s="229"/>
      <c r="AK395" s="229"/>
      <c r="AL395" s="229"/>
      <c r="AM395" s="229"/>
      <c r="AN395" s="229"/>
      <c r="AO395" s="229"/>
      <c r="AP395" s="229"/>
      <c r="AQ395" s="229"/>
      <c r="AR395" s="229"/>
      <c r="AS395" s="229"/>
      <c r="AT395" s="229"/>
      <c r="AU395" s="229"/>
      <c r="AV395" s="229"/>
      <c r="AW395" s="229"/>
      <c r="AX395" s="229"/>
      <c r="AY395" s="229"/>
      <c r="AZ395" s="229"/>
      <c r="BA395" s="229"/>
      <c r="BB395" s="229"/>
      <c r="BC395" s="229"/>
    </row>
    <row r="396" spans="9:55" s="257" customFormat="1" x14ac:dyDescent="0.2">
      <c r="I396" s="895"/>
      <c r="O396" s="229"/>
      <c r="P396" s="229"/>
      <c r="Q396" s="229"/>
      <c r="R396" s="229"/>
      <c r="S396" s="229"/>
      <c r="T396" s="229"/>
      <c r="U396" s="229"/>
      <c r="V396" s="229"/>
      <c r="W396" s="229"/>
      <c r="X396" s="229"/>
      <c r="Y396" s="229"/>
      <c r="Z396" s="229"/>
      <c r="AA396" s="229"/>
      <c r="AB396" s="229"/>
      <c r="AC396" s="229"/>
      <c r="AD396" s="229"/>
      <c r="AE396" s="229"/>
      <c r="AF396" s="229"/>
      <c r="AG396" s="229"/>
      <c r="AH396" s="229"/>
      <c r="AI396" s="229"/>
      <c r="AJ396" s="229"/>
      <c r="AK396" s="229"/>
      <c r="AL396" s="229"/>
      <c r="AM396" s="229"/>
      <c r="AN396" s="229"/>
      <c r="AO396" s="229"/>
      <c r="AP396" s="229"/>
      <c r="AQ396" s="229"/>
      <c r="AR396" s="229"/>
      <c r="AS396" s="229"/>
      <c r="AT396" s="229"/>
      <c r="AU396" s="229"/>
      <c r="AV396" s="229"/>
      <c r="AW396" s="229"/>
      <c r="AX396" s="229"/>
      <c r="AY396" s="229"/>
      <c r="AZ396" s="229"/>
      <c r="BA396" s="229"/>
      <c r="BB396" s="229"/>
      <c r="BC396" s="229"/>
    </row>
    <row r="397" spans="9:55" s="257" customFormat="1" x14ac:dyDescent="0.2">
      <c r="I397" s="895"/>
      <c r="O397" s="229"/>
      <c r="P397" s="229"/>
      <c r="Q397" s="229"/>
      <c r="R397" s="229"/>
      <c r="S397" s="229"/>
      <c r="T397" s="229"/>
      <c r="U397" s="229"/>
      <c r="V397" s="229"/>
      <c r="W397" s="229"/>
      <c r="X397" s="229"/>
      <c r="Y397" s="229"/>
      <c r="Z397" s="229"/>
      <c r="AA397" s="229"/>
      <c r="AB397" s="229"/>
      <c r="AC397" s="229"/>
      <c r="AD397" s="229"/>
      <c r="AE397" s="229"/>
      <c r="AF397" s="229"/>
      <c r="AG397" s="229"/>
      <c r="AH397" s="229"/>
      <c r="AI397" s="229"/>
      <c r="AJ397" s="229"/>
      <c r="AK397" s="229"/>
      <c r="AL397" s="229"/>
      <c r="AM397" s="229"/>
      <c r="AN397" s="229"/>
      <c r="AO397" s="229"/>
      <c r="AP397" s="229"/>
      <c r="AQ397" s="229"/>
      <c r="AR397" s="229"/>
      <c r="AS397" s="229"/>
      <c r="AT397" s="229"/>
      <c r="AU397" s="229"/>
      <c r="AV397" s="229"/>
      <c r="AW397" s="229"/>
      <c r="AX397" s="229"/>
      <c r="AY397" s="229"/>
      <c r="AZ397" s="229"/>
      <c r="BA397" s="229"/>
      <c r="BB397" s="229"/>
      <c r="BC397" s="229"/>
    </row>
    <row r="398" spans="9:55" s="257" customFormat="1" x14ac:dyDescent="0.2">
      <c r="I398" s="895"/>
      <c r="O398" s="229"/>
      <c r="P398" s="229"/>
      <c r="Q398" s="229"/>
      <c r="R398" s="229"/>
      <c r="S398" s="229"/>
      <c r="T398" s="229"/>
      <c r="U398" s="229"/>
      <c r="V398" s="229"/>
      <c r="W398" s="229"/>
      <c r="X398" s="229"/>
      <c r="Y398" s="229"/>
      <c r="Z398" s="229"/>
      <c r="AA398" s="229"/>
      <c r="AB398" s="229"/>
      <c r="AC398" s="229"/>
      <c r="AD398" s="229"/>
      <c r="AE398" s="229"/>
      <c r="AF398" s="229"/>
      <c r="AG398" s="229"/>
      <c r="AH398" s="229"/>
      <c r="AI398" s="229"/>
      <c r="AJ398" s="229"/>
      <c r="AK398" s="229"/>
      <c r="AL398" s="229"/>
      <c r="AM398" s="229"/>
      <c r="AN398" s="229"/>
      <c r="AO398" s="229"/>
      <c r="AP398" s="229"/>
      <c r="AQ398" s="229"/>
      <c r="AR398" s="229"/>
      <c r="AS398" s="229"/>
      <c r="AT398" s="229"/>
      <c r="AU398" s="229"/>
      <c r="AV398" s="229"/>
      <c r="AW398" s="229"/>
      <c r="AX398" s="229"/>
      <c r="AY398" s="229"/>
      <c r="AZ398" s="229"/>
      <c r="BA398" s="229"/>
      <c r="BB398" s="229"/>
      <c r="BC398" s="229"/>
    </row>
    <row r="399" spans="9:55" s="257" customFormat="1" x14ac:dyDescent="0.2">
      <c r="I399" s="895"/>
      <c r="O399" s="229"/>
      <c r="P399" s="229"/>
      <c r="Q399" s="229"/>
      <c r="R399" s="229"/>
      <c r="S399" s="229"/>
      <c r="T399" s="229"/>
      <c r="U399" s="229"/>
      <c r="V399" s="229"/>
      <c r="W399" s="229"/>
      <c r="X399" s="229"/>
      <c r="Y399" s="229"/>
      <c r="Z399" s="229"/>
      <c r="AA399" s="229"/>
      <c r="AB399" s="229"/>
      <c r="AC399" s="229"/>
      <c r="AD399" s="229"/>
      <c r="AE399" s="229"/>
      <c r="AF399" s="229"/>
      <c r="AG399" s="229"/>
      <c r="AH399" s="229"/>
      <c r="AI399" s="229"/>
      <c r="AJ399" s="229"/>
      <c r="AK399" s="229"/>
      <c r="AL399" s="229"/>
      <c r="AM399" s="229"/>
      <c r="AN399" s="229"/>
      <c r="AO399" s="229"/>
      <c r="AP399" s="229"/>
      <c r="AQ399" s="229"/>
      <c r="AR399" s="229"/>
      <c r="AS399" s="229"/>
      <c r="AT399" s="229"/>
      <c r="AU399" s="229"/>
      <c r="AV399" s="229"/>
      <c r="AW399" s="229"/>
      <c r="AX399" s="229"/>
      <c r="AY399" s="229"/>
      <c r="AZ399" s="229"/>
      <c r="BA399" s="229"/>
      <c r="BB399" s="229"/>
      <c r="BC399" s="229"/>
    </row>
    <row r="400" spans="9:55" s="257" customFormat="1" x14ac:dyDescent="0.2">
      <c r="I400" s="895"/>
      <c r="O400" s="229"/>
      <c r="P400" s="229"/>
      <c r="Q400" s="229"/>
      <c r="R400" s="229"/>
      <c r="S400" s="229"/>
      <c r="T400" s="229"/>
      <c r="U400" s="229"/>
      <c r="V400" s="229"/>
      <c r="W400" s="229"/>
      <c r="X400" s="229"/>
      <c r="Y400" s="229"/>
      <c r="Z400" s="229"/>
      <c r="AA400" s="229"/>
      <c r="AB400" s="229"/>
      <c r="AC400" s="229"/>
      <c r="AD400" s="229"/>
      <c r="AE400" s="229"/>
      <c r="AF400" s="229"/>
      <c r="AG400" s="229"/>
      <c r="AH400" s="229"/>
      <c r="AI400" s="229"/>
      <c r="AJ400" s="229"/>
      <c r="AK400" s="229"/>
      <c r="AL400" s="229"/>
      <c r="AM400" s="229"/>
      <c r="AN400" s="229"/>
      <c r="AO400" s="229"/>
      <c r="AP400" s="229"/>
      <c r="AQ400" s="229"/>
      <c r="AR400" s="229"/>
      <c r="AS400" s="229"/>
      <c r="AT400" s="229"/>
      <c r="AU400" s="229"/>
      <c r="AV400" s="229"/>
      <c r="AW400" s="229"/>
      <c r="AX400" s="229"/>
      <c r="AY400" s="229"/>
      <c r="AZ400" s="229"/>
      <c r="BA400" s="229"/>
      <c r="BB400" s="229"/>
      <c r="BC400" s="229"/>
    </row>
    <row r="401" spans="9:55" s="257" customFormat="1" x14ac:dyDescent="0.2">
      <c r="I401" s="895"/>
      <c r="O401" s="229"/>
      <c r="P401" s="229"/>
      <c r="Q401" s="229"/>
      <c r="R401" s="229"/>
      <c r="S401" s="229"/>
      <c r="T401" s="229"/>
      <c r="U401" s="229"/>
      <c r="V401" s="229"/>
      <c r="W401" s="229"/>
      <c r="X401" s="229"/>
      <c r="Y401" s="229"/>
      <c r="Z401" s="229"/>
      <c r="AA401" s="229"/>
      <c r="AB401" s="229"/>
      <c r="AC401" s="229"/>
      <c r="AD401" s="229"/>
      <c r="AE401" s="229"/>
      <c r="AF401" s="229"/>
      <c r="AG401" s="229"/>
      <c r="AH401" s="229"/>
      <c r="AI401" s="229"/>
      <c r="AJ401" s="229"/>
      <c r="AK401" s="229"/>
      <c r="AL401" s="229"/>
      <c r="AM401" s="229"/>
      <c r="AN401" s="229"/>
      <c r="AO401" s="229"/>
      <c r="AP401" s="229"/>
      <c r="AQ401" s="229"/>
      <c r="AR401" s="229"/>
      <c r="AS401" s="229"/>
      <c r="AT401" s="229"/>
      <c r="AU401" s="229"/>
      <c r="AV401" s="229"/>
      <c r="AW401" s="229"/>
      <c r="AX401" s="229"/>
      <c r="AY401" s="229"/>
      <c r="AZ401" s="229"/>
      <c r="BA401" s="229"/>
      <c r="BB401" s="229"/>
      <c r="BC401" s="229"/>
    </row>
    <row r="402" spans="9:55" s="257" customFormat="1" x14ac:dyDescent="0.2">
      <c r="I402" s="895"/>
      <c r="O402" s="229"/>
      <c r="P402" s="229"/>
      <c r="Q402" s="229"/>
      <c r="R402" s="229"/>
      <c r="S402" s="229"/>
      <c r="T402" s="229"/>
      <c r="U402" s="229"/>
      <c r="V402" s="229"/>
      <c r="W402" s="229"/>
      <c r="X402" s="229"/>
      <c r="Y402" s="229"/>
      <c r="Z402" s="229"/>
      <c r="AA402" s="229"/>
      <c r="AB402" s="229"/>
      <c r="AC402" s="229"/>
      <c r="AD402" s="229"/>
      <c r="AE402" s="229"/>
      <c r="AF402" s="229"/>
      <c r="AG402" s="229"/>
      <c r="AH402" s="229"/>
      <c r="AI402" s="229"/>
      <c r="AJ402" s="229"/>
      <c r="AK402" s="229"/>
      <c r="AL402" s="229"/>
      <c r="AM402" s="229"/>
      <c r="AN402" s="229"/>
      <c r="AO402" s="229"/>
      <c r="AP402" s="229"/>
      <c r="AQ402" s="229"/>
      <c r="AR402" s="229"/>
      <c r="AS402" s="229"/>
      <c r="AT402" s="229"/>
      <c r="AU402" s="229"/>
      <c r="AV402" s="229"/>
      <c r="AW402" s="229"/>
      <c r="AX402" s="229"/>
      <c r="AY402" s="229"/>
      <c r="AZ402" s="229"/>
      <c r="BA402" s="229"/>
      <c r="BB402" s="229"/>
      <c r="BC402" s="229"/>
    </row>
    <row r="403" spans="9:55" s="257" customFormat="1" x14ac:dyDescent="0.2">
      <c r="I403" s="895"/>
      <c r="O403" s="229"/>
      <c r="P403" s="229"/>
      <c r="Q403" s="229"/>
      <c r="R403" s="229"/>
      <c r="S403" s="229"/>
      <c r="T403" s="229"/>
      <c r="U403" s="229"/>
      <c r="V403" s="229"/>
      <c r="W403" s="229"/>
      <c r="X403" s="229"/>
      <c r="Y403" s="229"/>
      <c r="Z403" s="229"/>
      <c r="AA403" s="229"/>
      <c r="AB403" s="229"/>
      <c r="AC403" s="229"/>
      <c r="AD403" s="229"/>
      <c r="AE403" s="229"/>
      <c r="AF403" s="229"/>
      <c r="AG403" s="229"/>
      <c r="AH403" s="229"/>
      <c r="AI403" s="229"/>
      <c r="AJ403" s="229"/>
      <c r="AK403" s="229"/>
      <c r="AL403" s="229"/>
      <c r="AM403" s="229"/>
      <c r="AN403" s="229"/>
      <c r="AO403" s="229"/>
      <c r="AP403" s="229"/>
      <c r="AQ403" s="229"/>
      <c r="AR403" s="229"/>
      <c r="AS403" s="229"/>
      <c r="AT403" s="229"/>
      <c r="AU403" s="229"/>
      <c r="AV403" s="229"/>
      <c r="AW403" s="229"/>
      <c r="AX403" s="229"/>
      <c r="AY403" s="229"/>
      <c r="AZ403" s="229"/>
      <c r="BA403" s="229"/>
      <c r="BB403" s="229"/>
      <c r="BC403" s="229"/>
    </row>
    <row r="404" spans="9:55" s="257" customFormat="1" x14ac:dyDescent="0.2">
      <c r="I404" s="895"/>
      <c r="O404" s="229"/>
      <c r="P404" s="229"/>
      <c r="Q404" s="229"/>
      <c r="R404" s="229"/>
      <c r="S404" s="229"/>
      <c r="T404" s="229"/>
      <c r="U404" s="229"/>
      <c r="V404" s="229"/>
      <c r="W404" s="229"/>
      <c r="X404" s="229"/>
      <c r="Y404" s="229"/>
      <c r="Z404" s="229"/>
      <c r="AA404" s="229"/>
      <c r="AB404" s="229"/>
      <c r="AC404" s="229"/>
      <c r="AD404" s="229"/>
      <c r="AE404" s="229"/>
      <c r="AF404" s="229"/>
      <c r="AG404" s="229"/>
      <c r="AH404" s="229"/>
      <c r="AI404" s="229"/>
      <c r="AJ404" s="229"/>
      <c r="AK404" s="229"/>
      <c r="AL404" s="229"/>
      <c r="AM404" s="229"/>
      <c r="AN404" s="229"/>
      <c r="AO404" s="229"/>
      <c r="AP404" s="229"/>
      <c r="AQ404" s="229"/>
      <c r="AR404" s="229"/>
      <c r="AS404" s="229"/>
      <c r="AT404" s="229"/>
      <c r="AU404" s="229"/>
      <c r="AV404" s="229"/>
      <c r="AW404" s="229"/>
      <c r="AX404" s="229"/>
      <c r="AY404" s="229"/>
      <c r="AZ404" s="229"/>
      <c r="BA404" s="229"/>
      <c r="BB404" s="229"/>
      <c r="BC404" s="229"/>
    </row>
    <row r="405" spans="9:55" s="257" customFormat="1" x14ac:dyDescent="0.2">
      <c r="I405" s="895"/>
      <c r="O405" s="229"/>
      <c r="P405" s="229"/>
      <c r="Q405" s="229"/>
      <c r="R405" s="229"/>
      <c r="S405" s="229"/>
      <c r="T405" s="229"/>
      <c r="U405" s="229"/>
      <c r="V405" s="229"/>
      <c r="W405" s="229"/>
      <c r="X405" s="229"/>
      <c r="Y405" s="229"/>
      <c r="Z405" s="229"/>
      <c r="AA405" s="229"/>
      <c r="AB405" s="229"/>
      <c r="AC405" s="229"/>
      <c r="AD405" s="229"/>
      <c r="AE405" s="229"/>
      <c r="AF405" s="229"/>
      <c r="AG405" s="229"/>
      <c r="AH405" s="229"/>
      <c r="AI405" s="229"/>
      <c r="AJ405" s="229"/>
      <c r="AK405" s="229"/>
      <c r="AL405" s="229"/>
      <c r="AM405" s="229"/>
      <c r="AN405" s="229"/>
      <c r="AO405" s="229"/>
      <c r="AP405" s="229"/>
      <c r="AQ405" s="229"/>
      <c r="AR405" s="229"/>
      <c r="AS405" s="229"/>
      <c r="AT405" s="229"/>
      <c r="AU405" s="229"/>
      <c r="AV405" s="229"/>
      <c r="AW405" s="229"/>
      <c r="AX405" s="229"/>
      <c r="AY405" s="229"/>
      <c r="AZ405" s="229"/>
      <c r="BA405" s="229"/>
      <c r="BB405" s="229"/>
      <c r="BC405" s="229"/>
    </row>
    <row r="406" spans="9:55" s="257" customFormat="1" x14ac:dyDescent="0.2">
      <c r="I406" s="895"/>
      <c r="O406" s="229"/>
      <c r="P406" s="229"/>
      <c r="Q406" s="229"/>
      <c r="R406" s="229"/>
      <c r="S406" s="229"/>
      <c r="T406" s="229"/>
      <c r="U406" s="229"/>
      <c r="V406" s="229"/>
      <c r="W406" s="229"/>
      <c r="X406" s="229"/>
      <c r="Y406" s="229"/>
      <c r="Z406" s="229"/>
      <c r="AA406" s="229"/>
      <c r="AB406" s="229"/>
      <c r="AC406" s="229"/>
      <c r="AD406" s="229"/>
      <c r="AE406" s="229"/>
      <c r="AF406" s="229"/>
      <c r="AG406" s="229"/>
      <c r="AH406" s="229"/>
      <c r="AI406" s="229"/>
      <c r="AJ406" s="229"/>
      <c r="AK406" s="229"/>
      <c r="AL406" s="229"/>
      <c r="AM406" s="229"/>
      <c r="AN406" s="229"/>
      <c r="AO406" s="229"/>
      <c r="AP406" s="229"/>
      <c r="AQ406" s="229"/>
      <c r="AR406" s="229"/>
      <c r="AS406" s="229"/>
      <c r="AT406" s="229"/>
      <c r="AU406" s="229"/>
      <c r="AV406" s="229"/>
      <c r="AW406" s="229"/>
      <c r="AX406" s="229"/>
      <c r="AY406" s="229"/>
      <c r="AZ406" s="229"/>
      <c r="BA406" s="229"/>
      <c r="BB406" s="229"/>
      <c r="BC406" s="229"/>
    </row>
    <row r="407" spans="9:55" s="257" customFormat="1" x14ac:dyDescent="0.2">
      <c r="I407" s="895"/>
      <c r="O407" s="229"/>
      <c r="P407" s="229"/>
      <c r="Q407" s="229"/>
      <c r="R407" s="229"/>
      <c r="S407" s="229"/>
      <c r="T407" s="229"/>
      <c r="U407" s="229"/>
      <c r="V407" s="229"/>
      <c r="W407" s="229"/>
      <c r="X407" s="229"/>
      <c r="Y407" s="229"/>
      <c r="Z407" s="229"/>
      <c r="AA407" s="229"/>
      <c r="AB407" s="229"/>
      <c r="AC407" s="229"/>
      <c r="AD407" s="229"/>
      <c r="AE407" s="229"/>
      <c r="AF407" s="229"/>
      <c r="AG407" s="229"/>
      <c r="AH407" s="229"/>
      <c r="AI407" s="229"/>
      <c r="AJ407" s="229"/>
      <c r="AK407" s="229"/>
      <c r="AL407" s="229"/>
      <c r="AM407" s="229"/>
      <c r="AN407" s="229"/>
      <c r="AO407" s="229"/>
      <c r="AP407" s="229"/>
      <c r="AQ407" s="229"/>
      <c r="AR407" s="229"/>
      <c r="AS407" s="229"/>
      <c r="AT407" s="229"/>
      <c r="AU407" s="229"/>
      <c r="AV407" s="229"/>
      <c r="AW407" s="229"/>
      <c r="AX407" s="229"/>
      <c r="AY407" s="229"/>
      <c r="AZ407" s="229"/>
      <c r="BA407" s="229"/>
      <c r="BB407" s="229"/>
      <c r="BC407" s="229"/>
    </row>
    <row r="408" spans="9:55" s="257" customFormat="1" x14ac:dyDescent="0.2">
      <c r="I408" s="895"/>
      <c r="O408" s="229"/>
      <c r="P408" s="229"/>
      <c r="Q408" s="229"/>
      <c r="R408" s="229"/>
      <c r="S408" s="229"/>
      <c r="T408" s="229"/>
      <c r="U408" s="229"/>
      <c r="V408" s="229"/>
      <c r="W408" s="229"/>
      <c r="X408" s="229"/>
      <c r="Y408" s="229"/>
      <c r="Z408" s="229"/>
      <c r="AA408" s="229"/>
      <c r="AB408" s="229"/>
      <c r="AC408" s="229"/>
      <c r="AD408" s="229"/>
      <c r="AE408" s="229"/>
      <c r="AF408" s="229"/>
      <c r="AG408" s="229"/>
      <c r="AH408" s="229"/>
      <c r="AI408" s="229"/>
      <c r="AJ408" s="229"/>
      <c r="AK408" s="229"/>
      <c r="AL408" s="229"/>
      <c r="AM408" s="229"/>
      <c r="AN408" s="229"/>
      <c r="AO408" s="229"/>
      <c r="AP408" s="229"/>
      <c r="AQ408" s="229"/>
      <c r="AR408" s="229"/>
      <c r="AS408" s="229"/>
      <c r="AT408" s="229"/>
      <c r="AU408" s="229"/>
      <c r="AV408" s="229"/>
      <c r="AW408" s="229"/>
      <c r="AX408" s="229"/>
      <c r="AY408" s="229"/>
      <c r="AZ408" s="229"/>
      <c r="BA408" s="229"/>
      <c r="BB408" s="229"/>
      <c r="BC408" s="229"/>
    </row>
    <row r="409" spans="9:55" s="257" customFormat="1" x14ac:dyDescent="0.2">
      <c r="I409" s="895"/>
      <c r="O409" s="229"/>
      <c r="P409" s="229"/>
      <c r="Q409" s="229"/>
      <c r="R409" s="229"/>
      <c r="S409" s="229"/>
      <c r="T409" s="229"/>
      <c r="U409" s="229"/>
      <c r="V409" s="229"/>
      <c r="W409" s="229"/>
      <c r="X409" s="229"/>
      <c r="Y409" s="229"/>
      <c r="Z409" s="229"/>
      <c r="AA409" s="229"/>
      <c r="AB409" s="229"/>
      <c r="AC409" s="229"/>
      <c r="AD409" s="229"/>
      <c r="AE409" s="229"/>
      <c r="AF409" s="229"/>
      <c r="AG409" s="229"/>
      <c r="AH409" s="229"/>
      <c r="AI409" s="229"/>
      <c r="AJ409" s="229"/>
      <c r="AK409" s="229"/>
      <c r="AL409" s="229"/>
      <c r="AM409" s="229"/>
      <c r="AN409" s="229"/>
      <c r="AO409" s="229"/>
      <c r="AP409" s="229"/>
      <c r="AQ409" s="229"/>
      <c r="AR409" s="229"/>
      <c r="AS409" s="229"/>
      <c r="AT409" s="229"/>
      <c r="AU409" s="229"/>
      <c r="AV409" s="229"/>
      <c r="AW409" s="229"/>
      <c r="AX409" s="229"/>
      <c r="AY409" s="229"/>
      <c r="AZ409" s="229"/>
      <c r="BA409" s="229"/>
      <c r="BB409" s="229"/>
      <c r="BC409" s="229"/>
    </row>
    <row r="410" spans="9:55" s="257" customFormat="1" x14ac:dyDescent="0.2">
      <c r="I410" s="895"/>
      <c r="O410" s="229"/>
      <c r="P410" s="229"/>
      <c r="Q410" s="229"/>
      <c r="R410" s="229"/>
      <c r="S410" s="229"/>
      <c r="T410" s="229"/>
      <c r="U410" s="229"/>
      <c r="V410" s="229"/>
      <c r="W410" s="229"/>
      <c r="X410" s="229"/>
      <c r="Y410" s="229"/>
      <c r="Z410" s="229"/>
      <c r="AA410" s="229"/>
      <c r="AB410" s="229"/>
      <c r="AC410" s="229"/>
      <c r="AD410" s="229"/>
      <c r="AE410" s="229"/>
      <c r="AF410" s="229"/>
      <c r="AG410" s="229"/>
      <c r="AH410" s="229"/>
      <c r="AI410" s="229"/>
      <c r="AJ410" s="229"/>
      <c r="AK410" s="229"/>
      <c r="AL410" s="229"/>
      <c r="AM410" s="229"/>
      <c r="AN410" s="229"/>
      <c r="AO410" s="229"/>
      <c r="AP410" s="229"/>
      <c r="AQ410" s="229"/>
      <c r="AR410" s="229"/>
      <c r="AS410" s="229"/>
      <c r="AT410" s="229"/>
      <c r="AU410" s="229"/>
      <c r="AV410" s="229"/>
      <c r="AW410" s="229"/>
      <c r="AX410" s="229"/>
      <c r="AY410" s="229"/>
      <c r="AZ410" s="229"/>
      <c r="BA410" s="229"/>
      <c r="BB410" s="229"/>
      <c r="BC410" s="229"/>
    </row>
    <row r="411" spans="9:55" s="257" customFormat="1" x14ac:dyDescent="0.2">
      <c r="I411" s="895"/>
      <c r="O411" s="229"/>
      <c r="P411" s="229"/>
      <c r="Q411" s="229"/>
      <c r="R411" s="229"/>
      <c r="S411" s="229"/>
      <c r="T411" s="229"/>
      <c r="U411" s="229"/>
      <c r="V411" s="229"/>
      <c r="W411" s="229"/>
      <c r="X411" s="229"/>
      <c r="Y411" s="229"/>
      <c r="Z411" s="229"/>
      <c r="AA411" s="229"/>
      <c r="AB411" s="229"/>
      <c r="AC411" s="229"/>
      <c r="AD411" s="229"/>
      <c r="AE411" s="229"/>
      <c r="AF411" s="229"/>
      <c r="AG411" s="229"/>
      <c r="AH411" s="229"/>
      <c r="AI411" s="229"/>
      <c r="AJ411" s="229"/>
      <c r="AK411" s="229"/>
      <c r="AL411" s="229"/>
      <c r="AM411" s="229"/>
      <c r="AN411" s="229"/>
      <c r="AO411" s="229"/>
      <c r="AP411" s="229"/>
      <c r="AQ411" s="229"/>
      <c r="AR411" s="229"/>
      <c r="AS411" s="229"/>
      <c r="AT411" s="229"/>
      <c r="AU411" s="229"/>
      <c r="AV411" s="229"/>
      <c r="AW411" s="229"/>
      <c r="AX411" s="229"/>
      <c r="AY411" s="229"/>
      <c r="AZ411" s="229"/>
      <c r="BA411" s="229"/>
      <c r="BB411" s="229"/>
      <c r="BC411" s="229"/>
    </row>
    <row r="412" spans="9:55" s="257" customFormat="1" x14ac:dyDescent="0.2">
      <c r="I412" s="895"/>
      <c r="O412" s="229"/>
      <c r="P412" s="229"/>
      <c r="Q412" s="229"/>
      <c r="R412" s="229"/>
      <c r="S412" s="229"/>
      <c r="T412" s="229"/>
      <c r="U412" s="229"/>
      <c r="V412" s="229"/>
      <c r="W412" s="229"/>
      <c r="X412" s="229"/>
      <c r="Y412" s="229"/>
      <c r="Z412" s="229"/>
      <c r="AA412" s="229"/>
      <c r="AB412" s="229"/>
      <c r="AC412" s="229"/>
      <c r="AD412" s="229"/>
      <c r="AE412" s="229"/>
      <c r="AF412" s="229"/>
      <c r="AG412" s="229"/>
      <c r="AH412" s="229"/>
      <c r="AI412" s="229"/>
      <c r="AJ412" s="229"/>
      <c r="AK412" s="229"/>
      <c r="AL412" s="229"/>
      <c r="AM412" s="229"/>
      <c r="AN412" s="229"/>
      <c r="AO412" s="229"/>
      <c r="AP412" s="229"/>
      <c r="AQ412" s="229"/>
      <c r="AR412" s="229"/>
      <c r="AS412" s="229"/>
      <c r="AT412" s="229"/>
      <c r="AU412" s="229"/>
      <c r="AV412" s="229"/>
      <c r="AW412" s="229"/>
      <c r="AX412" s="229"/>
      <c r="AY412" s="229"/>
      <c r="AZ412" s="229"/>
      <c r="BA412" s="229"/>
      <c r="BB412" s="229"/>
      <c r="BC412" s="229"/>
    </row>
    <row r="413" spans="9:55" s="257" customFormat="1" x14ac:dyDescent="0.2">
      <c r="I413" s="895"/>
      <c r="O413" s="229"/>
      <c r="P413" s="229"/>
      <c r="Q413" s="229"/>
      <c r="R413" s="229"/>
      <c r="S413" s="229"/>
      <c r="T413" s="229"/>
      <c r="U413" s="229"/>
      <c r="V413" s="229"/>
      <c r="W413" s="229"/>
      <c r="X413" s="229"/>
      <c r="Y413" s="229"/>
      <c r="Z413" s="229"/>
      <c r="AA413" s="229"/>
      <c r="AB413" s="229"/>
      <c r="AC413" s="229"/>
      <c r="AD413" s="229"/>
      <c r="AE413" s="229"/>
      <c r="AF413" s="229"/>
      <c r="AG413" s="229"/>
      <c r="AH413" s="229"/>
      <c r="AI413" s="229"/>
      <c r="AJ413" s="229"/>
      <c r="AK413" s="229"/>
      <c r="AL413" s="229"/>
      <c r="AM413" s="229"/>
      <c r="AN413" s="229"/>
      <c r="AO413" s="229"/>
      <c r="AP413" s="229"/>
      <c r="AQ413" s="229"/>
      <c r="AR413" s="229"/>
      <c r="AS413" s="229"/>
      <c r="AT413" s="229"/>
      <c r="AU413" s="229"/>
      <c r="AV413" s="229"/>
      <c r="AW413" s="229"/>
      <c r="AX413" s="229"/>
      <c r="AY413" s="229"/>
      <c r="AZ413" s="229"/>
      <c r="BA413" s="229"/>
      <c r="BB413" s="229"/>
      <c r="BC413" s="229"/>
    </row>
    <row r="414" spans="9:55" s="257" customFormat="1" x14ac:dyDescent="0.2">
      <c r="I414" s="895"/>
      <c r="O414" s="229"/>
      <c r="P414" s="229"/>
      <c r="Q414" s="229"/>
      <c r="R414" s="229"/>
      <c r="S414" s="229"/>
      <c r="T414" s="229"/>
      <c r="U414" s="229"/>
      <c r="V414" s="229"/>
      <c r="W414" s="229"/>
      <c r="X414" s="229"/>
      <c r="Y414" s="229"/>
      <c r="Z414" s="229"/>
      <c r="AA414" s="229"/>
      <c r="AB414" s="229"/>
      <c r="AC414" s="229"/>
      <c r="AD414" s="229"/>
      <c r="AE414" s="229"/>
      <c r="AF414" s="229"/>
      <c r="AG414" s="229"/>
      <c r="AH414" s="229"/>
      <c r="AI414" s="229"/>
      <c r="AJ414" s="229"/>
      <c r="AK414" s="229"/>
      <c r="AL414" s="229"/>
      <c r="AM414" s="229"/>
      <c r="AN414" s="229"/>
      <c r="AO414" s="229"/>
      <c r="AP414" s="229"/>
      <c r="AQ414" s="229"/>
      <c r="AR414" s="229"/>
      <c r="AS414" s="229"/>
      <c r="AT414" s="229"/>
      <c r="AU414" s="229"/>
      <c r="AV414" s="229"/>
      <c r="AW414" s="229"/>
      <c r="AX414" s="229"/>
      <c r="AY414" s="229"/>
      <c r="AZ414" s="229"/>
      <c r="BA414" s="229"/>
      <c r="BB414" s="229"/>
      <c r="BC414" s="229"/>
    </row>
    <row r="415" spans="9:55" s="257" customFormat="1" x14ac:dyDescent="0.2">
      <c r="I415" s="895"/>
      <c r="O415" s="229"/>
      <c r="P415" s="229"/>
      <c r="Q415" s="229"/>
      <c r="R415" s="229"/>
      <c r="S415" s="229"/>
      <c r="T415" s="229"/>
      <c r="U415" s="229"/>
      <c r="V415" s="229"/>
      <c r="W415" s="229"/>
      <c r="X415" s="229"/>
      <c r="Y415" s="229"/>
      <c r="Z415" s="229"/>
      <c r="AA415" s="229"/>
      <c r="AB415" s="229"/>
      <c r="AC415" s="229"/>
      <c r="AD415" s="229"/>
      <c r="AE415" s="229"/>
      <c r="AF415" s="229"/>
      <c r="AG415" s="229"/>
      <c r="AH415" s="229"/>
      <c r="AI415" s="229"/>
      <c r="AJ415" s="229"/>
      <c r="AK415" s="229"/>
      <c r="AL415" s="229"/>
      <c r="AM415" s="229"/>
      <c r="AN415" s="229"/>
      <c r="AO415" s="229"/>
      <c r="AP415" s="229"/>
      <c r="AQ415" s="229"/>
      <c r="AR415" s="229"/>
      <c r="AS415" s="229"/>
      <c r="AT415" s="229"/>
      <c r="AU415" s="229"/>
      <c r="AV415" s="229"/>
      <c r="AW415" s="229"/>
      <c r="AX415" s="229"/>
      <c r="AY415" s="229"/>
      <c r="AZ415" s="229"/>
      <c r="BA415" s="229"/>
      <c r="BB415" s="229"/>
      <c r="BC415" s="229"/>
    </row>
    <row r="416" spans="9:55" s="257" customFormat="1" x14ac:dyDescent="0.2">
      <c r="I416" s="895"/>
      <c r="O416" s="229"/>
      <c r="P416" s="229"/>
      <c r="Q416" s="229"/>
      <c r="R416" s="229"/>
      <c r="S416" s="229"/>
      <c r="T416" s="229"/>
      <c r="U416" s="229"/>
      <c r="V416" s="229"/>
      <c r="W416" s="229"/>
      <c r="X416" s="229"/>
      <c r="Y416" s="229"/>
      <c r="Z416" s="229"/>
      <c r="AA416" s="229"/>
      <c r="AB416" s="229"/>
      <c r="AC416" s="229"/>
      <c r="AD416" s="229"/>
      <c r="AE416" s="229"/>
      <c r="AF416" s="229"/>
      <c r="AG416" s="229"/>
      <c r="AH416" s="229"/>
      <c r="AI416" s="229"/>
      <c r="AJ416" s="229"/>
      <c r="AK416" s="229"/>
      <c r="AL416" s="229"/>
      <c r="AM416" s="229"/>
      <c r="AN416" s="229"/>
      <c r="AO416" s="229"/>
      <c r="AP416" s="229"/>
      <c r="AQ416" s="229"/>
      <c r="AR416" s="229"/>
      <c r="AS416" s="229"/>
      <c r="AT416" s="229"/>
      <c r="AU416" s="229"/>
      <c r="AV416" s="229"/>
      <c r="AW416" s="229"/>
      <c r="AX416" s="229"/>
      <c r="AY416" s="229"/>
      <c r="AZ416" s="229"/>
      <c r="BA416" s="229"/>
      <c r="BB416" s="229"/>
      <c r="BC416" s="229"/>
    </row>
    <row r="417" spans="9:55" s="257" customFormat="1" x14ac:dyDescent="0.2">
      <c r="I417" s="895"/>
      <c r="O417" s="229"/>
      <c r="P417" s="229"/>
      <c r="Q417" s="229"/>
      <c r="R417" s="229"/>
      <c r="S417" s="229"/>
      <c r="T417" s="229"/>
      <c r="U417" s="229"/>
      <c r="V417" s="229"/>
      <c r="W417" s="229"/>
      <c r="X417" s="229"/>
      <c r="Y417" s="229"/>
      <c r="Z417" s="229"/>
      <c r="AA417" s="229"/>
      <c r="AB417" s="229"/>
      <c r="AC417" s="229"/>
      <c r="AD417" s="229"/>
      <c r="AE417" s="229"/>
      <c r="AF417" s="229"/>
      <c r="AG417" s="229"/>
      <c r="AH417" s="229"/>
      <c r="AI417" s="229"/>
      <c r="AJ417" s="229"/>
      <c r="AK417" s="229"/>
      <c r="AL417" s="229"/>
      <c r="AM417" s="229"/>
      <c r="AN417" s="229"/>
      <c r="AO417" s="229"/>
      <c r="AP417" s="229"/>
      <c r="AQ417" s="229"/>
      <c r="AR417" s="229"/>
      <c r="AS417" s="229"/>
      <c r="AT417" s="229"/>
      <c r="AU417" s="229"/>
      <c r="AV417" s="229"/>
      <c r="AW417" s="229"/>
      <c r="AX417" s="229"/>
      <c r="AY417" s="229"/>
      <c r="AZ417" s="229"/>
      <c r="BA417" s="229"/>
      <c r="BB417" s="229"/>
      <c r="BC417" s="229"/>
    </row>
    <row r="418" spans="9:55" s="257" customFormat="1" x14ac:dyDescent="0.2">
      <c r="I418" s="895"/>
      <c r="O418" s="229"/>
      <c r="P418" s="229"/>
      <c r="Q418" s="229"/>
      <c r="R418" s="229"/>
      <c r="S418" s="229"/>
      <c r="T418" s="229"/>
      <c r="U418" s="229"/>
      <c r="V418" s="229"/>
      <c r="W418" s="229"/>
      <c r="X418" s="229"/>
      <c r="Y418" s="229"/>
      <c r="Z418" s="229"/>
      <c r="AA418" s="229"/>
      <c r="AB418" s="229"/>
      <c r="AC418" s="229"/>
      <c r="AD418" s="229"/>
      <c r="AE418" s="229"/>
      <c r="AF418" s="229"/>
      <c r="AG418" s="229"/>
      <c r="AH418" s="229"/>
      <c r="AI418" s="229"/>
      <c r="AJ418" s="229"/>
      <c r="AK418" s="229"/>
      <c r="AL418" s="229"/>
      <c r="AM418" s="229"/>
      <c r="AN418" s="229"/>
      <c r="AO418" s="229"/>
      <c r="AP418" s="229"/>
      <c r="AQ418" s="229"/>
      <c r="AR418" s="229"/>
      <c r="AS418" s="229"/>
      <c r="AT418" s="229"/>
      <c r="AU418" s="229"/>
      <c r="AV418" s="229"/>
      <c r="AW418" s="229"/>
      <c r="AX418" s="229"/>
      <c r="AY418" s="229"/>
      <c r="AZ418" s="229"/>
      <c r="BA418" s="229"/>
      <c r="BB418" s="229"/>
      <c r="BC418" s="229"/>
    </row>
    <row r="419" spans="9:55" s="257" customFormat="1" x14ac:dyDescent="0.2">
      <c r="I419" s="895"/>
      <c r="O419" s="229"/>
      <c r="P419" s="229"/>
      <c r="Q419" s="229"/>
      <c r="R419" s="229"/>
      <c r="S419" s="229"/>
      <c r="T419" s="229"/>
      <c r="U419" s="229"/>
      <c r="V419" s="229"/>
      <c r="W419" s="229"/>
      <c r="X419" s="229"/>
      <c r="Y419" s="229"/>
      <c r="Z419" s="229"/>
      <c r="AA419" s="229"/>
      <c r="AB419" s="229"/>
      <c r="AC419" s="229"/>
      <c r="AD419" s="229"/>
      <c r="AE419" s="229"/>
      <c r="AF419" s="229"/>
      <c r="AG419" s="229"/>
      <c r="AH419" s="229"/>
      <c r="AI419" s="229"/>
      <c r="AJ419" s="229"/>
      <c r="AK419" s="229"/>
      <c r="AL419" s="229"/>
      <c r="AM419" s="229"/>
      <c r="AN419" s="229"/>
      <c r="AO419" s="229"/>
      <c r="AP419" s="229"/>
      <c r="AQ419" s="229"/>
      <c r="AR419" s="229"/>
      <c r="AS419" s="229"/>
      <c r="AT419" s="229"/>
      <c r="AU419" s="229"/>
      <c r="AV419" s="229"/>
      <c r="AW419" s="229"/>
      <c r="AX419" s="229"/>
      <c r="AY419" s="229"/>
      <c r="AZ419" s="229"/>
      <c r="BA419" s="229"/>
      <c r="BB419" s="229"/>
      <c r="BC419" s="229"/>
    </row>
    <row r="420" spans="9:55" s="257" customFormat="1" x14ac:dyDescent="0.2">
      <c r="I420" s="895"/>
      <c r="O420" s="229"/>
      <c r="P420" s="229"/>
      <c r="Q420" s="229"/>
      <c r="R420" s="229"/>
      <c r="S420" s="229"/>
      <c r="T420" s="229"/>
      <c r="U420" s="229"/>
      <c r="V420" s="229"/>
      <c r="W420" s="229"/>
      <c r="X420" s="229"/>
      <c r="Y420" s="229"/>
      <c r="Z420" s="229"/>
      <c r="AA420" s="229"/>
      <c r="AB420" s="229"/>
      <c r="AC420" s="229"/>
      <c r="AD420" s="229"/>
      <c r="AE420" s="229"/>
      <c r="AF420" s="229"/>
      <c r="AG420" s="229"/>
      <c r="AH420" s="229"/>
      <c r="AI420" s="229"/>
      <c r="AJ420" s="229"/>
      <c r="AK420" s="229"/>
      <c r="AL420" s="229"/>
      <c r="AM420" s="229"/>
      <c r="AN420" s="229"/>
      <c r="AO420" s="229"/>
      <c r="AP420" s="229"/>
      <c r="AQ420" s="229"/>
      <c r="AR420" s="229"/>
      <c r="AS420" s="229"/>
      <c r="AT420" s="229"/>
      <c r="AU420" s="229"/>
      <c r="AV420" s="229"/>
      <c r="AW420" s="229"/>
      <c r="AX420" s="229"/>
      <c r="AY420" s="229"/>
      <c r="AZ420" s="229"/>
      <c r="BA420" s="229"/>
      <c r="BB420" s="229"/>
      <c r="BC420" s="229"/>
    </row>
    <row r="421" spans="9:55" s="257" customFormat="1" x14ac:dyDescent="0.2">
      <c r="I421" s="895"/>
      <c r="O421" s="229"/>
      <c r="P421" s="229"/>
      <c r="Q421" s="229"/>
      <c r="R421" s="229"/>
      <c r="S421" s="229"/>
      <c r="T421" s="229"/>
      <c r="U421" s="229"/>
      <c r="V421" s="229"/>
      <c r="W421" s="229"/>
      <c r="X421" s="229"/>
      <c r="Y421" s="229"/>
      <c r="Z421" s="229"/>
      <c r="AA421" s="229"/>
      <c r="AB421" s="229"/>
      <c r="AC421" s="229"/>
      <c r="AD421" s="229"/>
      <c r="AE421" s="229"/>
      <c r="AF421" s="229"/>
      <c r="AG421" s="229"/>
      <c r="AH421" s="229"/>
      <c r="AI421" s="229"/>
      <c r="AJ421" s="229"/>
      <c r="AK421" s="229"/>
      <c r="AL421" s="229"/>
      <c r="AM421" s="229"/>
      <c r="AN421" s="229"/>
      <c r="AO421" s="229"/>
      <c r="AP421" s="229"/>
      <c r="AQ421" s="229"/>
      <c r="AR421" s="229"/>
      <c r="AS421" s="229"/>
      <c r="AT421" s="229"/>
      <c r="AU421" s="229"/>
      <c r="AV421" s="229"/>
      <c r="AW421" s="229"/>
      <c r="AX421" s="229"/>
      <c r="AY421" s="229"/>
      <c r="AZ421" s="229"/>
      <c r="BA421" s="229"/>
      <c r="BB421" s="229"/>
      <c r="BC421" s="229"/>
    </row>
    <row r="422" spans="9:55" s="257" customFormat="1" x14ac:dyDescent="0.2">
      <c r="I422" s="895"/>
      <c r="O422" s="229"/>
      <c r="P422" s="229"/>
      <c r="Q422" s="229"/>
      <c r="R422" s="229"/>
      <c r="S422" s="229"/>
      <c r="T422" s="229"/>
      <c r="U422" s="229"/>
      <c r="V422" s="229"/>
      <c r="W422" s="229"/>
      <c r="X422" s="229"/>
      <c r="Y422" s="229"/>
      <c r="Z422" s="229"/>
      <c r="AA422" s="229"/>
      <c r="AB422" s="229"/>
      <c r="AC422" s="229"/>
      <c r="AD422" s="229"/>
      <c r="AE422" s="229"/>
      <c r="AF422" s="229"/>
      <c r="AG422" s="229"/>
      <c r="AH422" s="229"/>
      <c r="AI422" s="229"/>
      <c r="AJ422" s="229"/>
      <c r="AK422" s="229"/>
      <c r="AL422" s="229"/>
      <c r="AM422" s="229"/>
      <c r="AN422" s="229"/>
      <c r="AO422" s="229"/>
      <c r="AP422" s="229"/>
      <c r="AQ422" s="229"/>
      <c r="AR422" s="229"/>
      <c r="AS422" s="229"/>
      <c r="AT422" s="229"/>
      <c r="AU422" s="229"/>
      <c r="AV422" s="229"/>
      <c r="AW422" s="229"/>
      <c r="AX422" s="229"/>
      <c r="AY422" s="229"/>
      <c r="AZ422" s="229"/>
      <c r="BA422" s="229"/>
      <c r="BB422" s="229"/>
      <c r="BC422" s="229"/>
    </row>
    <row r="423" spans="9:55" s="257" customFormat="1" x14ac:dyDescent="0.2">
      <c r="I423" s="895"/>
      <c r="O423" s="229"/>
      <c r="P423" s="229"/>
      <c r="Q423" s="229"/>
      <c r="R423" s="229"/>
      <c r="S423" s="229"/>
      <c r="T423" s="229"/>
      <c r="U423" s="229"/>
      <c r="V423" s="229"/>
      <c r="W423" s="229"/>
      <c r="X423" s="229"/>
      <c r="Y423" s="229"/>
      <c r="Z423" s="229"/>
      <c r="AA423" s="229"/>
      <c r="AB423" s="229"/>
      <c r="AC423" s="229"/>
      <c r="AD423" s="229"/>
      <c r="AE423" s="229"/>
      <c r="AF423" s="229"/>
      <c r="AG423" s="229"/>
      <c r="AH423" s="229"/>
      <c r="AI423" s="229"/>
      <c r="AJ423" s="229"/>
      <c r="AK423" s="229"/>
      <c r="AL423" s="229"/>
      <c r="AM423" s="229"/>
      <c r="AN423" s="229"/>
      <c r="AO423" s="229"/>
      <c r="AP423" s="229"/>
      <c r="AQ423" s="229"/>
      <c r="AR423" s="229"/>
      <c r="AS423" s="229"/>
      <c r="AT423" s="229"/>
      <c r="AU423" s="229"/>
      <c r="AV423" s="229"/>
      <c r="AW423" s="229"/>
      <c r="AX423" s="229"/>
      <c r="AY423" s="229"/>
      <c r="AZ423" s="229"/>
      <c r="BA423" s="229"/>
      <c r="BB423" s="229"/>
      <c r="BC423" s="229"/>
    </row>
    <row r="424" spans="9:55" s="257" customFormat="1" x14ac:dyDescent="0.2">
      <c r="I424" s="895"/>
      <c r="O424" s="229"/>
      <c r="P424" s="229"/>
      <c r="Q424" s="229"/>
      <c r="R424" s="229"/>
      <c r="S424" s="229"/>
      <c r="T424" s="229"/>
      <c r="U424" s="229"/>
      <c r="V424" s="229"/>
      <c r="W424" s="229"/>
      <c r="X424" s="229"/>
      <c r="Y424" s="229"/>
      <c r="Z424" s="229"/>
      <c r="AA424" s="229"/>
      <c r="AB424" s="229"/>
      <c r="AC424" s="229"/>
      <c r="AD424" s="229"/>
      <c r="AE424" s="229"/>
      <c r="AF424" s="229"/>
      <c r="AG424" s="229"/>
      <c r="AH424" s="229"/>
      <c r="AI424" s="229"/>
      <c r="AJ424" s="229"/>
      <c r="AK424" s="229"/>
      <c r="AL424" s="229"/>
      <c r="AM424" s="229"/>
      <c r="AN424" s="229"/>
      <c r="AO424" s="229"/>
      <c r="AP424" s="229"/>
      <c r="AQ424" s="229"/>
      <c r="AR424" s="229"/>
      <c r="AS424" s="229"/>
      <c r="AT424" s="229"/>
      <c r="AU424" s="229"/>
      <c r="AV424" s="229"/>
      <c r="AW424" s="229"/>
      <c r="AX424" s="229"/>
      <c r="AY424" s="229"/>
      <c r="AZ424" s="229"/>
      <c r="BA424" s="229"/>
      <c r="BB424" s="229"/>
      <c r="BC424" s="229"/>
    </row>
    <row r="425" spans="9:55" s="257" customFormat="1" x14ac:dyDescent="0.2">
      <c r="I425" s="895"/>
      <c r="O425" s="229"/>
      <c r="P425" s="229"/>
      <c r="Q425" s="229"/>
      <c r="R425" s="229"/>
      <c r="S425" s="229"/>
      <c r="T425" s="229"/>
      <c r="U425" s="229"/>
      <c r="V425" s="229"/>
      <c r="W425" s="229"/>
      <c r="X425" s="229"/>
      <c r="Y425" s="229"/>
      <c r="Z425" s="229"/>
      <c r="AA425" s="229"/>
      <c r="AB425" s="229"/>
      <c r="AC425" s="229"/>
      <c r="AD425" s="229"/>
      <c r="AE425" s="229"/>
      <c r="AF425" s="229"/>
      <c r="AG425" s="229"/>
      <c r="AH425" s="229"/>
      <c r="AI425" s="229"/>
      <c r="AJ425" s="229"/>
      <c r="AK425" s="229"/>
      <c r="AL425" s="229"/>
      <c r="AM425" s="229"/>
      <c r="AN425" s="229"/>
      <c r="AO425" s="229"/>
      <c r="AP425" s="229"/>
      <c r="AQ425" s="229"/>
      <c r="AR425" s="229"/>
      <c r="AS425" s="229"/>
      <c r="AT425" s="229"/>
      <c r="AU425" s="229"/>
      <c r="AV425" s="229"/>
      <c r="AW425" s="229"/>
      <c r="AX425" s="229"/>
      <c r="AY425" s="229"/>
      <c r="AZ425" s="229"/>
      <c r="BA425" s="229"/>
      <c r="BB425" s="229"/>
      <c r="BC425" s="229"/>
    </row>
    <row r="426" spans="9:55" s="257" customFormat="1" x14ac:dyDescent="0.2">
      <c r="I426" s="895"/>
      <c r="O426" s="229"/>
      <c r="P426" s="229"/>
      <c r="Q426" s="229"/>
      <c r="R426" s="229"/>
      <c r="S426" s="229"/>
      <c r="T426" s="229"/>
      <c r="U426" s="229"/>
      <c r="V426" s="229"/>
      <c r="W426" s="229"/>
      <c r="X426" s="229"/>
      <c r="Y426" s="229"/>
      <c r="Z426" s="229"/>
      <c r="AA426" s="229"/>
      <c r="AB426" s="229"/>
      <c r="AC426" s="229"/>
      <c r="AD426" s="229"/>
      <c r="AE426" s="229"/>
      <c r="AF426" s="229"/>
      <c r="AG426" s="229"/>
      <c r="AH426" s="229"/>
      <c r="AI426" s="229"/>
      <c r="AJ426" s="229"/>
      <c r="AK426" s="229"/>
      <c r="AL426" s="229"/>
      <c r="AM426" s="229"/>
      <c r="AN426" s="229"/>
      <c r="AO426" s="229"/>
      <c r="AP426" s="229"/>
      <c r="AQ426" s="229"/>
      <c r="AR426" s="229"/>
      <c r="AS426" s="229"/>
      <c r="AT426" s="229"/>
      <c r="AU426" s="229"/>
      <c r="AV426" s="229"/>
      <c r="AW426" s="229"/>
      <c r="AX426" s="229"/>
      <c r="AY426" s="229"/>
      <c r="AZ426" s="229"/>
      <c r="BA426" s="229"/>
      <c r="BB426" s="229"/>
      <c r="BC426" s="229"/>
    </row>
    <row r="427" spans="9:55" s="257" customFormat="1" x14ac:dyDescent="0.2">
      <c r="I427" s="895"/>
      <c r="O427" s="229"/>
      <c r="P427" s="229"/>
      <c r="Q427" s="229"/>
      <c r="R427" s="229"/>
      <c r="S427" s="229"/>
      <c r="T427" s="229"/>
      <c r="U427" s="229"/>
      <c r="V427" s="229"/>
      <c r="W427" s="229"/>
      <c r="X427" s="229"/>
      <c r="Y427" s="229"/>
      <c r="Z427" s="229"/>
      <c r="AA427" s="229"/>
      <c r="AB427" s="229"/>
      <c r="AC427" s="229"/>
      <c r="AD427" s="229"/>
      <c r="AE427" s="229"/>
      <c r="AF427" s="229"/>
      <c r="AG427" s="229"/>
      <c r="AH427" s="229"/>
      <c r="AI427" s="229"/>
      <c r="AJ427" s="229"/>
      <c r="AK427" s="229"/>
      <c r="AL427" s="229"/>
      <c r="AM427" s="229"/>
      <c r="AN427" s="229"/>
      <c r="AO427" s="229"/>
      <c r="AP427" s="229"/>
      <c r="AQ427" s="229"/>
      <c r="AR427" s="229"/>
      <c r="AS427" s="229"/>
      <c r="AT427" s="229"/>
      <c r="AU427" s="229"/>
      <c r="AV427" s="229"/>
      <c r="AW427" s="229"/>
      <c r="AX427" s="229"/>
      <c r="AY427" s="229"/>
      <c r="AZ427" s="229"/>
      <c r="BA427" s="229"/>
      <c r="BB427" s="229"/>
      <c r="BC427" s="229"/>
    </row>
    <row r="428" spans="9:55" s="257" customFormat="1" x14ac:dyDescent="0.2">
      <c r="I428" s="895"/>
      <c r="O428" s="229"/>
      <c r="P428" s="229"/>
      <c r="Q428" s="229"/>
      <c r="R428" s="229"/>
      <c r="S428" s="229"/>
      <c r="T428" s="229"/>
      <c r="U428" s="229"/>
      <c r="V428" s="229"/>
      <c r="W428" s="229"/>
      <c r="X428" s="229"/>
      <c r="Y428" s="229"/>
      <c r="Z428" s="229"/>
      <c r="AA428" s="229"/>
      <c r="AB428" s="229"/>
      <c r="AC428" s="229"/>
      <c r="AD428" s="229"/>
      <c r="AE428" s="229"/>
      <c r="AF428" s="229"/>
      <c r="AG428" s="229"/>
      <c r="AH428" s="229"/>
      <c r="AI428" s="229"/>
      <c r="AJ428" s="229"/>
      <c r="AK428" s="229"/>
      <c r="AL428" s="229"/>
      <c r="AM428" s="229"/>
      <c r="AN428" s="229"/>
      <c r="AO428" s="229"/>
      <c r="AP428" s="229"/>
      <c r="AQ428" s="229"/>
      <c r="AR428" s="229"/>
      <c r="AS428" s="229"/>
      <c r="AT428" s="229"/>
      <c r="AU428" s="229"/>
      <c r="AV428" s="229"/>
      <c r="AW428" s="229"/>
      <c r="AX428" s="229"/>
      <c r="AY428" s="229"/>
      <c r="AZ428" s="229"/>
      <c r="BA428" s="229"/>
      <c r="BB428" s="229"/>
      <c r="BC428" s="229"/>
    </row>
    <row r="429" spans="9:55" s="257" customFormat="1" x14ac:dyDescent="0.2">
      <c r="I429" s="895"/>
      <c r="O429" s="229"/>
      <c r="P429" s="229"/>
      <c r="Q429" s="229"/>
      <c r="R429" s="229"/>
      <c r="S429" s="229"/>
      <c r="T429" s="229"/>
      <c r="U429" s="229"/>
      <c r="V429" s="229"/>
      <c r="W429" s="229"/>
      <c r="X429" s="229"/>
      <c r="Y429" s="229"/>
      <c r="Z429" s="229"/>
      <c r="AA429" s="229"/>
      <c r="AB429" s="229"/>
      <c r="AC429" s="229"/>
      <c r="AD429" s="229"/>
      <c r="AE429" s="229"/>
      <c r="AF429" s="229"/>
      <c r="AG429" s="229"/>
      <c r="AH429" s="229"/>
      <c r="AI429" s="229"/>
      <c r="AJ429" s="229"/>
      <c r="AK429" s="229"/>
      <c r="AL429" s="229"/>
      <c r="AM429" s="229"/>
      <c r="AN429" s="229"/>
      <c r="AO429" s="229"/>
      <c r="AP429" s="229"/>
      <c r="AQ429" s="229"/>
      <c r="AR429" s="229"/>
      <c r="AS429" s="229"/>
      <c r="AT429" s="229"/>
      <c r="AU429" s="229"/>
      <c r="AV429" s="229"/>
      <c r="AW429" s="229"/>
      <c r="AX429" s="229"/>
      <c r="AY429" s="229"/>
      <c r="AZ429" s="229"/>
      <c r="BA429" s="229"/>
      <c r="BB429" s="229"/>
      <c r="BC429" s="229"/>
    </row>
    <row r="430" spans="9:55" s="257" customFormat="1" x14ac:dyDescent="0.2">
      <c r="I430" s="895"/>
      <c r="O430" s="229"/>
      <c r="P430" s="229"/>
      <c r="Q430" s="229"/>
      <c r="R430" s="229"/>
      <c r="S430" s="229"/>
      <c r="T430" s="229"/>
      <c r="U430" s="229"/>
      <c r="V430" s="229"/>
      <c r="W430" s="229"/>
      <c r="X430" s="229"/>
      <c r="Y430" s="229"/>
      <c r="Z430" s="229"/>
      <c r="AA430" s="229"/>
      <c r="AB430" s="229"/>
      <c r="AC430" s="229"/>
      <c r="AD430" s="229"/>
      <c r="AE430" s="229"/>
      <c r="AF430" s="229"/>
      <c r="AG430" s="229"/>
      <c r="AH430" s="229"/>
      <c r="AI430" s="229"/>
      <c r="AJ430" s="229"/>
      <c r="AK430" s="229"/>
      <c r="AL430" s="229"/>
      <c r="AM430" s="229"/>
      <c r="AN430" s="229"/>
      <c r="AO430" s="229"/>
      <c r="AP430" s="229"/>
      <c r="AQ430" s="229"/>
      <c r="AR430" s="229"/>
      <c r="AS430" s="229"/>
      <c r="AT430" s="229"/>
      <c r="AU430" s="229"/>
      <c r="AV430" s="229"/>
      <c r="AW430" s="229"/>
      <c r="AX430" s="229"/>
      <c r="AY430" s="229"/>
      <c r="AZ430" s="229"/>
      <c r="BA430" s="229"/>
      <c r="BB430" s="229"/>
      <c r="BC430" s="229"/>
    </row>
    <row r="431" spans="9:55" s="257" customFormat="1" x14ac:dyDescent="0.2">
      <c r="I431" s="895"/>
      <c r="O431" s="229"/>
      <c r="P431" s="229"/>
      <c r="Q431" s="229"/>
      <c r="R431" s="229"/>
      <c r="S431" s="229"/>
      <c r="T431" s="229"/>
      <c r="U431" s="229"/>
      <c r="V431" s="229"/>
      <c r="W431" s="229"/>
      <c r="X431" s="229"/>
      <c r="Y431" s="229"/>
      <c r="Z431" s="229"/>
      <c r="AA431" s="229"/>
      <c r="AB431" s="229"/>
      <c r="AC431" s="229"/>
      <c r="AD431" s="229"/>
      <c r="AE431" s="229"/>
      <c r="AF431" s="229"/>
      <c r="AG431" s="229"/>
      <c r="AH431" s="229"/>
      <c r="AI431" s="229"/>
      <c r="AJ431" s="229"/>
      <c r="AK431" s="229"/>
      <c r="AL431" s="229"/>
      <c r="AM431" s="229"/>
      <c r="AN431" s="229"/>
      <c r="AO431" s="229"/>
      <c r="AP431" s="229"/>
      <c r="AQ431" s="229"/>
      <c r="AR431" s="229"/>
      <c r="AS431" s="229"/>
      <c r="AT431" s="229"/>
      <c r="AU431" s="229"/>
      <c r="AV431" s="229"/>
      <c r="AW431" s="229"/>
      <c r="AX431" s="229"/>
      <c r="AY431" s="229"/>
      <c r="AZ431" s="229"/>
      <c r="BA431" s="229"/>
      <c r="BB431" s="229"/>
      <c r="BC431" s="229"/>
    </row>
    <row r="432" spans="9:55" s="257" customFormat="1" x14ac:dyDescent="0.2">
      <c r="I432" s="895"/>
      <c r="O432" s="229"/>
      <c r="P432" s="229"/>
      <c r="Q432" s="229"/>
      <c r="R432" s="229"/>
      <c r="S432" s="229"/>
      <c r="T432" s="229"/>
      <c r="U432" s="229"/>
      <c r="V432" s="229"/>
      <c r="W432" s="229"/>
      <c r="X432" s="229"/>
      <c r="Y432" s="229"/>
      <c r="Z432" s="229"/>
      <c r="AA432" s="229"/>
      <c r="AB432" s="229"/>
      <c r="AC432" s="229"/>
      <c r="AD432" s="229"/>
      <c r="AE432" s="229"/>
      <c r="AF432" s="229"/>
      <c r="AG432" s="229"/>
      <c r="AH432" s="229"/>
      <c r="AI432" s="229"/>
      <c r="AJ432" s="229"/>
      <c r="AK432" s="229"/>
      <c r="AL432" s="229"/>
      <c r="AM432" s="229"/>
      <c r="AN432" s="229"/>
      <c r="AO432" s="229"/>
      <c r="AP432" s="229"/>
      <c r="AQ432" s="229"/>
      <c r="AR432" s="229"/>
      <c r="AS432" s="229"/>
      <c r="AT432" s="229"/>
      <c r="AU432" s="229"/>
      <c r="AV432" s="229"/>
      <c r="AW432" s="229"/>
      <c r="AX432" s="229"/>
      <c r="AY432" s="229"/>
      <c r="AZ432" s="229"/>
      <c r="BA432" s="229"/>
      <c r="BB432" s="229"/>
      <c r="BC432" s="229"/>
    </row>
    <row r="433" spans="9:55" s="257" customFormat="1" x14ac:dyDescent="0.2">
      <c r="I433" s="895"/>
      <c r="O433" s="229"/>
      <c r="P433" s="229"/>
      <c r="Q433" s="229"/>
      <c r="R433" s="229"/>
      <c r="S433" s="229"/>
      <c r="T433" s="229"/>
      <c r="U433" s="229"/>
      <c r="V433" s="229"/>
      <c r="W433" s="229"/>
      <c r="X433" s="229"/>
      <c r="Y433" s="229"/>
      <c r="Z433" s="229"/>
      <c r="AA433" s="229"/>
      <c r="AB433" s="229"/>
      <c r="AC433" s="229"/>
      <c r="AD433" s="229"/>
      <c r="AE433" s="229"/>
      <c r="AF433" s="229"/>
      <c r="AG433" s="229"/>
      <c r="AH433" s="229"/>
      <c r="AI433" s="229"/>
      <c r="AJ433" s="229"/>
      <c r="AK433" s="229"/>
      <c r="AL433" s="229"/>
      <c r="AM433" s="229"/>
      <c r="AN433" s="229"/>
      <c r="AO433" s="229"/>
      <c r="AP433" s="229"/>
      <c r="AQ433" s="229"/>
      <c r="AR433" s="229"/>
      <c r="AS433" s="229"/>
      <c r="AT433" s="229"/>
      <c r="AU433" s="229"/>
      <c r="AV433" s="229"/>
      <c r="AW433" s="229"/>
      <c r="AX433" s="229"/>
      <c r="AY433" s="229"/>
      <c r="AZ433" s="229"/>
      <c r="BA433" s="229"/>
      <c r="BB433" s="229"/>
      <c r="BC433" s="229"/>
    </row>
    <row r="434" spans="9:55" s="257" customFormat="1" x14ac:dyDescent="0.2">
      <c r="I434" s="895"/>
      <c r="O434" s="229"/>
      <c r="P434" s="229"/>
      <c r="Q434" s="229"/>
      <c r="R434" s="229"/>
      <c r="S434" s="229"/>
      <c r="T434" s="229"/>
      <c r="U434" s="229"/>
      <c r="V434" s="229"/>
      <c r="W434" s="229"/>
      <c r="X434" s="229"/>
      <c r="Y434" s="229"/>
      <c r="Z434" s="229"/>
      <c r="AA434" s="229"/>
      <c r="AB434" s="229"/>
      <c r="AC434" s="229"/>
      <c r="AD434" s="229"/>
      <c r="AE434" s="229"/>
      <c r="AF434" s="229"/>
      <c r="AG434" s="229"/>
      <c r="AH434" s="229"/>
      <c r="AI434" s="229"/>
      <c r="AJ434" s="229"/>
      <c r="AK434" s="229"/>
      <c r="AL434" s="229"/>
      <c r="AM434" s="229"/>
      <c r="AN434" s="229"/>
      <c r="AO434" s="229"/>
      <c r="AP434" s="229"/>
      <c r="AQ434" s="229"/>
      <c r="AR434" s="229"/>
      <c r="AS434" s="229"/>
      <c r="AT434" s="229"/>
      <c r="AU434" s="229"/>
      <c r="AV434" s="229"/>
      <c r="AW434" s="229"/>
      <c r="AX434" s="229"/>
      <c r="AY434" s="229"/>
      <c r="AZ434" s="229"/>
      <c r="BA434" s="229"/>
      <c r="BB434" s="229"/>
      <c r="BC434" s="229"/>
    </row>
    <row r="435" spans="9:55" s="257" customFormat="1" x14ac:dyDescent="0.2">
      <c r="I435" s="895"/>
      <c r="O435" s="229"/>
      <c r="P435" s="229"/>
      <c r="Q435" s="229"/>
      <c r="R435" s="229"/>
      <c r="S435" s="229"/>
      <c r="T435" s="229"/>
      <c r="U435" s="229"/>
      <c r="V435" s="229"/>
      <c r="W435" s="229"/>
      <c r="X435" s="229"/>
      <c r="Y435" s="229"/>
      <c r="Z435" s="229"/>
      <c r="AA435" s="229"/>
      <c r="AB435" s="229"/>
      <c r="AC435" s="229"/>
      <c r="AD435" s="229"/>
      <c r="AE435" s="229"/>
      <c r="AF435" s="229"/>
      <c r="AG435" s="229"/>
      <c r="AH435" s="229"/>
      <c r="AI435" s="229"/>
      <c r="AJ435" s="229"/>
      <c r="AK435" s="229"/>
      <c r="AL435" s="229"/>
      <c r="AM435" s="229"/>
      <c r="AN435" s="229"/>
      <c r="AO435" s="229"/>
      <c r="AP435" s="229"/>
      <c r="AQ435" s="229"/>
      <c r="AR435" s="229"/>
      <c r="AS435" s="229"/>
      <c r="AT435" s="229"/>
      <c r="AU435" s="229"/>
      <c r="AV435" s="229"/>
      <c r="AW435" s="229"/>
      <c r="AX435" s="229"/>
      <c r="AY435" s="229"/>
      <c r="AZ435" s="229"/>
      <c r="BA435" s="229"/>
      <c r="BB435" s="229"/>
      <c r="BC435" s="229"/>
    </row>
    <row r="436" spans="9:55" s="257" customFormat="1" x14ac:dyDescent="0.2">
      <c r="I436" s="895"/>
      <c r="O436" s="229"/>
      <c r="P436" s="229"/>
      <c r="Q436" s="229"/>
      <c r="R436" s="229"/>
      <c r="S436" s="229"/>
      <c r="T436" s="229"/>
      <c r="U436" s="229"/>
      <c r="V436" s="229"/>
      <c r="W436" s="229"/>
      <c r="X436" s="229"/>
      <c r="Y436" s="229"/>
      <c r="Z436" s="229"/>
      <c r="AA436" s="229"/>
      <c r="AB436" s="229"/>
      <c r="AC436" s="229"/>
      <c r="AD436" s="229"/>
      <c r="AE436" s="229"/>
      <c r="AF436" s="229"/>
      <c r="AG436" s="229"/>
      <c r="AH436" s="229"/>
      <c r="AI436" s="229"/>
      <c r="AJ436" s="229"/>
      <c r="AK436" s="229"/>
      <c r="AL436" s="229"/>
      <c r="AM436" s="229"/>
      <c r="AN436" s="229"/>
      <c r="AO436" s="229"/>
      <c r="AP436" s="229"/>
      <c r="AQ436" s="229"/>
      <c r="AR436" s="229"/>
      <c r="AS436" s="229"/>
      <c r="AT436" s="229"/>
      <c r="AU436" s="229"/>
      <c r="AV436" s="229"/>
      <c r="AW436" s="229"/>
      <c r="AX436" s="229"/>
      <c r="AY436" s="229"/>
      <c r="AZ436" s="229"/>
      <c r="BA436" s="229"/>
      <c r="BB436" s="229"/>
      <c r="BC436" s="229"/>
    </row>
    <row r="437" spans="9:55" s="257" customFormat="1" x14ac:dyDescent="0.2">
      <c r="I437" s="895"/>
      <c r="O437" s="229"/>
      <c r="P437" s="229"/>
      <c r="Q437" s="229"/>
      <c r="R437" s="229"/>
      <c r="S437" s="229"/>
      <c r="T437" s="229"/>
      <c r="U437" s="229"/>
      <c r="V437" s="229"/>
      <c r="W437" s="229"/>
      <c r="X437" s="229"/>
      <c r="Y437" s="229"/>
      <c r="Z437" s="229"/>
      <c r="AA437" s="229"/>
      <c r="AB437" s="229"/>
      <c r="AC437" s="229"/>
      <c r="AD437" s="229"/>
      <c r="AE437" s="229"/>
      <c r="AF437" s="229"/>
      <c r="AG437" s="229"/>
      <c r="AH437" s="229"/>
      <c r="AI437" s="229"/>
      <c r="AJ437" s="229"/>
      <c r="AK437" s="229"/>
      <c r="AL437" s="229"/>
      <c r="AM437" s="229"/>
      <c r="AN437" s="229"/>
      <c r="AO437" s="229"/>
      <c r="AP437" s="229"/>
      <c r="AQ437" s="229"/>
      <c r="AR437" s="229"/>
      <c r="AS437" s="229"/>
      <c r="AT437" s="229"/>
      <c r="AU437" s="229"/>
      <c r="AV437" s="229"/>
      <c r="AW437" s="229"/>
      <c r="AX437" s="229"/>
      <c r="AY437" s="229"/>
      <c r="AZ437" s="229"/>
      <c r="BA437" s="229"/>
      <c r="BB437" s="229"/>
      <c r="BC437" s="229"/>
    </row>
    <row r="438" spans="9:55" s="257" customFormat="1" x14ac:dyDescent="0.2">
      <c r="I438" s="895"/>
      <c r="O438" s="229"/>
      <c r="P438" s="229"/>
      <c r="Q438" s="229"/>
      <c r="R438" s="229"/>
      <c r="S438" s="229"/>
      <c r="T438" s="229"/>
      <c r="U438" s="229"/>
      <c r="V438" s="229"/>
      <c r="W438" s="229"/>
      <c r="X438" s="229"/>
      <c r="Y438" s="229"/>
      <c r="Z438" s="229"/>
      <c r="AA438" s="229"/>
      <c r="AB438" s="229"/>
      <c r="AC438" s="229"/>
      <c r="AD438" s="229"/>
      <c r="AE438" s="229"/>
      <c r="AF438" s="229"/>
      <c r="AG438" s="229"/>
      <c r="AH438" s="229"/>
      <c r="AI438" s="229"/>
      <c r="AJ438" s="229"/>
      <c r="AK438" s="229"/>
      <c r="AL438" s="229"/>
      <c r="AM438" s="229"/>
      <c r="AN438" s="229"/>
      <c r="AO438" s="229"/>
      <c r="AP438" s="229"/>
      <c r="AQ438" s="229"/>
      <c r="AR438" s="229"/>
      <c r="AS438" s="229"/>
      <c r="AT438" s="229"/>
      <c r="AU438" s="229"/>
      <c r="AV438" s="229"/>
      <c r="AW438" s="229"/>
      <c r="AX438" s="229"/>
      <c r="AY438" s="229"/>
      <c r="AZ438" s="229"/>
      <c r="BA438" s="229"/>
      <c r="BB438" s="229"/>
      <c r="BC438" s="229"/>
    </row>
    <row r="439" spans="9:55" s="257" customFormat="1" x14ac:dyDescent="0.2">
      <c r="I439" s="895"/>
      <c r="O439" s="229"/>
      <c r="P439" s="229"/>
      <c r="Q439" s="229"/>
      <c r="R439" s="229"/>
      <c r="S439" s="229"/>
      <c r="T439" s="229"/>
      <c r="U439" s="229"/>
      <c r="V439" s="229"/>
      <c r="W439" s="229"/>
      <c r="X439" s="229"/>
      <c r="Y439" s="229"/>
      <c r="Z439" s="229"/>
      <c r="AA439" s="229"/>
      <c r="AB439" s="229"/>
      <c r="AC439" s="229"/>
      <c r="AD439" s="229"/>
      <c r="AE439" s="229"/>
      <c r="AF439" s="229"/>
      <c r="AG439" s="229"/>
      <c r="AH439" s="229"/>
      <c r="AI439" s="229"/>
      <c r="AJ439" s="229"/>
      <c r="AK439" s="229"/>
      <c r="AL439" s="229"/>
      <c r="AM439" s="229"/>
      <c r="AN439" s="229"/>
      <c r="AO439" s="229"/>
      <c r="AP439" s="229"/>
      <c r="AQ439" s="229"/>
      <c r="AR439" s="229"/>
      <c r="AS439" s="229"/>
      <c r="AT439" s="229"/>
      <c r="AU439" s="229"/>
      <c r="AV439" s="229"/>
      <c r="AW439" s="229"/>
      <c r="AX439" s="229"/>
      <c r="AY439" s="229"/>
      <c r="AZ439" s="229"/>
      <c r="BA439" s="229"/>
      <c r="BB439" s="229"/>
      <c r="BC439" s="229"/>
    </row>
    <row r="440" spans="9:55" s="257" customFormat="1" x14ac:dyDescent="0.2">
      <c r="I440" s="895"/>
      <c r="O440" s="229"/>
      <c r="P440" s="229"/>
      <c r="Q440" s="229"/>
      <c r="R440" s="229"/>
      <c r="S440" s="229"/>
      <c r="T440" s="229"/>
      <c r="U440" s="229"/>
      <c r="V440" s="229"/>
      <c r="W440" s="229"/>
      <c r="X440" s="229"/>
      <c r="Y440" s="229"/>
      <c r="Z440" s="229"/>
      <c r="AA440" s="229"/>
      <c r="AB440" s="229"/>
      <c r="AC440" s="229"/>
      <c r="AD440" s="229"/>
      <c r="AE440" s="229"/>
      <c r="AF440" s="229"/>
      <c r="AG440" s="229"/>
      <c r="AH440" s="229"/>
      <c r="AI440" s="229"/>
      <c r="AJ440" s="229"/>
      <c r="AK440" s="229"/>
      <c r="AL440" s="229"/>
      <c r="AM440" s="229"/>
      <c r="AN440" s="229"/>
      <c r="AO440" s="229"/>
      <c r="AP440" s="229"/>
      <c r="AQ440" s="229"/>
      <c r="AR440" s="229"/>
      <c r="AS440" s="229"/>
      <c r="AT440" s="229"/>
      <c r="AU440" s="229"/>
      <c r="AV440" s="229"/>
      <c r="AW440" s="229"/>
      <c r="AX440" s="229"/>
      <c r="AY440" s="229"/>
      <c r="AZ440" s="229"/>
      <c r="BA440" s="229"/>
      <c r="BB440" s="229"/>
      <c r="BC440" s="229"/>
    </row>
    <row r="441" spans="9:55" s="257" customFormat="1" x14ac:dyDescent="0.2">
      <c r="I441" s="895"/>
      <c r="O441" s="229"/>
      <c r="P441" s="229"/>
      <c r="Q441" s="229"/>
      <c r="R441" s="229"/>
      <c r="S441" s="229"/>
      <c r="T441" s="229"/>
      <c r="U441" s="229"/>
      <c r="V441" s="229"/>
      <c r="W441" s="229"/>
      <c r="X441" s="229"/>
      <c r="Y441" s="229"/>
      <c r="Z441" s="229"/>
      <c r="AA441" s="229"/>
      <c r="AB441" s="229"/>
      <c r="AC441" s="229"/>
      <c r="AD441" s="229"/>
      <c r="AE441" s="229"/>
      <c r="AF441" s="229"/>
      <c r="AG441" s="229"/>
      <c r="AH441" s="229"/>
      <c r="AI441" s="229"/>
      <c r="AJ441" s="229"/>
      <c r="AK441" s="229"/>
      <c r="AL441" s="229"/>
      <c r="AM441" s="229"/>
      <c r="AN441" s="229"/>
      <c r="AO441" s="229"/>
      <c r="AP441" s="229"/>
      <c r="AQ441" s="229"/>
      <c r="AR441" s="229"/>
      <c r="AS441" s="229"/>
      <c r="AT441" s="229"/>
      <c r="AU441" s="229"/>
      <c r="AV441" s="229"/>
      <c r="AW441" s="229"/>
      <c r="AX441" s="229"/>
      <c r="AY441" s="229"/>
      <c r="AZ441" s="229"/>
      <c r="BA441" s="229"/>
      <c r="BB441" s="229"/>
      <c r="BC441" s="229"/>
    </row>
    <row r="442" spans="9:55" s="257" customFormat="1" x14ac:dyDescent="0.2">
      <c r="I442" s="895"/>
      <c r="O442" s="229"/>
      <c r="P442" s="229"/>
      <c r="Q442" s="229"/>
      <c r="R442" s="229"/>
      <c r="S442" s="229"/>
      <c r="T442" s="229"/>
      <c r="U442" s="229"/>
      <c r="V442" s="229"/>
      <c r="W442" s="229"/>
      <c r="X442" s="229"/>
      <c r="Y442" s="229"/>
      <c r="Z442" s="229"/>
      <c r="AA442" s="229"/>
      <c r="AB442" s="229"/>
      <c r="AC442" s="229"/>
      <c r="AD442" s="229"/>
      <c r="AE442" s="229"/>
      <c r="AF442" s="229"/>
      <c r="AG442" s="229"/>
      <c r="AH442" s="229"/>
      <c r="AI442" s="229"/>
      <c r="AJ442" s="229"/>
      <c r="AK442" s="229"/>
      <c r="AL442" s="229"/>
      <c r="AM442" s="229"/>
      <c r="AN442" s="229"/>
      <c r="AO442" s="229"/>
      <c r="AP442" s="229"/>
      <c r="AQ442" s="229"/>
      <c r="AR442" s="229"/>
      <c r="AS442" s="229"/>
      <c r="AT442" s="229"/>
      <c r="AU442" s="229"/>
      <c r="AV442" s="229"/>
      <c r="AW442" s="229"/>
      <c r="AX442" s="229"/>
      <c r="AY442" s="229"/>
      <c r="AZ442" s="229"/>
      <c r="BA442" s="229"/>
      <c r="BB442" s="229"/>
      <c r="BC442" s="229"/>
    </row>
    <row r="443" spans="9:55" s="257" customFormat="1" x14ac:dyDescent="0.2">
      <c r="I443" s="895"/>
      <c r="O443" s="229"/>
      <c r="P443" s="229"/>
      <c r="Q443" s="229"/>
      <c r="R443" s="229"/>
      <c r="S443" s="229"/>
      <c r="T443" s="229"/>
      <c r="U443" s="229"/>
      <c r="V443" s="229"/>
      <c r="W443" s="229"/>
      <c r="X443" s="229"/>
      <c r="Y443" s="229"/>
      <c r="Z443" s="229"/>
      <c r="AA443" s="229"/>
      <c r="AB443" s="229"/>
      <c r="AC443" s="229"/>
      <c r="AD443" s="229"/>
      <c r="AE443" s="229"/>
      <c r="AF443" s="229"/>
      <c r="AG443" s="229"/>
      <c r="AH443" s="229"/>
      <c r="AI443" s="229"/>
      <c r="AJ443" s="229"/>
      <c r="AK443" s="229"/>
      <c r="AL443" s="229"/>
      <c r="AM443" s="229"/>
      <c r="AN443" s="229"/>
      <c r="AO443" s="229"/>
      <c r="AP443" s="229"/>
      <c r="AQ443" s="229"/>
      <c r="AR443" s="229"/>
      <c r="AS443" s="229"/>
      <c r="AT443" s="229"/>
      <c r="AU443" s="229"/>
      <c r="AV443" s="229"/>
      <c r="AW443" s="229"/>
      <c r="AX443" s="229"/>
      <c r="AY443" s="229"/>
      <c r="AZ443" s="229"/>
      <c r="BA443" s="229"/>
      <c r="BB443" s="229"/>
      <c r="BC443" s="229"/>
    </row>
    <row r="444" spans="9:55" s="257" customFormat="1" x14ac:dyDescent="0.2">
      <c r="I444" s="895"/>
      <c r="O444" s="229"/>
      <c r="P444" s="229"/>
      <c r="Q444" s="229"/>
      <c r="R444" s="229"/>
      <c r="S444" s="229"/>
      <c r="T444" s="229"/>
      <c r="U444" s="229"/>
      <c r="V444" s="229"/>
      <c r="W444" s="229"/>
      <c r="X444" s="229"/>
      <c r="Y444" s="229"/>
      <c r="Z444" s="229"/>
      <c r="AA444" s="229"/>
      <c r="AB444" s="229"/>
      <c r="AC444" s="229"/>
      <c r="AD444" s="229"/>
      <c r="AE444" s="229"/>
      <c r="AF444" s="229"/>
      <c r="AG444" s="229"/>
      <c r="AH444" s="229"/>
      <c r="AI444" s="229"/>
      <c r="AJ444" s="229"/>
      <c r="AK444" s="229"/>
      <c r="AL444" s="229"/>
      <c r="AM444" s="229"/>
      <c r="AN444" s="229"/>
      <c r="AO444" s="229"/>
      <c r="AP444" s="229"/>
      <c r="AQ444" s="229"/>
      <c r="AR444" s="229"/>
      <c r="AS444" s="229"/>
      <c r="AT444" s="229"/>
      <c r="AU444" s="229"/>
      <c r="AV444" s="229"/>
      <c r="AW444" s="229"/>
      <c r="AX444" s="229"/>
      <c r="AY444" s="229"/>
      <c r="AZ444" s="229"/>
      <c r="BA444" s="229"/>
      <c r="BB444" s="229"/>
      <c r="BC444" s="229"/>
    </row>
    <row r="445" spans="9:55" s="257" customFormat="1" x14ac:dyDescent="0.2">
      <c r="I445" s="895"/>
      <c r="O445" s="229"/>
      <c r="P445" s="229"/>
      <c r="Q445" s="229"/>
      <c r="R445" s="229"/>
      <c r="S445" s="229"/>
      <c r="T445" s="229"/>
      <c r="U445" s="229"/>
      <c r="V445" s="229"/>
      <c r="W445" s="229"/>
      <c r="X445" s="229"/>
      <c r="Y445" s="229"/>
      <c r="Z445" s="229"/>
      <c r="AA445" s="229"/>
      <c r="AB445" s="229"/>
      <c r="AC445" s="229"/>
      <c r="AD445" s="229"/>
      <c r="AE445" s="229"/>
      <c r="AF445" s="229"/>
      <c r="AG445" s="229"/>
      <c r="AH445" s="229"/>
      <c r="AI445" s="229"/>
      <c r="AJ445" s="229"/>
      <c r="AK445" s="229"/>
      <c r="AL445" s="229"/>
      <c r="AM445" s="229"/>
      <c r="AN445" s="229"/>
      <c r="AO445" s="229"/>
      <c r="AP445" s="229"/>
      <c r="AQ445" s="229"/>
      <c r="AR445" s="229"/>
      <c r="AS445" s="229"/>
      <c r="AT445" s="229"/>
      <c r="AU445" s="229"/>
      <c r="AV445" s="229"/>
      <c r="AW445" s="229"/>
      <c r="AX445" s="229"/>
      <c r="AY445" s="229"/>
      <c r="AZ445" s="229"/>
      <c r="BA445" s="229"/>
      <c r="BB445" s="229"/>
      <c r="BC445" s="229"/>
    </row>
    <row r="446" spans="9:55" s="257" customFormat="1" x14ac:dyDescent="0.2">
      <c r="I446" s="895"/>
      <c r="O446" s="229"/>
      <c r="P446" s="229"/>
      <c r="Q446" s="229"/>
      <c r="R446" s="229"/>
      <c r="S446" s="229"/>
      <c r="T446" s="229"/>
      <c r="U446" s="229"/>
      <c r="V446" s="229"/>
      <c r="W446" s="229"/>
      <c r="X446" s="229"/>
      <c r="Y446" s="229"/>
      <c r="Z446" s="229"/>
      <c r="AA446" s="229"/>
      <c r="AB446" s="229"/>
      <c r="AC446" s="229"/>
      <c r="AD446" s="229"/>
      <c r="AE446" s="229"/>
      <c r="AF446" s="229"/>
      <c r="AG446" s="229"/>
      <c r="AH446" s="229"/>
      <c r="AI446" s="229"/>
      <c r="AJ446" s="229"/>
      <c r="AK446" s="229"/>
      <c r="AL446" s="229"/>
      <c r="AM446" s="229"/>
      <c r="AN446" s="229"/>
      <c r="AO446" s="229"/>
      <c r="AP446" s="229"/>
      <c r="AQ446" s="229"/>
      <c r="AR446" s="229"/>
      <c r="AS446" s="229"/>
      <c r="AT446" s="229"/>
      <c r="AU446" s="229"/>
      <c r="AV446" s="229"/>
      <c r="AW446" s="229"/>
      <c r="AX446" s="229"/>
      <c r="AY446" s="229"/>
      <c r="AZ446" s="229"/>
      <c r="BA446" s="229"/>
      <c r="BB446" s="229"/>
      <c r="BC446" s="229"/>
    </row>
    <row r="447" spans="9:55" s="257" customFormat="1" x14ac:dyDescent="0.2">
      <c r="I447" s="895"/>
      <c r="O447" s="229"/>
      <c r="P447" s="229"/>
      <c r="Q447" s="229"/>
      <c r="R447" s="229"/>
      <c r="S447" s="229"/>
      <c r="T447" s="229"/>
      <c r="U447" s="229"/>
      <c r="V447" s="229"/>
      <c r="W447" s="229"/>
      <c r="X447" s="229"/>
      <c r="Y447" s="229"/>
      <c r="Z447" s="229"/>
      <c r="AA447" s="229"/>
      <c r="AB447" s="229"/>
      <c r="AC447" s="229"/>
      <c r="AD447" s="229"/>
      <c r="AE447" s="229"/>
      <c r="AF447" s="229"/>
      <c r="AG447" s="229"/>
      <c r="AH447" s="229"/>
      <c r="AI447" s="229"/>
      <c r="AJ447" s="229"/>
      <c r="AK447" s="229"/>
      <c r="AL447" s="229"/>
      <c r="AM447" s="229"/>
      <c r="AN447" s="229"/>
      <c r="AO447" s="229"/>
      <c r="AP447" s="229"/>
      <c r="AQ447" s="229"/>
      <c r="AR447" s="229"/>
      <c r="AS447" s="229"/>
      <c r="AT447" s="229"/>
      <c r="AU447" s="229"/>
      <c r="AV447" s="229"/>
      <c r="AW447" s="229"/>
      <c r="AX447" s="229"/>
      <c r="AY447" s="229"/>
      <c r="AZ447" s="229"/>
      <c r="BA447" s="229"/>
      <c r="BB447" s="229"/>
      <c r="BC447" s="229"/>
    </row>
    <row r="448" spans="9:55" s="257" customFormat="1" x14ac:dyDescent="0.2">
      <c r="I448" s="895"/>
      <c r="O448" s="229"/>
      <c r="P448" s="229"/>
      <c r="Q448" s="229"/>
      <c r="R448" s="229"/>
      <c r="S448" s="229"/>
      <c r="T448" s="229"/>
      <c r="U448" s="229"/>
      <c r="V448" s="229"/>
      <c r="W448" s="229"/>
      <c r="X448" s="229"/>
      <c r="Y448" s="229"/>
      <c r="Z448" s="229"/>
      <c r="AA448" s="229"/>
      <c r="AB448" s="229"/>
      <c r="AC448" s="229"/>
      <c r="AD448" s="229"/>
      <c r="AE448" s="229"/>
      <c r="AF448" s="229"/>
      <c r="AG448" s="229"/>
      <c r="AH448" s="229"/>
      <c r="AI448" s="229"/>
      <c r="AJ448" s="229"/>
      <c r="AK448" s="229"/>
      <c r="AL448" s="229"/>
      <c r="AM448" s="229"/>
      <c r="AN448" s="229"/>
      <c r="AO448" s="229"/>
      <c r="AP448" s="229"/>
      <c r="AQ448" s="229"/>
      <c r="AR448" s="229"/>
      <c r="AS448" s="229"/>
      <c r="AT448" s="229"/>
      <c r="AU448" s="229"/>
      <c r="AV448" s="229"/>
      <c r="AW448" s="229"/>
      <c r="AX448" s="229"/>
      <c r="AY448" s="229"/>
      <c r="AZ448" s="229"/>
      <c r="BA448" s="229"/>
      <c r="BB448" s="229"/>
      <c r="BC448" s="229"/>
    </row>
    <row r="449" spans="9:55" s="257" customFormat="1" x14ac:dyDescent="0.2">
      <c r="I449" s="895"/>
      <c r="O449" s="229"/>
      <c r="P449" s="229"/>
      <c r="Q449" s="229"/>
      <c r="R449" s="229"/>
      <c r="S449" s="229"/>
      <c r="T449" s="229"/>
      <c r="U449" s="229"/>
      <c r="V449" s="229"/>
      <c r="W449" s="229"/>
      <c r="X449" s="229"/>
      <c r="Y449" s="229"/>
      <c r="Z449" s="229"/>
      <c r="AA449" s="229"/>
      <c r="AB449" s="229"/>
      <c r="AC449" s="229"/>
      <c r="AD449" s="229"/>
      <c r="AE449" s="229"/>
      <c r="AF449" s="229"/>
      <c r="AG449" s="229"/>
      <c r="AH449" s="229"/>
      <c r="AI449" s="229"/>
      <c r="AJ449" s="229"/>
      <c r="AK449" s="229"/>
      <c r="AL449" s="229"/>
      <c r="AM449" s="229"/>
      <c r="AN449" s="229"/>
      <c r="AO449" s="229"/>
      <c r="AP449" s="229"/>
      <c r="AQ449" s="229"/>
      <c r="AR449" s="229"/>
      <c r="AS449" s="229"/>
      <c r="AT449" s="229"/>
      <c r="AU449" s="229"/>
      <c r="AV449" s="229"/>
      <c r="AW449" s="229"/>
      <c r="AX449" s="229"/>
      <c r="AY449" s="229"/>
      <c r="AZ449" s="229"/>
      <c r="BA449" s="229"/>
      <c r="BB449" s="229"/>
      <c r="BC449" s="229"/>
    </row>
    <row r="450" spans="9:55" s="257" customFormat="1" x14ac:dyDescent="0.2">
      <c r="I450" s="895"/>
      <c r="O450" s="229"/>
      <c r="P450" s="229"/>
      <c r="Q450" s="229"/>
      <c r="R450" s="229"/>
      <c r="S450" s="229"/>
      <c r="T450" s="229"/>
      <c r="U450" s="229"/>
      <c r="V450" s="229"/>
      <c r="W450" s="229"/>
      <c r="X450" s="229"/>
      <c r="Y450" s="229"/>
      <c r="Z450" s="229"/>
      <c r="AA450" s="229"/>
      <c r="AB450" s="229"/>
      <c r="AC450" s="229"/>
      <c r="AD450" s="229"/>
      <c r="AE450" s="229"/>
      <c r="AF450" s="229"/>
      <c r="AG450" s="229"/>
      <c r="AH450" s="229"/>
      <c r="AI450" s="229"/>
      <c r="AJ450" s="229"/>
      <c r="AK450" s="229"/>
      <c r="AL450" s="229"/>
      <c r="AM450" s="229"/>
      <c r="AN450" s="229"/>
      <c r="AO450" s="229"/>
      <c r="AP450" s="229"/>
      <c r="AQ450" s="229"/>
      <c r="AR450" s="229"/>
      <c r="AS450" s="229"/>
      <c r="AT450" s="229"/>
      <c r="AU450" s="229"/>
      <c r="AV450" s="229"/>
      <c r="AW450" s="229"/>
      <c r="AX450" s="229"/>
      <c r="AY450" s="229"/>
      <c r="AZ450" s="229"/>
      <c r="BA450" s="229"/>
      <c r="BB450" s="229"/>
      <c r="BC450" s="229"/>
    </row>
    <row r="451" spans="9:55" s="257" customFormat="1" x14ac:dyDescent="0.2">
      <c r="I451" s="895"/>
      <c r="O451" s="229"/>
      <c r="P451" s="229"/>
      <c r="Q451" s="229"/>
      <c r="R451" s="229"/>
      <c r="S451" s="229"/>
      <c r="T451" s="229"/>
      <c r="U451" s="229"/>
      <c r="V451" s="229"/>
      <c r="W451" s="229"/>
      <c r="X451" s="229"/>
      <c r="Y451" s="229"/>
      <c r="Z451" s="229"/>
      <c r="AA451" s="229"/>
      <c r="AB451" s="229"/>
      <c r="AC451" s="229"/>
      <c r="AD451" s="229"/>
      <c r="AE451" s="229"/>
      <c r="AF451" s="229"/>
      <c r="AG451" s="229"/>
      <c r="AH451" s="229"/>
      <c r="AI451" s="229"/>
      <c r="AJ451" s="229"/>
      <c r="AK451" s="229"/>
      <c r="AL451" s="229"/>
      <c r="AM451" s="229"/>
      <c r="AN451" s="229"/>
      <c r="AO451" s="229"/>
      <c r="AP451" s="229"/>
      <c r="AQ451" s="229"/>
      <c r="AR451" s="229"/>
      <c r="AS451" s="229"/>
      <c r="AT451" s="229"/>
      <c r="AU451" s="229"/>
      <c r="AV451" s="229"/>
      <c r="AW451" s="229"/>
      <c r="AX451" s="229"/>
      <c r="AY451" s="229"/>
      <c r="AZ451" s="229"/>
      <c r="BA451" s="229"/>
      <c r="BB451" s="229"/>
      <c r="BC451" s="229"/>
    </row>
    <row r="452" spans="9:55" s="257" customFormat="1" x14ac:dyDescent="0.2">
      <c r="I452" s="895"/>
      <c r="O452" s="229"/>
      <c r="P452" s="229"/>
      <c r="Q452" s="229"/>
      <c r="R452" s="229"/>
      <c r="S452" s="229"/>
      <c r="T452" s="229"/>
      <c r="U452" s="229"/>
      <c r="V452" s="229"/>
      <c r="W452" s="229"/>
      <c r="X452" s="229"/>
      <c r="Y452" s="229"/>
      <c r="Z452" s="229"/>
      <c r="AA452" s="229"/>
      <c r="AB452" s="229"/>
      <c r="AC452" s="229"/>
      <c r="AD452" s="229"/>
      <c r="AE452" s="229"/>
      <c r="AF452" s="229"/>
      <c r="AG452" s="229"/>
      <c r="AH452" s="229"/>
      <c r="AI452" s="229"/>
      <c r="AJ452" s="229"/>
      <c r="AK452" s="229"/>
      <c r="AL452" s="229"/>
      <c r="AM452" s="229"/>
      <c r="AN452" s="229"/>
      <c r="AO452" s="229"/>
      <c r="AP452" s="229"/>
      <c r="AQ452" s="229"/>
      <c r="AR452" s="229"/>
      <c r="AS452" s="229"/>
      <c r="AT452" s="229"/>
      <c r="AU452" s="229"/>
      <c r="AV452" s="229"/>
      <c r="AW452" s="229"/>
      <c r="AX452" s="229"/>
      <c r="AY452" s="229"/>
      <c r="AZ452" s="229"/>
      <c r="BA452" s="229"/>
      <c r="BB452" s="229"/>
      <c r="BC452" s="229"/>
    </row>
    <row r="453" spans="9:55" s="257" customFormat="1" x14ac:dyDescent="0.2">
      <c r="I453" s="895"/>
      <c r="O453" s="229"/>
      <c r="P453" s="229"/>
      <c r="Q453" s="229"/>
      <c r="R453" s="229"/>
      <c r="S453" s="229"/>
      <c r="T453" s="229"/>
      <c r="U453" s="229"/>
      <c r="V453" s="229"/>
      <c r="W453" s="229"/>
      <c r="X453" s="229"/>
      <c r="Y453" s="229"/>
      <c r="Z453" s="229"/>
      <c r="AA453" s="229"/>
      <c r="AB453" s="229"/>
      <c r="AC453" s="229"/>
      <c r="AD453" s="229"/>
      <c r="AE453" s="229"/>
      <c r="AF453" s="229"/>
      <c r="AG453" s="229"/>
      <c r="AH453" s="229"/>
      <c r="AI453" s="229"/>
      <c r="AJ453" s="229"/>
      <c r="AK453" s="229"/>
      <c r="AL453" s="229"/>
      <c r="AM453" s="229"/>
      <c r="AN453" s="229"/>
      <c r="AO453" s="229"/>
      <c r="AP453" s="229"/>
      <c r="AQ453" s="229"/>
      <c r="AR453" s="229"/>
      <c r="AS453" s="229"/>
      <c r="AT453" s="229"/>
      <c r="AU453" s="229"/>
      <c r="AV453" s="229"/>
      <c r="AW453" s="229"/>
      <c r="AX453" s="229"/>
      <c r="AY453" s="229"/>
      <c r="AZ453" s="229"/>
      <c r="BA453" s="229"/>
      <c r="BB453" s="229"/>
      <c r="BC453" s="229"/>
    </row>
    <row r="454" spans="9:55" s="257" customFormat="1" x14ac:dyDescent="0.2">
      <c r="I454" s="895"/>
      <c r="O454" s="229"/>
      <c r="P454" s="229"/>
      <c r="Q454" s="229"/>
      <c r="R454" s="229"/>
      <c r="S454" s="229"/>
      <c r="T454" s="229"/>
      <c r="U454" s="229"/>
      <c r="V454" s="229"/>
      <c r="W454" s="229"/>
      <c r="X454" s="229"/>
      <c r="Y454" s="229"/>
      <c r="Z454" s="229"/>
      <c r="AA454" s="229"/>
      <c r="AB454" s="229"/>
      <c r="AC454" s="229"/>
      <c r="AD454" s="229"/>
      <c r="AE454" s="229"/>
      <c r="AF454" s="229"/>
      <c r="AG454" s="229"/>
      <c r="AH454" s="229"/>
      <c r="AI454" s="229"/>
      <c r="AJ454" s="229"/>
      <c r="AK454" s="229"/>
      <c r="AL454" s="229"/>
      <c r="AM454" s="229"/>
      <c r="AN454" s="229"/>
      <c r="AO454" s="229"/>
      <c r="AP454" s="229"/>
      <c r="AQ454" s="229"/>
      <c r="AR454" s="229"/>
      <c r="AS454" s="229"/>
      <c r="AT454" s="229"/>
      <c r="AU454" s="229"/>
      <c r="AV454" s="229"/>
      <c r="AW454" s="229"/>
      <c r="AX454" s="229"/>
      <c r="AY454" s="229"/>
      <c r="AZ454" s="229"/>
      <c r="BA454" s="229"/>
      <c r="BB454" s="229"/>
      <c r="BC454" s="229"/>
    </row>
    <row r="455" spans="9:55" s="257" customFormat="1" x14ac:dyDescent="0.2">
      <c r="I455" s="895"/>
      <c r="O455" s="229"/>
      <c r="P455" s="229"/>
      <c r="Q455" s="229"/>
      <c r="R455" s="229"/>
      <c r="S455" s="229"/>
      <c r="T455" s="229"/>
      <c r="U455" s="229"/>
      <c r="V455" s="229"/>
      <c r="W455" s="229"/>
      <c r="X455" s="229"/>
      <c r="Y455" s="229"/>
      <c r="Z455" s="229"/>
      <c r="AA455" s="229"/>
      <c r="AB455" s="229"/>
      <c r="AC455" s="229"/>
      <c r="AD455" s="229"/>
      <c r="AE455" s="229"/>
      <c r="AF455" s="229"/>
      <c r="AG455" s="229"/>
      <c r="AH455" s="229"/>
      <c r="AI455" s="229"/>
      <c r="AJ455" s="229"/>
      <c r="AK455" s="229"/>
      <c r="AL455" s="229"/>
      <c r="AM455" s="229"/>
      <c r="AN455" s="229"/>
      <c r="AO455" s="229"/>
      <c r="AP455" s="229"/>
      <c r="AQ455" s="229"/>
      <c r="AR455" s="229"/>
      <c r="AS455" s="229"/>
      <c r="AT455" s="229"/>
      <c r="AU455" s="229"/>
      <c r="AV455" s="229"/>
      <c r="AW455" s="229"/>
      <c r="AX455" s="229"/>
      <c r="AY455" s="229"/>
      <c r="AZ455" s="229"/>
      <c r="BA455" s="229"/>
      <c r="BB455" s="229"/>
      <c r="BC455" s="229"/>
    </row>
    <row r="456" spans="9:55" s="257" customFormat="1" x14ac:dyDescent="0.2">
      <c r="I456" s="895"/>
      <c r="O456" s="229"/>
      <c r="P456" s="229"/>
      <c r="Q456" s="229"/>
      <c r="R456" s="229"/>
      <c r="S456" s="229"/>
      <c r="T456" s="229"/>
      <c r="U456" s="229"/>
      <c r="V456" s="229"/>
      <c r="W456" s="229"/>
      <c r="X456" s="229"/>
      <c r="Y456" s="229"/>
      <c r="Z456" s="229"/>
      <c r="AA456" s="229"/>
      <c r="AB456" s="229"/>
      <c r="AC456" s="229"/>
      <c r="AD456" s="229"/>
      <c r="AE456" s="229"/>
      <c r="AF456" s="229"/>
      <c r="AG456" s="229"/>
      <c r="AH456" s="229"/>
      <c r="AI456" s="229"/>
      <c r="AJ456" s="229"/>
      <c r="AK456" s="229"/>
      <c r="AL456" s="229"/>
      <c r="AM456" s="229"/>
      <c r="AN456" s="229"/>
      <c r="AO456" s="229"/>
      <c r="AP456" s="229"/>
      <c r="AQ456" s="229"/>
      <c r="AR456" s="229"/>
      <c r="AS456" s="229"/>
      <c r="AT456" s="229"/>
      <c r="AU456" s="229"/>
      <c r="AV456" s="229"/>
      <c r="AW456" s="229"/>
      <c r="AX456" s="229"/>
      <c r="AY456" s="229"/>
      <c r="AZ456" s="229"/>
      <c r="BA456" s="229"/>
      <c r="BB456" s="229"/>
      <c r="BC456" s="229"/>
    </row>
    <row r="457" spans="9:55" s="257" customFormat="1" x14ac:dyDescent="0.2">
      <c r="I457" s="895"/>
      <c r="O457" s="229"/>
      <c r="P457" s="229"/>
      <c r="Q457" s="229"/>
      <c r="R457" s="229"/>
      <c r="S457" s="229"/>
      <c r="T457" s="229"/>
      <c r="U457" s="229"/>
      <c r="V457" s="229"/>
      <c r="W457" s="229"/>
      <c r="X457" s="229"/>
      <c r="Y457" s="229"/>
      <c r="Z457" s="229"/>
      <c r="AA457" s="229"/>
      <c r="AB457" s="229"/>
      <c r="AC457" s="229"/>
      <c r="AD457" s="229"/>
      <c r="AE457" s="229"/>
      <c r="AF457" s="229"/>
      <c r="AG457" s="229"/>
      <c r="AH457" s="229"/>
      <c r="AI457" s="229"/>
      <c r="AJ457" s="229"/>
      <c r="AK457" s="229"/>
      <c r="AL457" s="229"/>
      <c r="AM457" s="229"/>
      <c r="AN457" s="229"/>
      <c r="AO457" s="229"/>
      <c r="AP457" s="229"/>
      <c r="AQ457" s="229"/>
      <c r="AR457" s="229"/>
      <c r="AS457" s="229"/>
      <c r="AT457" s="229"/>
      <c r="AU457" s="229"/>
      <c r="AV457" s="229"/>
      <c r="AW457" s="229"/>
      <c r="AX457" s="229"/>
      <c r="AY457" s="229"/>
      <c r="AZ457" s="229"/>
      <c r="BA457" s="229"/>
      <c r="BB457" s="229"/>
      <c r="BC457" s="229"/>
    </row>
    <row r="458" spans="9:55" s="257" customFormat="1" x14ac:dyDescent="0.2">
      <c r="I458" s="895"/>
      <c r="O458" s="229"/>
      <c r="P458" s="229"/>
      <c r="Q458" s="229"/>
      <c r="R458" s="229"/>
      <c r="S458" s="229"/>
      <c r="T458" s="229"/>
      <c r="U458" s="229"/>
      <c r="V458" s="229"/>
      <c r="W458" s="229"/>
      <c r="X458" s="229"/>
      <c r="Y458" s="229"/>
      <c r="Z458" s="229"/>
      <c r="AA458" s="229"/>
      <c r="AB458" s="229"/>
      <c r="AC458" s="229"/>
      <c r="AD458" s="229"/>
      <c r="AE458" s="229"/>
      <c r="AF458" s="229"/>
      <c r="AG458" s="229"/>
      <c r="AH458" s="229"/>
      <c r="AI458" s="229"/>
      <c r="AJ458" s="229"/>
      <c r="AK458" s="229"/>
      <c r="AL458" s="229"/>
      <c r="AM458" s="229"/>
      <c r="AN458" s="229"/>
      <c r="AO458" s="229"/>
      <c r="AP458" s="229"/>
      <c r="AQ458" s="229"/>
      <c r="AR458" s="229"/>
      <c r="AS458" s="229"/>
      <c r="AT458" s="229"/>
      <c r="AU458" s="229"/>
      <c r="AV458" s="229"/>
      <c r="AW458" s="229"/>
      <c r="AX458" s="229"/>
      <c r="AY458" s="229"/>
      <c r="AZ458" s="229"/>
      <c r="BA458" s="229"/>
      <c r="BB458" s="229"/>
      <c r="BC458" s="229"/>
    </row>
    <row r="459" spans="9:55" s="257" customFormat="1" x14ac:dyDescent="0.2">
      <c r="I459" s="895"/>
      <c r="O459" s="229"/>
      <c r="P459" s="229"/>
      <c r="Q459" s="229"/>
      <c r="R459" s="229"/>
      <c r="S459" s="229"/>
      <c r="T459" s="229"/>
      <c r="U459" s="229"/>
      <c r="V459" s="229"/>
      <c r="W459" s="229"/>
      <c r="X459" s="229"/>
      <c r="Y459" s="229"/>
      <c r="Z459" s="229"/>
      <c r="AA459" s="229"/>
      <c r="AB459" s="229"/>
      <c r="AC459" s="229"/>
      <c r="AD459" s="229"/>
      <c r="AE459" s="229"/>
      <c r="AF459" s="229"/>
      <c r="AG459" s="229"/>
      <c r="AH459" s="229"/>
      <c r="AI459" s="229"/>
      <c r="AJ459" s="229"/>
      <c r="AK459" s="229"/>
      <c r="AL459" s="229"/>
      <c r="AM459" s="229"/>
      <c r="AN459" s="229"/>
      <c r="AO459" s="229"/>
      <c r="AP459" s="229"/>
      <c r="AQ459" s="229"/>
      <c r="AR459" s="229"/>
      <c r="AS459" s="229"/>
      <c r="AT459" s="229"/>
      <c r="AU459" s="229"/>
      <c r="AV459" s="229"/>
      <c r="AW459" s="229"/>
      <c r="AX459" s="229"/>
      <c r="AY459" s="229"/>
      <c r="AZ459" s="229"/>
      <c r="BA459" s="229"/>
      <c r="BB459" s="229"/>
      <c r="BC459" s="229"/>
    </row>
    <row r="460" spans="9:55" s="257" customFormat="1" x14ac:dyDescent="0.2">
      <c r="I460" s="895"/>
      <c r="O460" s="229"/>
      <c r="P460" s="229"/>
      <c r="Q460" s="229"/>
      <c r="R460" s="229"/>
      <c r="S460" s="229"/>
      <c r="T460" s="229"/>
      <c r="U460" s="229"/>
      <c r="V460" s="229"/>
      <c r="W460" s="229"/>
      <c r="X460" s="229"/>
      <c r="Y460" s="229"/>
      <c r="Z460" s="229"/>
      <c r="AA460" s="229"/>
      <c r="AB460" s="229"/>
      <c r="AC460" s="229"/>
      <c r="AD460" s="229"/>
      <c r="AE460" s="229"/>
      <c r="AF460" s="229"/>
      <c r="AG460" s="229"/>
      <c r="AH460" s="229"/>
      <c r="AI460" s="229"/>
      <c r="AJ460" s="229"/>
      <c r="AK460" s="229"/>
      <c r="AL460" s="229"/>
      <c r="AM460" s="229"/>
      <c r="AN460" s="229"/>
      <c r="AO460" s="229"/>
      <c r="AP460" s="229"/>
      <c r="AQ460" s="229"/>
      <c r="AR460" s="229"/>
      <c r="AS460" s="229"/>
      <c r="AT460" s="229"/>
      <c r="AU460" s="229"/>
      <c r="AV460" s="229"/>
      <c r="AW460" s="229"/>
      <c r="AX460" s="229"/>
      <c r="AY460" s="229"/>
      <c r="AZ460" s="229"/>
      <c r="BA460" s="229"/>
      <c r="BB460" s="229"/>
      <c r="BC460" s="229"/>
    </row>
    <row r="461" spans="9:55" s="257" customFormat="1" x14ac:dyDescent="0.2">
      <c r="I461" s="895"/>
      <c r="O461" s="229"/>
      <c r="P461" s="229"/>
      <c r="Q461" s="229"/>
      <c r="R461" s="229"/>
      <c r="S461" s="229"/>
      <c r="T461" s="229"/>
      <c r="U461" s="229"/>
      <c r="V461" s="229"/>
      <c r="W461" s="229"/>
      <c r="X461" s="229"/>
      <c r="Y461" s="229"/>
      <c r="Z461" s="229"/>
      <c r="AA461" s="229"/>
      <c r="AB461" s="229"/>
      <c r="AC461" s="229"/>
      <c r="AD461" s="229"/>
      <c r="AE461" s="229"/>
      <c r="AF461" s="229"/>
      <c r="AG461" s="229"/>
      <c r="AH461" s="229"/>
      <c r="AI461" s="229"/>
      <c r="AJ461" s="229"/>
      <c r="AK461" s="229"/>
      <c r="AL461" s="229"/>
      <c r="AM461" s="229"/>
      <c r="AN461" s="229"/>
      <c r="AO461" s="229"/>
      <c r="AP461" s="229"/>
      <c r="AQ461" s="229"/>
      <c r="AR461" s="229"/>
      <c r="AS461" s="229"/>
      <c r="AT461" s="229"/>
      <c r="AU461" s="229"/>
      <c r="AV461" s="229"/>
      <c r="AW461" s="229"/>
      <c r="AX461" s="229"/>
      <c r="AY461" s="229"/>
      <c r="AZ461" s="229"/>
      <c r="BA461" s="229"/>
      <c r="BB461" s="229"/>
      <c r="BC461" s="229"/>
    </row>
    <row r="462" spans="9:55" s="257" customFormat="1" x14ac:dyDescent="0.2">
      <c r="I462" s="895"/>
      <c r="O462" s="229"/>
      <c r="P462" s="229"/>
      <c r="Q462" s="229"/>
      <c r="R462" s="229"/>
      <c r="S462" s="229"/>
      <c r="T462" s="229"/>
      <c r="U462" s="229"/>
      <c r="V462" s="229"/>
      <c r="W462" s="229"/>
      <c r="X462" s="229"/>
      <c r="Y462" s="229"/>
      <c r="Z462" s="229"/>
      <c r="AA462" s="229"/>
      <c r="AB462" s="229"/>
      <c r="AC462" s="229"/>
      <c r="AD462" s="229"/>
      <c r="AE462" s="229"/>
      <c r="AF462" s="229"/>
      <c r="AG462" s="229"/>
      <c r="AH462" s="229"/>
      <c r="AI462" s="229"/>
      <c r="AJ462" s="229"/>
      <c r="AK462" s="229"/>
      <c r="AL462" s="229"/>
      <c r="AM462" s="229"/>
      <c r="AN462" s="229"/>
      <c r="AO462" s="229"/>
      <c r="AP462" s="229"/>
      <c r="AQ462" s="229"/>
      <c r="AR462" s="229"/>
      <c r="AS462" s="229"/>
      <c r="AT462" s="229"/>
      <c r="AU462" s="229"/>
      <c r="AV462" s="229"/>
      <c r="AW462" s="229"/>
      <c r="AX462" s="229"/>
      <c r="AY462" s="229"/>
      <c r="AZ462" s="229"/>
      <c r="BA462" s="229"/>
      <c r="BB462" s="229"/>
      <c r="BC462" s="229"/>
    </row>
    <row r="463" spans="9:55" s="257" customFormat="1" x14ac:dyDescent="0.2">
      <c r="I463" s="895"/>
      <c r="O463" s="229"/>
      <c r="P463" s="229"/>
      <c r="Q463" s="229"/>
      <c r="R463" s="229"/>
      <c r="S463" s="229"/>
      <c r="T463" s="229"/>
      <c r="U463" s="229"/>
      <c r="V463" s="229"/>
      <c r="W463" s="229"/>
      <c r="X463" s="229"/>
      <c r="Y463" s="229"/>
      <c r="Z463" s="229"/>
      <c r="AA463" s="229"/>
      <c r="AB463" s="229"/>
      <c r="AC463" s="229"/>
      <c r="AD463" s="229"/>
      <c r="AE463" s="229"/>
      <c r="AF463" s="229"/>
      <c r="AG463" s="229"/>
      <c r="AH463" s="229"/>
      <c r="AI463" s="229"/>
      <c r="AJ463" s="229"/>
      <c r="AK463" s="229"/>
      <c r="AL463" s="229"/>
      <c r="AM463" s="229"/>
      <c r="AN463" s="229"/>
      <c r="AO463" s="229"/>
      <c r="AP463" s="229"/>
      <c r="AQ463" s="229"/>
      <c r="AR463" s="229"/>
      <c r="AS463" s="229"/>
      <c r="AT463" s="229"/>
      <c r="AU463" s="229"/>
      <c r="AV463" s="229"/>
      <c r="AW463" s="229"/>
      <c r="AX463" s="229"/>
      <c r="AY463" s="229"/>
      <c r="AZ463" s="229"/>
      <c r="BA463" s="229"/>
      <c r="BB463" s="229"/>
      <c r="BC463" s="229"/>
    </row>
    <row r="464" spans="9:55" s="257" customFormat="1" x14ac:dyDescent="0.2">
      <c r="I464" s="895"/>
      <c r="O464" s="229"/>
      <c r="P464" s="229"/>
      <c r="Q464" s="229"/>
      <c r="R464" s="229"/>
      <c r="S464" s="229"/>
      <c r="T464" s="229"/>
      <c r="U464" s="229"/>
      <c r="V464" s="229"/>
      <c r="W464" s="229"/>
      <c r="X464" s="229"/>
      <c r="Y464" s="229"/>
      <c r="Z464" s="229"/>
      <c r="AA464" s="229"/>
      <c r="AB464" s="229"/>
      <c r="AC464" s="229"/>
      <c r="AD464" s="229"/>
      <c r="AE464" s="229"/>
      <c r="AF464" s="229"/>
      <c r="AG464" s="229"/>
      <c r="AH464" s="229"/>
      <c r="AI464" s="229"/>
      <c r="AJ464" s="229"/>
      <c r="AK464" s="229"/>
      <c r="AL464" s="229"/>
      <c r="AM464" s="229"/>
      <c r="AN464" s="229"/>
      <c r="AO464" s="229"/>
      <c r="AP464" s="229"/>
      <c r="AQ464" s="229"/>
      <c r="AR464" s="229"/>
      <c r="AS464" s="229"/>
      <c r="AT464" s="229"/>
      <c r="AU464" s="229"/>
      <c r="AV464" s="229"/>
      <c r="AW464" s="229"/>
      <c r="AX464" s="229"/>
      <c r="AY464" s="229"/>
      <c r="AZ464" s="229"/>
      <c r="BA464" s="229"/>
      <c r="BB464" s="229"/>
      <c r="BC464" s="229"/>
    </row>
    <row r="465" spans="9:55" s="257" customFormat="1" x14ac:dyDescent="0.2">
      <c r="I465" s="895"/>
      <c r="O465" s="229"/>
      <c r="P465" s="229"/>
      <c r="Q465" s="229"/>
      <c r="R465" s="229"/>
      <c r="S465" s="229"/>
      <c r="T465" s="229"/>
      <c r="U465" s="229"/>
      <c r="V465" s="229"/>
      <c r="W465" s="229"/>
      <c r="X465" s="229"/>
      <c r="Y465" s="229"/>
      <c r="Z465" s="229"/>
      <c r="AA465" s="229"/>
      <c r="AB465" s="229"/>
      <c r="AC465" s="229"/>
      <c r="AD465" s="229"/>
      <c r="AE465" s="229"/>
      <c r="AF465" s="229"/>
      <c r="AG465" s="229"/>
      <c r="AH465" s="229"/>
      <c r="AI465" s="229"/>
      <c r="AJ465" s="229"/>
      <c r="AK465" s="229"/>
      <c r="AL465" s="229"/>
      <c r="AM465" s="229"/>
      <c r="AN465" s="229"/>
      <c r="AO465" s="229"/>
      <c r="AP465" s="229"/>
      <c r="AQ465" s="229"/>
      <c r="AR465" s="229"/>
      <c r="AS465" s="229"/>
      <c r="AT465" s="229"/>
      <c r="AU465" s="229"/>
      <c r="AV465" s="229"/>
      <c r="AW465" s="229"/>
      <c r="AX465" s="229"/>
      <c r="AY465" s="229"/>
      <c r="AZ465" s="229"/>
      <c r="BA465" s="229"/>
      <c r="BB465" s="229"/>
      <c r="BC465" s="229"/>
    </row>
    <row r="466" spans="9:55" s="257" customFormat="1" x14ac:dyDescent="0.2">
      <c r="I466" s="895"/>
      <c r="O466" s="229"/>
      <c r="P466" s="229"/>
      <c r="Q466" s="229"/>
      <c r="R466" s="229"/>
      <c r="S466" s="229"/>
      <c r="T466" s="229"/>
      <c r="U466" s="229"/>
      <c r="V466" s="229"/>
      <c r="W466" s="229"/>
      <c r="X466" s="229"/>
      <c r="Y466" s="229"/>
      <c r="Z466" s="229"/>
      <c r="AA466" s="229"/>
      <c r="AB466" s="229"/>
      <c r="AC466" s="229"/>
      <c r="AD466" s="229"/>
      <c r="AE466" s="229"/>
      <c r="AF466" s="229"/>
      <c r="AG466" s="229"/>
      <c r="AH466" s="229"/>
      <c r="AI466" s="229"/>
      <c r="AJ466" s="229"/>
      <c r="AK466" s="229"/>
      <c r="AL466" s="229"/>
      <c r="AM466" s="229"/>
      <c r="AN466" s="229"/>
      <c r="AO466" s="229"/>
      <c r="AP466" s="229"/>
      <c r="AQ466" s="229"/>
      <c r="AR466" s="229"/>
      <c r="AS466" s="229"/>
      <c r="AT466" s="229"/>
      <c r="AU466" s="229"/>
      <c r="AV466" s="229"/>
      <c r="AW466" s="229"/>
      <c r="AX466" s="229"/>
      <c r="AY466" s="229"/>
      <c r="AZ466" s="229"/>
      <c r="BA466" s="229"/>
      <c r="BB466" s="229"/>
      <c r="BC466" s="229"/>
    </row>
    <row r="467" spans="9:55" s="257" customFormat="1" x14ac:dyDescent="0.2">
      <c r="I467" s="895"/>
      <c r="O467" s="229"/>
      <c r="P467" s="229"/>
      <c r="Q467" s="229"/>
      <c r="R467" s="229"/>
      <c r="S467" s="229"/>
      <c r="T467" s="229"/>
      <c r="U467" s="229"/>
      <c r="V467" s="229"/>
      <c r="W467" s="229"/>
      <c r="X467" s="229"/>
      <c r="Y467" s="229"/>
      <c r="Z467" s="229"/>
      <c r="AA467" s="229"/>
      <c r="AB467" s="229"/>
      <c r="AC467" s="229"/>
      <c r="AD467" s="229"/>
      <c r="AE467" s="229"/>
      <c r="AF467" s="229"/>
      <c r="AG467" s="229"/>
      <c r="AH467" s="229"/>
      <c r="AI467" s="229"/>
      <c r="AJ467" s="229"/>
      <c r="AK467" s="229"/>
      <c r="AL467" s="229"/>
      <c r="AM467" s="229"/>
      <c r="AN467" s="229"/>
      <c r="AO467" s="229"/>
      <c r="AP467" s="229"/>
      <c r="AQ467" s="229"/>
      <c r="AR467" s="229"/>
      <c r="AS467" s="229"/>
      <c r="AT467" s="229"/>
      <c r="AU467" s="229"/>
      <c r="AV467" s="229"/>
      <c r="AW467" s="229"/>
      <c r="AX467" s="229"/>
      <c r="AY467" s="229"/>
      <c r="AZ467" s="229"/>
      <c r="BA467" s="229"/>
      <c r="BB467" s="229"/>
      <c r="BC467" s="229"/>
    </row>
    <row r="468" spans="9:55" s="257" customFormat="1" x14ac:dyDescent="0.2">
      <c r="I468" s="895"/>
      <c r="O468" s="229"/>
      <c r="P468" s="229"/>
      <c r="Q468" s="229"/>
      <c r="R468" s="229"/>
      <c r="S468" s="229"/>
      <c r="T468" s="229"/>
      <c r="U468" s="229"/>
      <c r="V468" s="229"/>
      <c r="W468" s="229"/>
      <c r="X468" s="229"/>
      <c r="Y468" s="229"/>
      <c r="Z468" s="229"/>
      <c r="AA468" s="229"/>
      <c r="AB468" s="229"/>
      <c r="AC468" s="229"/>
      <c r="AD468" s="229"/>
      <c r="AE468" s="229"/>
      <c r="AF468" s="229"/>
      <c r="AG468" s="229"/>
      <c r="AH468" s="229"/>
      <c r="AI468" s="229"/>
      <c r="AJ468" s="229"/>
      <c r="AK468" s="229"/>
      <c r="AL468" s="229"/>
      <c r="AM468" s="229"/>
      <c r="AN468" s="229"/>
      <c r="AO468" s="229"/>
      <c r="AP468" s="229"/>
      <c r="AQ468" s="229"/>
      <c r="AR468" s="229"/>
      <c r="AS468" s="229"/>
      <c r="AT468" s="229"/>
      <c r="AU468" s="229"/>
      <c r="AV468" s="229"/>
      <c r="AW468" s="229"/>
      <c r="AX468" s="229"/>
      <c r="AY468" s="229"/>
      <c r="AZ468" s="229"/>
      <c r="BA468" s="229"/>
      <c r="BB468" s="229"/>
      <c r="BC468" s="229"/>
    </row>
    <row r="469" spans="9:55" s="257" customFormat="1" x14ac:dyDescent="0.2">
      <c r="I469" s="895"/>
      <c r="O469" s="229"/>
      <c r="P469" s="229"/>
      <c r="Q469" s="229"/>
      <c r="R469" s="229"/>
      <c r="S469" s="229"/>
      <c r="T469" s="229"/>
      <c r="U469" s="229"/>
      <c r="V469" s="229"/>
      <c r="W469" s="229"/>
      <c r="X469" s="229"/>
      <c r="Y469" s="229"/>
      <c r="Z469" s="229"/>
      <c r="AA469" s="229"/>
      <c r="AB469" s="229"/>
      <c r="AC469" s="229"/>
      <c r="AD469" s="229"/>
      <c r="AE469" s="229"/>
      <c r="AF469" s="229"/>
      <c r="AG469" s="229"/>
      <c r="AH469" s="229"/>
      <c r="AI469" s="229"/>
      <c r="AJ469" s="229"/>
      <c r="AK469" s="229"/>
      <c r="AL469" s="229"/>
      <c r="AM469" s="229"/>
      <c r="AN469" s="229"/>
      <c r="AO469" s="229"/>
      <c r="AP469" s="229"/>
      <c r="AQ469" s="229"/>
      <c r="AR469" s="229"/>
      <c r="AS469" s="229"/>
      <c r="AT469" s="229"/>
      <c r="AU469" s="229"/>
      <c r="AV469" s="229"/>
      <c r="AW469" s="229"/>
      <c r="AX469" s="229"/>
      <c r="AY469" s="229"/>
      <c r="AZ469" s="229"/>
      <c r="BA469" s="229"/>
      <c r="BB469" s="229"/>
      <c r="BC469" s="229"/>
    </row>
    <row r="470" spans="9:55" s="257" customFormat="1" x14ac:dyDescent="0.2">
      <c r="I470" s="895"/>
      <c r="O470" s="229"/>
      <c r="P470" s="229"/>
      <c r="Q470" s="229"/>
      <c r="R470" s="229"/>
      <c r="S470" s="229"/>
      <c r="T470" s="229"/>
      <c r="U470" s="229"/>
      <c r="V470" s="229"/>
      <c r="W470" s="229"/>
      <c r="X470" s="229"/>
      <c r="Y470" s="229"/>
      <c r="Z470" s="229"/>
      <c r="AA470" s="229"/>
      <c r="AB470" s="229"/>
      <c r="AC470" s="229"/>
      <c r="AD470" s="229"/>
      <c r="AE470" s="229"/>
      <c r="AF470" s="229"/>
      <c r="AG470" s="229"/>
      <c r="AH470" s="229"/>
      <c r="AI470" s="229"/>
      <c r="AJ470" s="229"/>
      <c r="AK470" s="229"/>
      <c r="AL470" s="229"/>
      <c r="AM470" s="229"/>
      <c r="AN470" s="229"/>
      <c r="AO470" s="229"/>
      <c r="AP470" s="229"/>
      <c r="AQ470" s="229"/>
      <c r="AR470" s="229"/>
      <c r="AS470" s="229"/>
      <c r="AT470" s="229"/>
      <c r="AU470" s="229"/>
      <c r="AV470" s="229"/>
      <c r="AW470" s="229"/>
      <c r="AX470" s="229"/>
      <c r="AY470" s="229"/>
      <c r="AZ470" s="229"/>
      <c r="BA470" s="229"/>
      <c r="BB470" s="229"/>
      <c r="BC470" s="229"/>
    </row>
    <row r="471" spans="9:55" s="257" customFormat="1" x14ac:dyDescent="0.2">
      <c r="I471" s="895"/>
      <c r="O471" s="229"/>
      <c r="P471" s="229"/>
      <c r="Q471" s="229"/>
      <c r="R471" s="229"/>
      <c r="S471" s="229"/>
      <c r="T471" s="229"/>
      <c r="U471" s="229"/>
      <c r="V471" s="229"/>
      <c r="W471" s="229"/>
      <c r="X471" s="229"/>
      <c r="Y471" s="229"/>
      <c r="Z471" s="229"/>
      <c r="AA471" s="229"/>
      <c r="AB471" s="229"/>
      <c r="AC471" s="229"/>
      <c r="AD471" s="229"/>
      <c r="AE471" s="229"/>
      <c r="AF471" s="229"/>
      <c r="AG471" s="229"/>
      <c r="AH471" s="229"/>
      <c r="AI471" s="229"/>
      <c r="AJ471" s="229"/>
      <c r="AK471" s="229"/>
      <c r="AL471" s="229"/>
      <c r="AM471" s="229"/>
      <c r="AN471" s="229"/>
      <c r="AO471" s="229"/>
      <c r="AP471" s="229"/>
      <c r="AQ471" s="229"/>
      <c r="AR471" s="229"/>
      <c r="AS471" s="229"/>
      <c r="AT471" s="229"/>
      <c r="AU471" s="229"/>
      <c r="AV471" s="229"/>
      <c r="AW471" s="229"/>
      <c r="AX471" s="229"/>
      <c r="AY471" s="229"/>
      <c r="AZ471" s="229"/>
      <c r="BA471" s="229"/>
      <c r="BB471" s="229"/>
      <c r="BC471" s="229"/>
    </row>
    <row r="472" spans="9:55" s="257" customFormat="1" x14ac:dyDescent="0.2">
      <c r="I472" s="895"/>
      <c r="O472" s="229"/>
      <c r="P472" s="229"/>
      <c r="Q472" s="229"/>
      <c r="R472" s="229"/>
      <c r="S472" s="229"/>
      <c r="T472" s="229"/>
      <c r="U472" s="229"/>
      <c r="V472" s="229"/>
      <c r="W472" s="229"/>
      <c r="X472" s="229"/>
      <c r="Y472" s="229"/>
      <c r="Z472" s="229"/>
      <c r="AA472" s="229"/>
      <c r="AB472" s="229"/>
      <c r="AC472" s="229"/>
      <c r="AD472" s="229"/>
      <c r="AE472" s="229"/>
      <c r="AF472" s="229"/>
      <c r="AG472" s="229"/>
      <c r="AH472" s="229"/>
      <c r="AI472" s="229"/>
      <c r="AJ472" s="229"/>
      <c r="AK472" s="229"/>
      <c r="AL472" s="229"/>
      <c r="AM472" s="229"/>
      <c r="AN472" s="229"/>
      <c r="AO472" s="229"/>
      <c r="AP472" s="229"/>
      <c r="AQ472" s="229"/>
      <c r="AR472" s="229"/>
      <c r="AS472" s="229"/>
      <c r="AT472" s="229"/>
      <c r="AU472" s="229"/>
      <c r="AV472" s="229"/>
      <c r="AW472" s="229"/>
      <c r="AX472" s="229"/>
      <c r="AY472" s="229"/>
      <c r="AZ472" s="229"/>
      <c r="BA472" s="229"/>
      <c r="BB472" s="229"/>
      <c r="BC472" s="229"/>
    </row>
    <row r="473" spans="9:55" s="257" customFormat="1" x14ac:dyDescent="0.2">
      <c r="I473" s="895"/>
      <c r="O473" s="229"/>
      <c r="P473" s="229"/>
      <c r="Q473" s="229"/>
      <c r="R473" s="229"/>
      <c r="S473" s="229"/>
      <c r="T473" s="229"/>
      <c r="U473" s="229"/>
      <c r="V473" s="229"/>
      <c r="W473" s="229"/>
      <c r="X473" s="229"/>
      <c r="Y473" s="229"/>
      <c r="Z473" s="229"/>
      <c r="AA473" s="229"/>
      <c r="AB473" s="229"/>
      <c r="AC473" s="229"/>
      <c r="AD473" s="229"/>
      <c r="AE473" s="229"/>
      <c r="AF473" s="229"/>
      <c r="AG473" s="229"/>
      <c r="AH473" s="229"/>
      <c r="AI473" s="229"/>
      <c r="AJ473" s="229"/>
      <c r="AK473" s="229"/>
      <c r="AL473" s="229"/>
      <c r="AM473" s="229"/>
      <c r="AN473" s="229"/>
      <c r="AO473" s="229"/>
      <c r="AP473" s="229"/>
      <c r="AQ473" s="229"/>
      <c r="AR473" s="229"/>
      <c r="AS473" s="229"/>
      <c r="AT473" s="229"/>
      <c r="AU473" s="229"/>
      <c r="AV473" s="229"/>
      <c r="AW473" s="229"/>
      <c r="AX473" s="229"/>
      <c r="AY473" s="229"/>
      <c r="AZ473" s="229"/>
      <c r="BA473" s="229"/>
      <c r="BB473" s="229"/>
      <c r="BC473" s="229"/>
    </row>
    <row r="474" spans="9:55" s="257" customFormat="1" x14ac:dyDescent="0.2">
      <c r="I474" s="895"/>
      <c r="O474" s="229"/>
      <c r="P474" s="229"/>
      <c r="Q474" s="229"/>
      <c r="R474" s="229"/>
      <c r="S474" s="229"/>
      <c r="T474" s="229"/>
      <c r="U474" s="229"/>
      <c r="V474" s="229"/>
      <c r="W474" s="229"/>
      <c r="X474" s="229"/>
      <c r="Y474" s="229"/>
      <c r="Z474" s="229"/>
      <c r="AA474" s="229"/>
      <c r="AB474" s="229"/>
      <c r="AC474" s="229"/>
      <c r="AD474" s="229"/>
      <c r="AE474" s="229"/>
      <c r="AF474" s="229"/>
      <c r="AG474" s="229"/>
      <c r="AH474" s="229"/>
      <c r="AI474" s="229"/>
      <c r="AJ474" s="229"/>
      <c r="AK474" s="229"/>
      <c r="AL474" s="229"/>
      <c r="AM474" s="229"/>
      <c r="AN474" s="229"/>
      <c r="AO474" s="229"/>
      <c r="AP474" s="229"/>
      <c r="AQ474" s="229"/>
      <c r="AR474" s="229"/>
      <c r="AS474" s="229"/>
      <c r="AT474" s="229"/>
      <c r="AU474" s="229"/>
      <c r="AV474" s="229"/>
      <c r="AW474" s="229"/>
      <c r="AX474" s="229"/>
      <c r="AY474" s="229"/>
      <c r="AZ474" s="229"/>
      <c r="BA474" s="229"/>
      <c r="BB474" s="229"/>
      <c r="BC474" s="229"/>
    </row>
    <row r="475" spans="9:55" s="257" customFormat="1" x14ac:dyDescent="0.2">
      <c r="I475" s="895"/>
      <c r="O475" s="229"/>
      <c r="P475" s="229"/>
      <c r="Q475" s="229"/>
      <c r="R475" s="229"/>
      <c r="S475" s="229"/>
      <c r="T475" s="229"/>
      <c r="U475" s="229"/>
      <c r="V475" s="229"/>
      <c r="W475" s="229"/>
      <c r="X475" s="229"/>
      <c r="Y475" s="229"/>
      <c r="Z475" s="229"/>
      <c r="AA475" s="229"/>
      <c r="AB475" s="229"/>
      <c r="AC475" s="229"/>
      <c r="AD475" s="229"/>
      <c r="AE475" s="229"/>
      <c r="AF475" s="229"/>
      <c r="AG475" s="229"/>
      <c r="AH475" s="229"/>
      <c r="AI475" s="229"/>
      <c r="AJ475" s="229"/>
      <c r="AK475" s="229"/>
      <c r="AL475" s="229"/>
      <c r="AM475" s="229"/>
      <c r="AN475" s="229"/>
      <c r="AO475" s="229"/>
      <c r="AP475" s="229"/>
      <c r="AQ475" s="229"/>
      <c r="AR475" s="229"/>
      <c r="AS475" s="229"/>
      <c r="AT475" s="229"/>
      <c r="AU475" s="229"/>
      <c r="AV475" s="229"/>
      <c r="AW475" s="229"/>
      <c r="AX475" s="229"/>
      <c r="AY475" s="229"/>
      <c r="AZ475" s="229"/>
      <c r="BA475" s="229"/>
      <c r="BB475" s="229"/>
      <c r="BC475" s="229"/>
    </row>
    <row r="476" spans="9:55" s="257" customFormat="1" x14ac:dyDescent="0.2">
      <c r="I476" s="895"/>
      <c r="O476" s="229"/>
      <c r="P476" s="229"/>
      <c r="Q476" s="229"/>
      <c r="R476" s="229"/>
      <c r="S476" s="229"/>
      <c r="T476" s="229"/>
      <c r="U476" s="229"/>
      <c r="V476" s="229"/>
      <c r="W476" s="229"/>
      <c r="X476" s="229"/>
      <c r="Y476" s="229"/>
      <c r="Z476" s="229"/>
      <c r="AA476" s="229"/>
      <c r="AB476" s="229"/>
      <c r="AC476" s="229"/>
      <c r="AD476" s="229"/>
      <c r="AE476" s="229"/>
      <c r="AF476" s="229"/>
      <c r="AG476" s="229"/>
      <c r="AH476" s="229"/>
      <c r="AI476" s="229"/>
      <c r="AJ476" s="229"/>
      <c r="AK476" s="229"/>
      <c r="AL476" s="229"/>
      <c r="AM476" s="229"/>
      <c r="AN476" s="229"/>
      <c r="AO476" s="229"/>
      <c r="AP476" s="229"/>
      <c r="AQ476" s="229"/>
      <c r="AR476" s="229"/>
      <c r="AS476" s="229"/>
      <c r="AT476" s="229"/>
      <c r="AU476" s="229"/>
      <c r="AV476" s="229"/>
      <c r="AW476" s="229"/>
      <c r="AX476" s="229"/>
      <c r="AY476" s="229"/>
      <c r="AZ476" s="229"/>
      <c r="BA476" s="229"/>
      <c r="BB476" s="229"/>
      <c r="BC476" s="229"/>
    </row>
    <row r="477" spans="9:55" s="257" customFormat="1" x14ac:dyDescent="0.2">
      <c r="I477" s="895"/>
      <c r="O477" s="229"/>
      <c r="P477" s="229"/>
      <c r="Q477" s="229"/>
      <c r="R477" s="229"/>
      <c r="S477" s="229"/>
      <c r="T477" s="229"/>
      <c r="U477" s="229"/>
      <c r="V477" s="229"/>
      <c r="W477" s="229"/>
      <c r="X477" s="229"/>
      <c r="Y477" s="229"/>
      <c r="Z477" s="229"/>
      <c r="AA477" s="229"/>
      <c r="AB477" s="229"/>
      <c r="AC477" s="229"/>
      <c r="AD477" s="229"/>
      <c r="AE477" s="229"/>
      <c r="AF477" s="229"/>
      <c r="AG477" s="229"/>
      <c r="AH477" s="229"/>
      <c r="AI477" s="229"/>
      <c r="AJ477" s="229"/>
      <c r="AK477" s="229"/>
      <c r="AL477" s="229"/>
      <c r="AM477" s="229"/>
      <c r="AN477" s="229"/>
      <c r="AO477" s="229"/>
      <c r="AP477" s="229"/>
      <c r="AQ477" s="229"/>
      <c r="AR477" s="229"/>
      <c r="AS477" s="229"/>
      <c r="AT477" s="229"/>
      <c r="AU477" s="229"/>
      <c r="AV477" s="229"/>
      <c r="AW477" s="229"/>
      <c r="AX477" s="229"/>
      <c r="AY477" s="229"/>
      <c r="AZ477" s="229"/>
      <c r="BA477" s="229"/>
      <c r="BB477" s="229"/>
      <c r="BC477" s="229"/>
    </row>
    <row r="478" spans="9:55" s="257" customFormat="1" x14ac:dyDescent="0.2">
      <c r="I478" s="895"/>
      <c r="O478" s="229"/>
      <c r="P478" s="229"/>
      <c r="Q478" s="229"/>
      <c r="R478" s="229"/>
      <c r="S478" s="229"/>
      <c r="T478" s="229"/>
      <c r="U478" s="229"/>
      <c r="V478" s="229"/>
      <c r="W478" s="229"/>
      <c r="X478" s="229"/>
      <c r="Y478" s="229"/>
      <c r="Z478" s="229"/>
      <c r="AA478" s="229"/>
      <c r="AB478" s="229"/>
      <c r="AC478" s="229"/>
      <c r="AD478" s="229"/>
      <c r="AE478" s="229"/>
      <c r="AF478" s="229"/>
      <c r="AG478" s="229"/>
      <c r="AH478" s="229"/>
      <c r="AI478" s="229"/>
      <c r="AJ478" s="229"/>
      <c r="AK478" s="229"/>
      <c r="AL478" s="229"/>
      <c r="AM478" s="229"/>
      <c r="AN478" s="229"/>
      <c r="AO478" s="229"/>
      <c r="AP478" s="229"/>
      <c r="AQ478" s="229"/>
      <c r="AR478" s="229"/>
      <c r="AS478" s="229"/>
      <c r="AT478" s="229"/>
      <c r="AU478" s="229"/>
      <c r="AV478" s="229"/>
      <c r="AW478" s="229"/>
      <c r="AX478" s="229"/>
      <c r="AY478" s="229"/>
      <c r="AZ478" s="229"/>
      <c r="BA478" s="229"/>
      <c r="BB478" s="229"/>
      <c r="BC478" s="229"/>
    </row>
    <row r="479" spans="9:55" s="257" customFormat="1" x14ac:dyDescent="0.2">
      <c r="I479" s="895"/>
      <c r="O479" s="229"/>
      <c r="P479" s="229"/>
      <c r="Q479" s="229"/>
      <c r="R479" s="229"/>
      <c r="S479" s="229"/>
      <c r="T479" s="229"/>
      <c r="U479" s="229"/>
      <c r="V479" s="229"/>
      <c r="W479" s="229"/>
      <c r="X479" s="229"/>
      <c r="Y479" s="229"/>
      <c r="Z479" s="229"/>
      <c r="AA479" s="229"/>
      <c r="AB479" s="229"/>
      <c r="AC479" s="229"/>
      <c r="AD479" s="229"/>
      <c r="AE479" s="229"/>
      <c r="AF479" s="229"/>
      <c r="AG479" s="229"/>
      <c r="AH479" s="229"/>
      <c r="AI479" s="229"/>
      <c r="AJ479" s="229"/>
      <c r="AK479" s="229"/>
      <c r="AL479" s="229"/>
      <c r="AM479" s="229"/>
      <c r="AN479" s="229"/>
      <c r="AO479" s="229"/>
      <c r="AP479" s="229"/>
      <c r="AQ479" s="229"/>
      <c r="AR479" s="229"/>
      <c r="AS479" s="229"/>
      <c r="AT479" s="229"/>
      <c r="AU479" s="229"/>
      <c r="AV479" s="229"/>
      <c r="AW479" s="229"/>
      <c r="AX479" s="229"/>
      <c r="AY479" s="229"/>
      <c r="AZ479" s="229"/>
      <c r="BA479" s="229"/>
      <c r="BB479" s="229"/>
      <c r="BC479" s="229"/>
    </row>
    <row r="480" spans="9:55" s="257" customFormat="1" x14ac:dyDescent="0.2">
      <c r="I480" s="895"/>
      <c r="O480" s="229"/>
      <c r="P480" s="229"/>
      <c r="Q480" s="229"/>
      <c r="R480" s="229"/>
      <c r="S480" s="229"/>
      <c r="T480" s="229"/>
      <c r="U480" s="229"/>
      <c r="V480" s="229"/>
      <c r="W480" s="229"/>
      <c r="X480" s="229"/>
      <c r="Y480" s="229"/>
      <c r="Z480" s="229"/>
      <c r="AA480" s="229"/>
      <c r="AB480" s="229"/>
      <c r="AC480" s="229"/>
      <c r="AD480" s="229"/>
      <c r="AE480" s="229"/>
      <c r="AF480" s="229"/>
      <c r="AG480" s="229"/>
      <c r="AH480" s="229"/>
      <c r="AI480" s="229"/>
      <c r="AJ480" s="229"/>
      <c r="AK480" s="229"/>
      <c r="AL480" s="229"/>
      <c r="AM480" s="229"/>
      <c r="AN480" s="229"/>
      <c r="AO480" s="229"/>
      <c r="AP480" s="229"/>
      <c r="AQ480" s="229"/>
      <c r="AR480" s="229"/>
      <c r="AS480" s="229"/>
      <c r="AT480" s="229"/>
      <c r="AU480" s="229"/>
      <c r="AV480" s="229"/>
      <c r="AW480" s="229"/>
      <c r="AX480" s="229"/>
      <c r="AY480" s="229"/>
      <c r="AZ480" s="229"/>
      <c r="BA480" s="229"/>
      <c r="BB480" s="229"/>
      <c r="BC480" s="229"/>
    </row>
    <row r="481" spans="9:55" s="257" customFormat="1" x14ac:dyDescent="0.2">
      <c r="I481" s="895"/>
      <c r="O481" s="229"/>
      <c r="P481" s="229"/>
      <c r="Q481" s="229"/>
      <c r="R481" s="229"/>
      <c r="S481" s="229"/>
      <c r="T481" s="229"/>
      <c r="U481" s="229"/>
      <c r="V481" s="229"/>
      <c r="W481" s="229"/>
      <c r="X481" s="229"/>
      <c r="Y481" s="229"/>
      <c r="Z481" s="229"/>
      <c r="AA481" s="229"/>
      <c r="AB481" s="229"/>
      <c r="AC481" s="229"/>
      <c r="AD481" s="229"/>
      <c r="AE481" s="229"/>
      <c r="AF481" s="229"/>
      <c r="AG481" s="229"/>
      <c r="AH481" s="229"/>
      <c r="AI481" s="229"/>
      <c r="AJ481" s="229"/>
      <c r="AK481" s="229"/>
      <c r="AL481" s="229"/>
      <c r="AM481" s="229"/>
      <c r="AN481" s="229"/>
      <c r="AO481" s="229"/>
      <c r="AP481" s="229"/>
      <c r="AQ481" s="229"/>
      <c r="AR481" s="229"/>
      <c r="AS481" s="229"/>
      <c r="AT481" s="229"/>
      <c r="AU481" s="229"/>
      <c r="AV481" s="229"/>
      <c r="AW481" s="229"/>
      <c r="AX481" s="229"/>
      <c r="AY481" s="229"/>
      <c r="AZ481" s="229"/>
      <c r="BA481" s="229"/>
      <c r="BB481" s="229"/>
      <c r="BC481" s="229"/>
    </row>
    <row r="482" spans="9:55" s="257" customFormat="1" x14ac:dyDescent="0.2">
      <c r="I482" s="895"/>
      <c r="O482" s="229"/>
      <c r="P482" s="229"/>
      <c r="Q482" s="229"/>
      <c r="R482" s="229"/>
      <c r="S482" s="229"/>
      <c r="T482" s="229"/>
      <c r="U482" s="229"/>
      <c r="V482" s="229"/>
      <c r="W482" s="229"/>
      <c r="X482" s="229"/>
      <c r="Y482" s="229"/>
      <c r="Z482" s="229"/>
      <c r="AA482" s="229"/>
      <c r="AB482" s="229"/>
      <c r="AC482" s="229"/>
      <c r="AD482" s="229"/>
      <c r="AE482" s="229"/>
      <c r="AF482" s="229"/>
      <c r="AG482" s="229"/>
      <c r="AH482" s="229"/>
      <c r="AI482" s="229"/>
      <c r="AJ482" s="229"/>
      <c r="AK482" s="229"/>
      <c r="AL482" s="229"/>
      <c r="AM482" s="229"/>
      <c r="AN482" s="229"/>
      <c r="AO482" s="229"/>
      <c r="AP482" s="229"/>
      <c r="AQ482" s="229"/>
      <c r="AR482" s="229"/>
      <c r="AS482" s="229"/>
      <c r="AT482" s="229"/>
      <c r="AU482" s="229"/>
      <c r="AV482" s="229"/>
      <c r="AW482" s="229"/>
      <c r="AX482" s="229"/>
      <c r="AY482" s="229"/>
      <c r="AZ482" s="229"/>
      <c r="BA482" s="229"/>
      <c r="BB482" s="229"/>
      <c r="BC482" s="229"/>
    </row>
    <row r="483" spans="9:55" s="257" customFormat="1" x14ac:dyDescent="0.2">
      <c r="I483" s="895"/>
      <c r="O483" s="229"/>
      <c r="P483" s="229"/>
      <c r="Q483" s="229"/>
      <c r="R483" s="229"/>
      <c r="S483" s="229"/>
      <c r="T483" s="229"/>
      <c r="U483" s="229"/>
      <c r="V483" s="229"/>
      <c r="W483" s="229"/>
      <c r="X483" s="229"/>
      <c r="Y483" s="229"/>
      <c r="Z483" s="229"/>
      <c r="AA483" s="229"/>
      <c r="AB483" s="229"/>
      <c r="AC483" s="229"/>
      <c r="AD483" s="229"/>
      <c r="AE483" s="229"/>
      <c r="AF483" s="229"/>
      <c r="AG483" s="229"/>
      <c r="AH483" s="229"/>
      <c r="AI483" s="229"/>
      <c r="AJ483" s="229"/>
      <c r="AK483" s="229"/>
      <c r="AL483" s="229"/>
      <c r="AM483" s="229"/>
      <c r="AN483" s="229"/>
      <c r="AO483" s="229"/>
      <c r="AP483" s="229"/>
      <c r="AQ483" s="229"/>
      <c r="AR483" s="229"/>
      <c r="AS483" s="229"/>
      <c r="AT483" s="229"/>
      <c r="AU483" s="229"/>
      <c r="AV483" s="229"/>
      <c r="AW483" s="229"/>
      <c r="AX483" s="229"/>
      <c r="AY483" s="229"/>
      <c r="AZ483" s="229"/>
      <c r="BA483" s="229"/>
      <c r="BB483" s="229"/>
      <c r="BC483" s="229"/>
    </row>
  </sheetData>
  <mergeCells count="4">
    <mergeCell ref="B3:L3"/>
    <mergeCell ref="B4:L4"/>
    <mergeCell ref="B44:K44"/>
    <mergeCell ref="B45:K45"/>
  </mergeCells>
  <pageMargins left="0.7" right="0.7" top="0.75" bottom="0.75" header="0.3" footer="0.3"/>
  <pageSetup scale="80"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AP214"/>
  <sheetViews>
    <sheetView zoomScale="80" zoomScaleNormal="80" workbookViewId="0"/>
  </sheetViews>
  <sheetFormatPr defaultColWidth="8.85546875" defaultRowHeight="12.75" x14ac:dyDescent="0.2"/>
  <cols>
    <col min="1" max="1" width="2.42578125" style="256" customWidth="1"/>
    <col min="2" max="2" width="6.5703125" style="256" customWidth="1"/>
    <col min="3" max="3" width="8.5703125" style="256" customWidth="1"/>
    <col min="4" max="4" width="6.28515625" style="256" customWidth="1"/>
    <col min="5" max="6" width="7" style="256" customWidth="1"/>
    <col min="7" max="7" width="6.28515625" style="256" customWidth="1"/>
    <col min="8" max="8" width="1" style="256" customWidth="1"/>
    <col min="9" max="10" width="8.85546875" style="257"/>
    <col min="11" max="42" width="8.85546875" style="229"/>
    <col min="43" max="16384" width="8.85546875" style="256"/>
  </cols>
  <sheetData>
    <row r="1" spans="1:10" ht="15.75" x14ac:dyDescent="0.25">
      <c r="A1" s="181" t="s">
        <v>25</v>
      </c>
      <c r="B1" s="181"/>
      <c r="C1" s="258"/>
      <c r="D1" s="257"/>
      <c r="E1" s="257"/>
      <c r="F1" s="966"/>
      <c r="H1" s="832" t="s">
        <v>25</v>
      </c>
    </row>
    <row r="2" spans="1:10" x14ac:dyDescent="0.2">
      <c r="A2" s="257"/>
      <c r="B2" s="59"/>
      <c r="C2" s="59"/>
      <c r="D2" s="257"/>
      <c r="E2" s="257"/>
      <c r="F2" s="966"/>
      <c r="G2" s="257"/>
      <c r="H2" s="59"/>
    </row>
    <row r="3" spans="1:10" ht="33.75" customHeight="1" x14ac:dyDescent="0.25">
      <c r="A3" s="257"/>
      <c r="B3" s="1090" t="s">
        <v>495</v>
      </c>
      <c r="C3" s="1090"/>
      <c r="D3" s="1090"/>
      <c r="E3" s="1090"/>
      <c r="F3" s="1090"/>
      <c r="G3" s="1090"/>
      <c r="H3" s="1090"/>
    </row>
    <row r="4" spans="1:10" ht="15" x14ac:dyDescent="0.2">
      <c r="A4" s="257"/>
      <c r="B4" s="1091" t="s">
        <v>450</v>
      </c>
      <c r="C4" s="1091"/>
      <c r="D4" s="1091"/>
      <c r="E4" s="1091"/>
      <c r="F4" s="1091"/>
      <c r="G4" s="1091"/>
      <c r="H4" s="1091"/>
    </row>
    <row r="5" spans="1:10" ht="15.75" thickBot="1" x14ac:dyDescent="0.25">
      <c r="A5" s="257"/>
      <c r="B5" s="834"/>
      <c r="C5" s="834"/>
      <c r="D5" s="834"/>
      <c r="E5" s="834"/>
      <c r="F5" s="965"/>
      <c r="G5" s="834"/>
      <c r="H5" s="834"/>
    </row>
    <row r="6" spans="1:10" ht="85.5" x14ac:dyDescent="0.2">
      <c r="A6" s="257"/>
      <c r="B6" s="836"/>
      <c r="C6" s="210" t="s">
        <v>451</v>
      </c>
      <c r="D6" s="952" t="s">
        <v>452</v>
      </c>
      <c r="E6" s="953" t="s">
        <v>453</v>
      </c>
      <c r="F6" s="953" t="s">
        <v>485</v>
      </c>
      <c r="G6" s="953" t="s">
        <v>454</v>
      </c>
      <c r="H6" s="836"/>
    </row>
    <row r="7" spans="1:10" x14ac:dyDescent="0.2">
      <c r="A7" s="257"/>
      <c r="B7" s="854"/>
      <c r="C7" s="802"/>
      <c r="D7" s="803"/>
      <c r="E7" s="804"/>
      <c r="F7" s="198"/>
      <c r="G7" s="198"/>
      <c r="H7" s="846"/>
    </row>
    <row r="8" spans="1:10" x14ac:dyDescent="0.2">
      <c r="A8" s="257"/>
      <c r="B8" s="203" t="s">
        <v>352</v>
      </c>
      <c r="C8" s="519">
        <f>IF(AND(D8="",E8="",F8="",G8=""),"",SUM(D8:G8))</f>
        <v>15526.566000000001</v>
      </c>
      <c r="D8" s="741">
        <v>2293.806</v>
      </c>
      <c r="E8" s="494">
        <v>12585.371999999999</v>
      </c>
      <c r="F8" s="494">
        <v>45.295000000000002</v>
      </c>
      <c r="G8" s="497">
        <v>602.09299999999996</v>
      </c>
      <c r="H8" s="847"/>
      <c r="J8" s="722"/>
    </row>
    <row r="9" spans="1:10" ht="4.5" customHeight="1" x14ac:dyDescent="0.2">
      <c r="A9" s="257"/>
      <c r="B9" s="831"/>
      <c r="C9" s="520"/>
      <c r="D9" s="855"/>
      <c r="E9" s="855"/>
      <c r="F9" s="855"/>
      <c r="G9" s="855"/>
      <c r="H9" s="846"/>
      <c r="J9" s="722"/>
    </row>
    <row r="10" spans="1:10" x14ac:dyDescent="0.2">
      <c r="A10" s="257"/>
      <c r="B10" s="203" t="s">
        <v>156</v>
      </c>
      <c r="C10" s="519">
        <f t="shared" ref="C10:C38" si="0">IF(AND(D10="",E10="",F10="",G10=""),"",SUM(D10:G10))</f>
        <v>466.05200000000002</v>
      </c>
      <c r="D10" s="494">
        <v>261.904</v>
      </c>
      <c r="E10" s="494">
        <v>203.428</v>
      </c>
      <c r="F10" s="494" t="s">
        <v>283</v>
      </c>
      <c r="G10" s="497">
        <v>0.72</v>
      </c>
      <c r="H10" s="846"/>
      <c r="J10" s="722"/>
    </row>
    <row r="11" spans="1:10" x14ac:dyDescent="0.2">
      <c r="A11" s="257"/>
      <c r="B11" s="856" t="s">
        <v>157</v>
      </c>
      <c r="C11" s="521">
        <f t="shared" si="0"/>
        <v>132.91499999999999</v>
      </c>
      <c r="D11" s="499">
        <v>9.8849999999999998</v>
      </c>
      <c r="E11" s="499">
        <v>123.03</v>
      </c>
      <c r="F11" s="499" t="s">
        <v>283</v>
      </c>
      <c r="G11" s="502" t="s">
        <v>283</v>
      </c>
      <c r="H11" s="846"/>
      <c r="J11" s="722"/>
    </row>
    <row r="12" spans="1:10" x14ac:dyDescent="0.2">
      <c r="A12" s="257"/>
      <c r="B12" s="203" t="s">
        <v>158</v>
      </c>
      <c r="C12" s="519">
        <f t="shared" si="0"/>
        <v>277.38400000000001</v>
      </c>
      <c r="D12" s="494">
        <v>48.81</v>
      </c>
      <c r="E12" s="494">
        <v>228.57400000000001</v>
      </c>
      <c r="F12" s="494" t="s">
        <v>283</v>
      </c>
      <c r="G12" s="497" t="s">
        <v>283</v>
      </c>
      <c r="H12" s="846"/>
      <c r="J12" s="722"/>
    </row>
    <row r="13" spans="1:10" x14ac:dyDescent="0.2">
      <c r="A13" s="257"/>
      <c r="B13" s="856" t="s">
        <v>159</v>
      </c>
      <c r="C13" s="521">
        <f t="shared" si="0"/>
        <v>1.883</v>
      </c>
      <c r="D13" s="499" t="s">
        <v>283</v>
      </c>
      <c r="E13" s="499" t="s">
        <v>283</v>
      </c>
      <c r="F13" s="499" t="s">
        <v>283</v>
      </c>
      <c r="G13" s="502">
        <v>1.883</v>
      </c>
      <c r="H13" s="846"/>
      <c r="J13" s="722"/>
    </row>
    <row r="14" spans="1:10" x14ac:dyDescent="0.2">
      <c r="A14" s="257"/>
      <c r="B14" s="203" t="s">
        <v>160</v>
      </c>
      <c r="C14" s="519">
        <f t="shared" si="0"/>
        <v>3260.6339999999996</v>
      </c>
      <c r="D14" s="494">
        <v>350.55799999999999</v>
      </c>
      <c r="E14" s="494">
        <v>2847.8939999999998</v>
      </c>
      <c r="F14" s="494" t="s">
        <v>283</v>
      </c>
      <c r="G14" s="497">
        <v>62.182000000000002</v>
      </c>
      <c r="H14" s="846"/>
      <c r="J14" s="722"/>
    </row>
    <row r="15" spans="1:10" x14ac:dyDescent="0.2">
      <c r="A15" s="257"/>
      <c r="B15" s="856" t="s">
        <v>161</v>
      </c>
      <c r="C15" s="521" t="str">
        <f t="shared" si="0"/>
        <v/>
      </c>
      <c r="D15" s="499" t="s">
        <v>283</v>
      </c>
      <c r="E15" s="499" t="s">
        <v>283</v>
      </c>
      <c r="F15" s="499" t="s">
        <v>283</v>
      </c>
      <c r="G15" s="502" t="s">
        <v>283</v>
      </c>
      <c r="H15" s="846"/>
      <c r="J15" s="722"/>
    </row>
    <row r="16" spans="1:10" x14ac:dyDescent="0.2">
      <c r="A16" s="257"/>
      <c r="B16" s="203" t="s">
        <v>162</v>
      </c>
      <c r="C16" s="519">
        <f t="shared" si="0"/>
        <v>40.411000000000001</v>
      </c>
      <c r="D16" s="494">
        <v>3.246</v>
      </c>
      <c r="E16" s="494">
        <v>37.164999999999999</v>
      </c>
      <c r="F16" s="494" t="s">
        <v>283</v>
      </c>
      <c r="G16" s="497" t="s">
        <v>283</v>
      </c>
      <c r="H16" s="846"/>
      <c r="J16" s="722"/>
    </row>
    <row r="17" spans="1:10" x14ac:dyDescent="0.2">
      <c r="A17" s="257"/>
      <c r="B17" s="856" t="s">
        <v>163</v>
      </c>
      <c r="C17" s="521">
        <f t="shared" si="0"/>
        <v>178.60300000000001</v>
      </c>
      <c r="D17" s="499">
        <v>20.184999999999999</v>
      </c>
      <c r="E17" s="499">
        <v>158.41800000000001</v>
      </c>
      <c r="F17" s="499" t="s">
        <v>283</v>
      </c>
      <c r="G17" s="502" t="s">
        <v>283</v>
      </c>
      <c r="H17" s="846"/>
      <c r="J17" s="722"/>
    </row>
    <row r="18" spans="1:10" x14ac:dyDescent="0.2">
      <c r="A18" s="257"/>
      <c r="B18" s="203" t="s">
        <v>164</v>
      </c>
      <c r="C18" s="519">
        <f t="shared" si="0"/>
        <v>1951.09</v>
      </c>
      <c r="D18" s="494">
        <v>274.80099999999999</v>
      </c>
      <c r="E18" s="494">
        <v>1676.289</v>
      </c>
      <c r="F18" s="494" t="s">
        <v>283</v>
      </c>
      <c r="G18" s="497" t="s">
        <v>283</v>
      </c>
      <c r="H18" s="846"/>
      <c r="J18" s="722"/>
    </row>
    <row r="19" spans="1:10" x14ac:dyDescent="0.2">
      <c r="A19" s="257"/>
      <c r="B19" s="856" t="s">
        <v>165</v>
      </c>
      <c r="C19" s="521">
        <f t="shared" si="0"/>
        <v>2336.4769999999999</v>
      </c>
      <c r="D19" s="499">
        <v>530.923</v>
      </c>
      <c r="E19" s="499">
        <v>1780.577</v>
      </c>
      <c r="F19" s="499" t="s">
        <v>283</v>
      </c>
      <c r="G19" s="502">
        <v>24.977</v>
      </c>
      <c r="H19" s="846"/>
      <c r="J19" s="722"/>
    </row>
    <row r="20" spans="1:10" x14ac:dyDescent="0.2">
      <c r="A20" s="257"/>
      <c r="B20" s="203" t="s">
        <v>183</v>
      </c>
      <c r="C20" s="519">
        <f t="shared" si="0"/>
        <v>0.161</v>
      </c>
      <c r="D20" s="733" t="s">
        <v>283</v>
      </c>
      <c r="E20" s="494">
        <v>0.161</v>
      </c>
      <c r="F20" s="494" t="s">
        <v>283</v>
      </c>
      <c r="G20" s="497" t="s">
        <v>283</v>
      </c>
      <c r="H20" s="846"/>
      <c r="J20" s="722"/>
    </row>
    <row r="21" spans="1:10" x14ac:dyDescent="0.2">
      <c r="A21" s="257"/>
      <c r="B21" s="856" t="s">
        <v>166</v>
      </c>
      <c r="C21" s="521">
        <f t="shared" si="0"/>
        <v>1453.2940000000001</v>
      </c>
      <c r="D21" s="499">
        <v>7.2960000000000003</v>
      </c>
      <c r="E21" s="499">
        <v>1109.845</v>
      </c>
      <c r="F21" s="499" t="s">
        <v>283</v>
      </c>
      <c r="G21" s="502">
        <v>336.15300000000002</v>
      </c>
      <c r="H21" s="846"/>
      <c r="J21" s="722"/>
    </row>
    <row r="22" spans="1:10" x14ac:dyDescent="0.2">
      <c r="A22" s="257"/>
      <c r="B22" s="203" t="s">
        <v>167</v>
      </c>
      <c r="C22" s="519" t="str">
        <f t="shared" si="0"/>
        <v/>
      </c>
      <c r="D22" s="494" t="s">
        <v>283</v>
      </c>
      <c r="E22" s="494" t="s">
        <v>283</v>
      </c>
      <c r="F22" s="494" t="s">
        <v>283</v>
      </c>
      <c r="G22" s="497" t="s">
        <v>283</v>
      </c>
      <c r="H22" s="846"/>
      <c r="J22" s="722"/>
    </row>
    <row r="23" spans="1:10" x14ac:dyDescent="0.2">
      <c r="A23" s="257"/>
      <c r="B23" s="856" t="s">
        <v>168</v>
      </c>
      <c r="C23" s="521">
        <f t="shared" si="0"/>
        <v>77.945999999999998</v>
      </c>
      <c r="D23" s="499" t="s">
        <v>283</v>
      </c>
      <c r="E23" s="499">
        <v>77.945999999999998</v>
      </c>
      <c r="F23" s="499" t="s">
        <v>283</v>
      </c>
      <c r="G23" s="502" t="s">
        <v>283</v>
      </c>
      <c r="H23" s="846"/>
      <c r="J23" s="722"/>
    </row>
    <row r="24" spans="1:10" x14ac:dyDescent="0.2">
      <c r="A24" s="257"/>
      <c r="B24" s="203" t="s">
        <v>169</v>
      </c>
      <c r="C24" s="519">
        <f t="shared" si="0"/>
        <v>164.161</v>
      </c>
      <c r="D24" s="494">
        <v>20.378</v>
      </c>
      <c r="E24" s="494">
        <v>143.78299999999999</v>
      </c>
      <c r="F24" s="494" t="s">
        <v>283</v>
      </c>
      <c r="G24" s="497" t="s">
        <v>283</v>
      </c>
      <c r="H24" s="846"/>
      <c r="J24" s="722"/>
    </row>
    <row r="25" spans="1:10" x14ac:dyDescent="0.2">
      <c r="A25" s="257"/>
      <c r="B25" s="856" t="s">
        <v>170</v>
      </c>
      <c r="C25" s="521" t="str">
        <f t="shared" si="0"/>
        <v/>
      </c>
      <c r="D25" s="499" t="s">
        <v>283</v>
      </c>
      <c r="E25" s="499" t="s">
        <v>283</v>
      </c>
      <c r="F25" s="499" t="s">
        <v>283</v>
      </c>
      <c r="G25" s="502" t="s">
        <v>283</v>
      </c>
      <c r="H25" s="846"/>
      <c r="J25" s="722"/>
    </row>
    <row r="26" spans="1:10" x14ac:dyDescent="0.2">
      <c r="A26" s="257"/>
      <c r="B26" s="203" t="s">
        <v>171</v>
      </c>
      <c r="C26" s="519">
        <f t="shared" si="0"/>
        <v>445.63100000000003</v>
      </c>
      <c r="D26" s="494">
        <v>315.75900000000001</v>
      </c>
      <c r="E26" s="494">
        <v>129.87200000000001</v>
      </c>
      <c r="F26" s="494" t="s">
        <v>283</v>
      </c>
      <c r="G26" s="497" t="s">
        <v>283</v>
      </c>
      <c r="H26" s="846"/>
      <c r="J26" s="722"/>
    </row>
    <row r="27" spans="1:10" x14ac:dyDescent="0.2">
      <c r="A27" s="257"/>
      <c r="B27" s="856" t="s">
        <v>172</v>
      </c>
      <c r="C27" s="521" t="str">
        <f t="shared" si="0"/>
        <v/>
      </c>
      <c r="D27" s="499" t="s">
        <v>283</v>
      </c>
      <c r="E27" s="499" t="s">
        <v>283</v>
      </c>
      <c r="F27" s="499" t="s">
        <v>283</v>
      </c>
      <c r="G27" s="502" t="s">
        <v>283</v>
      </c>
      <c r="H27" s="846"/>
      <c r="J27" s="722"/>
    </row>
    <row r="28" spans="1:10" x14ac:dyDescent="0.2">
      <c r="A28" s="257"/>
      <c r="B28" s="203" t="s">
        <v>173</v>
      </c>
      <c r="C28" s="519">
        <f t="shared" si="0"/>
        <v>1777.771</v>
      </c>
      <c r="D28" s="494" t="s">
        <v>283</v>
      </c>
      <c r="E28" s="494">
        <v>1750.1420000000001</v>
      </c>
      <c r="F28" s="494" t="s">
        <v>283</v>
      </c>
      <c r="G28" s="497">
        <v>27.629000000000001</v>
      </c>
      <c r="H28" s="846"/>
      <c r="J28" s="722"/>
    </row>
    <row r="29" spans="1:10" x14ac:dyDescent="0.2">
      <c r="A29" s="257"/>
      <c r="B29" s="856" t="s">
        <v>174</v>
      </c>
      <c r="C29" s="521">
        <f t="shared" si="0"/>
        <v>314.40600000000001</v>
      </c>
      <c r="D29" s="499">
        <v>116.146</v>
      </c>
      <c r="E29" s="499">
        <v>198.232</v>
      </c>
      <c r="F29" s="499" t="s">
        <v>283</v>
      </c>
      <c r="G29" s="502">
        <v>2.8000000000000001E-2</v>
      </c>
      <c r="H29" s="846"/>
      <c r="J29" s="722"/>
    </row>
    <row r="30" spans="1:10" x14ac:dyDescent="0.2">
      <c r="A30" s="257"/>
      <c r="B30" s="203" t="s">
        <v>175</v>
      </c>
      <c r="C30" s="519">
        <f t="shared" si="0"/>
        <v>975.08799999999997</v>
      </c>
      <c r="D30" s="494">
        <v>131.102</v>
      </c>
      <c r="E30" s="494">
        <v>842.03399999999999</v>
      </c>
      <c r="F30" s="494" t="s">
        <v>283</v>
      </c>
      <c r="G30" s="497">
        <v>1.952</v>
      </c>
      <c r="H30" s="846"/>
      <c r="J30" s="722"/>
    </row>
    <row r="31" spans="1:10" x14ac:dyDescent="0.2">
      <c r="A31" s="257"/>
      <c r="B31" s="856" t="s">
        <v>176</v>
      </c>
      <c r="C31" s="521">
        <f t="shared" si="0"/>
        <v>295.18299999999999</v>
      </c>
      <c r="D31" s="499" t="s">
        <v>283</v>
      </c>
      <c r="E31" s="499">
        <v>295.18299999999999</v>
      </c>
      <c r="F31" s="499" t="s">
        <v>283</v>
      </c>
      <c r="G31" s="502" t="s">
        <v>283</v>
      </c>
      <c r="H31" s="846"/>
      <c r="J31" s="722"/>
    </row>
    <row r="32" spans="1:10" x14ac:dyDescent="0.2">
      <c r="A32" s="257"/>
      <c r="B32" s="203" t="s">
        <v>177</v>
      </c>
      <c r="C32" s="519">
        <f t="shared" si="0"/>
        <v>285.39299999999997</v>
      </c>
      <c r="D32" s="494">
        <v>28.420999999999999</v>
      </c>
      <c r="E32" s="494">
        <v>256.97199999999998</v>
      </c>
      <c r="F32" s="494" t="s">
        <v>283</v>
      </c>
      <c r="G32" s="497" t="s">
        <v>283</v>
      </c>
      <c r="H32" s="846"/>
      <c r="J32" s="722"/>
    </row>
    <row r="33" spans="1:42" x14ac:dyDescent="0.2">
      <c r="A33" s="257"/>
      <c r="B33" s="856" t="s">
        <v>178</v>
      </c>
      <c r="C33" s="521" t="str">
        <f t="shared" si="0"/>
        <v/>
      </c>
      <c r="D33" s="499" t="s">
        <v>283</v>
      </c>
      <c r="E33" s="499" t="s">
        <v>283</v>
      </c>
      <c r="F33" s="499" t="s">
        <v>283</v>
      </c>
      <c r="G33" s="502" t="s">
        <v>283</v>
      </c>
      <c r="H33" s="846"/>
      <c r="J33" s="722"/>
    </row>
    <row r="34" spans="1:42" x14ac:dyDescent="0.2">
      <c r="A34" s="257"/>
      <c r="B34" s="203" t="s">
        <v>179</v>
      </c>
      <c r="C34" s="519">
        <f t="shared" si="0"/>
        <v>178.39499999999998</v>
      </c>
      <c r="D34" s="494">
        <v>67.153999999999996</v>
      </c>
      <c r="E34" s="494">
        <v>111.241</v>
      </c>
      <c r="F34" s="494" t="s">
        <v>283</v>
      </c>
      <c r="G34" s="497" t="s">
        <v>283</v>
      </c>
      <c r="H34" s="846"/>
      <c r="J34" s="722"/>
    </row>
    <row r="35" spans="1:42" x14ac:dyDescent="0.2">
      <c r="A35" s="257"/>
      <c r="B35" s="856" t="s">
        <v>180</v>
      </c>
      <c r="C35" s="521">
        <f t="shared" si="0"/>
        <v>392.83100000000002</v>
      </c>
      <c r="D35" s="499" t="s">
        <v>283</v>
      </c>
      <c r="E35" s="499">
        <v>301.22199999999998</v>
      </c>
      <c r="F35" s="499">
        <v>45.295000000000002</v>
      </c>
      <c r="G35" s="502">
        <v>46.314</v>
      </c>
      <c r="H35" s="846"/>
      <c r="J35" s="722"/>
    </row>
    <row r="36" spans="1:42" x14ac:dyDescent="0.2">
      <c r="A36" s="257"/>
      <c r="B36" s="901" t="s">
        <v>181</v>
      </c>
      <c r="C36" s="902">
        <f t="shared" si="0"/>
        <v>520.85699999999997</v>
      </c>
      <c r="D36" s="903">
        <v>107.238</v>
      </c>
      <c r="E36" s="903">
        <v>313.36399999999998</v>
      </c>
      <c r="F36" s="903" t="s">
        <v>283</v>
      </c>
      <c r="G36" s="904">
        <v>100.255</v>
      </c>
      <c r="H36" s="846"/>
      <c r="J36" s="722"/>
    </row>
    <row r="37" spans="1:42" x14ac:dyDescent="0.2">
      <c r="A37" s="257"/>
      <c r="B37" s="856" t="s">
        <v>186</v>
      </c>
      <c r="C37" s="521" t="str">
        <f t="shared" si="0"/>
        <v/>
      </c>
      <c r="D37" s="499" t="s">
        <v>283</v>
      </c>
      <c r="E37" s="499" t="s">
        <v>283</v>
      </c>
      <c r="F37" s="499" t="s">
        <v>283</v>
      </c>
      <c r="G37" s="502" t="s">
        <v>283</v>
      </c>
      <c r="H37" s="846"/>
      <c r="J37" s="722"/>
    </row>
    <row r="38" spans="1:42" x14ac:dyDescent="0.2">
      <c r="A38" s="257"/>
      <c r="B38" s="203" t="s">
        <v>187</v>
      </c>
      <c r="C38" s="519">
        <f t="shared" si="0"/>
        <v>75.227999999999994</v>
      </c>
      <c r="D38" s="494" t="s">
        <v>283</v>
      </c>
      <c r="E38" s="494">
        <v>75.227999999999994</v>
      </c>
      <c r="F38" s="494" t="s">
        <v>283</v>
      </c>
      <c r="G38" s="497" t="s">
        <v>283</v>
      </c>
      <c r="H38" s="846"/>
      <c r="J38" s="722"/>
    </row>
    <row r="39" spans="1:42" x14ac:dyDescent="0.2">
      <c r="A39" s="257"/>
      <c r="B39" s="1051" t="s">
        <v>188</v>
      </c>
      <c r="C39" s="1052"/>
      <c r="D39" s="1049"/>
      <c r="E39" s="1049"/>
      <c r="F39" s="1049"/>
      <c r="G39" s="1053"/>
      <c r="H39" s="846"/>
      <c r="J39" s="722"/>
    </row>
    <row r="40" spans="1:42" x14ac:dyDescent="0.2">
      <c r="A40" s="257"/>
      <c r="B40" s="478" t="s">
        <v>184</v>
      </c>
      <c r="C40" s="522">
        <f>IF(AND(D40="",E40="",F40="",G40=""),"",SUM(D40:G40))</f>
        <v>1.1919999999999999</v>
      </c>
      <c r="D40" s="503" t="s">
        <v>283</v>
      </c>
      <c r="E40" s="503">
        <v>1.1919999999999999</v>
      </c>
      <c r="F40" s="503" t="s">
        <v>283</v>
      </c>
      <c r="G40" s="505" t="s">
        <v>283</v>
      </c>
      <c r="H40" s="846"/>
      <c r="J40" s="722"/>
    </row>
    <row r="41" spans="1:42" x14ac:dyDescent="0.2">
      <c r="A41" s="257"/>
      <c r="B41" s="1051" t="s">
        <v>185</v>
      </c>
      <c r="C41" s="1052">
        <f>IF(AND(D41="",E41="",F41="",G41=""),"",SUM(D41:G41))</f>
        <v>117.339</v>
      </c>
      <c r="D41" s="1049">
        <v>36.374000000000002</v>
      </c>
      <c r="E41" s="1049">
        <v>71.120999999999995</v>
      </c>
      <c r="F41" s="1049" t="s">
        <v>283</v>
      </c>
      <c r="G41" s="1053">
        <v>9.8439999999999994</v>
      </c>
      <c r="H41" s="846"/>
      <c r="J41" s="722"/>
    </row>
    <row r="42" spans="1:42" x14ac:dyDescent="0.2">
      <c r="A42" s="257"/>
      <c r="B42" s="478" t="s">
        <v>182</v>
      </c>
      <c r="C42" s="522"/>
      <c r="D42" s="503"/>
      <c r="E42" s="503"/>
      <c r="F42" s="503"/>
      <c r="G42" s="505"/>
      <c r="H42" s="846"/>
      <c r="J42" s="722"/>
    </row>
    <row r="43" spans="1:42" ht="15.75" customHeight="1" x14ac:dyDescent="0.2">
      <c r="A43" s="257"/>
      <c r="B43" s="260" t="s">
        <v>492</v>
      </c>
      <c r="C43" s="260"/>
      <c r="D43" s="260"/>
      <c r="E43" s="260"/>
      <c r="F43" s="260"/>
      <c r="G43" s="260"/>
      <c r="H43" s="257"/>
      <c r="J43" s="722"/>
    </row>
    <row r="44" spans="1:42" ht="36.75" customHeight="1" x14ac:dyDescent="0.2">
      <c r="A44" s="257"/>
      <c r="B44" s="1095" t="s">
        <v>486</v>
      </c>
      <c r="C44" s="1098"/>
      <c r="D44" s="1098"/>
      <c r="E44" s="1098"/>
      <c r="F44" s="1098"/>
      <c r="G44" s="1098"/>
      <c r="H44" s="257"/>
    </row>
    <row r="45" spans="1:42" x14ac:dyDescent="0.2">
      <c r="A45" s="257"/>
      <c r="B45" s="257"/>
      <c r="C45" s="257"/>
      <c r="D45" s="257"/>
      <c r="E45" s="257"/>
      <c r="F45" s="966"/>
      <c r="G45" s="257"/>
      <c r="H45" s="257"/>
    </row>
    <row r="46" spans="1:42" x14ac:dyDescent="0.2">
      <c r="A46" s="257"/>
      <c r="B46" s="257"/>
      <c r="C46" s="704"/>
      <c r="D46" s="704"/>
      <c r="E46" s="704"/>
      <c r="F46" s="704"/>
      <c r="G46" s="704"/>
      <c r="H46" s="704"/>
    </row>
    <row r="47" spans="1:42" x14ac:dyDescent="0.2">
      <c r="A47" s="257"/>
      <c r="B47" s="257"/>
      <c r="C47" s="704"/>
      <c r="D47" s="704"/>
      <c r="E47" s="704"/>
      <c r="F47" s="704"/>
      <c r="G47" s="704"/>
      <c r="H47" s="704"/>
    </row>
    <row r="48" spans="1:42" s="257" customFormat="1" x14ac:dyDescent="0.2">
      <c r="C48" s="704"/>
      <c r="D48" s="704"/>
      <c r="E48" s="704"/>
      <c r="F48" s="704"/>
      <c r="G48" s="704"/>
      <c r="K48" s="229"/>
      <c r="L48" s="229"/>
      <c r="M48" s="229"/>
      <c r="N48" s="229"/>
      <c r="O48" s="229"/>
      <c r="P48" s="229"/>
      <c r="Q48" s="229"/>
      <c r="R48" s="229"/>
      <c r="S48" s="229"/>
      <c r="T48" s="229"/>
      <c r="U48" s="229"/>
      <c r="V48" s="229"/>
      <c r="W48" s="229"/>
      <c r="X48" s="229"/>
      <c r="Y48" s="229"/>
      <c r="Z48" s="229"/>
      <c r="AA48" s="229"/>
      <c r="AB48" s="229"/>
      <c r="AC48" s="229"/>
      <c r="AD48" s="229"/>
      <c r="AE48" s="229"/>
      <c r="AF48" s="229"/>
      <c r="AG48" s="229"/>
      <c r="AH48" s="229"/>
      <c r="AI48" s="229"/>
      <c r="AJ48" s="229"/>
      <c r="AK48" s="229"/>
      <c r="AL48" s="229"/>
      <c r="AM48" s="229"/>
      <c r="AN48" s="229"/>
      <c r="AO48" s="229"/>
      <c r="AP48" s="229"/>
    </row>
    <row r="49" spans="6:42" s="257" customFormat="1" x14ac:dyDescent="0.2">
      <c r="F49" s="966"/>
      <c r="K49" s="229"/>
      <c r="L49" s="229"/>
      <c r="M49" s="229"/>
      <c r="N49" s="229"/>
      <c r="O49" s="229"/>
      <c r="P49" s="229"/>
      <c r="Q49" s="229"/>
      <c r="R49" s="229"/>
      <c r="S49" s="229"/>
      <c r="T49" s="229"/>
      <c r="U49" s="229"/>
      <c r="V49" s="229"/>
      <c r="W49" s="229"/>
      <c r="X49" s="229"/>
      <c r="Y49" s="229"/>
      <c r="Z49" s="229"/>
      <c r="AA49" s="229"/>
      <c r="AB49" s="229"/>
      <c r="AC49" s="229"/>
      <c r="AD49" s="229"/>
      <c r="AE49" s="229"/>
      <c r="AF49" s="229"/>
      <c r="AG49" s="229"/>
      <c r="AH49" s="229"/>
      <c r="AI49" s="229"/>
      <c r="AJ49" s="229"/>
      <c r="AK49" s="229"/>
      <c r="AL49" s="229"/>
      <c r="AM49" s="229"/>
      <c r="AN49" s="229"/>
      <c r="AO49" s="229"/>
      <c r="AP49" s="229"/>
    </row>
    <row r="50" spans="6:42" s="257" customFormat="1" x14ac:dyDescent="0.2">
      <c r="F50" s="966"/>
      <c r="K50" s="229"/>
      <c r="L50" s="229"/>
      <c r="M50" s="229"/>
      <c r="N50" s="229"/>
      <c r="O50" s="229"/>
      <c r="P50" s="229"/>
      <c r="Q50" s="229"/>
      <c r="R50" s="229"/>
      <c r="S50" s="229"/>
      <c r="T50" s="229"/>
      <c r="U50" s="229"/>
      <c r="V50" s="229"/>
      <c r="W50" s="229"/>
      <c r="X50" s="229"/>
      <c r="Y50" s="229"/>
      <c r="Z50" s="229"/>
      <c r="AA50" s="229"/>
      <c r="AB50" s="229"/>
      <c r="AC50" s="229"/>
      <c r="AD50" s="229"/>
      <c r="AE50" s="229"/>
      <c r="AF50" s="229"/>
      <c r="AG50" s="229"/>
      <c r="AH50" s="229"/>
      <c r="AI50" s="229"/>
      <c r="AJ50" s="229"/>
      <c r="AK50" s="229"/>
      <c r="AL50" s="229"/>
      <c r="AM50" s="229"/>
      <c r="AN50" s="229"/>
      <c r="AO50" s="229"/>
      <c r="AP50" s="229"/>
    </row>
    <row r="51" spans="6:42" s="257" customFormat="1" x14ac:dyDescent="0.2">
      <c r="F51" s="966"/>
      <c r="K51" s="229"/>
      <c r="L51" s="229"/>
      <c r="M51" s="229"/>
      <c r="N51" s="229"/>
      <c r="O51" s="229"/>
      <c r="P51" s="229"/>
      <c r="Q51" s="229"/>
      <c r="R51" s="229"/>
      <c r="S51" s="229"/>
      <c r="T51" s="229"/>
      <c r="U51" s="229"/>
      <c r="V51" s="229"/>
      <c r="W51" s="229"/>
      <c r="X51" s="229"/>
      <c r="Y51" s="229"/>
      <c r="Z51" s="229"/>
      <c r="AA51" s="229"/>
      <c r="AB51" s="229"/>
      <c r="AC51" s="229"/>
      <c r="AD51" s="229"/>
      <c r="AE51" s="229"/>
      <c r="AF51" s="229"/>
      <c r="AG51" s="229"/>
      <c r="AH51" s="229"/>
      <c r="AI51" s="229"/>
      <c r="AJ51" s="229"/>
      <c r="AK51" s="229"/>
      <c r="AL51" s="229"/>
      <c r="AM51" s="229"/>
      <c r="AN51" s="229"/>
      <c r="AO51" s="229"/>
      <c r="AP51" s="229"/>
    </row>
    <row r="52" spans="6:42" s="257" customFormat="1" x14ac:dyDescent="0.2">
      <c r="F52" s="966"/>
      <c r="K52" s="229"/>
      <c r="L52" s="229"/>
      <c r="M52" s="229"/>
      <c r="N52" s="229"/>
      <c r="O52" s="229"/>
      <c r="P52" s="229"/>
      <c r="Q52" s="229"/>
      <c r="R52" s="229"/>
      <c r="S52" s="229"/>
      <c r="T52" s="229"/>
      <c r="U52" s="229"/>
      <c r="V52" s="229"/>
      <c r="W52" s="229"/>
      <c r="X52" s="229"/>
      <c r="Y52" s="229"/>
      <c r="Z52" s="229"/>
      <c r="AA52" s="229"/>
      <c r="AB52" s="229"/>
      <c r="AC52" s="229"/>
      <c r="AD52" s="229"/>
      <c r="AE52" s="229"/>
      <c r="AF52" s="229"/>
      <c r="AG52" s="229"/>
      <c r="AH52" s="229"/>
      <c r="AI52" s="229"/>
      <c r="AJ52" s="229"/>
      <c r="AK52" s="229"/>
      <c r="AL52" s="229"/>
      <c r="AM52" s="229"/>
      <c r="AN52" s="229"/>
      <c r="AO52" s="229"/>
      <c r="AP52" s="229"/>
    </row>
    <row r="53" spans="6:42" s="257" customFormat="1" x14ac:dyDescent="0.2">
      <c r="F53" s="966"/>
      <c r="K53" s="229"/>
      <c r="L53" s="229"/>
      <c r="M53" s="229"/>
      <c r="N53" s="229"/>
      <c r="O53" s="229"/>
      <c r="P53" s="229"/>
      <c r="Q53" s="229"/>
      <c r="R53" s="229"/>
      <c r="S53" s="229"/>
      <c r="T53" s="229"/>
      <c r="U53" s="229"/>
      <c r="V53" s="229"/>
      <c r="W53" s="229"/>
      <c r="X53" s="229"/>
      <c r="Y53" s="229"/>
      <c r="Z53" s="229"/>
      <c r="AA53" s="229"/>
      <c r="AB53" s="229"/>
      <c r="AC53" s="229"/>
      <c r="AD53" s="229"/>
      <c r="AE53" s="229"/>
      <c r="AF53" s="229"/>
      <c r="AG53" s="229"/>
      <c r="AH53" s="229"/>
      <c r="AI53" s="229"/>
      <c r="AJ53" s="229"/>
      <c r="AK53" s="229"/>
      <c r="AL53" s="229"/>
      <c r="AM53" s="229"/>
      <c r="AN53" s="229"/>
      <c r="AO53" s="229"/>
      <c r="AP53" s="229"/>
    </row>
    <row r="54" spans="6:42" s="257" customFormat="1" x14ac:dyDescent="0.2">
      <c r="F54" s="966"/>
      <c r="K54" s="229"/>
      <c r="L54" s="229"/>
      <c r="M54" s="229"/>
      <c r="N54" s="229"/>
      <c r="O54" s="229"/>
      <c r="P54" s="229"/>
      <c r="Q54" s="229"/>
      <c r="R54" s="229"/>
      <c r="S54" s="229"/>
      <c r="T54" s="229"/>
      <c r="U54" s="229"/>
      <c r="V54" s="229"/>
      <c r="W54" s="229"/>
      <c r="X54" s="229"/>
      <c r="Y54" s="229"/>
      <c r="Z54" s="229"/>
      <c r="AA54" s="229"/>
      <c r="AB54" s="229"/>
      <c r="AC54" s="229"/>
      <c r="AD54" s="229"/>
      <c r="AE54" s="229"/>
      <c r="AF54" s="229"/>
      <c r="AG54" s="229"/>
      <c r="AH54" s="229"/>
      <c r="AI54" s="229"/>
      <c r="AJ54" s="229"/>
      <c r="AK54" s="229"/>
      <c r="AL54" s="229"/>
      <c r="AM54" s="229"/>
      <c r="AN54" s="229"/>
      <c r="AO54" s="229"/>
      <c r="AP54" s="229"/>
    </row>
    <row r="55" spans="6:42" s="257" customFormat="1" x14ac:dyDescent="0.2">
      <c r="F55" s="966"/>
      <c r="K55" s="229"/>
      <c r="L55" s="229"/>
      <c r="M55" s="229"/>
      <c r="N55" s="229"/>
      <c r="O55" s="229"/>
      <c r="P55" s="229"/>
      <c r="Q55" s="229"/>
      <c r="R55" s="229"/>
      <c r="S55" s="229"/>
      <c r="T55" s="229"/>
      <c r="U55" s="229"/>
      <c r="V55" s="229"/>
      <c r="W55" s="229"/>
      <c r="X55" s="229"/>
      <c r="Y55" s="229"/>
      <c r="Z55" s="229"/>
      <c r="AA55" s="229"/>
      <c r="AB55" s="229"/>
      <c r="AC55" s="229"/>
      <c r="AD55" s="229"/>
      <c r="AE55" s="229"/>
      <c r="AF55" s="229"/>
      <c r="AG55" s="229"/>
      <c r="AH55" s="229"/>
      <c r="AI55" s="229"/>
      <c r="AJ55" s="229"/>
      <c r="AK55" s="229"/>
      <c r="AL55" s="229"/>
      <c r="AM55" s="229"/>
      <c r="AN55" s="229"/>
      <c r="AO55" s="229"/>
      <c r="AP55" s="229"/>
    </row>
    <row r="56" spans="6:42" s="257" customFormat="1" x14ac:dyDescent="0.2">
      <c r="F56" s="966"/>
      <c r="K56" s="229"/>
      <c r="L56" s="229"/>
      <c r="M56" s="229"/>
      <c r="N56" s="229"/>
      <c r="O56" s="229"/>
      <c r="P56" s="229"/>
      <c r="Q56" s="229"/>
      <c r="R56" s="229"/>
      <c r="S56" s="229"/>
      <c r="T56" s="229"/>
      <c r="U56" s="229"/>
      <c r="V56" s="229"/>
      <c r="W56" s="229"/>
      <c r="X56" s="229"/>
      <c r="Y56" s="229"/>
      <c r="Z56" s="229"/>
      <c r="AA56" s="229"/>
      <c r="AB56" s="229"/>
      <c r="AC56" s="229"/>
      <c r="AD56" s="229"/>
      <c r="AE56" s="229"/>
      <c r="AF56" s="229"/>
      <c r="AG56" s="229"/>
      <c r="AH56" s="229"/>
      <c r="AI56" s="229"/>
      <c r="AJ56" s="229"/>
      <c r="AK56" s="229"/>
      <c r="AL56" s="229"/>
      <c r="AM56" s="229"/>
      <c r="AN56" s="229"/>
      <c r="AO56" s="229"/>
      <c r="AP56" s="229"/>
    </row>
    <row r="57" spans="6:42" s="257" customFormat="1" x14ac:dyDescent="0.2">
      <c r="F57" s="966"/>
      <c r="K57" s="229"/>
      <c r="L57" s="229"/>
      <c r="M57" s="229"/>
      <c r="N57" s="229"/>
      <c r="O57" s="229"/>
      <c r="P57" s="229"/>
      <c r="Q57" s="229"/>
      <c r="R57" s="229"/>
      <c r="S57" s="229"/>
      <c r="T57" s="229"/>
      <c r="U57" s="229"/>
      <c r="V57" s="229"/>
      <c r="W57" s="229"/>
      <c r="X57" s="229"/>
      <c r="Y57" s="229"/>
      <c r="Z57" s="229"/>
      <c r="AA57" s="229"/>
      <c r="AB57" s="229"/>
      <c r="AC57" s="229"/>
      <c r="AD57" s="229"/>
      <c r="AE57" s="229"/>
      <c r="AF57" s="229"/>
      <c r="AG57" s="229"/>
      <c r="AH57" s="229"/>
      <c r="AI57" s="229"/>
      <c r="AJ57" s="229"/>
      <c r="AK57" s="229"/>
      <c r="AL57" s="229"/>
      <c r="AM57" s="229"/>
      <c r="AN57" s="229"/>
      <c r="AO57" s="229"/>
      <c r="AP57" s="229"/>
    </row>
    <row r="58" spans="6:42" s="257" customFormat="1" x14ac:dyDescent="0.2">
      <c r="F58" s="966"/>
      <c r="K58" s="229"/>
      <c r="L58" s="229"/>
      <c r="M58" s="229"/>
      <c r="N58" s="229"/>
      <c r="O58" s="229"/>
      <c r="P58" s="229"/>
      <c r="Q58" s="229"/>
      <c r="R58" s="229"/>
      <c r="S58" s="229"/>
      <c r="T58" s="229"/>
      <c r="U58" s="229"/>
      <c r="V58" s="229"/>
      <c r="W58" s="229"/>
      <c r="X58" s="229"/>
      <c r="Y58" s="229"/>
      <c r="Z58" s="229"/>
      <c r="AA58" s="229"/>
      <c r="AB58" s="229"/>
      <c r="AC58" s="229"/>
      <c r="AD58" s="229"/>
      <c r="AE58" s="229"/>
      <c r="AF58" s="229"/>
      <c r="AG58" s="229"/>
      <c r="AH58" s="229"/>
      <c r="AI58" s="229"/>
      <c r="AJ58" s="229"/>
      <c r="AK58" s="229"/>
      <c r="AL58" s="229"/>
      <c r="AM58" s="229"/>
      <c r="AN58" s="229"/>
      <c r="AO58" s="229"/>
      <c r="AP58" s="229"/>
    </row>
    <row r="59" spans="6:42" s="257" customFormat="1" x14ac:dyDescent="0.2">
      <c r="F59" s="966"/>
      <c r="K59" s="229"/>
      <c r="L59" s="229"/>
      <c r="M59" s="229"/>
      <c r="N59" s="229"/>
      <c r="O59" s="229"/>
      <c r="P59" s="229"/>
      <c r="Q59" s="229"/>
      <c r="R59" s="229"/>
      <c r="S59" s="229"/>
      <c r="T59" s="229"/>
      <c r="U59" s="229"/>
      <c r="V59" s="229"/>
      <c r="W59" s="229"/>
      <c r="X59" s="229"/>
      <c r="Y59" s="229"/>
      <c r="Z59" s="229"/>
      <c r="AA59" s="229"/>
      <c r="AB59" s="229"/>
      <c r="AC59" s="229"/>
      <c r="AD59" s="229"/>
      <c r="AE59" s="229"/>
      <c r="AF59" s="229"/>
      <c r="AG59" s="229"/>
      <c r="AH59" s="229"/>
      <c r="AI59" s="229"/>
      <c r="AJ59" s="229"/>
      <c r="AK59" s="229"/>
      <c r="AL59" s="229"/>
      <c r="AM59" s="229"/>
      <c r="AN59" s="229"/>
      <c r="AO59" s="229"/>
      <c r="AP59" s="229"/>
    </row>
    <row r="60" spans="6:42" s="257" customFormat="1" x14ac:dyDescent="0.2">
      <c r="F60" s="966"/>
      <c r="K60" s="229"/>
      <c r="L60" s="229"/>
      <c r="M60" s="229"/>
      <c r="N60" s="229"/>
      <c r="O60" s="229"/>
      <c r="P60" s="229"/>
      <c r="Q60" s="229"/>
      <c r="R60" s="229"/>
      <c r="S60" s="229"/>
      <c r="T60" s="229"/>
      <c r="U60" s="229"/>
      <c r="V60" s="229"/>
      <c r="W60" s="229"/>
      <c r="X60" s="229"/>
      <c r="Y60" s="229"/>
      <c r="Z60" s="229"/>
      <c r="AA60" s="229"/>
      <c r="AB60" s="229"/>
      <c r="AC60" s="229"/>
      <c r="AD60" s="229"/>
      <c r="AE60" s="229"/>
      <c r="AF60" s="229"/>
      <c r="AG60" s="229"/>
      <c r="AH60" s="229"/>
      <c r="AI60" s="229"/>
      <c r="AJ60" s="229"/>
      <c r="AK60" s="229"/>
      <c r="AL60" s="229"/>
      <c r="AM60" s="229"/>
      <c r="AN60" s="229"/>
      <c r="AO60" s="229"/>
      <c r="AP60" s="229"/>
    </row>
    <row r="61" spans="6:42" s="257" customFormat="1" x14ac:dyDescent="0.2">
      <c r="F61" s="966"/>
      <c r="K61" s="229"/>
      <c r="L61" s="229"/>
      <c r="M61" s="229"/>
      <c r="N61" s="229"/>
      <c r="O61" s="229"/>
      <c r="P61" s="229"/>
      <c r="Q61" s="229"/>
      <c r="R61" s="229"/>
      <c r="S61" s="229"/>
      <c r="T61" s="229"/>
      <c r="U61" s="229"/>
      <c r="V61" s="229"/>
      <c r="W61" s="229"/>
      <c r="X61" s="229"/>
      <c r="Y61" s="229"/>
      <c r="Z61" s="229"/>
      <c r="AA61" s="229"/>
      <c r="AB61" s="229"/>
      <c r="AC61" s="229"/>
      <c r="AD61" s="229"/>
      <c r="AE61" s="229"/>
      <c r="AF61" s="229"/>
      <c r="AG61" s="229"/>
      <c r="AH61" s="229"/>
      <c r="AI61" s="229"/>
      <c r="AJ61" s="229"/>
      <c r="AK61" s="229"/>
      <c r="AL61" s="229"/>
      <c r="AM61" s="229"/>
      <c r="AN61" s="229"/>
      <c r="AO61" s="229"/>
      <c r="AP61" s="229"/>
    </row>
    <row r="62" spans="6:42" s="257" customFormat="1" x14ac:dyDescent="0.2">
      <c r="F62" s="966"/>
      <c r="K62" s="229"/>
      <c r="L62" s="229"/>
      <c r="M62" s="229"/>
      <c r="N62" s="229"/>
      <c r="O62" s="229"/>
      <c r="P62" s="229"/>
      <c r="Q62" s="229"/>
      <c r="R62" s="229"/>
      <c r="S62" s="229"/>
      <c r="T62" s="229"/>
      <c r="U62" s="229"/>
      <c r="V62" s="229"/>
      <c r="W62" s="229"/>
      <c r="X62" s="229"/>
      <c r="Y62" s="229"/>
      <c r="Z62" s="229"/>
      <c r="AA62" s="229"/>
      <c r="AB62" s="229"/>
      <c r="AC62" s="229"/>
      <c r="AD62" s="229"/>
      <c r="AE62" s="229"/>
      <c r="AF62" s="229"/>
      <c r="AG62" s="229"/>
      <c r="AH62" s="229"/>
      <c r="AI62" s="229"/>
      <c r="AJ62" s="229"/>
      <c r="AK62" s="229"/>
      <c r="AL62" s="229"/>
      <c r="AM62" s="229"/>
      <c r="AN62" s="229"/>
      <c r="AO62" s="229"/>
      <c r="AP62" s="229"/>
    </row>
    <row r="63" spans="6:42" s="257" customFormat="1" x14ac:dyDescent="0.2">
      <c r="F63" s="966"/>
      <c r="K63" s="229"/>
      <c r="L63" s="229"/>
      <c r="M63" s="229"/>
      <c r="N63" s="229"/>
      <c r="O63" s="229"/>
      <c r="P63" s="229"/>
      <c r="Q63" s="229"/>
      <c r="R63" s="229"/>
      <c r="S63" s="229"/>
      <c r="T63" s="229"/>
      <c r="U63" s="229"/>
      <c r="V63" s="229"/>
      <c r="W63" s="229"/>
      <c r="X63" s="229"/>
      <c r="Y63" s="229"/>
      <c r="Z63" s="229"/>
      <c r="AA63" s="229"/>
      <c r="AB63" s="229"/>
      <c r="AC63" s="229"/>
      <c r="AD63" s="229"/>
      <c r="AE63" s="229"/>
      <c r="AF63" s="229"/>
      <c r="AG63" s="229"/>
      <c r="AH63" s="229"/>
      <c r="AI63" s="229"/>
      <c r="AJ63" s="229"/>
      <c r="AK63" s="229"/>
      <c r="AL63" s="229"/>
      <c r="AM63" s="229"/>
      <c r="AN63" s="229"/>
      <c r="AO63" s="229"/>
      <c r="AP63" s="229"/>
    </row>
    <row r="64" spans="6:42" s="257" customFormat="1" x14ac:dyDescent="0.2">
      <c r="F64" s="966"/>
      <c r="K64" s="229"/>
      <c r="L64" s="229"/>
      <c r="M64" s="229"/>
      <c r="N64" s="229"/>
      <c r="O64" s="229"/>
      <c r="P64" s="229"/>
      <c r="Q64" s="229"/>
      <c r="R64" s="229"/>
      <c r="S64" s="229"/>
      <c r="T64" s="229"/>
      <c r="U64" s="229"/>
      <c r="V64" s="229"/>
      <c r="W64" s="229"/>
      <c r="X64" s="229"/>
      <c r="Y64" s="229"/>
      <c r="Z64" s="229"/>
      <c r="AA64" s="229"/>
      <c r="AB64" s="229"/>
      <c r="AC64" s="229"/>
      <c r="AD64" s="229"/>
      <c r="AE64" s="229"/>
      <c r="AF64" s="229"/>
      <c r="AG64" s="229"/>
      <c r="AH64" s="229"/>
      <c r="AI64" s="229"/>
      <c r="AJ64" s="229"/>
      <c r="AK64" s="229"/>
      <c r="AL64" s="229"/>
      <c r="AM64" s="229"/>
      <c r="AN64" s="229"/>
      <c r="AO64" s="229"/>
      <c r="AP64" s="229"/>
    </row>
    <row r="65" spans="6:42" s="257" customFormat="1" ht="6.75" customHeight="1" x14ac:dyDescent="0.2">
      <c r="F65" s="966"/>
      <c r="K65" s="229"/>
      <c r="L65" s="229"/>
      <c r="M65" s="229"/>
      <c r="N65" s="229"/>
      <c r="O65" s="229"/>
      <c r="P65" s="229"/>
      <c r="Q65" s="229"/>
      <c r="R65" s="229"/>
      <c r="S65" s="229"/>
      <c r="T65" s="229"/>
      <c r="U65" s="229"/>
      <c r="V65" s="229"/>
      <c r="W65" s="229"/>
      <c r="X65" s="229"/>
      <c r="Y65" s="229"/>
      <c r="Z65" s="229"/>
      <c r="AA65" s="229"/>
      <c r="AB65" s="229"/>
      <c r="AC65" s="229"/>
      <c r="AD65" s="229"/>
      <c r="AE65" s="229"/>
      <c r="AF65" s="229"/>
      <c r="AG65" s="229"/>
      <c r="AH65" s="229"/>
      <c r="AI65" s="229"/>
      <c r="AJ65" s="229"/>
      <c r="AK65" s="229"/>
      <c r="AL65" s="229"/>
      <c r="AM65" s="229"/>
      <c r="AN65" s="229"/>
      <c r="AO65" s="229"/>
      <c r="AP65" s="229"/>
    </row>
    <row r="66" spans="6:42" s="257" customFormat="1" ht="6.75" customHeight="1" x14ac:dyDescent="0.2">
      <c r="F66" s="966"/>
      <c r="K66" s="229"/>
      <c r="L66" s="229"/>
      <c r="M66" s="229"/>
      <c r="N66" s="229"/>
      <c r="O66" s="229"/>
      <c r="P66" s="229"/>
      <c r="Q66" s="229"/>
      <c r="R66" s="229"/>
      <c r="S66" s="229"/>
      <c r="T66" s="229"/>
      <c r="U66" s="229"/>
      <c r="V66" s="229"/>
      <c r="W66" s="229"/>
      <c r="X66" s="229"/>
      <c r="Y66" s="229"/>
      <c r="Z66" s="229"/>
      <c r="AA66" s="229"/>
      <c r="AB66" s="229"/>
      <c r="AC66" s="229"/>
      <c r="AD66" s="229"/>
      <c r="AE66" s="229"/>
      <c r="AF66" s="229"/>
      <c r="AG66" s="229"/>
      <c r="AH66" s="229"/>
      <c r="AI66" s="229"/>
      <c r="AJ66" s="229"/>
      <c r="AK66" s="229"/>
      <c r="AL66" s="229"/>
      <c r="AM66" s="229"/>
      <c r="AN66" s="229"/>
      <c r="AO66" s="229"/>
      <c r="AP66" s="229"/>
    </row>
    <row r="67" spans="6:42" s="257" customFormat="1" x14ac:dyDescent="0.2">
      <c r="F67" s="966"/>
      <c r="K67" s="229"/>
      <c r="L67" s="229"/>
      <c r="M67" s="229"/>
      <c r="N67" s="229"/>
      <c r="O67" s="229"/>
      <c r="P67" s="229"/>
      <c r="Q67" s="229"/>
      <c r="R67" s="229"/>
      <c r="S67" s="229"/>
      <c r="T67" s="229"/>
      <c r="U67" s="229"/>
      <c r="V67" s="229"/>
      <c r="W67" s="229"/>
      <c r="X67" s="229"/>
      <c r="Y67" s="229"/>
      <c r="Z67" s="229"/>
      <c r="AA67" s="229"/>
      <c r="AB67" s="229"/>
      <c r="AC67" s="229"/>
      <c r="AD67" s="229"/>
      <c r="AE67" s="229"/>
      <c r="AF67" s="229"/>
      <c r="AG67" s="229"/>
      <c r="AH67" s="229"/>
      <c r="AI67" s="229"/>
      <c r="AJ67" s="229"/>
      <c r="AK67" s="229"/>
      <c r="AL67" s="229"/>
      <c r="AM67" s="229"/>
      <c r="AN67" s="229"/>
      <c r="AO67" s="229"/>
      <c r="AP67" s="229"/>
    </row>
    <row r="68" spans="6:42" s="257" customFormat="1" x14ac:dyDescent="0.2">
      <c r="F68" s="966"/>
      <c r="K68" s="229"/>
      <c r="L68" s="229"/>
      <c r="M68" s="229"/>
      <c r="N68" s="229"/>
      <c r="O68" s="229"/>
      <c r="P68" s="229"/>
      <c r="Q68" s="229"/>
      <c r="R68" s="229"/>
      <c r="S68" s="229"/>
      <c r="T68" s="229"/>
      <c r="U68" s="229"/>
      <c r="V68" s="229"/>
      <c r="W68" s="229"/>
      <c r="X68" s="229"/>
      <c r="Y68" s="229"/>
      <c r="Z68" s="229"/>
      <c r="AA68" s="229"/>
      <c r="AB68" s="229"/>
      <c r="AC68" s="229"/>
      <c r="AD68" s="229"/>
      <c r="AE68" s="229"/>
      <c r="AF68" s="229"/>
      <c r="AG68" s="229"/>
      <c r="AH68" s="229"/>
      <c r="AI68" s="229"/>
      <c r="AJ68" s="229"/>
      <c r="AK68" s="229"/>
      <c r="AL68" s="229"/>
      <c r="AM68" s="229"/>
      <c r="AN68" s="229"/>
      <c r="AO68" s="229"/>
      <c r="AP68" s="229"/>
    </row>
    <row r="69" spans="6:42" s="257" customFormat="1" x14ac:dyDescent="0.2">
      <c r="F69" s="966"/>
      <c r="K69" s="229"/>
      <c r="L69" s="229"/>
      <c r="M69" s="229"/>
      <c r="N69" s="229"/>
      <c r="O69" s="229"/>
      <c r="P69" s="229"/>
      <c r="Q69" s="229"/>
      <c r="R69" s="229"/>
      <c r="S69" s="229"/>
      <c r="T69" s="229"/>
      <c r="U69" s="229"/>
      <c r="V69" s="229"/>
      <c r="W69" s="229"/>
      <c r="X69" s="229"/>
      <c r="Y69" s="229"/>
      <c r="Z69" s="229"/>
      <c r="AA69" s="229"/>
      <c r="AB69" s="229"/>
      <c r="AC69" s="229"/>
      <c r="AD69" s="229"/>
      <c r="AE69" s="229"/>
      <c r="AF69" s="229"/>
      <c r="AG69" s="229"/>
      <c r="AH69" s="229"/>
      <c r="AI69" s="229"/>
      <c r="AJ69" s="229"/>
      <c r="AK69" s="229"/>
      <c r="AL69" s="229"/>
      <c r="AM69" s="229"/>
      <c r="AN69" s="229"/>
      <c r="AO69" s="229"/>
      <c r="AP69" s="229"/>
    </row>
    <row r="70" spans="6:42" s="257" customFormat="1" x14ac:dyDescent="0.2">
      <c r="F70" s="966"/>
      <c r="K70" s="229"/>
      <c r="L70" s="229"/>
      <c r="M70" s="229"/>
      <c r="N70" s="229"/>
      <c r="O70" s="229"/>
      <c r="P70" s="229"/>
      <c r="Q70" s="229"/>
      <c r="R70" s="229"/>
      <c r="S70" s="229"/>
      <c r="T70" s="229"/>
      <c r="U70" s="229"/>
      <c r="V70" s="229"/>
      <c r="W70" s="229"/>
      <c r="X70" s="229"/>
      <c r="Y70" s="229"/>
      <c r="Z70" s="229"/>
      <c r="AA70" s="229"/>
      <c r="AB70" s="229"/>
      <c r="AC70" s="229"/>
      <c r="AD70" s="229"/>
      <c r="AE70" s="229"/>
      <c r="AF70" s="229"/>
      <c r="AG70" s="229"/>
      <c r="AH70" s="229"/>
      <c r="AI70" s="229"/>
      <c r="AJ70" s="229"/>
      <c r="AK70" s="229"/>
      <c r="AL70" s="229"/>
      <c r="AM70" s="229"/>
      <c r="AN70" s="229"/>
      <c r="AO70" s="229"/>
      <c r="AP70" s="229"/>
    </row>
    <row r="71" spans="6:42" s="257" customFormat="1" x14ac:dyDescent="0.2">
      <c r="F71" s="966"/>
      <c r="K71" s="229"/>
      <c r="L71" s="229"/>
      <c r="M71" s="229"/>
      <c r="N71" s="229"/>
      <c r="O71" s="229"/>
      <c r="P71" s="229"/>
      <c r="Q71" s="229"/>
      <c r="R71" s="229"/>
      <c r="S71" s="229"/>
      <c r="T71" s="229"/>
      <c r="U71" s="229"/>
      <c r="V71" s="229"/>
      <c r="W71" s="229"/>
      <c r="X71" s="229"/>
      <c r="Y71" s="229"/>
      <c r="Z71" s="229"/>
      <c r="AA71" s="229"/>
      <c r="AB71" s="229"/>
      <c r="AC71" s="229"/>
      <c r="AD71" s="229"/>
      <c r="AE71" s="229"/>
      <c r="AF71" s="229"/>
      <c r="AG71" s="229"/>
      <c r="AH71" s="229"/>
      <c r="AI71" s="229"/>
      <c r="AJ71" s="229"/>
      <c r="AK71" s="229"/>
      <c r="AL71" s="229"/>
      <c r="AM71" s="229"/>
      <c r="AN71" s="229"/>
      <c r="AO71" s="229"/>
      <c r="AP71" s="229"/>
    </row>
    <row r="72" spans="6:42" s="257" customFormat="1" x14ac:dyDescent="0.2">
      <c r="F72" s="966"/>
      <c r="K72" s="229"/>
      <c r="L72" s="229"/>
      <c r="M72" s="229"/>
      <c r="N72" s="229"/>
      <c r="O72" s="229"/>
      <c r="P72" s="229"/>
      <c r="Q72" s="229"/>
      <c r="R72" s="229"/>
      <c r="S72" s="229"/>
      <c r="T72" s="229"/>
      <c r="U72" s="229"/>
      <c r="V72" s="229"/>
      <c r="W72" s="229"/>
      <c r="X72" s="229"/>
      <c r="Y72" s="229"/>
      <c r="Z72" s="229"/>
      <c r="AA72" s="229"/>
      <c r="AB72" s="229"/>
      <c r="AC72" s="229"/>
      <c r="AD72" s="229"/>
      <c r="AE72" s="229"/>
      <c r="AF72" s="229"/>
      <c r="AG72" s="229"/>
      <c r="AH72" s="229"/>
      <c r="AI72" s="229"/>
      <c r="AJ72" s="229"/>
      <c r="AK72" s="229"/>
      <c r="AL72" s="229"/>
      <c r="AM72" s="229"/>
      <c r="AN72" s="229"/>
      <c r="AO72" s="229"/>
      <c r="AP72" s="229"/>
    </row>
    <row r="73" spans="6:42" s="257" customFormat="1" x14ac:dyDescent="0.2">
      <c r="F73" s="966"/>
      <c r="K73" s="229"/>
      <c r="L73" s="229"/>
      <c r="M73" s="229"/>
      <c r="N73" s="229"/>
      <c r="O73" s="229"/>
      <c r="P73" s="229"/>
      <c r="Q73" s="229"/>
      <c r="R73" s="229"/>
      <c r="S73" s="229"/>
      <c r="T73" s="229"/>
      <c r="U73" s="229"/>
      <c r="V73" s="229"/>
      <c r="W73" s="229"/>
      <c r="X73" s="229"/>
      <c r="Y73" s="229"/>
      <c r="Z73" s="229"/>
      <c r="AA73" s="229"/>
      <c r="AB73" s="229"/>
      <c r="AC73" s="229"/>
      <c r="AD73" s="229"/>
      <c r="AE73" s="229"/>
      <c r="AF73" s="229"/>
      <c r="AG73" s="229"/>
      <c r="AH73" s="229"/>
      <c r="AI73" s="229"/>
      <c r="AJ73" s="229"/>
      <c r="AK73" s="229"/>
      <c r="AL73" s="229"/>
      <c r="AM73" s="229"/>
      <c r="AN73" s="229"/>
      <c r="AO73" s="229"/>
      <c r="AP73" s="229"/>
    </row>
    <row r="74" spans="6:42" s="257" customFormat="1" x14ac:dyDescent="0.2">
      <c r="F74" s="966"/>
      <c r="K74" s="229"/>
      <c r="L74" s="229"/>
      <c r="M74" s="229"/>
      <c r="N74" s="229"/>
      <c r="O74" s="229"/>
      <c r="P74" s="229"/>
      <c r="Q74" s="229"/>
      <c r="R74" s="229"/>
      <c r="S74" s="229"/>
      <c r="T74" s="229"/>
      <c r="U74" s="229"/>
      <c r="V74" s="229"/>
      <c r="W74" s="229"/>
      <c r="X74" s="229"/>
      <c r="Y74" s="229"/>
      <c r="Z74" s="229"/>
      <c r="AA74" s="229"/>
      <c r="AB74" s="229"/>
      <c r="AC74" s="229"/>
      <c r="AD74" s="229"/>
      <c r="AE74" s="229"/>
      <c r="AF74" s="229"/>
      <c r="AG74" s="229"/>
      <c r="AH74" s="229"/>
      <c r="AI74" s="229"/>
      <c r="AJ74" s="229"/>
      <c r="AK74" s="229"/>
      <c r="AL74" s="229"/>
      <c r="AM74" s="229"/>
      <c r="AN74" s="229"/>
      <c r="AO74" s="229"/>
      <c r="AP74" s="229"/>
    </row>
    <row r="75" spans="6:42" s="257" customFormat="1" x14ac:dyDescent="0.2">
      <c r="F75" s="966"/>
      <c r="K75" s="229"/>
      <c r="L75" s="229"/>
      <c r="M75" s="229"/>
      <c r="N75" s="229"/>
      <c r="O75" s="229"/>
      <c r="P75" s="229"/>
      <c r="Q75" s="229"/>
      <c r="R75" s="229"/>
      <c r="S75" s="229"/>
      <c r="T75" s="229"/>
      <c r="U75" s="229"/>
      <c r="V75" s="229"/>
      <c r="W75" s="229"/>
      <c r="X75" s="229"/>
      <c r="Y75" s="229"/>
      <c r="Z75" s="229"/>
      <c r="AA75" s="229"/>
      <c r="AB75" s="229"/>
      <c r="AC75" s="229"/>
      <c r="AD75" s="229"/>
      <c r="AE75" s="229"/>
      <c r="AF75" s="229"/>
      <c r="AG75" s="229"/>
      <c r="AH75" s="229"/>
      <c r="AI75" s="229"/>
      <c r="AJ75" s="229"/>
      <c r="AK75" s="229"/>
      <c r="AL75" s="229"/>
      <c r="AM75" s="229"/>
      <c r="AN75" s="229"/>
      <c r="AO75" s="229"/>
      <c r="AP75" s="229"/>
    </row>
    <row r="76" spans="6:42" s="257" customFormat="1" x14ac:dyDescent="0.2">
      <c r="F76" s="966"/>
      <c r="K76" s="229"/>
      <c r="L76" s="229"/>
      <c r="M76" s="229"/>
      <c r="N76" s="229"/>
      <c r="O76" s="229"/>
      <c r="P76" s="229"/>
      <c r="Q76" s="229"/>
      <c r="R76" s="229"/>
      <c r="S76" s="229"/>
      <c r="T76" s="229"/>
      <c r="U76" s="229"/>
      <c r="V76" s="229"/>
      <c r="W76" s="229"/>
      <c r="X76" s="229"/>
      <c r="Y76" s="229"/>
      <c r="Z76" s="229"/>
      <c r="AA76" s="229"/>
      <c r="AB76" s="229"/>
      <c r="AC76" s="229"/>
      <c r="AD76" s="229"/>
      <c r="AE76" s="229"/>
      <c r="AF76" s="229"/>
      <c r="AG76" s="229"/>
      <c r="AH76" s="229"/>
      <c r="AI76" s="229"/>
      <c r="AJ76" s="229"/>
      <c r="AK76" s="229"/>
      <c r="AL76" s="229"/>
      <c r="AM76" s="229"/>
      <c r="AN76" s="229"/>
      <c r="AO76" s="229"/>
      <c r="AP76" s="229"/>
    </row>
    <row r="77" spans="6:42" s="257" customFormat="1" x14ac:dyDescent="0.2">
      <c r="F77" s="966"/>
      <c r="K77" s="229"/>
      <c r="L77" s="229"/>
      <c r="M77" s="229"/>
      <c r="N77" s="229"/>
      <c r="O77" s="229"/>
      <c r="P77" s="229"/>
      <c r="Q77" s="229"/>
      <c r="R77" s="229"/>
      <c r="S77" s="229"/>
      <c r="T77" s="229"/>
      <c r="U77" s="229"/>
      <c r="V77" s="229"/>
      <c r="W77" s="229"/>
      <c r="X77" s="229"/>
      <c r="Y77" s="229"/>
      <c r="Z77" s="229"/>
      <c r="AA77" s="229"/>
      <c r="AB77" s="229"/>
      <c r="AC77" s="229"/>
      <c r="AD77" s="229"/>
      <c r="AE77" s="229"/>
      <c r="AF77" s="229"/>
      <c r="AG77" s="229"/>
      <c r="AH77" s="229"/>
      <c r="AI77" s="229"/>
      <c r="AJ77" s="229"/>
      <c r="AK77" s="229"/>
      <c r="AL77" s="229"/>
      <c r="AM77" s="229"/>
      <c r="AN77" s="229"/>
      <c r="AO77" s="229"/>
      <c r="AP77" s="229"/>
    </row>
    <row r="78" spans="6:42" s="257" customFormat="1" x14ac:dyDescent="0.2">
      <c r="F78" s="966"/>
      <c r="K78" s="229"/>
      <c r="L78" s="229"/>
      <c r="M78" s="229"/>
      <c r="N78" s="229"/>
      <c r="O78" s="229"/>
      <c r="P78" s="229"/>
      <c r="Q78" s="229"/>
      <c r="R78" s="229"/>
      <c r="S78" s="229"/>
      <c r="T78" s="229"/>
      <c r="U78" s="229"/>
      <c r="V78" s="229"/>
      <c r="W78" s="229"/>
      <c r="X78" s="229"/>
      <c r="Y78" s="229"/>
      <c r="Z78" s="229"/>
      <c r="AA78" s="229"/>
      <c r="AB78" s="229"/>
      <c r="AC78" s="229"/>
      <c r="AD78" s="229"/>
      <c r="AE78" s="229"/>
      <c r="AF78" s="229"/>
      <c r="AG78" s="229"/>
      <c r="AH78" s="229"/>
      <c r="AI78" s="229"/>
      <c r="AJ78" s="229"/>
      <c r="AK78" s="229"/>
      <c r="AL78" s="229"/>
      <c r="AM78" s="229"/>
      <c r="AN78" s="229"/>
      <c r="AO78" s="229"/>
      <c r="AP78" s="229"/>
    </row>
    <row r="79" spans="6:42" s="257" customFormat="1" x14ac:dyDescent="0.2">
      <c r="F79" s="966"/>
      <c r="K79" s="229"/>
      <c r="L79" s="229"/>
      <c r="M79" s="229"/>
      <c r="N79" s="229"/>
      <c r="O79" s="229"/>
      <c r="P79" s="229"/>
      <c r="Q79" s="229"/>
      <c r="R79" s="229"/>
      <c r="S79" s="229"/>
      <c r="T79" s="229"/>
      <c r="U79" s="229"/>
      <c r="V79" s="229"/>
      <c r="W79" s="229"/>
      <c r="X79" s="229"/>
      <c r="Y79" s="229"/>
      <c r="Z79" s="229"/>
      <c r="AA79" s="229"/>
      <c r="AB79" s="229"/>
      <c r="AC79" s="229"/>
      <c r="AD79" s="229"/>
      <c r="AE79" s="229"/>
      <c r="AF79" s="229"/>
      <c r="AG79" s="229"/>
      <c r="AH79" s="229"/>
      <c r="AI79" s="229"/>
      <c r="AJ79" s="229"/>
      <c r="AK79" s="229"/>
      <c r="AL79" s="229"/>
      <c r="AM79" s="229"/>
      <c r="AN79" s="229"/>
      <c r="AO79" s="229"/>
      <c r="AP79" s="229"/>
    </row>
    <row r="80" spans="6:42" s="257" customFormat="1" x14ac:dyDescent="0.2">
      <c r="F80" s="966"/>
      <c r="K80" s="229"/>
      <c r="L80" s="229"/>
      <c r="M80" s="229"/>
      <c r="N80" s="229"/>
      <c r="O80" s="229"/>
      <c r="P80" s="229"/>
      <c r="Q80" s="229"/>
      <c r="R80" s="229"/>
      <c r="S80" s="229"/>
      <c r="T80" s="229"/>
      <c r="U80" s="229"/>
      <c r="V80" s="229"/>
      <c r="W80" s="229"/>
      <c r="X80" s="229"/>
      <c r="Y80" s="229"/>
      <c r="Z80" s="229"/>
      <c r="AA80" s="229"/>
      <c r="AB80" s="229"/>
      <c r="AC80" s="229"/>
      <c r="AD80" s="229"/>
      <c r="AE80" s="229"/>
      <c r="AF80" s="229"/>
      <c r="AG80" s="229"/>
      <c r="AH80" s="229"/>
      <c r="AI80" s="229"/>
      <c r="AJ80" s="229"/>
      <c r="AK80" s="229"/>
      <c r="AL80" s="229"/>
      <c r="AM80" s="229"/>
      <c r="AN80" s="229"/>
      <c r="AO80" s="229"/>
      <c r="AP80" s="229"/>
    </row>
    <row r="81" spans="6:42" s="257" customFormat="1" x14ac:dyDescent="0.2">
      <c r="F81" s="966"/>
      <c r="K81" s="229"/>
      <c r="L81" s="229"/>
      <c r="M81" s="229"/>
      <c r="N81" s="229"/>
      <c r="O81" s="229"/>
      <c r="P81" s="229"/>
      <c r="Q81" s="229"/>
      <c r="R81" s="229"/>
      <c r="S81" s="229"/>
      <c r="T81" s="229"/>
      <c r="U81" s="229"/>
      <c r="V81" s="229"/>
      <c r="W81" s="229"/>
      <c r="X81" s="229"/>
      <c r="Y81" s="229"/>
      <c r="Z81" s="229"/>
      <c r="AA81" s="229"/>
      <c r="AB81" s="229"/>
      <c r="AC81" s="229"/>
      <c r="AD81" s="229"/>
      <c r="AE81" s="229"/>
      <c r="AF81" s="229"/>
      <c r="AG81" s="229"/>
      <c r="AH81" s="229"/>
      <c r="AI81" s="229"/>
      <c r="AJ81" s="229"/>
      <c r="AK81" s="229"/>
      <c r="AL81" s="229"/>
      <c r="AM81" s="229"/>
      <c r="AN81" s="229"/>
      <c r="AO81" s="229"/>
      <c r="AP81" s="229"/>
    </row>
    <row r="82" spans="6:42" s="257" customFormat="1" x14ac:dyDescent="0.2">
      <c r="F82" s="966"/>
      <c r="K82" s="229"/>
      <c r="L82" s="229"/>
      <c r="M82" s="229"/>
      <c r="N82" s="229"/>
      <c r="O82" s="229"/>
      <c r="P82" s="229"/>
      <c r="Q82" s="229"/>
      <c r="R82" s="229"/>
      <c r="S82" s="229"/>
      <c r="T82" s="229"/>
      <c r="U82" s="229"/>
      <c r="V82" s="229"/>
      <c r="W82" s="229"/>
      <c r="X82" s="229"/>
      <c r="Y82" s="229"/>
      <c r="Z82" s="229"/>
      <c r="AA82" s="229"/>
      <c r="AB82" s="229"/>
      <c r="AC82" s="229"/>
      <c r="AD82" s="229"/>
      <c r="AE82" s="229"/>
      <c r="AF82" s="229"/>
      <c r="AG82" s="229"/>
      <c r="AH82" s="229"/>
      <c r="AI82" s="229"/>
      <c r="AJ82" s="229"/>
      <c r="AK82" s="229"/>
      <c r="AL82" s="229"/>
      <c r="AM82" s="229"/>
      <c r="AN82" s="229"/>
      <c r="AO82" s="229"/>
      <c r="AP82" s="229"/>
    </row>
    <row r="83" spans="6:42" s="257" customFormat="1" x14ac:dyDescent="0.2">
      <c r="F83" s="966"/>
      <c r="K83" s="229"/>
      <c r="L83" s="229"/>
      <c r="M83" s="229"/>
      <c r="N83" s="229"/>
      <c r="O83" s="229"/>
      <c r="P83" s="229"/>
      <c r="Q83" s="229"/>
      <c r="R83" s="229"/>
      <c r="S83" s="229"/>
      <c r="T83" s="229"/>
      <c r="U83" s="229"/>
      <c r="V83" s="229"/>
      <c r="W83" s="229"/>
      <c r="X83" s="229"/>
      <c r="Y83" s="229"/>
      <c r="Z83" s="229"/>
      <c r="AA83" s="229"/>
      <c r="AB83" s="229"/>
      <c r="AC83" s="229"/>
      <c r="AD83" s="229"/>
      <c r="AE83" s="229"/>
      <c r="AF83" s="229"/>
      <c r="AG83" s="229"/>
      <c r="AH83" s="229"/>
      <c r="AI83" s="229"/>
      <c r="AJ83" s="229"/>
      <c r="AK83" s="229"/>
      <c r="AL83" s="229"/>
      <c r="AM83" s="229"/>
      <c r="AN83" s="229"/>
      <c r="AO83" s="229"/>
      <c r="AP83" s="229"/>
    </row>
    <row r="84" spans="6:42" s="257" customFormat="1" x14ac:dyDescent="0.2">
      <c r="F84" s="966"/>
      <c r="K84" s="229"/>
      <c r="L84" s="229"/>
      <c r="M84" s="229"/>
      <c r="N84" s="229"/>
      <c r="O84" s="229"/>
      <c r="P84" s="229"/>
      <c r="Q84" s="229"/>
      <c r="R84" s="229"/>
      <c r="S84" s="229"/>
      <c r="T84" s="229"/>
      <c r="U84" s="229"/>
      <c r="V84" s="229"/>
      <c r="W84" s="229"/>
      <c r="X84" s="229"/>
      <c r="Y84" s="229"/>
      <c r="Z84" s="229"/>
      <c r="AA84" s="229"/>
      <c r="AB84" s="229"/>
      <c r="AC84" s="229"/>
      <c r="AD84" s="229"/>
      <c r="AE84" s="229"/>
      <c r="AF84" s="229"/>
      <c r="AG84" s="229"/>
      <c r="AH84" s="229"/>
      <c r="AI84" s="229"/>
      <c r="AJ84" s="229"/>
      <c r="AK84" s="229"/>
      <c r="AL84" s="229"/>
      <c r="AM84" s="229"/>
      <c r="AN84" s="229"/>
      <c r="AO84" s="229"/>
      <c r="AP84" s="229"/>
    </row>
    <row r="85" spans="6:42" s="257" customFormat="1" x14ac:dyDescent="0.2">
      <c r="F85" s="966"/>
      <c r="K85" s="229"/>
      <c r="L85" s="229"/>
      <c r="M85" s="229"/>
      <c r="N85" s="229"/>
      <c r="O85" s="229"/>
      <c r="P85" s="229"/>
      <c r="Q85" s="229"/>
      <c r="R85" s="229"/>
      <c r="S85" s="229"/>
      <c r="T85" s="229"/>
      <c r="U85" s="229"/>
      <c r="V85" s="229"/>
      <c r="W85" s="229"/>
      <c r="X85" s="229"/>
      <c r="Y85" s="229"/>
      <c r="Z85" s="229"/>
      <c r="AA85" s="229"/>
      <c r="AB85" s="229"/>
      <c r="AC85" s="229"/>
      <c r="AD85" s="229"/>
      <c r="AE85" s="229"/>
      <c r="AF85" s="229"/>
      <c r="AG85" s="229"/>
      <c r="AH85" s="229"/>
      <c r="AI85" s="229"/>
      <c r="AJ85" s="229"/>
      <c r="AK85" s="229"/>
      <c r="AL85" s="229"/>
      <c r="AM85" s="229"/>
      <c r="AN85" s="229"/>
      <c r="AO85" s="229"/>
      <c r="AP85" s="229"/>
    </row>
    <row r="86" spans="6:42" s="257" customFormat="1" x14ac:dyDescent="0.2">
      <c r="F86" s="966"/>
      <c r="K86" s="229"/>
      <c r="L86" s="229"/>
      <c r="M86" s="229"/>
      <c r="N86" s="229"/>
      <c r="O86" s="229"/>
      <c r="P86" s="229"/>
      <c r="Q86" s="229"/>
      <c r="R86" s="229"/>
      <c r="S86" s="229"/>
      <c r="T86" s="229"/>
      <c r="U86" s="229"/>
      <c r="V86" s="229"/>
      <c r="W86" s="229"/>
      <c r="X86" s="229"/>
      <c r="Y86" s="229"/>
      <c r="Z86" s="229"/>
      <c r="AA86" s="229"/>
      <c r="AB86" s="229"/>
      <c r="AC86" s="229"/>
      <c r="AD86" s="229"/>
      <c r="AE86" s="229"/>
      <c r="AF86" s="229"/>
      <c r="AG86" s="229"/>
      <c r="AH86" s="229"/>
      <c r="AI86" s="229"/>
      <c r="AJ86" s="229"/>
      <c r="AK86" s="229"/>
      <c r="AL86" s="229"/>
      <c r="AM86" s="229"/>
      <c r="AN86" s="229"/>
      <c r="AO86" s="229"/>
      <c r="AP86" s="229"/>
    </row>
    <row r="87" spans="6:42" s="257" customFormat="1" x14ac:dyDescent="0.2">
      <c r="F87" s="966"/>
      <c r="K87" s="229"/>
      <c r="L87" s="229"/>
      <c r="M87" s="229"/>
      <c r="N87" s="229"/>
      <c r="O87" s="229"/>
      <c r="P87" s="229"/>
      <c r="Q87" s="229"/>
      <c r="R87" s="229"/>
      <c r="S87" s="229"/>
      <c r="T87" s="229"/>
      <c r="U87" s="229"/>
      <c r="V87" s="229"/>
      <c r="W87" s="229"/>
      <c r="X87" s="229"/>
      <c r="Y87" s="229"/>
      <c r="Z87" s="229"/>
      <c r="AA87" s="229"/>
      <c r="AB87" s="229"/>
      <c r="AC87" s="229"/>
      <c r="AD87" s="229"/>
      <c r="AE87" s="229"/>
      <c r="AF87" s="229"/>
      <c r="AG87" s="229"/>
      <c r="AH87" s="229"/>
      <c r="AI87" s="229"/>
      <c r="AJ87" s="229"/>
      <c r="AK87" s="229"/>
      <c r="AL87" s="229"/>
      <c r="AM87" s="229"/>
      <c r="AN87" s="229"/>
      <c r="AO87" s="229"/>
      <c r="AP87" s="229"/>
    </row>
    <row r="88" spans="6:42" s="257" customFormat="1" x14ac:dyDescent="0.2">
      <c r="F88" s="966"/>
      <c r="K88" s="229"/>
      <c r="L88" s="229"/>
      <c r="M88" s="229"/>
      <c r="N88" s="229"/>
      <c r="O88" s="229"/>
      <c r="P88" s="229"/>
      <c r="Q88" s="229"/>
      <c r="R88" s="229"/>
      <c r="S88" s="229"/>
      <c r="T88" s="229"/>
      <c r="U88" s="229"/>
      <c r="V88" s="229"/>
      <c r="W88" s="229"/>
      <c r="X88" s="229"/>
      <c r="Y88" s="229"/>
      <c r="Z88" s="229"/>
      <c r="AA88" s="229"/>
      <c r="AB88" s="229"/>
      <c r="AC88" s="229"/>
      <c r="AD88" s="229"/>
      <c r="AE88" s="229"/>
      <c r="AF88" s="229"/>
      <c r="AG88" s="229"/>
      <c r="AH88" s="229"/>
      <c r="AI88" s="229"/>
      <c r="AJ88" s="229"/>
      <c r="AK88" s="229"/>
      <c r="AL88" s="229"/>
      <c r="AM88" s="229"/>
      <c r="AN88" s="229"/>
      <c r="AO88" s="229"/>
      <c r="AP88" s="229"/>
    </row>
    <row r="89" spans="6:42" s="257" customFormat="1" x14ac:dyDescent="0.2">
      <c r="F89" s="966"/>
      <c r="K89" s="229"/>
      <c r="L89" s="229"/>
      <c r="M89" s="229"/>
      <c r="N89" s="229"/>
      <c r="O89" s="229"/>
      <c r="P89" s="229"/>
      <c r="Q89" s="229"/>
      <c r="R89" s="229"/>
      <c r="S89" s="229"/>
      <c r="T89" s="229"/>
      <c r="U89" s="229"/>
      <c r="V89" s="229"/>
      <c r="W89" s="229"/>
      <c r="X89" s="229"/>
      <c r="Y89" s="229"/>
      <c r="Z89" s="229"/>
      <c r="AA89" s="229"/>
      <c r="AB89" s="229"/>
      <c r="AC89" s="229"/>
      <c r="AD89" s="229"/>
      <c r="AE89" s="229"/>
      <c r="AF89" s="229"/>
      <c r="AG89" s="229"/>
      <c r="AH89" s="229"/>
      <c r="AI89" s="229"/>
      <c r="AJ89" s="229"/>
      <c r="AK89" s="229"/>
      <c r="AL89" s="229"/>
      <c r="AM89" s="229"/>
      <c r="AN89" s="229"/>
      <c r="AO89" s="229"/>
      <c r="AP89" s="229"/>
    </row>
    <row r="90" spans="6:42" s="257" customFormat="1" x14ac:dyDescent="0.2">
      <c r="F90" s="966"/>
      <c r="K90" s="229"/>
      <c r="L90" s="229"/>
      <c r="M90" s="229"/>
      <c r="N90" s="229"/>
      <c r="O90" s="229"/>
      <c r="P90" s="229"/>
      <c r="Q90" s="229"/>
      <c r="R90" s="229"/>
      <c r="S90" s="229"/>
      <c r="T90" s="229"/>
      <c r="U90" s="229"/>
      <c r="V90" s="229"/>
      <c r="W90" s="229"/>
      <c r="X90" s="229"/>
      <c r="Y90" s="229"/>
      <c r="Z90" s="229"/>
      <c r="AA90" s="229"/>
      <c r="AB90" s="229"/>
      <c r="AC90" s="229"/>
      <c r="AD90" s="229"/>
      <c r="AE90" s="229"/>
      <c r="AF90" s="229"/>
      <c r="AG90" s="229"/>
      <c r="AH90" s="229"/>
      <c r="AI90" s="229"/>
      <c r="AJ90" s="229"/>
      <c r="AK90" s="229"/>
      <c r="AL90" s="229"/>
      <c r="AM90" s="229"/>
      <c r="AN90" s="229"/>
      <c r="AO90" s="229"/>
      <c r="AP90" s="229"/>
    </row>
    <row r="91" spans="6:42" s="257" customFormat="1" x14ac:dyDescent="0.2">
      <c r="F91" s="966"/>
      <c r="K91" s="229"/>
      <c r="L91" s="229"/>
      <c r="M91" s="229"/>
      <c r="N91" s="229"/>
      <c r="O91" s="229"/>
      <c r="P91" s="229"/>
      <c r="Q91" s="229"/>
      <c r="R91" s="229"/>
      <c r="S91" s="229"/>
      <c r="T91" s="229"/>
      <c r="U91" s="229"/>
      <c r="V91" s="229"/>
      <c r="W91" s="229"/>
      <c r="X91" s="229"/>
      <c r="Y91" s="229"/>
      <c r="Z91" s="229"/>
      <c r="AA91" s="229"/>
      <c r="AB91" s="229"/>
      <c r="AC91" s="229"/>
      <c r="AD91" s="229"/>
      <c r="AE91" s="229"/>
      <c r="AF91" s="229"/>
      <c r="AG91" s="229"/>
      <c r="AH91" s="229"/>
      <c r="AI91" s="229"/>
      <c r="AJ91" s="229"/>
      <c r="AK91" s="229"/>
      <c r="AL91" s="229"/>
      <c r="AM91" s="229"/>
      <c r="AN91" s="229"/>
      <c r="AO91" s="229"/>
      <c r="AP91" s="229"/>
    </row>
    <row r="92" spans="6:42" s="257" customFormat="1" x14ac:dyDescent="0.2">
      <c r="F92" s="966"/>
      <c r="K92" s="229"/>
      <c r="L92" s="229"/>
      <c r="M92" s="229"/>
      <c r="N92" s="229"/>
      <c r="O92" s="229"/>
      <c r="P92" s="229"/>
      <c r="Q92" s="229"/>
      <c r="R92" s="229"/>
      <c r="S92" s="229"/>
      <c r="T92" s="229"/>
      <c r="U92" s="229"/>
      <c r="V92" s="229"/>
      <c r="W92" s="229"/>
      <c r="X92" s="229"/>
      <c r="Y92" s="229"/>
      <c r="Z92" s="229"/>
      <c r="AA92" s="229"/>
      <c r="AB92" s="229"/>
      <c r="AC92" s="229"/>
      <c r="AD92" s="229"/>
      <c r="AE92" s="229"/>
      <c r="AF92" s="229"/>
      <c r="AG92" s="229"/>
      <c r="AH92" s="229"/>
      <c r="AI92" s="229"/>
      <c r="AJ92" s="229"/>
      <c r="AK92" s="229"/>
      <c r="AL92" s="229"/>
      <c r="AM92" s="229"/>
      <c r="AN92" s="229"/>
      <c r="AO92" s="229"/>
      <c r="AP92" s="229"/>
    </row>
    <row r="93" spans="6:42" s="257" customFormat="1" x14ac:dyDescent="0.2">
      <c r="F93" s="966"/>
      <c r="K93" s="229"/>
      <c r="L93" s="229"/>
      <c r="M93" s="229"/>
      <c r="N93" s="229"/>
      <c r="O93" s="229"/>
      <c r="P93" s="229"/>
      <c r="Q93" s="229"/>
      <c r="R93" s="229"/>
      <c r="S93" s="229"/>
      <c r="T93" s="229"/>
      <c r="U93" s="229"/>
      <c r="V93" s="229"/>
      <c r="W93" s="229"/>
      <c r="X93" s="229"/>
      <c r="Y93" s="229"/>
      <c r="Z93" s="229"/>
      <c r="AA93" s="229"/>
      <c r="AB93" s="229"/>
      <c r="AC93" s="229"/>
      <c r="AD93" s="229"/>
      <c r="AE93" s="229"/>
      <c r="AF93" s="229"/>
      <c r="AG93" s="229"/>
      <c r="AH93" s="229"/>
      <c r="AI93" s="229"/>
      <c r="AJ93" s="229"/>
      <c r="AK93" s="229"/>
      <c r="AL93" s="229"/>
      <c r="AM93" s="229"/>
      <c r="AN93" s="229"/>
      <c r="AO93" s="229"/>
      <c r="AP93" s="229"/>
    </row>
    <row r="94" spans="6:42" s="257" customFormat="1" x14ac:dyDescent="0.2">
      <c r="F94" s="966"/>
      <c r="K94" s="229"/>
      <c r="L94" s="229"/>
      <c r="M94" s="229"/>
      <c r="N94" s="229"/>
      <c r="O94" s="229"/>
      <c r="P94" s="229"/>
      <c r="Q94" s="229"/>
      <c r="R94" s="229"/>
      <c r="S94" s="229"/>
      <c r="T94" s="229"/>
      <c r="U94" s="229"/>
      <c r="V94" s="229"/>
      <c r="W94" s="229"/>
      <c r="X94" s="229"/>
      <c r="Y94" s="229"/>
      <c r="Z94" s="229"/>
      <c r="AA94" s="229"/>
      <c r="AB94" s="229"/>
      <c r="AC94" s="229"/>
      <c r="AD94" s="229"/>
      <c r="AE94" s="229"/>
      <c r="AF94" s="229"/>
      <c r="AG94" s="229"/>
      <c r="AH94" s="229"/>
      <c r="AI94" s="229"/>
      <c r="AJ94" s="229"/>
      <c r="AK94" s="229"/>
      <c r="AL94" s="229"/>
      <c r="AM94" s="229"/>
      <c r="AN94" s="229"/>
      <c r="AO94" s="229"/>
      <c r="AP94" s="229"/>
    </row>
    <row r="95" spans="6:42" s="257" customFormat="1" x14ac:dyDescent="0.2">
      <c r="F95" s="966"/>
      <c r="K95" s="229"/>
      <c r="L95" s="229"/>
      <c r="M95" s="229"/>
      <c r="N95" s="229"/>
      <c r="O95" s="229"/>
      <c r="P95" s="229"/>
      <c r="Q95" s="229"/>
      <c r="R95" s="229"/>
      <c r="S95" s="229"/>
      <c r="T95" s="229"/>
      <c r="U95" s="229"/>
      <c r="V95" s="229"/>
      <c r="W95" s="229"/>
      <c r="X95" s="229"/>
      <c r="Y95" s="229"/>
      <c r="Z95" s="229"/>
      <c r="AA95" s="229"/>
      <c r="AB95" s="229"/>
      <c r="AC95" s="229"/>
      <c r="AD95" s="229"/>
      <c r="AE95" s="229"/>
      <c r="AF95" s="229"/>
      <c r="AG95" s="229"/>
      <c r="AH95" s="229"/>
      <c r="AI95" s="229"/>
      <c r="AJ95" s="229"/>
      <c r="AK95" s="229"/>
      <c r="AL95" s="229"/>
      <c r="AM95" s="229"/>
      <c r="AN95" s="229"/>
      <c r="AO95" s="229"/>
      <c r="AP95" s="229"/>
    </row>
    <row r="96" spans="6:42" s="257" customFormat="1" x14ac:dyDescent="0.2">
      <c r="F96" s="966"/>
      <c r="K96" s="229"/>
      <c r="L96" s="229"/>
      <c r="M96" s="229"/>
      <c r="N96" s="229"/>
      <c r="O96" s="229"/>
      <c r="P96" s="229"/>
      <c r="Q96" s="229"/>
      <c r="R96" s="229"/>
      <c r="S96" s="229"/>
      <c r="T96" s="229"/>
      <c r="U96" s="229"/>
      <c r="V96" s="229"/>
      <c r="W96" s="229"/>
      <c r="X96" s="229"/>
      <c r="Y96" s="229"/>
      <c r="Z96" s="229"/>
      <c r="AA96" s="229"/>
      <c r="AB96" s="229"/>
      <c r="AC96" s="229"/>
      <c r="AD96" s="229"/>
      <c r="AE96" s="229"/>
      <c r="AF96" s="229"/>
      <c r="AG96" s="229"/>
      <c r="AH96" s="229"/>
      <c r="AI96" s="229"/>
      <c r="AJ96" s="229"/>
      <c r="AK96" s="229"/>
      <c r="AL96" s="229"/>
      <c r="AM96" s="229"/>
      <c r="AN96" s="229"/>
      <c r="AO96" s="229"/>
      <c r="AP96" s="229"/>
    </row>
    <row r="97" spans="6:42" s="257" customFormat="1" x14ac:dyDescent="0.2">
      <c r="F97" s="966"/>
      <c r="K97" s="229"/>
      <c r="L97" s="229"/>
      <c r="M97" s="229"/>
      <c r="N97" s="229"/>
      <c r="O97" s="229"/>
      <c r="P97" s="229"/>
      <c r="Q97" s="229"/>
      <c r="R97" s="229"/>
      <c r="S97" s="229"/>
      <c r="T97" s="229"/>
      <c r="U97" s="229"/>
      <c r="V97" s="229"/>
      <c r="W97" s="229"/>
      <c r="X97" s="229"/>
      <c r="Y97" s="229"/>
      <c r="Z97" s="229"/>
      <c r="AA97" s="229"/>
      <c r="AB97" s="229"/>
      <c r="AC97" s="229"/>
      <c r="AD97" s="229"/>
      <c r="AE97" s="229"/>
      <c r="AF97" s="229"/>
      <c r="AG97" s="229"/>
      <c r="AH97" s="229"/>
      <c r="AI97" s="229"/>
      <c r="AJ97" s="229"/>
      <c r="AK97" s="229"/>
      <c r="AL97" s="229"/>
      <c r="AM97" s="229"/>
      <c r="AN97" s="229"/>
      <c r="AO97" s="229"/>
      <c r="AP97" s="229"/>
    </row>
    <row r="98" spans="6:42" s="257" customFormat="1" x14ac:dyDescent="0.2">
      <c r="F98" s="966"/>
      <c r="K98" s="229"/>
      <c r="L98" s="229"/>
      <c r="M98" s="229"/>
      <c r="N98" s="229"/>
      <c r="O98" s="229"/>
      <c r="P98" s="229"/>
      <c r="Q98" s="229"/>
      <c r="R98" s="229"/>
      <c r="S98" s="229"/>
      <c r="T98" s="229"/>
      <c r="U98" s="229"/>
      <c r="V98" s="229"/>
      <c r="W98" s="229"/>
      <c r="X98" s="229"/>
      <c r="Y98" s="229"/>
      <c r="Z98" s="229"/>
      <c r="AA98" s="229"/>
      <c r="AB98" s="229"/>
      <c r="AC98" s="229"/>
      <c r="AD98" s="229"/>
      <c r="AE98" s="229"/>
      <c r="AF98" s="229"/>
      <c r="AG98" s="229"/>
      <c r="AH98" s="229"/>
      <c r="AI98" s="229"/>
      <c r="AJ98" s="229"/>
      <c r="AK98" s="229"/>
      <c r="AL98" s="229"/>
      <c r="AM98" s="229"/>
      <c r="AN98" s="229"/>
      <c r="AO98" s="229"/>
      <c r="AP98" s="229"/>
    </row>
    <row r="99" spans="6:42" s="257" customFormat="1" x14ac:dyDescent="0.2">
      <c r="F99" s="966"/>
      <c r="K99" s="229"/>
      <c r="L99" s="229"/>
      <c r="M99" s="229"/>
      <c r="N99" s="229"/>
      <c r="O99" s="229"/>
      <c r="P99" s="229"/>
      <c r="Q99" s="229"/>
      <c r="R99" s="229"/>
      <c r="S99" s="229"/>
      <c r="T99" s="229"/>
      <c r="U99" s="229"/>
      <c r="V99" s="229"/>
      <c r="W99" s="229"/>
      <c r="X99" s="229"/>
      <c r="Y99" s="229"/>
      <c r="Z99" s="229"/>
      <c r="AA99" s="229"/>
      <c r="AB99" s="229"/>
      <c r="AC99" s="229"/>
      <c r="AD99" s="229"/>
      <c r="AE99" s="229"/>
      <c r="AF99" s="229"/>
      <c r="AG99" s="229"/>
      <c r="AH99" s="229"/>
      <c r="AI99" s="229"/>
      <c r="AJ99" s="229"/>
      <c r="AK99" s="229"/>
      <c r="AL99" s="229"/>
      <c r="AM99" s="229"/>
      <c r="AN99" s="229"/>
      <c r="AO99" s="229"/>
      <c r="AP99" s="229"/>
    </row>
    <row r="100" spans="6:42" s="257" customFormat="1" x14ac:dyDescent="0.2">
      <c r="F100" s="966"/>
      <c r="K100" s="229"/>
      <c r="L100" s="229"/>
      <c r="M100" s="229"/>
      <c r="N100" s="229"/>
      <c r="O100" s="229"/>
      <c r="P100" s="229"/>
      <c r="Q100" s="229"/>
      <c r="R100" s="229"/>
      <c r="S100" s="229"/>
      <c r="T100" s="229"/>
      <c r="U100" s="229"/>
      <c r="V100" s="229"/>
      <c r="W100" s="229"/>
      <c r="X100" s="229"/>
      <c r="Y100" s="229"/>
      <c r="Z100" s="229"/>
      <c r="AA100" s="229"/>
      <c r="AB100" s="229"/>
      <c r="AC100" s="229"/>
      <c r="AD100" s="229"/>
      <c r="AE100" s="229"/>
      <c r="AF100" s="229"/>
      <c r="AG100" s="229"/>
      <c r="AH100" s="229"/>
      <c r="AI100" s="229"/>
      <c r="AJ100" s="229"/>
      <c r="AK100" s="229"/>
      <c r="AL100" s="229"/>
      <c r="AM100" s="229"/>
      <c r="AN100" s="229"/>
      <c r="AO100" s="229"/>
      <c r="AP100" s="229"/>
    </row>
    <row r="101" spans="6:42" s="257" customFormat="1" x14ac:dyDescent="0.2">
      <c r="F101" s="966"/>
      <c r="K101" s="229"/>
      <c r="L101" s="229"/>
      <c r="M101" s="229"/>
      <c r="N101" s="229"/>
      <c r="O101" s="229"/>
      <c r="P101" s="229"/>
      <c r="Q101" s="229"/>
      <c r="R101" s="229"/>
      <c r="S101" s="229"/>
      <c r="T101" s="229"/>
      <c r="U101" s="229"/>
      <c r="V101" s="229"/>
      <c r="W101" s="229"/>
      <c r="X101" s="229"/>
      <c r="Y101" s="229"/>
      <c r="Z101" s="229"/>
      <c r="AA101" s="229"/>
      <c r="AB101" s="229"/>
      <c r="AC101" s="229"/>
      <c r="AD101" s="229"/>
      <c r="AE101" s="229"/>
      <c r="AF101" s="229"/>
      <c r="AG101" s="229"/>
      <c r="AH101" s="229"/>
      <c r="AI101" s="229"/>
      <c r="AJ101" s="229"/>
      <c r="AK101" s="229"/>
      <c r="AL101" s="229"/>
      <c r="AM101" s="229"/>
      <c r="AN101" s="229"/>
      <c r="AO101" s="229"/>
      <c r="AP101" s="229"/>
    </row>
    <row r="102" spans="6:42" s="257" customFormat="1" x14ac:dyDescent="0.2">
      <c r="F102" s="966"/>
      <c r="K102" s="229"/>
      <c r="L102" s="229"/>
      <c r="M102" s="229"/>
      <c r="N102" s="229"/>
      <c r="O102" s="229"/>
      <c r="P102" s="229"/>
      <c r="Q102" s="229"/>
      <c r="R102" s="229"/>
      <c r="S102" s="229"/>
      <c r="T102" s="229"/>
      <c r="U102" s="229"/>
      <c r="V102" s="229"/>
      <c r="W102" s="229"/>
      <c r="X102" s="229"/>
      <c r="Y102" s="229"/>
      <c r="Z102" s="229"/>
      <c r="AA102" s="229"/>
      <c r="AB102" s="229"/>
      <c r="AC102" s="229"/>
      <c r="AD102" s="229"/>
      <c r="AE102" s="229"/>
      <c r="AF102" s="229"/>
      <c r="AG102" s="229"/>
      <c r="AH102" s="229"/>
      <c r="AI102" s="229"/>
      <c r="AJ102" s="229"/>
      <c r="AK102" s="229"/>
      <c r="AL102" s="229"/>
      <c r="AM102" s="229"/>
      <c r="AN102" s="229"/>
      <c r="AO102" s="229"/>
      <c r="AP102" s="229"/>
    </row>
    <row r="103" spans="6:42" s="257" customFormat="1" x14ac:dyDescent="0.2">
      <c r="F103" s="966"/>
      <c r="K103" s="229"/>
      <c r="L103" s="229"/>
      <c r="M103" s="229"/>
      <c r="N103" s="229"/>
      <c r="O103" s="229"/>
      <c r="P103" s="229"/>
      <c r="Q103" s="229"/>
      <c r="R103" s="229"/>
      <c r="S103" s="229"/>
      <c r="T103" s="229"/>
      <c r="U103" s="229"/>
      <c r="V103" s="229"/>
      <c r="W103" s="229"/>
      <c r="X103" s="229"/>
      <c r="Y103" s="229"/>
      <c r="Z103" s="229"/>
      <c r="AA103" s="229"/>
      <c r="AB103" s="229"/>
      <c r="AC103" s="229"/>
      <c r="AD103" s="229"/>
      <c r="AE103" s="229"/>
      <c r="AF103" s="229"/>
      <c r="AG103" s="229"/>
      <c r="AH103" s="229"/>
      <c r="AI103" s="229"/>
      <c r="AJ103" s="229"/>
      <c r="AK103" s="229"/>
      <c r="AL103" s="229"/>
      <c r="AM103" s="229"/>
      <c r="AN103" s="229"/>
      <c r="AO103" s="229"/>
      <c r="AP103" s="229"/>
    </row>
    <row r="104" spans="6:42" s="257" customFormat="1" x14ac:dyDescent="0.2">
      <c r="F104" s="966"/>
      <c r="K104" s="229"/>
      <c r="L104" s="229"/>
      <c r="M104" s="229"/>
      <c r="N104" s="229"/>
      <c r="O104" s="229"/>
      <c r="P104" s="229"/>
      <c r="Q104" s="229"/>
      <c r="R104" s="229"/>
      <c r="S104" s="229"/>
      <c r="T104" s="229"/>
      <c r="U104" s="229"/>
      <c r="V104" s="229"/>
      <c r="W104" s="229"/>
      <c r="X104" s="229"/>
      <c r="Y104" s="229"/>
      <c r="Z104" s="229"/>
      <c r="AA104" s="229"/>
      <c r="AB104" s="229"/>
      <c r="AC104" s="229"/>
      <c r="AD104" s="229"/>
      <c r="AE104" s="229"/>
      <c r="AF104" s="229"/>
      <c r="AG104" s="229"/>
      <c r="AH104" s="229"/>
      <c r="AI104" s="229"/>
      <c r="AJ104" s="229"/>
      <c r="AK104" s="229"/>
      <c r="AL104" s="229"/>
      <c r="AM104" s="229"/>
      <c r="AN104" s="229"/>
      <c r="AO104" s="229"/>
      <c r="AP104" s="229"/>
    </row>
    <row r="105" spans="6:42" s="257" customFormat="1" x14ac:dyDescent="0.2">
      <c r="F105" s="966"/>
      <c r="K105" s="229"/>
      <c r="L105" s="229"/>
      <c r="M105" s="229"/>
      <c r="N105" s="229"/>
      <c r="O105" s="229"/>
      <c r="P105" s="229"/>
      <c r="Q105" s="229"/>
      <c r="R105" s="229"/>
      <c r="S105" s="229"/>
      <c r="T105" s="229"/>
      <c r="U105" s="229"/>
      <c r="V105" s="229"/>
      <c r="W105" s="229"/>
      <c r="X105" s="229"/>
      <c r="Y105" s="229"/>
      <c r="Z105" s="229"/>
      <c r="AA105" s="229"/>
      <c r="AB105" s="229"/>
      <c r="AC105" s="229"/>
      <c r="AD105" s="229"/>
      <c r="AE105" s="229"/>
      <c r="AF105" s="229"/>
      <c r="AG105" s="229"/>
      <c r="AH105" s="229"/>
      <c r="AI105" s="229"/>
      <c r="AJ105" s="229"/>
      <c r="AK105" s="229"/>
      <c r="AL105" s="229"/>
      <c r="AM105" s="229"/>
      <c r="AN105" s="229"/>
      <c r="AO105" s="229"/>
      <c r="AP105" s="229"/>
    </row>
    <row r="106" spans="6:42" s="257" customFormat="1" x14ac:dyDescent="0.2">
      <c r="F106" s="966"/>
      <c r="K106" s="229"/>
      <c r="L106" s="229"/>
      <c r="M106" s="229"/>
      <c r="N106" s="229"/>
      <c r="O106" s="229"/>
      <c r="P106" s="229"/>
      <c r="Q106" s="229"/>
      <c r="R106" s="229"/>
      <c r="S106" s="229"/>
      <c r="T106" s="229"/>
      <c r="U106" s="229"/>
      <c r="V106" s="229"/>
      <c r="W106" s="229"/>
      <c r="X106" s="229"/>
      <c r="Y106" s="229"/>
      <c r="Z106" s="229"/>
      <c r="AA106" s="229"/>
      <c r="AB106" s="229"/>
      <c r="AC106" s="229"/>
      <c r="AD106" s="229"/>
      <c r="AE106" s="229"/>
      <c r="AF106" s="229"/>
      <c r="AG106" s="229"/>
      <c r="AH106" s="229"/>
      <c r="AI106" s="229"/>
      <c r="AJ106" s="229"/>
      <c r="AK106" s="229"/>
      <c r="AL106" s="229"/>
      <c r="AM106" s="229"/>
      <c r="AN106" s="229"/>
      <c r="AO106" s="229"/>
      <c r="AP106" s="229"/>
    </row>
    <row r="107" spans="6:42" s="257" customFormat="1" x14ac:dyDescent="0.2">
      <c r="F107" s="966"/>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row>
    <row r="108" spans="6:42" s="257" customFormat="1" x14ac:dyDescent="0.2">
      <c r="F108" s="966"/>
      <c r="K108" s="229"/>
      <c r="L108" s="229"/>
      <c r="M108" s="229"/>
      <c r="N108" s="229"/>
      <c r="O108" s="229"/>
      <c r="P108" s="229"/>
      <c r="Q108" s="229"/>
      <c r="R108" s="229"/>
      <c r="S108" s="229"/>
      <c r="T108" s="229"/>
      <c r="U108" s="229"/>
      <c r="V108" s="229"/>
      <c r="W108" s="229"/>
      <c r="X108" s="229"/>
      <c r="Y108" s="229"/>
      <c r="Z108" s="229"/>
      <c r="AA108" s="229"/>
      <c r="AB108" s="229"/>
      <c r="AC108" s="229"/>
      <c r="AD108" s="229"/>
      <c r="AE108" s="229"/>
      <c r="AF108" s="229"/>
      <c r="AG108" s="229"/>
      <c r="AH108" s="229"/>
      <c r="AI108" s="229"/>
      <c r="AJ108" s="229"/>
      <c r="AK108" s="229"/>
      <c r="AL108" s="229"/>
      <c r="AM108" s="229"/>
      <c r="AN108" s="229"/>
      <c r="AO108" s="229"/>
      <c r="AP108" s="229"/>
    </row>
    <row r="109" spans="6:42" s="257" customFormat="1" x14ac:dyDescent="0.2">
      <c r="F109" s="966"/>
      <c r="K109" s="229"/>
      <c r="L109" s="229"/>
      <c r="M109" s="229"/>
      <c r="N109" s="229"/>
      <c r="O109" s="229"/>
      <c r="P109" s="229"/>
      <c r="Q109" s="229"/>
      <c r="R109" s="229"/>
      <c r="S109" s="229"/>
      <c r="T109" s="229"/>
      <c r="U109" s="229"/>
      <c r="V109" s="229"/>
      <c r="W109" s="229"/>
      <c r="X109" s="229"/>
      <c r="Y109" s="229"/>
      <c r="Z109" s="229"/>
      <c r="AA109" s="229"/>
      <c r="AB109" s="229"/>
      <c r="AC109" s="229"/>
      <c r="AD109" s="229"/>
      <c r="AE109" s="229"/>
      <c r="AF109" s="229"/>
      <c r="AG109" s="229"/>
      <c r="AH109" s="229"/>
      <c r="AI109" s="229"/>
      <c r="AJ109" s="229"/>
      <c r="AK109" s="229"/>
      <c r="AL109" s="229"/>
      <c r="AM109" s="229"/>
      <c r="AN109" s="229"/>
      <c r="AO109" s="229"/>
      <c r="AP109" s="229"/>
    </row>
    <row r="110" spans="6:42" s="257" customFormat="1" x14ac:dyDescent="0.2">
      <c r="F110" s="966"/>
      <c r="K110" s="229"/>
      <c r="L110" s="229"/>
      <c r="M110" s="229"/>
      <c r="N110" s="229"/>
      <c r="O110" s="229"/>
      <c r="P110" s="229"/>
      <c r="Q110" s="229"/>
      <c r="R110" s="229"/>
      <c r="S110" s="229"/>
      <c r="T110" s="229"/>
      <c r="U110" s="229"/>
      <c r="V110" s="229"/>
      <c r="W110" s="229"/>
      <c r="X110" s="229"/>
      <c r="Y110" s="229"/>
      <c r="Z110" s="229"/>
      <c r="AA110" s="229"/>
      <c r="AB110" s="229"/>
      <c r="AC110" s="229"/>
      <c r="AD110" s="229"/>
      <c r="AE110" s="229"/>
      <c r="AF110" s="229"/>
      <c r="AG110" s="229"/>
      <c r="AH110" s="229"/>
      <c r="AI110" s="229"/>
      <c r="AJ110" s="229"/>
      <c r="AK110" s="229"/>
      <c r="AL110" s="229"/>
      <c r="AM110" s="229"/>
      <c r="AN110" s="229"/>
      <c r="AO110" s="229"/>
      <c r="AP110" s="229"/>
    </row>
    <row r="111" spans="6:42" s="257" customFormat="1" x14ac:dyDescent="0.2">
      <c r="F111" s="966"/>
      <c r="K111" s="229"/>
      <c r="L111" s="229"/>
      <c r="M111" s="229"/>
      <c r="N111" s="229"/>
      <c r="O111" s="229"/>
      <c r="P111" s="229"/>
      <c r="Q111" s="229"/>
      <c r="R111" s="229"/>
      <c r="S111" s="229"/>
      <c r="T111" s="229"/>
      <c r="U111" s="229"/>
      <c r="V111" s="229"/>
      <c r="W111" s="229"/>
      <c r="X111" s="229"/>
      <c r="Y111" s="229"/>
      <c r="Z111" s="229"/>
      <c r="AA111" s="229"/>
      <c r="AB111" s="229"/>
      <c r="AC111" s="229"/>
      <c r="AD111" s="229"/>
      <c r="AE111" s="229"/>
      <c r="AF111" s="229"/>
      <c r="AG111" s="229"/>
      <c r="AH111" s="229"/>
      <c r="AI111" s="229"/>
      <c r="AJ111" s="229"/>
      <c r="AK111" s="229"/>
      <c r="AL111" s="229"/>
      <c r="AM111" s="229"/>
      <c r="AN111" s="229"/>
      <c r="AO111" s="229"/>
      <c r="AP111" s="229"/>
    </row>
    <row r="112" spans="6:42" s="257" customFormat="1" x14ac:dyDescent="0.2">
      <c r="F112" s="966"/>
      <c r="K112" s="229"/>
      <c r="L112" s="229"/>
      <c r="M112" s="229"/>
      <c r="N112" s="229"/>
      <c r="O112" s="229"/>
      <c r="P112" s="229"/>
      <c r="Q112" s="229"/>
      <c r="R112" s="229"/>
      <c r="S112" s="229"/>
      <c r="T112" s="229"/>
      <c r="U112" s="229"/>
      <c r="V112" s="229"/>
      <c r="W112" s="229"/>
      <c r="X112" s="229"/>
      <c r="Y112" s="229"/>
      <c r="Z112" s="229"/>
      <c r="AA112" s="229"/>
      <c r="AB112" s="229"/>
      <c r="AC112" s="229"/>
      <c r="AD112" s="229"/>
      <c r="AE112" s="229"/>
      <c r="AF112" s="229"/>
      <c r="AG112" s="229"/>
      <c r="AH112" s="229"/>
      <c r="AI112" s="229"/>
      <c r="AJ112" s="229"/>
      <c r="AK112" s="229"/>
      <c r="AL112" s="229"/>
      <c r="AM112" s="229"/>
      <c r="AN112" s="229"/>
      <c r="AO112" s="229"/>
      <c r="AP112" s="229"/>
    </row>
    <row r="113" spans="6:42" s="257" customFormat="1" x14ac:dyDescent="0.2">
      <c r="F113" s="966"/>
      <c r="K113" s="229"/>
      <c r="L113" s="229"/>
      <c r="M113" s="229"/>
      <c r="N113" s="229"/>
      <c r="O113" s="229"/>
      <c r="P113" s="229"/>
      <c r="Q113" s="229"/>
      <c r="R113" s="229"/>
      <c r="S113" s="229"/>
      <c r="T113" s="229"/>
      <c r="U113" s="229"/>
      <c r="V113" s="229"/>
      <c r="W113" s="229"/>
      <c r="X113" s="229"/>
      <c r="Y113" s="229"/>
      <c r="Z113" s="229"/>
      <c r="AA113" s="229"/>
      <c r="AB113" s="229"/>
      <c r="AC113" s="229"/>
      <c r="AD113" s="229"/>
      <c r="AE113" s="229"/>
      <c r="AF113" s="229"/>
      <c r="AG113" s="229"/>
      <c r="AH113" s="229"/>
      <c r="AI113" s="229"/>
      <c r="AJ113" s="229"/>
      <c r="AK113" s="229"/>
      <c r="AL113" s="229"/>
      <c r="AM113" s="229"/>
      <c r="AN113" s="229"/>
      <c r="AO113" s="229"/>
      <c r="AP113" s="229"/>
    </row>
    <row r="114" spans="6:42" s="257" customFormat="1" x14ac:dyDescent="0.2">
      <c r="F114" s="966"/>
      <c r="K114" s="229"/>
      <c r="L114" s="229"/>
      <c r="M114" s="229"/>
      <c r="N114" s="229"/>
      <c r="O114" s="229"/>
      <c r="P114" s="229"/>
      <c r="Q114" s="229"/>
      <c r="R114" s="229"/>
      <c r="S114" s="229"/>
      <c r="T114" s="229"/>
      <c r="U114" s="229"/>
      <c r="V114" s="229"/>
      <c r="W114" s="229"/>
      <c r="X114" s="229"/>
      <c r="Y114" s="229"/>
      <c r="Z114" s="229"/>
      <c r="AA114" s="229"/>
      <c r="AB114" s="229"/>
      <c r="AC114" s="229"/>
      <c r="AD114" s="229"/>
      <c r="AE114" s="229"/>
      <c r="AF114" s="229"/>
      <c r="AG114" s="229"/>
      <c r="AH114" s="229"/>
      <c r="AI114" s="229"/>
      <c r="AJ114" s="229"/>
      <c r="AK114" s="229"/>
      <c r="AL114" s="229"/>
      <c r="AM114" s="229"/>
      <c r="AN114" s="229"/>
      <c r="AO114" s="229"/>
      <c r="AP114" s="229"/>
    </row>
    <row r="115" spans="6:42" s="257" customFormat="1" x14ac:dyDescent="0.2">
      <c r="F115" s="966"/>
      <c r="K115" s="229"/>
      <c r="L115" s="229"/>
      <c r="M115" s="229"/>
      <c r="N115" s="229"/>
      <c r="O115" s="229"/>
      <c r="P115" s="229"/>
      <c r="Q115" s="229"/>
      <c r="R115" s="229"/>
      <c r="S115" s="229"/>
      <c r="T115" s="229"/>
      <c r="U115" s="229"/>
      <c r="V115" s="229"/>
      <c r="W115" s="229"/>
      <c r="X115" s="229"/>
      <c r="Y115" s="229"/>
      <c r="Z115" s="229"/>
      <c r="AA115" s="229"/>
      <c r="AB115" s="229"/>
      <c r="AC115" s="229"/>
      <c r="AD115" s="229"/>
      <c r="AE115" s="229"/>
      <c r="AF115" s="229"/>
      <c r="AG115" s="229"/>
      <c r="AH115" s="229"/>
      <c r="AI115" s="229"/>
      <c r="AJ115" s="229"/>
      <c r="AK115" s="229"/>
      <c r="AL115" s="229"/>
      <c r="AM115" s="229"/>
      <c r="AN115" s="229"/>
      <c r="AO115" s="229"/>
      <c r="AP115" s="229"/>
    </row>
    <row r="116" spans="6:42" s="257" customFormat="1" x14ac:dyDescent="0.2">
      <c r="F116" s="966"/>
      <c r="K116" s="229"/>
      <c r="L116" s="229"/>
      <c r="M116" s="229"/>
      <c r="N116" s="229"/>
      <c r="O116" s="229"/>
      <c r="P116" s="229"/>
      <c r="Q116" s="229"/>
      <c r="R116" s="229"/>
      <c r="S116" s="229"/>
      <c r="T116" s="229"/>
      <c r="U116" s="229"/>
      <c r="V116" s="229"/>
      <c r="W116" s="229"/>
      <c r="X116" s="229"/>
      <c r="Y116" s="229"/>
      <c r="Z116" s="229"/>
      <c r="AA116" s="229"/>
      <c r="AB116" s="229"/>
      <c r="AC116" s="229"/>
      <c r="AD116" s="229"/>
      <c r="AE116" s="229"/>
      <c r="AF116" s="229"/>
      <c r="AG116" s="229"/>
      <c r="AH116" s="229"/>
      <c r="AI116" s="229"/>
      <c r="AJ116" s="229"/>
      <c r="AK116" s="229"/>
      <c r="AL116" s="229"/>
      <c r="AM116" s="229"/>
      <c r="AN116" s="229"/>
      <c r="AO116" s="229"/>
      <c r="AP116" s="229"/>
    </row>
    <row r="117" spans="6:42" s="257" customFormat="1" x14ac:dyDescent="0.2">
      <c r="F117" s="966"/>
      <c r="K117" s="229"/>
      <c r="L117" s="229"/>
      <c r="M117" s="229"/>
      <c r="N117" s="229"/>
      <c r="O117" s="229"/>
      <c r="P117" s="229"/>
      <c r="Q117" s="229"/>
      <c r="R117" s="229"/>
      <c r="S117" s="229"/>
      <c r="T117" s="229"/>
      <c r="U117" s="229"/>
      <c r="V117" s="229"/>
      <c r="W117" s="229"/>
      <c r="X117" s="229"/>
      <c r="Y117" s="229"/>
      <c r="Z117" s="229"/>
      <c r="AA117" s="229"/>
      <c r="AB117" s="229"/>
      <c r="AC117" s="229"/>
      <c r="AD117" s="229"/>
      <c r="AE117" s="229"/>
      <c r="AF117" s="229"/>
      <c r="AG117" s="229"/>
      <c r="AH117" s="229"/>
      <c r="AI117" s="229"/>
      <c r="AJ117" s="229"/>
      <c r="AK117" s="229"/>
      <c r="AL117" s="229"/>
      <c r="AM117" s="229"/>
      <c r="AN117" s="229"/>
      <c r="AO117" s="229"/>
      <c r="AP117" s="229"/>
    </row>
    <row r="118" spans="6:42" s="257" customFormat="1" x14ac:dyDescent="0.2">
      <c r="F118" s="966"/>
      <c r="K118" s="229"/>
      <c r="L118" s="229"/>
      <c r="M118" s="229"/>
      <c r="N118" s="229"/>
      <c r="O118" s="229"/>
      <c r="P118" s="229"/>
      <c r="Q118" s="229"/>
      <c r="R118" s="229"/>
      <c r="S118" s="229"/>
      <c r="T118" s="229"/>
      <c r="U118" s="229"/>
      <c r="V118" s="229"/>
      <c r="W118" s="229"/>
      <c r="X118" s="229"/>
      <c r="Y118" s="229"/>
      <c r="Z118" s="229"/>
      <c r="AA118" s="229"/>
      <c r="AB118" s="229"/>
      <c r="AC118" s="229"/>
      <c r="AD118" s="229"/>
      <c r="AE118" s="229"/>
      <c r="AF118" s="229"/>
      <c r="AG118" s="229"/>
      <c r="AH118" s="229"/>
      <c r="AI118" s="229"/>
      <c r="AJ118" s="229"/>
      <c r="AK118" s="229"/>
      <c r="AL118" s="229"/>
      <c r="AM118" s="229"/>
      <c r="AN118" s="229"/>
      <c r="AO118" s="229"/>
      <c r="AP118" s="229"/>
    </row>
    <row r="119" spans="6:42" s="257" customFormat="1" x14ac:dyDescent="0.2">
      <c r="F119" s="966"/>
      <c r="K119" s="229"/>
      <c r="L119" s="229"/>
      <c r="M119" s="229"/>
      <c r="N119" s="229"/>
      <c r="O119" s="229"/>
      <c r="P119" s="229"/>
      <c r="Q119" s="229"/>
      <c r="R119" s="229"/>
      <c r="S119" s="229"/>
      <c r="T119" s="229"/>
      <c r="U119" s="229"/>
      <c r="V119" s="229"/>
      <c r="W119" s="229"/>
      <c r="X119" s="229"/>
      <c r="Y119" s="229"/>
      <c r="Z119" s="229"/>
      <c r="AA119" s="229"/>
      <c r="AB119" s="229"/>
      <c r="AC119" s="229"/>
      <c r="AD119" s="229"/>
      <c r="AE119" s="229"/>
      <c r="AF119" s="229"/>
      <c r="AG119" s="229"/>
      <c r="AH119" s="229"/>
      <c r="AI119" s="229"/>
      <c r="AJ119" s="229"/>
      <c r="AK119" s="229"/>
      <c r="AL119" s="229"/>
      <c r="AM119" s="229"/>
      <c r="AN119" s="229"/>
      <c r="AO119" s="229"/>
      <c r="AP119" s="229"/>
    </row>
    <row r="120" spans="6:42" s="257" customFormat="1" x14ac:dyDescent="0.2">
      <c r="F120" s="966"/>
      <c r="K120" s="229"/>
      <c r="L120" s="229"/>
      <c r="M120" s="229"/>
      <c r="N120" s="229"/>
      <c r="O120" s="229"/>
      <c r="P120" s="229"/>
      <c r="Q120" s="229"/>
      <c r="R120" s="229"/>
      <c r="S120" s="229"/>
      <c r="T120" s="229"/>
      <c r="U120" s="229"/>
      <c r="V120" s="229"/>
      <c r="W120" s="229"/>
      <c r="X120" s="229"/>
      <c r="Y120" s="229"/>
      <c r="Z120" s="229"/>
      <c r="AA120" s="229"/>
      <c r="AB120" s="229"/>
      <c r="AC120" s="229"/>
      <c r="AD120" s="229"/>
      <c r="AE120" s="229"/>
      <c r="AF120" s="229"/>
      <c r="AG120" s="229"/>
      <c r="AH120" s="229"/>
      <c r="AI120" s="229"/>
      <c r="AJ120" s="229"/>
      <c r="AK120" s="229"/>
      <c r="AL120" s="229"/>
      <c r="AM120" s="229"/>
      <c r="AN120" s="229"/>
      <c r="AO120" s="229"/>
      <c r="AP120" s="229"/>
    </row>
    <row r="121" spans="6:42" s="257" customFormat="1" x14ac:dyDescent="0.2">
      <c r="F121" s="966"/>
      <c r="K121" s="229"/>
      <c r="L121" s="229"/>
      <c r="M121" s="229"/>
      <c r="N121" s="229"/>
      <c r="O121" s="229"/>
      <c r="P121" s="229"/>
      <c r="Q121" s="229"/>
      <c r="R121" s="229"/>
      <c r="S121" s="229"/>
      <c r="T121" s="229"/>
      <c r="U121" s="229"/>
      <c r="V121" s="229"/>
      <c r="W121" s="229"/>
      <c r="X121" s="229"/>
      <c r="Y121" s="229"/>
      <c r="Z121" s="229"/>
      <c r="AA121" s="229"/>
      <c r="AB121" s="229"/>
      <c r="AC121" s="229"/>
      <c r="AD121" s="229"/>
      <c r="AE121" s="229"/>
      <c r="AF121" s="229"/>
      <c r="AG121" s="229"/>
      <c r="AH121" s="229"/>
      <c r="AI121" s="229"/>
      <c r="AJ121" s="229"/>
      <c r="AK121" s="229"/>
      <c r="AL121" s="229"/>
      <c r="AM121" s="229"/>
      <c r="AN121" s="229"/>
      <c r="AO121" s="229"/>
      <c r="AP121" s="229"/>
    </row>
    <row r="122" spans="6:42" s="257" customFormat="1" x14ac:dyDescent="0.2">
      <c r="F122" s="966"/>
      <c r="K122" s="229"/>
      <c r="L122" s="229"/>
      <c r="M122" s="229"/>
      <c r="N122" s="229"/>
      <c r="O122" s="229"/>
      <c r="P122" s="229"/>
      <c r="Q122" s="229"/>
      <c r="R122" s="229"/>
      <c r="S122" s="229"/>
      <c r="T122" s="229"/>
      <c r="U122" s="229"/>
      <c r="V122" s="229"/>
      <c r="W122" s="229"/>
      <c r="X122" s="229"/>
      <c r="Y122" s="229"/>
      <c r="Z122" s="229"/>
      <c r="AA122" s="229"/>
      <c r="AB122" s="229"/>
      <c r="AC122" s="229"/>
      <c r="AD122" s="229"/>
      <c r="AE122" s="229"/>
      <c r="AF122" s="229"/>
      <c r="AG122" s="229"/>
      <c r="AH122" s="229"/>
      <c r="AI122" s="229"/>
      <c r="AJ122" s="229"/>
      <c r="AK122" s="229"/>
      <c r="AL122" s="229"/>
      <c r="AM122" s="229"/>
      <c r="AN122" s="229"/>
      <c r="AO122" s="229"/>
      <c r="AP122" s="229"/>
    </row>
    <row r="123" spans="6:42" s="257" customFormat="1" x14ac:dyDescent="0.2">
      <c r="F123" s="966"/>
      <c r="K123" s="229"/>
      <c r="L123" s="229"/>
      <c r="M123" s="229"/>
      <c r="N123" s="229"/>
      <c r="O123" s="229"/>
      <c r="P123" s="229"/>
      <c r="Q123" s="229"/>
      <c r="R123" s="229"/>
      <c r="S123" s="229"/>
      <c r="T123" s="229"/>
      <c r="U123" s="229"/>
      <c r="V123" s="229"/>
      <c r="W123" s="229"/>
      <c r="X123" s="229"/>
      <c r="Y123" s="229"/>
      <c r="Z123" s="229"/>
      <c r="AA123" s="229"/>
      <c r="AB123" s="229"/>
      <c r="AC123" s="229"/>
      <c r="AD123" s="229"/>
      <c r="AE123" s="229"/>
      <c r="AF123" s="229"/>
      <c r="AG123" s="229"/>
      <c r="AH123" s="229"/>
      <c r="AI123" s="229"/>
      <c r="AJ123" s="229"/>
      <c r="AK123" s="229"/>
      <c r="AL123" s="229"/>
      <c r="AM123" s="229"/>
      <c r="AN123" s="229"/>
      <c r="AO123" s="229"/>
      <c r="AP123" s="229"/>
    </row>
    <row r="124" spans="6:42" s="257" customFormat="1" x14ac:dyDescent="0.2">
      <c r="F124" s="966"/>
      <c r="K124" s="229"/>
      <c r="L124" s="229"/>
      <c r="M124" s="229"/>
      <c r="N124" s="229"/>
      <c r="O124" s="229"/>
      <c r="P124" s="229"/>
      <c r="Q124" s="229"/>
      <c r="R124" s="229"/>
      <c r="S124" s="229"/>
      <c r="T124" s="229"/>
      <c r="U124" s="229"/>
      <c r="V124" s="229"/>
      <c r="W124" s="229"/>
      <c r="X124" s="229"/>
      <c r="Y124" s="229"/>
      <c r="Z124" s="229"/>
      <c r="AA124" s="229"/>
      <c r="AB124" s="229"/>
      <c r="AC124" s="229"/>
      <c r="AD124" s="229"/>
      <c r="AE124" s="229"/>
      <c r="AF124" s="229"/>
      <c r="AG124" s="229"/>
      <c r="AH124" s="229"/>
      <c r="AI124" s="229"/>
      <c r="AJ124" s="229"/>
      <c r="AK124" s="229"/>
      <c r="AL124" s="229"/>
      <c r="AM124" s="229"/>
      <c r="AN124" s="229"/>
      <c r="AO124" s="229"/>
      <c r="AP124" s="229"/>
    </row>
    <row r="125" spans="6:42" s="257" customFormat="1" x14ac:dyDescent="0.2">
      <c r="F125" s="966"/>
      <c r="K125" s="229"/>
      <c r="L125" s="229"/>
      <c r="M125" s="229"/>
      <c r="N125" s="229"/>
      <c r="O125" s="229"/>
      <c r="P125" s="229"/>
      <c r="Q125" s="229"/>
      <c r="R125" s="229"/>
      <c r="S125" s="229"/>
      <c r="T125" s="229"/>
      <c r="U125" s="229"/>
      <c r="V125" s="229"/>
      <c r="W125" s="229"/>
      <c r="X125" s="229"/>
      <c r="Y125" s="229"/>
      <c r="Z125" s="229"/>
      <c r="AA125" s="229"/>
      <c r="AB125" s="229"/>
      <c r="AC125" s="229"/>
      <c r="AD125" s="229"/>
      <c r="AE125" s="229"/>
      <c r="AF125" s="229"/>
      <c r="AG125" s="229"/>
      <c r="AH125" s="229"/>
      <c r="AI125" s="229"/>
      <c r="AJ125" s="229"/>
      <c r="AK125" s="229"/>
      <c r="AL125" s="229"/>
      <c r="AM125" s="229"/>
      <c r="AN125" s="229"/>
      <c r="AO125" s="229"/>
      <c r="AP125" s="229"/>
    </row>
    <row r="126" spans="6:42" s="257" customFormat="1" x14ac:dyDescent="0.2">
      <c r="F126" s="966"/>
      <c r="K126" s="229"/>
      <c r="L126" s="229"/>
      <c r="M126" s="229"/>
      <c r="N126" s="229"/>
      <c r="O126" s="229"/>
      <c r="P126" s="229"/>
      <c r="Q126" s="229"/>
      <c r="R126" s="229"/>
      <c r="S126" s="229"/>
      <c r="T126" s="229"/>
      <c r="U126" s="229"/>
      <c r="V126" s="229"/>
      <c r="W126" s="229"/>
      <c r="X126" s="229"/>
      <c r="Y126" s="229"/>
      <c r="Z126" s="229"/>
      <c r="AA126" s="229"/>
      <c r="AB126" s="229"/>
      <c r="AC126" s="229"/>
      <c r="AD126" s="229"/>
      <c r="AE126" s="229"/>
      <c r="AF126" s="229"/>
      <c r="AG126" s="229"/>
      <c r="AH126" s="229"/>
      <c r="AI126" s="229"/>
      <c r="AJ126" s="229"/>
      <c r="AK126" s="229"/>
      <c r="AL126" s="229"/>
      <c r="AM126" s="229"/>
      <c r="AN126" s="229"/>
      <c r="AO126" s="229"/>
      <c r="AP126" s="229"/>
    </row>
    <row r="127" spans="6:42" s="257" customFormat="1" x14ac:dyDescent="0.2">
      <c r="F127" s="966"/>
      <c r="K127" s="229"/>
      <c r="L127" s="229"/>
      <c r="M127" s="229"/>
      <c r="N127" s="229"/>
      <c r="O127" s="229"/>
      <c r="P127" s="229"/>
      <c r="Q127" s="229"/>
      <c r="R127" s="229"/>
      <c r="S127" s="229"/>
      <c r="T127" s="229"/>
      <c r="U127" s="229"/>
      <c r="V127" s="229"/>
      <c r="W127" s="229"/>
      <c r="X127" s="229"/>
      <c r="Y127" s="229"/>
      <c r="Z127" s="229"/>
      <c r="AA127" s="229"/>
      <c r="AB127" s="229"/>
      <c r="AC127" s="229"/>
      <c r="AD127" s="229"/>
      <c r="AE127" s="229"/>
      <c r="AF127" s="229"/>
      <c r="AG127" s="229"/>
      <c r="AH127" s="229"/>
      <c r="AI127" s="229"/>
      <c r="AJ127" s="229"/>
      <c r="AK127" s="229"/>
      <c r="AL127" s="229"/>
      <c r="AM127" s="229"/>
      <c r="AN127" s="229"/>
      <c r="AO127" s="229"/>
      <c r="AP127" s="229"/>
    </row>
    <row r="128" spans="6:42" s="257" customFormat="1" x14ac:dyDescent="0.2">
      <c r="F128" s="966"/>
      <c r="K128" s="229"/>
      <c r="L128" s="229"/>
      <c r="M128" s="229"/>
      <c r="N128" s="229"/>
      <c r="O128" s="229"/>
      <c r="P128" s="229"/>
      <c r="Q128" s="229"/>
      <c r="R128" s="229"/>
      <c r="S128" s="229"/>
      <c r="T128" s="229"/>
      <c r="U128" s="229"/>
      <c r="V128" s="229"/>
      <c r="W128" s="229"/>
      <c r="X128" s="229"/>
      <c r="Y128" s="229"/>
      <c r="Z128" s="229"/>
      <c r="AA128" s="229"/>
      <c r="AB128" s="229"/>
      <c r="AC128" s="229"/>
      <c r="AD128" s="229"/>
      <c r="AE128" s="229"/>
      <c r="AF128" s="229"/>
      <c r="AG128" s="229"/>
      <c r="AH128" s="229"/>
      <c r="AI128" s="229"/>
      <c r="AJ128" s="229"/>
      <c r="AK128" s="229"/>
      <c r="AL128" s="229"/>
      <c r="AM128" s="229"/>
      <c r="AN128" s="229"/>
      <c r="AO128" s="229"/>
      <c r="AP128" s="229"/>
    </row>
    <row r="129" spans="6:42" s="257" customFormat="1" x14ac:dyDescent="0.2">
      <c r="F129" s="966"/>
      <c r="K129" s="229"/>
      <c r="L129" s="229"/>
      <c r="M129" s="229"/>
      <c r="N129" s="229"/>
      <c r="O129" s="229"/>
      <c r="P129" s="229"/>
      <c r="Q129" s="229"/>
      <c r="R129" s="229"/>
      <c r="S129" s="229"/>
      <c r="T129" s="229"/>
      <c r="U129" s="229"/>
      <c r="V129" s="229"/>
      <c r="W129" s="229"/>
      <c r="X129" s="229"/>
      <c r="Y129" s="229"/>
      <c r="Z129" s="229"/>
      <c r="AA129" s="229"/>
      <c r="AB129" s="229"/>
      <c r="AC129" s="229"/>
      <c r="AD129" s="229"/>
      <c r="AE129" s="229"/>
      <c r="AF129" s="229"/>
      <c r="AG129" s="229"/>
      <c r="AH129" s="229"/>
      <c r="AI129" s="229"/>
      <c r="AJ129" s="229"/>
      <c r="AK129" s="229"/>
      <c r="AL129" s="229"/>
      <c r="AM129" s="229"/>
      <c r="AN129" s="229"/>
      <c r="AO129" s="229"/>
      <c r="AP129" s="229"/>
    </row>
    <row r="130" spans="6:42" s="257" customFormat="1" x14ac:dyDescent="0.2">
      <c r="F130" s="966"/>
      <c r="K130" s="229"/>
      <c r="L130" s="229"/>
      <c r="M130" s="229"/>
      <c r="N130" s="229"/>
      <c r="O130" s="229"/>
      <c r="P130" s="229"/>
      <c r="Q130" s="229"/>
      <c r="R130" s="229"/>
      <c r="S130" s="229"/>
      <c r="T130" s="229"/>
      <c r="U130" s="229"/>
      <c r="V130" s="229"/>
      <c r="W130" s="229"/>
      <c r="X130" s="229"/>
      <c r="Y130" s="229"/>
      <c r="Z130" s="229"/>
      <c r="AA130" s="229"/>
      <c r="AB130" s="229"/>
      <c r="AC130" s="229"/>
      <c r="AD130" s="229"/>
      <c r="AE130" s="229"/>
      <c r="AF130" s="229"/>
      <c r="AG130" s="229"/>
      <c r="AH130" s="229"/>
      <c r="AI130" s="229"/>
      <c r="AJ130" s="229"/>
      <c r="AK130" s="229"/>
      <c r="AL130" s="229"/>
      <c r="AM130" s="229"/>
      <c r="AN130" s="229"/>
      <c r="AO130" s="229"/>
      <c r="AP130" s="229"/>
    </row>
    <row r="131" spans="6:42" s="257" customFormat="1" x14ac:dyDescent="0.2">
      <c r="F131" s="966"/>
      <c r="K131" s="229"/>
      <c r="L131" s="229"/>
      <c r="M131" s="229"/>
      <c r="N131" s="229"/>
      <c r="O131" s="229"/>
      <c r="P131" s="229"/>
      <c r="Q131" s="229"/>
      <c r="R131" s="229"/>
      <c r="S131" s="229"/>
      <c r="T131" s="229"/>
      <c r="U131" s="229"/>
      <c r="V131" s="229"/>
      <c r="W131" s="229"/>
      <c r="X131" s="229"/>
      <c r="Y131" s="229"/>
      <c r="Z131" s="229"/>
      <c r="AA131" s="229"/>
      <c r="AB131" s="229"/>
      <c r="AC131" s="229"/>
      <c r="AD131" s="229"/>
      <c r="AE131" s="229"/>
      <c r="AF131" s="229"/>
      <c r="AG131" s="229"/>
      <c r="AH131" s="229"/>
      <c r="AI131" s="229"/>
      <c r="AJ131" s="229"/>
      <c r="AK131" s="229"/>
      <c r="AL131" s="229"/>
      <c r="AM131" s="229"/>
      <c r="AN131" s="229"/>
      <c r="AO131" s="229"/>
      <c r="AP131" s="229"/>
    </row>
    <row r="132" spans="6:42" s="257" customFormat="1" x14ac:dyDescent="0.2">
      <c r="F132" s="966"/>
      <c r="K132" s="229"/>
      <c r="L132" s="229"/>
      <c r="M132" s="229"/>
      <c r="N132" s="229"/>
      <c r="O132" s="229"/>
      <c r="P132" s="229"/>
      <c r="Q132" s="229"/>
      <c r="R132" s="229"/>
      <c r="S132" s="229"/>
      <c r="T132" s="229"/>
      <c r="U132" s="229"/>
      <c r="V132" s="229"/>
      <c r="W132" s="229"/>
      <c r="X132" s="229"/>
      <c r="Y132" s="229"/>
      <c r="Z132" s="229"/>
      <c r="AA132" s="229"/>
      <c r="AB132" s="229"/>
      <c r="AC132" s="229"/>
      <c r="AD132" s="229"/>
      <c r="AE132" s="229"/>
      <c r="AF132" s="229"/>
      <c r="AG132" s="229"/>
      <c r="AH132" s="229"/>
      <c r="AI132" s="229"/>
      <c r="AJ132" s="229"/>
      <c r="AK132" s="229"/>
      <c r="AL132" s="229"/>
      <c r="AM132" s="229"/>
      <c r="AN132" s="229"/>
      <c r="AO132" s="229"/>
      <c r="AP132" s="229"/>
    </row>
    <row r="133" spans="6:42" s="257" customFormat="1" x14ac:dyDescent="0.2">
      <c r="F133" s="966"/>
      <c r="K133" s="229"/>
      <c r="L133" s="229"/>
      <c r="M133" s="229"/>
      <c r="N133" s="229"/>
      <c r="O133" s="229"/>
      <c r="P133" s="229"/>
      <c r="Q133" s="229"/>
      <c r="R133" s="229"/>
      <c r="S133" s="229"/>
      <c r="T133" s="229"/>
      <c r="U133" s="229"/>
      <c r="V133" s="229"/>
      <c r="W133" s="229"/>
      <c r="X133" s="229"/>
      <c r="Y133" s="229"/>
      <c r="Z133" s="229"/>
      <c r="AA133" s="229"/>
      <c r="AB133" s="229"/>
      <c r="AC133" s="229"/>
      <c r="AD133" s="229"/>
      <c r="AE133" s="229"/>
      <c r="AF133" s="229"/>
      <c r="AG133" s="229"/>
      <c r="AH133" s="229"/>
      <c r="AI133" s="229"/>
      <c r="AJ133" s="229"/>
      <c r="AK133" s="229"/>
      <c r="AL133" s="229"/>
      <c r="AM133" s="229"/>
      <c r="AN133" s="229"/>
      <c r="AO133" s="229"/>
      <c r="AP133" s="229"/>
    </row>
    <row r="134" spans="6:42" s="257" customFormat="1" x14ac:dyDescent="0.2">
      <c r="F134" s="966"/>
      <c r="K134" s="229"/>
      <c r="L134" s="229"/>
      <c r="M134" s="229"/>
      <c r="N134" s="229"/>
      <c r="O134" s="229"/>
      <c r="P134" s="229"/>
      <c r="Q134" s="229"/>
      <c r="R134" s="229"/>
      <c r="S134" s="229"/>
      <c r="T134" s="229"/>
      <c r="U134" s="229"/>
      <c r="V134" s="229"/>
      <c r="W134" s="229"/>
      <c r="X134" s="229"/>
      <c r="Y134" s="229"/>
      <c r="Z134" s="229"/>
      <c r="AA134" s="229"/>
      <c r="AB134" s="229"/>
      <c r="AC134" s="229"/>
      <c r="AD134" s="229"/>
      <c r="AE134" s="229"/>
      <c r="AF134" s="229"/>
      <c r="AG134" s="229"/>
      <c r="AH134" s="229"/>
      <c r="AI134" s="229"/>
      <c r="AJ134" s="229"/>
      <c r="AK134" s="229"/>
      <c r="AL134" s="229"/>
      <c r="AM134" s="229"/>
      <c r="AN134" s="229"/>
      <c r="AO134" s="229"/>
      <c r="AP134" s="229"/>
    </row>
    <row r="135" spans="6:42" s="257" customFormat="1" x14ac:dyDescent="0.2">
      <c r="F135" s="966"/>
      <c r="K135" s="229"/>
      <c r="L135" s="229"/>
      <c r="M135" s="229"/>
      <c r="N135" s="229"/>
      <c r="O135" s="229"/>
      <c r="P135" s="229"/>
      <c r="Q135" s="229"/>
      <c r="R135" s="229"/>
      <c r="S135" s="229"/>
      <c r="T135" s="229"/>
      <c r="U135" s="229"/>
      <c r="V135" s="229"/>
      <c r="W135" s="229"/>
      <c r="X135" s="229"/>
      <c r="Y135" s="229"/>
      <c r="Z135" s="229"/>
      <c r="AA135" s="229"/>
      <c r="AB135" s="229"/>
      <c r="AC135" s="229"/>
      <c r="AD135" s="229"/>
      <c r="AE135" s="229"/>
      <c r="AF135" s="229"/>
      <c r="AG135" s="229"/>
      <c r="AH135" s="229"/>
      <c r="AI135" s="229"/>
      <c r="AJ135" s="229"/>
      <c r="AK135" s="229"/>
      <c r="AL135" s="229"/>
      <c r="AM135" s="229"/>
      <c r="AN135" s="229"/>
      <c r="AO135" s="229"/>
      <c r="AP135" s="229"/>
    </row>
    <row r="136" spans="6:42" s="257" customFormat="1" x14ac:dyDescent="0.2">
      <c r="F136" s="966"/>
      <c r="K136" s="229"/>
      <c r="L136" s="229"/>
      <c r="M136" s="229"/>
      <c r="N136" s="229"/>
      <c r="O136" s="229"/>
      <c r="P136" s="229"/>
      <c r="Q136" s="229"/>
      <c r="R136" s="229"/>
      <c r="S136" s="229"/>
      <c r="T136" s="229"/>
      <c r="U136" s="229"/>
      <c r="V136" s="229"/>
      <c r="W136" s="229"/>
      <c r="X136" s="229"/>
      <c r="Y136" s="229"/>
      <c r="Z136" s="229"/>
      <c r="AA136" s="229"/>
      <c r="AB136" s="229"/>
      <c r="AC136" s="229"/>
      <c r="AD136" s="229"/>
      <c r="AE136" s="229"/>
      <c r="AF136" s="229"/>
      <c r="AG136" s="229"/>
      <c r="AH136" s="229"/>
      <c r="AI136" s="229"/>
      <c r="AJ136" s="229"/>
      <c r="AK136" s="229"/>
      <c r="AL136" s="229"/>
      <c r="AM136" s="229"/>
      <c r="AN136" s="229"/>
      <c r="AO136" s="229"/>
      <c r="AP136" s="229"/>
    </row>
    <row r="137" spans="6:42" s="257" customFormat="1" x14ac:dyDescent="0.2">
      <c r="F137" s="966"/>
      <c r="K137" s="229"/>
      <c r="L137" s="229"/>
      <c r="M137" s="229"/>
      <c r="N137" s="229"/>
      <c r="O137" s="229"/>
      <c r="P137" s="229"/>
      <c r="Q137" s="229"/>
      <c r="R137" s="229"/>
      <c r="S137" s="229"/>
      <c r="T137" s="229"/>
      <c r="U137" s="229"/>
      <c r="V137" s="229"/>
      <c r="W137" s="229"/>
      <c r="X137" s="229"/>
      <c r="Y137" s="229"/>
      <c r="Z137" s="229"/>
      <c r="AA137" s="229"/>
      <c r="AB137" s="229"/>
      <c r="AC137" s="229"/>
      <c r="AD137" s="229"/>
      <c r="AE137" s="229"/>
      <c r="AF137" s="229"/>
      <c r="AG137" s="229"/>
      <c r="AH137" s="229"/>
      <c r="AI137" s="229"/>
      <c r="AJ137" s="229"/>
      <c r="AK137" s="229"/>
      <c r="AL137" s="229"/>
      <c r="AM137" s="229"/>
      <c r="AN137" s="229"/>
      <c r="AO137" s="229"/>
      <c r="AP137" s="229"/>
    </row>
    <row r="138" spans="6:42" s="257" customFormat="1" x14ac:dyDescent="0.2">
      <c r="F138" s="966"/>
      <c r="K138" s="229"/>
      <c r="L138" s="229"/>
      <c r="M138" s="229"/>
      <c r="N138" s="229"/>
      <c r="O138" s="229"/>
      <c r="P138" s="229"/>
      <c r="Q138" s="229"/>
      <c r="R138" s="229"/>
      <c r="S138" s="229"/>
      <c r="T138" s="229"/>
      <c r="U138" s="229"/>
      <c r="V138" s="229"/>
      <c r="W138" s="229"/>
      <c r="X138" s="229"/>
      <c r="Y138" s="229"/>
      <c r="Z138" s="229"/>
      <c r="AA138" s="229"/>
      <c r="AB138" s="229"/>
      <c r="AC138" s="229"/>
      <c r="AD138" s="229"/>
      <c r="AE138" s="229"/>
      <c r="AF138" s="229"/>
      <c r="AG138" s="229"/>
      <c r="AH138" s="229"/>
      <c r="AI138" s="229"/>
      <c r="AJ138" s="229"/>
      <c r="AK138" s="229"/>
      <c r="AL138" s="229"/>
      <c r="AM138" s="229"/>
      <c r="AN138" s="229"/>
      <c r="AO138" s="229"/>
      <c r="AP138" s="229"/>
    </row>
    <row r="139" spans="6:42" s="257" customFormat="1" x14ac:dyDescent="0.2">
      <c r="F139" s="966"/>
      <c r="K139" s="229"/>
      <c r="L139" s="229"/>
      <c r="M139" s="229"/>
      <c r="N139" s="229"/>
      <c r="O139" s="229"/>
      <c r="P139" s="229"/>
      <c r="Q139" s="229"/>
      <c r="R139" s="229"/>
      <c r="S139" s="229"/>
      <c r="T139" s="229"/>
      <c r="U139" s="229"/>
      <c r="V139" s="229"/>
      <c r="W139" s="229"/>
      <c r="X139" s="229"/>
      <c r="Y139" s="229"/>
      <c r="Z139" s="229"/>
      <c r="AA139" s="229"/>
      <c r="AB139" s="229"/>
      <c r="AC139" s="229"/>
      <c r="AD139" s="229"/>
      <c r="AE139" s="229"/>
      <c r="AF139" s="229"/>
      <c r="AG139" s="229"/>
      <c r="AH139" s="229"/>
      <c r="AI139" s="229"/>
      <c r="AJ139" s="229"/>
      <c r="AK139" s="229"/>
      <c r="AL139" s="229"/>
      <c r="AM139" s="229"/>
      <c r="AN139" s="229"/>
      <c r="AO139" s="229"/>
      <c r="AP139" s="229"/>
    </row>
    <row r="140" spans="6:42" s="257" customFormat="1" x14ac:dyDescent="0.2">
      <c r="F140" s="966"/>
      <c r="K140" s="229"/>
      <c r="L140" s="229"/>
      <c r="M140" s="229"/>
      <c r="N140" s="229"/>
      <c r="O140" s="229"/>
      <c r="P140" s="229"/>
      <c r="Q140" s="229"/>
      <c r="R140" s="229"/>
      <c r="S140" s="229"/>
      <c r="T140" s="229"/>
      <c r="U140" s="229"/>
      <c r="V140" s="229"/>
      <c r="W140" s="229"/>
      <c r="X140" s="229"/>
      <c r="Y140" s="229"/>
      <c r="Z140" s="229"/>
      <c r="AA140" s="229"/>
      <c r="AB140" s="229"/>
      <c r="AC140" s="229"/>
      <c r="AD140" s="229"/>
      <c r="AE140" s="229"/>
      <c r="AF140" s="229"/>
      <c r="AG140" s="229"/>
      <c r="AH140" s="229"/>
      <c r="AI140" s="229"/>
      <c r="AJ140" s="229"/>
      <c r="AK140" s="229"/>
      <c r="AL140" s="229"/>
      <c r="AM140" s="229"/>
      <c r="AN140" s="229"/>
      <c r="AO140" s="229"/>
      <c r="AP140" s="229"/>
    </row>
    <row r="141" spans="6:42" s="257" customFormat="1" x14ac:dyDescent="0.2">
      <c r="F141" s="966"/>
      <c r="K141" s="229"/>
      <c r="L141" s="229"/>
      <c r="M141" s="229"/>
      <c r="N141" s="229"/>
      <c r="O141" s="229"/>
      <c r="P141" s="229"/>
      <c r="Q141" s="229"/>
      <c r="R141" s="229"/>
      <c r="S141" s="229"/>
      <c r="T141" s="229"/>
      <c r="U141" s="229"/>
      <c r="V141" s="229"/>
      <c r="W141" s="229"/>
      <c r="X141" s="229"/>
      <c r="Y141" s="229"/>
      <c r="Z141" s="229"/>
      <c r="AA141" s="229"/>
      <c r="AB141" s="229"/>
      <c r="AC141" s="229"/>
      <c r="AD141" s="229"/>
      <c r="AE141" s="229"/>
      <c r="AF141" s="229"/>
      <c r="AG141" s="229"/>
      <c r="AH141" s="229"/>
      <c r="AI141" s="229"/>
      <c r="AJ141" s="229"/>
      <c r="AK141" s="229"/>
      <c r="AL141" s="229"/>
      <c r="AM141" s="229"/>
      <c r="AN141" s="229"/>
      <c r="AO141" s="229"/>
      <c r="AP141" s="229"/>
    </row>
    <row r="142" spans="6:42" s="257" customFormat="1" x14ac:dyDescent="0.2">
      <c r="F142" s="966"/>
      <c r="K142" s="229"/>
      <c r="L142" s="229"/>
      <c r="M142" s="229"/>
      <c r="N142" s="229"/>
      <c r="O142" s="229"/>
      <c r="P142" s="229"/>
      <c r="Q142" s="229"/>
      <c r="R142" s="229"/>
      <c r="S142" s="229"/>
      <c r="T142" s="229"/>
      <c r="U142" s="229"/>
      <c r="V142" s="229"/>
      <c r="W142" s="229"/>
      <c r="X142" s="229"/>
      <c r="Y142" s="229"/>
      <c r="Z142" s="229"/>
      <c r="AA142" s="229"/>
      <c r="AB142" s="229"/>
      <c r="AC142" s="229"/>
      <c r="AD142" s="229"/>
      <c r="AE142" s="229"/>
      <c r="AF142" s="229"/>
      <c r="AG142" s="229"/>
      <c r="AH142" s="229"/>
      <c r="AI142" s="229"/>
      <c r="AJ142" s="229"/>
      <c r="AK142" s="229"/>
      <c r="AL142" s="229"/>
      <c r="AM142" s="229"/>
      <c r="AN142" s="229"/>
      <c r="AO142" s="229"/>
      <c r="AP142" s="229"/>
    </row>
    <row r="143" spans="6:42" s="257" customFormat="1" x14ac:dyDescent="0.2">
      <c r="F143" s="966"/>
      <c r="K143" s="229"/>
      <c r="L143" s="229"/>
      <c r="M143" s="229"/>
      <c r="N143" s="229"/>
      <c r="O143" s="229"/>
      <c r="P143" s="229"/>
      <c r="Q143" s="229"/>
      <c r="R143" s="229"/>
      <c r="S143" s="229"/>
      <c r="T143" s="229"/>
      <c r="U143" s="229"/>
      <c r="V143" s="229"/>
      <c r="W143" s="229"/>
      <c r="X143" s="229"/>
      <c r="Y143" s="229"/>
      <c r="Z143" s="229"/>
      <c r="AA143" s="229"/>
      <c r="AB143" s="229"/>
      <c r="AC143" s="229"/>
      <c r="AD143" s="229"/>
      <c r="AE143" s="229"/>
      <c r="AF143" s="229"/>
      <c r="AG143" s="229"/>
      <c r="AH143" s="229"/>
      <c r="AI143" s="229"/>
      <c r="AJ143" s="229"/>
      <c r="AK143" s="229"/>
      <c r="AL143" s="229"/>
      <c r="AM143" s="229"/>
      <c r="AN143" s="229"/>
      <c r="AO143" s="229"/>
      <c r="AP143" s="229"/>
    </row>
    <row r="144" spans="6:42" s="257" customFormat="1" x14ac:dyDescent="0.2">
      <c r="F144" s="966"/>
      <c r="K144" s="229"/>
      <c r="L144" s="229"/>
      <c r="M144" s="229"/>
      <c r="N144" s="229"/>
      <c r="O144" s="229"/>
      <c r="P144" s="229"/>
      <c r="Q144" s="229"/>
      <c r="R144" s="229"/>
      <c r="S144" s="229"/>
      <c r="T144" s="229"/>
      <c r="U144" s="229"/>
      <c r="V144" s="229"/>
      <c r="W144" s="229"/>
      <c r="X144" s="229"/>
      <c r="Y144" s="229"/>
      <c r="Z144" s="229"/>
      <c r="AA144" s="229"/>
      <c r="AB144" s="229"/>
      <c r="AC144" s="229"/>
      <c r="AD144" s="229"/>
      <c r="AE144" s="229"/>
      <c r="AF144" s="229"/>
      <c r="AG144" s="229"/>
      <c r="AH144" s="229"/>
      <c r="AI144" s="229"/>
      <c r="AJ144" s="229"/>
      <c r="AK144" s="229"/>
      <c r="AL144" s="229"/>
      <c r="AM144" s="229"/>
      <c r="AN144" s="229"/>
      <c r="AO144" s="229"/>
      <c r="AP144" s="229"/>
    </row>
    <row r="145" spans="6:42" s="257" customFormat="1" x14ac:dyDescent="0.2">
      <c r="F145" s="966"/>
      <c r="K145" s="229"/>
      <c r="L145" s="229"/>
      <c r="M145" s="229"/>
      <c r="N145" s="229"/>
      <c r="O145" s="229"/>
      <c r="P145" s="229"/>
      <c r="Q145" s="229"/>
      <c r="R145" s="229"/>
      <c r="S145" s="229"/>
      <c r="T145" s="229"/>
      <c r="U145" s="229"/>
      <c r="V145" s="229"/>
      <c r="W145" s="229"/>
      <c r="X145" s="229"/>
      <c r="Y145" s="229"/>
      <c r="Z145" s="229"/>
      <c r="AA145" s="229"/>
      <c r="AB145" s="229"/>
      <c r="AC145" s="229"/>
      <c r="AD145" s="229"/>
      <c r="AE145" s="229"/>
      <c r="AF145" s="229"/>
      <c r="AG145" s="229"/>
      <c r="AH145" s="229"/>
      <c r="AI145" s="229"/>
      <c r="AJ145" s="229"/>
      <c r="AK145" s="229"/>
      <c r="AL145" s="229"/>
      <c r="AM145" s="229"/>
      <c r="AN145" s="229"/>
      <c r="AO145" s="229"/>
      <c r="AP145" s="229"/>
    </row>
    <row r="146" spans="6:42" s="257" customFormat="1" x14ac:dyDescent="0.2">
      <c r="F146" s="966"/>
      <c r="K146" s="229"/>
      <c r="L146" s="229"/>
      <c r="M146" s="229"/>
      <c r="N146" s="229"/>
      <c r="O146" s="229"/>
      <c r="P146" s="229"/>
      <c r="Q146" s="229"/>
      <c r="R146" s="229"/>
      <c r="S146" s="229"/>
      <c r="T146" s="229"/>
      <c r="U146" s="229"/>
      <c r="V146" s="229"/>
      <c r="W146" s="229"/>
      <c r="X146" s="229"/>
      <c r="Y146" s="229"/>
      <c r="Z146" s="229"/>
      <c r="AA146" s="229"/>
      <c r="AB146" s="229"/>
      <c r="AC146" s="229"/>
      <c r="AD146" s="229"/>
      <c r="AE146" s="229"/>
      <c r="AF146" s="229"/>
      <c r="AG146" s="229"/>
      <c r="AH146" s="229"/>
      <c r="AI146" s="229"/>
      <c r="AJ146" s="229"/>
      <c r="AK146" s="229"/>
      <c r="AL146" s="229"/>
      <c r="AM146" s="229"/>
      <c r="AN146" s="229"/>
      <c r="AO146" s="229"/>
      <c r="AP146" s="229"/>
    </row>
    <row r="147" spans="6:42" s="257" customFormat="1" x14ac:dyDescent="0.2">
      <c r="F147" s="966"/>
      <c r="K147" s="229"/>
      <c r="L147" s="229"/>
      <c r="M147" s="229"/>
      <c r="N147" s="229"/>
      <c r="O147" s="229"/>
      <c r="P147" s="229"/>
      <c r="Q147" s="229"/>
      <c r="R147" s="229"/>
      <c r="S147" s="229"/>
      <c r="T147" s="229"/>
      <c r="U147" s="229"/>
      <c r="V147" s="229"/>
      <c r="W147" s="229"/>
      <c r="X147" s="229"/>
      <c r="Y147" s="229"/>
      <c r="Z147" s="229"/>
      <c r="AA147" s="229"/>
      <c r="AB147" s="229"/>
      <c r="AC147" s="229"/>
      <c r="AD147" s="229"/>
      <c r="AE147" s="229"/>
      <c r="AF147" s="229"/>
      <c r="AG147" s="229"/>
      <c r="AH147" s="229"/>
      <c r="AI147" s="229"/>
      <c r="AJ147" s="229"/>
      <c r="AK147" s="229"/>
      <c r="AL147" s="229"/>
      <c r="AM147" s="229"/>
      <c r="AN147" s="229"/>
      <c r="AO147" s="229"/>
      <c r="AP147" s="229"/>
    </row>
    <row r="148" spans="6:42" s="257" customFormat="1" x14ac:dyDescent="0.2">
      <c r="F148" s="966"/>
      <c r="K148" s="229"/>
      <c r="L148" s="229"/>
      <c r="M148" s="229"/>
      <c r="N148" s="229"/>
      <c r="O148" s="229"/>
      <c r="P148" s="229"/>
      <c r="Q148" s="229"/>
      <c r="R148" s="229"/>
      <c r="S148" s="229"/>
      <c r="T148" s="229"/>
      <c r="U148" s="229"/>
      <c r="V148" s="229"/>
      <c r="W148" s="229"/>
      <c r="X148" s="229"/>
      <c r="Y148" s="229"/>
      <c r="Z148" s="229"/>
      <c r="AA148" s="229"/>
      <c r="AB148" s="229"/>
      <c r="AC148" s="229"/>
      <c r="AD148" s="229"/>
      <c r="AE148" s="229"/>
      <c r="AF148" s="229"/>
      <c r="AG148" s="229"/>
      <c r="AH148" s="229"/>
      <c r="AI148" s="229"/>
      <c r="AJ148" s="229"/>
      <c r="AK148" s="229"/>
      <c r="AL148" s="229"/>
      <c r="AM148" s="229"/>
      <c r="AN148" s="229"/>
      <c r="AO148" s="229"/>
      <c r="AP148" s="229"/>
    </row>
    <row r="149" spans="6:42" s="257" customFormat="1" x14ac:dyDescent="0.2">
      <c r="F149" s="966"/>
      <c r="K149" s="229"/>
      <c r="L149" s="229"/>
      <c r="M149" s="229"/>
      <c r="N149" s="229"/>
      <c r="O149" s="229"/>
      <c r="P149" s="229"/>
      <c r="Q149" s="229"/>
      <c r="R149" s="229"/>
      <c r="S149" s="229"/>
      <c r="T149" s="229"/>
      <c r="U149" s="229"/>
      <c r="V149" s="229"/>
      <c r="W149" s="229"/>
      <c r="X149" s="229"/>
      <c r="Y149" s="229"/>
      <c r="Z149" s="229"/>
      <c r="AA149" s="229"/>
      <c r="AB149" s="229"/>
      <c r="AC149" s="229"/>
      <c r="AD149" s="229"/>
      <c r="AE149" s="229"/>
      <c r="AF149" s="229"/>
      <c r="AG149" s="229"/>
      <c r="AH149" s="229"/>
      <c r="AI149" s="229"/>
      <c r="AJ149" s="229"/>
      <c r="AK149" s="229"/>
      <c r="AL149" s="229"/>
      <c r="AM149" s="229"/>
      <c r="AN149" s="229"/>
      <c r="AO149" s="229"/>
      <c r="AP149" s="229"/>
    </row>
    <row r="150" spans="6:42" s="257" customFormat="1" x14ac:dyDescent="0.2">
      <c r="F150" s="966"/>
      <c r="K150" s="229"/>
      <c r="L150" s="229"/>
      <c r="M150" s="229"/>
      <c r="N150" s="229"/>
      <c r="O150" s="229"/>
      <c r="P150" s="229"/>
      <c r="Q150" s="229"/>
      <c r="R150" s="229"/>
      <c r="S150" s="229"/>
      <c r="T150" s="229"/>
      <c r="U150" s="229"/>
      <c r="V150" s="229"/>
      <c r="W150" s="229"/>
      <c r="X150" s="229"/>
      <c r="Y150" s="229"/>
      <c r="Z150" s="229"/>
      <c r="AA150" s="229"/>
      <c r="AB150" s="229"/>
      <c r="AC150" s="229"/>
      <c r="AD150" s="229"/>
      <c r="AE150" s="229"/>
      <c r="AF150" s="229"/>
      <c r="AG150" s="229"/>
      <c r="AH150" s="229"/>
      <c r="AI150" s="229"/>
      <c r="AJ150" s="229"/>
      <c r="AK150" s="229"/>
      <c r="AL150" s="229"/>
      <c r="AM150" s="229"/>
      <c r="AN150" s="229"/>
      <c r="AO150" s="229"/>
      <c r="AP150" s="229"/>
    </row>
    <row r="151" spans="6:42" s="257" customFormat="1" x14ac:dyDescent="0.2">
      <c r="F151" s="966"/>
      <c r="K151" s="229"/>
      <c r="L151" s="229"/>
      <c r="M151" s="229"/>
      <c r="N151" s="229"/>
      <c r="O151" s="229"/>
      <c r="P151" s="229"/>
      <c r="Q151" s="229"/>
      <c r="R151" s="229"/>
      <c r="S151" s="229"/>
      <c r="T151" s="229"/>
      <c r="U151" s="229"/>
      <c r="V151" s="229"/>
      <c r="W151" s="229"/>
      <c r="X151" s="229"/>
      <c r="Y151" s="229"/>
      <c r="Z151" s="229"/>
      <c r="AA151" s="229"/>
      <c r="AB151" s="229"/>
      <c r="AC151" s="229"/>
      <c r="AD151" s="229"/>
      <c r="AE151" s="229"/>
      <c r="AF151" s="229"/>
      <c r="AG151" s="229"/>
      <c r="AH151" s="229"/>
      <c r="AI151" s="229"/>
      <c r="AJ151" s="229"/>
      <c r="AK151" s="229"/>
      <c r="AL151" s="229"/>
      <c r="AM151" s="229"/>
      <c r="AN151" s="229"/>
      <c r="AO151" s="229"/>
      <c r="AP151" s="229"/>
    </row>
    <row r="152" spans="6:42" s="257" customFormat="1" x14ac:dyDescent="0.2">
      <c r="F152" s="966"/>
      <c r="K152" s="229"/>
      <c r="L152" s="229"/>
      <c r="M152" s="229"/>
      <c r="N152" s="229"/>
      <c r="O152" s="229"/>
      <c r="P152" s="229"/>
      <c r="Q152" s="229"/>
      <c r="R152" s="229"/>
      <c r="S152" s="229"/>
      <c r="T152" s="229"/>
      <c r="U152" s="229"/>
      <c r="V152" s="229"/>
      <c r="W152" s="229"/>
      <c r="X152" s="229"/>
      <c r="Y152" s="229"/>
      <c r="Z152" s="229"/>
      <c r="AA152" s="229"/>
      <c r="AB152" s="229"/>
      <c r="AC152" s="229"/>
      <c r="AD152" s="229"/>
      <c r="AE152" s="229"/>
      <c r="AF152" s="229"/>
      <c r="AG152" s="229"/>
      <c r="AH152" s="229"/>
      <c r="AI152" s="229"/>
      <c r="AJ152" s="229"/>
      <c r="AK152" s="229"/>
      <c r="AL152" s="229"/>
      <c r="AM152" s="229"/>
      <c r="AN152" s="229"/>
      <c r="AO152" s="229"/>
      <c r="AP152" s="229"/>
    </row>
    <row r="153" spans="6:42" s="257" customFormat="1" x14ac:dyDescent="0.2">
      <c r="F153" s="966"/>
      <c r="K153" s="229"/>
      <c r="L153" s="229"/>
      <c r="M153" s="229"/>
      <c r="N153" s="229"/>
      <c r="O153" s="229"/>
      <c r="P153" s="229"/>
      <c r="Q153" s="229"/>
      <c r="R153" s="229"/>
      <c r="S153" s="229"/>
      <c r="T153" s="229"/>
      <c r="U153" s="229"/>
      <c r="V153" s="229"/>
      <c r="W153" s="229"/>
      <c r="X153" s="229"/>
      <c r="Y153" s="229"/>
      <c r="Z153" s="229"/>
      <c r="AA153" s="229"/>
      <c r="AB153" s="229"/>
      <c r="AC153" s="229"/>
      <c r="AD153" s="229"/>
      <c r="AE153" s="229"/>
      <c r="AF153" s="229"/>
      <c r="AG153" s="229"/>
      <c r="AH153" s="229"/>
      <c r="AI153" s="229"/>
      <c r="AJ153" s="229"/>
      <c r="AK153" s="229"/>
      <c r="AL153" s="229"/>
      <c r="AM153" s="229"/>
      <c r="AN153" s="229"/>
      <c r="AO153" s="229"/>
      <c r="AP153" s="229"/>
    </row>
    <row r="154" spans="6:42" s="257" customFormat="1" x14ac:dyDescent="0.2">
      <c r="F154" s="966"/>
      <c r="K154" s="229"/>
      <c r="L154" s="229"/>
      <c r="M154" s="229"/>
      <c r="N154" s="229"/>
      <c r="O154" s="229"/>
      <c r="P154" s="229"/>
      <c r="Q154" s="229"/>
      <c r="R154" s="229"/>
      <c r="S154" s="229"/>
      <c r="T154" s="229"/>
      <c r="U154" s="229"/>
      <c r="V154" s="229"/>
      <c r="W154" s="229"/>
      <c r="X154" s="229"/>
      <c r="Y154" s="229"/>
      <c r="Z154" s="229"/>
      <c r="AA154" s="229"/>
      <c r="AB154" s="229"/>
      <c r="AC154" s="229"/>
      <c r="AD154" s="229"/>
      <c r="AE154" s="229"/>
      <c r="AF154" s="229"/>
      <c r="AG154" s="229"/>
      <c r="AH154" s="229"/>
      <c r="AI154" s="229"/>
      <c r="AJ154" s="229"/>
      <c r="AK154" s="229"/>
      <c r="AL154" s="229"/>
      <c r="AM154" s="229"/>
      <c r="AN154" s="229"/>
      <c r="AO154" s="229"/>
      <c r="AP154" s="229"/>
    </row>
    <row r="155" spans="6:42" s="257" customFormat="1" x14ac:dyDescent="0.2">
      <c r="F155" s="966"/>
      <c r="K155" s="229"/>
      <c r="L155" s="229"/>
      <c r="M155" s="229"/>
      <c r="N155" s="229"/>
      <c r="O155" s="229"/>
      <c r="P155" s="229"/>
      <c r="Q155" s="229"/>
      <c r="R155" s="229"/>
      <c r="S155" s="229"/>
      <c r="T155" s="229"/>
      <c r="U155" s="229"/>
      <c r="V155" s="229"/>
      <c r="W155" s="229"/>
      <c r="X155" s="229"/>
      <c r="Y155" s="229"/>
      <c r="Z155" s="229"/>
      <c r="AA155" s="229"/>
      <c r="AB155" s="229"/>
      <c r="AC155" s="229"/>
      <c r="AD155" s="229"/>
      <c r="AE155" s="229"/>
      <c r="AF155" s="229"/>
      <c r="AG155" s="229"/>
      <c r="AH155" s="229"/>
      <c r="AI155" s="229"/>
      <c r="AJ155" s="229"/>
      <c r="AK155" s="229"/>
      <c r="AL155" s="229"/>
      <c r="AM155" s="229"/>
      <c r="AN155" s="229"/>
      <c r="AO155" s="229"/>
      <c r="AP155" s="229"/>
    </row>
    <row r="156" spans="6:42" s="257" customFormat="1" x14ac:dyDescent="0.2">
      <c r="F156" s="966"/>
      <c r="K156" s="229"/>
      <c r="L156" s="229"/>
      <c r="M156" s="229"/>
      <c r="N156" s="229"/>
      <c r="O156" s="229"/>
      <c r="P156" s="229"/>
      <c r="Q156" s="229"/>
      <c r="R156" s="229"/>
      <c r="S156" s="229"/>
      <c r="T156" s="229"/>
      <c r="U156" s="229"/>
      <c r="V156" s="229"/>
      <c r="W156" s="229"/>
      <c r="X156" s="229"/>
      <c r="Y156" s="229"/>
      <c r="Z156" s="229"/>
      <c r="AA156" s="229"/>
      <c r="AB156" s="229"/>
      <c r="AC156" s="229"/>
      <c r="AD156" s="229"/>
      <c r="AE156" s="229"/>
      <c r="AF156" s="229"/>
      <c r="AG156" s="229"/>
      <c r="AH156" s="229"/>
      <c r="AI156" s="229"/>
      <c r="AJ156" s="229"/>
      <c r="AK156" s="229"/>
      <c r="AL156" s="229"/>
      <c r="AM156" s="229"/>
      <c r="AN156" s="229"/>
      <c r="AO156" s="229"/>
      <c r="AP156" s="229"/>
    </row>
    <row r="157" spans="6:42" s="257" customFormat="1" x14ac:dyDescent="0.2">
      <c r="F157" s="966"/>
      <c r="K157" s="229"/>
      <c r="L157" s="229"/>
      <c r="M157" s="229"/>
      <c r="N157" s="229"/>
      <c r="O157" s="229"/>
      <c r="P157" s="229"/>
      <c r="Q157" s="229"/>
      <c r="R157" s="229"/>
      <c r="S157" s="229"/>
      <c r="T157" s="229"/>
      <c r="U157" s="229"/>
      <c r="V157" s="229"/>
      <c r="W157" s="229"/>
      <c r="X157" s="229"/>
      <c r="Y157" s="229"/>
      <c r="Z157" s="229"/>
      <c r="AA157" s="229"/>
      <c r="AB157" s="229"/>
      <c r="AC157" s="229"/>
      <c r="AD157" s="229"/>
      <c r="AE157" s="229"/>
      <c r="AF157" s="229"/>
      <c r="AG157" s="229"/>
      <c r="AH157" s="229"/>
      <c r="AI157" s="229"/>
      <c r="AJ157" s="229"/>
      <c r="AK157" s="229"/>
      <c r="AL157" s="229"/>
      <c r="AM157" s="229"/>
      <c r="AN157" s="229"/>
      <c r="AO157" s="229"/>
      <c r="AP157" s="229"/>
    </row>
    <row r="158" spans="6:42" s="257" customFormat="1" x14ac:dyDescent="0.2">
      <c r="F158" s="966"/>
      <c r="K158" s="229"/>
      <c r="L158" s="229"/>
      <c r="M158" s="229"/>
      <c r="N158" s="229"/>
      <c r="O158" s="229"/>
      <c r="P158" s="229"/>
      <c r="Q158" s="229"/>
      <c r="R158" s="229"/>
      <c r="S158" s="229"/>
      <c r="T158" s="229"/>
      <c r="U158" s="229"/>
      <c r="V158" s="229"/>
      <c r="W158" s="229"/>
      <c r="X158" s="229"/>
      <c r="Y158" s="229"/>
      <c r="Z158" s="229"/>
      <c r="AA158" s="229"/>
      <c r="AB158" s="229"/>
      <c r="AC158" s="229"/>
      <c r="AD158" s="229"/>
      <c r="AE158" s="229"/>
      <c r="AF158" s="229"/>
      <c r="AG158" s="229"/>
      <c r="AH158" s="229"/>
      <c r="AI158" s="229"/>
      <c r="AJ158" s="229"/>
      <c r="AK158" s="229"/>
      <c r="AL158" s="229"/>
      <c r="AM158" s="229"/>
      <c r="AN158" s="229"/>
      <c r="AO158" s="229"/>
      <c r="AP158" s="229"/>
    </row>
    <row r="159" spans="6:42" s="257" customFormat="1" x14ac:dyDescent="0.2">
      <c r="F159" s="966"/>
      <c r="K159" s="229"/>
      <c r="L159" s="229"/>
      <c r="M159" s="229"/>
      <c r="N159" s="229"/>
      <c r="O159" s="229"/>
      <c r="P159" s="229"/>
      <c r="Q159" s="229"/>
      <c r="R159" s="229"/>
      <c r="S159" s="229"/>
      <c r="T159" s="229"/>
      <c r="U159" s="229"/>
      <c r="V159" s="229"/>
      <c r="W159" s="229"/>
      <c r="X159" s="229"/>
      <c r="Y159" s="229"/>
      <c r="Z159" s="229"/>
      <c r="AA159" s="229"/>
      <c r="AB159" s="229"/>
      <c r="AC159" s="229"/>
      <c r="AD159" s="229"/>
      <c r="AE159" s="229"/>
      <c r="AF159" s="229"/>
      <c r="AG159" s="229"/>
      <c r="AH159" s="229"/>
      <c r="AI159" s="229"/>
      <c r="AJ159" s="229"/>
      <c r="AK159" s="229"/>
      <c r="AL159" s="229"/>
      <c r="AM159" s="229"/>
      <c r="AN159" s="229"/>
      <c r="AO159" s="229"/>
      <c r="AP159" s="229"/>
    </row>
    <row r="160" spans="6:42" s="257" customFormat="1" x14ac:dyDescent="0.2">
      <c r="F160" s="966"/>
      <c r="K160" s="229"/>
      <c r="L160" s="229"/>
      <c r="M160" s="229"/>
      <c r="N160" s="229"/>
      <c r="O160" s="229"/>
      <c r="P160" s="229"/>
      <c r="Q160" s="229"/>
      <c r="R160" s="229"/>
      <c r="S160" s="229"/>
      <c r="T160" s="229"/>
      <c r="U160" s="229"/>
      <c r="V160" s="229"/>
      <c r="W160" s="229"/>
      <c r="X160" s="229"/>
      <c r="Y160" s="229"/>
      <c r="Z160" s="229"/>
      <c r="AA160" s="229"/>
      <c r="AB160" s="229"/>
      <c r="AC160" s="229"/>
      <c r="AD160" s="229"/>
      <c r="AE160" s="229"/>
      <c r="AF160" s="229"/>
      <c r="AG160" s="229"/>
      <c r="AH160" s="229"/>
      <c r="AI160" s="229"/>
      <c r="AJ160" s="229"/>
      <c r="AK160" s="229"/>
      <c r="AL160" s="229"/>
      <c r="AM160" s="229"/>
      <c r="AN160" s="229"/>
      <c r="AO160" s="229"/>
      <c r="AP160" s="229"/>
    </row>
    <row r="161" spans="6:42" s="257" customFormat="1" x14ac:dyDescent="0.2">
      <c r="F161" s="966"/>
      <c r="K161" s="229"/>
      <c r="L161" s="229"/>
      <c r="M161" s="229"/>
      <c r="N161" s="229"/>
      <c r="O161" s="229"/>
      <c r="P161" s="229"/>
      <c r="Q161" s="229"/>
      <c r="R161" s="229"/>
      <c r="S161" s="229"/>
      <c r="T161" s="229"/>
      <c r="U161" s="229"/>
      <c r="V161" s="229"/>
      <c r="W161" s="229"/>
      <c r="X161" s="229"/>
      <c r="Y161" s="229"/>
      <c r="Z161" s="229"/>
      <c r="AA161" s="229"/>
      <c r="AB161" s="229"/>
      <c r="AC161" s="229"/>
      <c r="AD161" s="229"/>
      <c r="AE161" s="229"/>
      <c r="AF161" s="229"/>
      <c r="AG161" s="229"/>
      <c r="AH161" s="229"/>
      <c r="AI161" s="229"/>
      <c r="AJ161" s="229"/>
      <c r="AK161" s="229"/>
      <c r="AL161" s="229"/>
      <c r="AM161" s="229"/>
      <c r="AN161" s="229"/>
      <c r="AO161" s="229"/>
      <c r="AP161" s="229"/>
    </row>
    <row r="162" spans="6:42" s="257" customFormat="1" x14ac:dyDescent="0.2">
      <c r="F162" s="966"/>
      <c r="K162" s="229"/>
      <c r="L162" s="229"/>
      <c r="M162" s="229"/>
      <c r="N162" s="229"/>
      <c r="O162" s="229"/>
      <c r="P162" s="229"/>
      <c r="Q162" s="229"/>
      <c r="R162" s="229"/>
      <c r="S162" s="229"/>
      <c r="T162" s="229"/>
      <c r="U162" s="229"/>
      <c r="V162" s="229"/>
      <c r="W162" s="229"/>
      <c r="X162" s="229"/>
      <c r="Y162" s="229"/>
      <c r="Z162" s="229"/>
      <c r="AA162" s="229"/>
      <c r="AB162" s="229"/>
      <c r="AC162" s="229"/>
      <c r="AD162" s="229"/>
      <c r="AE162" s="229"/>
      <c r="AF162" s="229"/>
      <c r="AG162" s="229"/>
      <c r="AH162" s="229"/>
      <c r="AI162" s="229"/>
      <c r="AJ162" s="229"/>
      <c r="AK162" s="229"/>
      <c r="AL162" s="229"/>
      <c r="AM162" s="229"/>
      <c r="AN162" s="229"/>
      <c r="AO162" s="229"/>
      <c r="AP162" s="229"/>
    </row>
    <row r="163" spans="6:42" s="257" customFormat="1" x14ac:dyDescent="0.2">
      <c r="F163" s="966"/>
      <c r="K163" s="229"/>
      <c r="L163" s="229"/>
      <c r="M163" s="229"/>
      <c r="N163" s="229"/>
      <c r="O163" s="229"/>
      <c r="P163" s="229"/>
      <c r="Q163" s="229"/>
      <c r="R163" s="229"/>
      <c r="S163" s="229"/>
      <c r="T163" s="229"/>
      <c r="U163" s="229"/>
      <c r="V163" s="229"/>
      <c r="W163" s="229"/>
      <c r="X163" s="229"/>
      <c r="Y163" s="229"/>
      <c r="Z163" s="229"/>
      <c r="AA163" s="229"/>
      <c r="AB163" s="229"/>
      <c r="AC163" s="229"/>
      <c r="AD163" s="229"/>
      <c r="AE163" s="229"/>
      <c r="AF163" s="229"/>
      <c r="AG163" s="229"/>
      <c r="AH163" s="229"/>
      <c r="AI163" s="229"/>
      <c r="AJ163" s="229"/>
      <c r="AK163" s="229"/>
      <c r="AL163" s="229"/>
      <c r="AM163" s="229"/>
      <c r="AN163" s="229"/>
      <c r="AO163" s="229"/>
      <c r="AP163" s="229"/>
    </row>
    <row r="164" spans="6:42" s="257" customFormat="1" x14ac:dyDescent="0.2">
      <c r="F164" s="966"/>
      <c r="K164" s="229"/>
      <c r="L164" s="229"/>
      <c r="M164" s="229"/>
      <c r="N164" s="229"/>
      <c r="O164" s="229"/>
      <c r="P164" s="229"/>
      <c r="Q164" s="229"/>
      <c r="R164" s="229"/>
      <c r="S164" s="229"/>
      <c r="T164" s="229"/>
      <c r="U164" s="229"/>
      <c r="V164" s="229"/>
      <c r="W164" s="229"/>
      <c r="X164" s="229"/>
      <c r="Y164" s="229"/>
      <c r="Z164" s="229"/>
      <c r="AA164" s="229"/>
      <c r="AB164" s="229"/>
      <c r="AC164" s="229"/>
      <c r="AD164" s="229"/>
      <c r="AE164" s="229"/>
      <c r="AF164" s="229"/>
      <c r="AG164" s="229"/>
      <c r="AH164" s="229"/>
      <c r="AI164" s="229"/>
      <c r="AJ164" s="229"/>
      <c r="AK164" s="229"/>
      <c r="AL164" s="229"/>
      <c r="AM164" s="229"/>
      <c r="AN164" s="229"/>
      <c r="AO164" s="229"/>
      <c r="AP164" s="229"/>
    </row>
    <row r="165" spans="6:42" s="257" customFormat="1" x14ac:dyDescent="0.2">
      <c r="F165" s="966"/>
      <c r="K165" s="229"/>
      <c r="L165" s="229"/>
      <c r="M165" s="229"/>
      <c r="N165" s="229"/>
      <c r="O165" s="229"/>
      <c r="P165" s="229"/>
      <c r="Q165" s="229"/>
      <c r="R165" s="229"/>
      <c r="S165" s="229"/>
      <c r="T165" s="229"/>
      <c r="U165" s="229"/>
      <c r="V165" s="229"/>
      <c r="W165" s="229"/>
      <c r="X165" s="229"/>
      <c r="Y165" s="229"/>
      <c r="Z165" s="229"/>
      <c r="AA165" s="229"/>
      <c r="AB165" s="229"/>
      <c r="AC165" s="229"/>
      <c r="AD165" s="229"/>
      <c r="AE165" s="229"/>
      <c r="AF165" s="229"/>
      <c r="AG165" s="229"/>
      <c r="AH165" s="229"/>
      <c r="AI165" s="229"/>
      <c r="AJ165" s="229"/>
      <c r="AK165" s="229"/>
      <c r="AL165" s="229"/>
      <c r="AM165" s="229"/>
      <c r="AN165" s="229"/>
      <c r="AO165" s="229"/>
      <c r="AP165" s="229"/>
    </row>
    <row r="166" spans="6:42" s="257" customFormat="1" x14ac:dyDescent="0.2">
      <c r="F166" s="966"/>
      <c r="K166" s="229"/>
      <c r="L166" s="229"/>
      <c r="M166" s="229"/>
      <c r="N166" s="229"/>
      <c r="O166" s="229"/>
      <c r="P166" s="229"/>
      <c r="Q166" s="229"/>
      <c r="R166" s="229"/>
      <c r="S166" s="229"/>
      <c r="T166" s="229"/>
      <c r="U166" s="229"/>
      <c r="V166" s="229"/>
      <c r="W166" s="229"/>
      <c r="X166" s="229"/>
      <c r="Y166" s="229"/>
      <c r="Z166" s="229"/>
      <c r="AA166" s="229"/>
      <c r="AB166" s="229"/>
      <c r="AC166" s="229"/>
      <c r="AD166" s="229"/>
      <c r="AE166" s="229"/>
      <c r="AF166" s="229"/>
      <c r="AG166" s="229"/>
      <c r="AH166" s="229"/>
      <c r="AI166" s="229"/>
      <c r="AJ166" s="229"/>
      <c r="AK166" s="229"/>
      <c r="AL166" s="229"/>
      <c r="AM166" s="229"/>
      <c r="AN166" s="229"/>
      <c r="AO166" s="229"/>
      <c r="AP166" s="229"/>
    </row>
    <row r="167" spans="6:42" s="257" customFormat="1" x14ac:dyDescent="0.2">
      <c r="F167" s="966"/>
      <c r="K167" s="229"/>
      <c r="L167" s="229"/>
      <c r="M167" s="229"/>
      <c r="N167" s="229"/>
      <c r="O167" s="229"/>
      <c r="P167" s="229"/>
      <c r="Q167" s="229"/>
      <c r="R167" s="229"/>
      <c r="S167" s="229"/>
      <c r="T167" s="229"/>
      <c r="U167" s="229"/>
      <c r="V167" s="229"/>
      <c r="W167" s="229"/>
      <c r="X167" s="229"/>
      <c r="Y167" s="229"/>
      <c r="Z167" s="229"/>
      <c r="AA167" s="229"/>
      <c r="AB167" s="229"/>
      <c r="AC167" s="229"/>
      <c r="AD167" s="229"/>
      <c r="AE167" s="229"/>
      <c r="AF167" s="229"/>
      <c r="AG167" s="229"/>
      <c r="AH167" s="229"/>
      <c r="AI167" s="229"/>
      <c r="AJ167" s="229"/>
      <c r="AK167" s="229"/>
      <c r="AL167" s="229"/>
      <c r="AM167" s="229"/>
      <c r="AN167" s="229"/>
      <c r="AO167" s="229"/>
      <c r="AP167" s="229"/>
    </row>
    <row r="168" spans="6:42" s="257" customFormat="1" x14ac:dyDescent="0.2">
      <c r="F168" s="966"/>
      <c r="K168" s="229"/>
      <c r="L168" s="229"/>
      <c r="M168" s="229"/>
      <c r="N168" s="229"/>
      <c r="O168" s="229"/>
      <c r="P168" s="229"/>
      <c r="Q168" s="229"/>
      <c r="R168" s="229"/>
      <c r="S168" s="229"/>
      <c r="T168" s="229"/>
      <c r="U168" s="229"/>
      <c r="V168" s="229"/>
      <c r="W168" s="229"/>
      <c r="X168" s="229"/>
      <c r="Y168" s="229"/>
      <c r="Z168" s="229"/>
      <c r="AA168" s="229"/>
      <c r="AB168" s="229"/>
      <c r="AC168" s="229"/>
      <c r="AD168" s="229"/>
      <c r="AE168" s="229"/>
      <c r="AF168" s="229"/>
      <c r="AG168" s="229"/>
      <c r="AH168" s="229"/>
      <c r="AI168" s="229"/>
      <c r="AJ168" s="229"/>
      <c r="AK168" s="229"/>
      <c r="AL168" s="229"/>
      <c r="AM168" s="229"/>
      <c r="AN168" s="229"/>
      <c r="AO168" s="229"/>
      <c r="AP168" s="229"/>
    </row>
    <row r="169" spans="6:42" s="257" customFormat="1" x14ac:dyDescent="0.2">
      <c r="F169" s="966"/>
      <c r="K169" s="229"/>
      <c r="L169" s="229"/>
      <c r="M169" s="229"/>
      <c r="N169" s="229"/>
      <c r="O169" s="229"/>
      <c r="P169" s="229"/>
      <c r="Q169" s="229"/>
      <c r="R169" s="229"/>
      <c r="S169" s="229"/>
      <c r="T169" s="229"/>
      <c r="U169" s="229"/>
      <c r="V169" s="229"/>
      <c r="W169" s="229"/>
      <c r="X169" s="229"/>
      <c r="Y169" s="229"/>
      <c r="Z169" s="229"/>
      <c r="AA169" s="229"/>
      <c r="AB169" s="229"/>
      <c r="AC169" s="229"/>
      <c r="AD169" s="229"/>
      <c r="AE169" s="229"/>
      <c r="AF169" s="229"/>
      <c r="AG169" s="229"/>
      <c r="AH169" s="229"/>
      <c r="AI169" s="229"/>
      <c r="AJ169" s="229"/>
      <c r="AK169" s="229"/>
      <c r="AL169" s="229"/>
      <c r="AM169" s="229"/>
      <c r="AN169" s="229"/>
      <c r="AO169" s="229"/>
      <c r="AP169" s="229"/>
    </row>
    <row r="170" spans="6:42" s="257" customFormat="1" x14ac:dyDescent="0.2">
      <c r="F170" s="966"/>
      <c r="K170" s="229"/>
      <c r="L170" s="229"/>
      <c r="M170" s="229"/>
      <c r="N170" s="229"/>
      <c r="O170" s="229"/>
      <c r="P170" s="229"/>
      <c r="Q170" s="229"/>
      <c r="R170" s="229"/>
      <c r="S170" s="229"/>
      <c r="T170" s="229"/>
      <c r="U170" s="229"/>
      <c r="V170" s="229"/>
      <c r="W170" s="229"/>
      <c r="X170" s="229"/>
      <c r="Y170" s="229"/>
      <c r="Z170" s="229"/>
      <c r="AA170" s="229"/>
      <c r="AB170" s="229"/>
      <c r="AC170" s="229"/>
      <c r="AD170" s="229"/>
      <c r="AE170" s="229"/>
      <c r="AF170" s="229"/>
      <c r="AG170" s="229"/>
      <c r="AH170" s="229"/>
      <c r="AI170" s="229"/>
      <c r="AJ170" s="229"/>
      <c r="AK170" s="229"/>
      <c r="AL170" s="229"/>
      <c r="AM170" s="229"/>
      <c r="AN170" s="229"/>
      <c r="AO170" s="229"/>
      <c r="AP170" s="229"/>
    </row>
    <row r="171" spans="6:42" s="257" customFormat="1" x14ac:dyDescent="0.2">
      <c r="F171" s="966"/>
      <c r="K171" s="229"/>
      <c r="L171" s="229"/>
      <c r="M171" s="229"/>
      <c r="N171" s="229"/>
      <c r="O171" s="229"/>
      <c r="P171" s="229"/>
      <c r="Q171" s="229"/>
      <c r="R171" s="229"/>
      <c r="S171" s="229"/>
      <c r="T171" s="229"/>
      <c r="U171" s="229"/>
      <c r="V171" s="229"/>
      <c r="W171" s="229"/>
      <c r="X171" s="229"/>
      <c r="Y171" s="229"/>
      <c r="Z171" s="229"/>
      <c r="AA171" s="229"/>
      <c r="AB171" s="229"/>
      <c r="AC171" s="229"/>
      <c r="AD171" s="229"/>
      <c r="AE171" s="229"/>
      <c r="AF171" s="229"/>
      <c r="AG171" s="229"/>
      <c r="AH171" s="229"/>
      <c r="AI171" s="229"/>
      <c r="AJ171" s="229"/>
      <c r="AK171" s="229"/>
      <c r="AL171" s="229"/>
      <c r="AM171" s="229"/>
      <c r="AN171" s="229"/>
      <c r="AO171" s="229"/>
      <c r="AP171" s="229"/>
    </row>
    <row r="172" spans="6:42" s="257" customFormat="1" x14ac:dyDescent="0.2">
      <c r="F172" s="966"/>
      <c r="K172" s="229"/>
      <c r="L172" s="229"/>
      <c r="M172" s="229"/>
      <c r="N172" s="229"/>
      <c r="O172" s="229"/>
      <c r="P172" s="229"/>
      <c r="Q172" s="229"/>
      <c r="R172" s="229"/>
      <c r="S172" s="229"/>
      <c r="T172" s="229"/>
      <c r="U172" s="229"/>
      <c r="V172" s="229"/>
      <c r="W172" s="229"/>
      <c r="X172" s="229"/>
      <c r="Y172" s="229"/>
      <c r="Z172" s="229"/>
      <c r="AA172" s="229"/>
      <c r="AB172" s="229"/>
      <c r="AC172" s="229"/>
      <c r="AD172" s="229"/>
      <c r="AE172" s="229"/>
      <c r="AF172" s="229"/>
      <c r="AG172" s="229"/>
      <c r="AH172" s="229"/>
      <c r="AI172" s="229"/>
      <c r="AJ172" s="229"/>
      <c r="AK172" s="229"/>
      <c r="AL172" s="229"/>
      <c r="AM172" s="229"/>
      <c r="AN172" s="229"/>
      <c r="AO172" s="229"/>
      <c r="AP172" s="229"/>
    </row>
    <row r="173" spans="6:42" s="257" customFormat="1" x14ac:dyDescent="0.2">
      <c r="F173" s="966"/>
      <c r="K173" s="229"/>
      <c r="L173" s="229"/>
      <c r="M173" s="229"/>
      <c r="N173" s="229"/>
      <c r="O173" s="229"/>
      <c r="P173" s="229"/>
      <c r="Q173" s="229"/>
      <c r="R173" s="229"/>
      <c r="S173" s="229"/>
      <c r="T173" s="229"/>
      <c r="U173" s="229"/>
      <c r="V173" s="229"/>
      <c r="W173" s="229"/>
      <c r="X173" s="229"/>
      <c r="Y173" s="229"/>
      <c r="Z173" s="229"/>
      <c r="AA173" s="229"/>
      <c r="AB173" s="229"/>
      <c r="AC173" s="229"/>
      <c r="AD173" s="229"/>
      <c r="AE173" s="229"/>
      <c r="AF173" s="229"/>
      <c r="AG173" s="229"/>
      <c r="AH173" s="229"/>
      <c r="AI173" s="229"/>
      <c r="AJ173" s="229"/>
      <c r="AK173" s="229"/>
      <c r="AL173" s="229"/>
      <c r="AM173" s="229"/>
      <c r="AN173" s="229"/>
      <c r="AO173" s="229"/>
      <c r="AP173" s="229"/>
    </row>
    <row r="174" spans="6:42" s="257" customFormat="1" x14ac:dyDescent="0.2">
      <c r="F174" s="966"/>
      <c r="K174" s="229"/>
      <c r="L174" s="229"/>
      <c r="M174" s="229"/>
      <c r="N174" s="229"/>
      <c r="O174" s="229"/>
      <c r="P174" s="229"/>
      <c r="Q174" s="229"/>
      <c r="R174" s="229"/>
      <c r="S174" s="229"/>
      <c r="T174" s="229"/>
      <c r="U174" s="229"/>
      <c r="V174" s="229"/>
      <c r="W174" s="229"/>
      <c r="X174" s="229"/>
      <c r="Y174" s="229"/>
      <c r="Z174" s="229"/>
      <c r="AA174" s="229"/>
      <c r="AB174" s="229"/>
      <c r="AC174" s="229"/>
      <c r="AD174" s="229"/>
      <c r="AE174" s="229"/>
      <c r="AF174" s="229"/>
      <c r="AG174" s="229"/>
      <c r="AH174" s="229"/>
      <c r="AI174" s="229"/>
      <c r="AJ174" s="229"/>
      <c r="AK174" s="229"/>
      <c r="AL174" s="229"/>
      <c r="AM174" s="229"/>
      <c r="AN174" s="229"/>
      <c r="AO174" s="229"/>
      <c r="AP174" s="229"/>
    </row>
    <row r="175" spans="6:42" s="257" customFormat="1" x14ac:dyDescent="0.2">
      <c r="F175" s="966"/>
      <c r="K175" s="229"/>
      <c r="L175" s="229"/>
      <c r="M175" s="229"/>
      <c r="N175" s="229"/>
      <c r="O175" s="229"/>
      <c r="P175" s="229"/>
      <c r="Q175" s="229"/>
      <c r="R175" s="229"/>
      <c r="S175" s="229"/>
      <c r="T175" s="229"/>
      <c r="U175" s="229"/>
      <c r="V175" s="229"/>
      <c r="W175" s="229"/>
      <c r="X175" s="229"/>
      <c r="Y175" s="229"/>
      <c r="Z175" s="229"/>
      <c r="AA175" s="229"/>
      <c r="AB175" s="229"/>
      <c r="AC175" s="229"/>
      <c r="AD175" s="229"/>
      <c r="AE175" s="229"/>
      <c r="AF175" s="229"/>
      <c r="AG175" s="229"/>
      <c r="AH175" s="229"/>
      <c r="AI175" s="229"/>
      <c r="AJ175" s="229"/>
      <c r="AK175" s="229"/>
      <c r="AL175" s="229"/>
      <c r="AM175" s="229"/>
      <c r="AN175" s="229"/>
      <c r="AO175" s="229"/>
      <c r="AP175" s="229"/>
    </row>
    <row r="176" spans="6:42" s="257" customFormat="1" x14ac:dyDescent="0.2">
      <c r="F176" s="966"/>
      <c r="K176" s="229"/>
      <c r="L176" s="229"/>
      <c r="M176" s="229"/>
      <c r="N176" s="229"/>
      <c r="O176" s="229"/>
      <c r="P176" s="229"/>
      <c r="Q176" s="229"/>
      <c r="R176" s="229"/>
      <c r="S176" s="229"/>
      <c r="T176" s="229"/>
      <c r="U176" s="229"/>
      <c r="V176" s="229"/>
      <c r="W176" s="229"/>
      <c r="X176" s="229"/>
      <c r="Y176" s="229"/>
      <c r="Z176" s="229"/>
      <c r="AA176" s="229"/>
      <c r="AB176" s="229"/>
      <c r="AC176" s="229"/>
      <c r="AD176" s="229"/>
      <c r="AE176" s="229"/>
      <c r="AF176" s="229"/>
      <c r="AG176" s="229"/>
      <c r="AH176" s="229"/>
      <c r="AI176" s="229"/>
      <c r="AJ176" s="229"/>
      <c r="AK176" s="229"/>
      <c r="AL176" s="229"/>
      <c r="AM176" s="229"/>
      <c r="AN176" s="229"/>
      <c r="AO176" s="229"/>
      <c r="AP176" s="229"/>
    </row>
    <row r="177" spans="6:42" s="257" customFormat="1" x14ac:dyDescent="0.2">
      <c r="F177" s="966"/>
      <c r="K177" s="229"/>
      <c r="L177" s="229"/>
      <c r="M177" s="229"/>
      <c r="N177" s="229"/>
      <c r="O177" s="229"/>
      <c r="P177" s="229"/>
      <c r="Q177" s="229"/>
      <c r="R177" s="229"/>
      <c r="S177" s="229"/>
      <c r="T177" s="229"/>
      <c r="U177" s="229"/>
      <c r="V177" s="229"/>
      <c r="W177" s="229"/>
      <c r="X177" s="229"/>
      <c r="Y177" s="229"/>
      <c r="Z177" s="229"/>
      <c r="AA177" s="229"/>
      <c r="AB177" s="229"/>
      <c r="AC177" s="229"/>
      <c r="AD177" s="229"/>
      <c r="AE177" s="229"/>
      <c r="AF177" s="229"/>
      <c r="AG177" s="229"/>
      <c r="AH177" s="229"/>
      <c r="AI177" s="229"/>
      <c r="AJ177" s="229"/>
      <c r="AK177" s="229"/>
      <c r="AL177" s="229"/>
      <c r="AM177" s="229"/>
      <c r="AN177" s="229"/>
      <c r="AO177" s="229"/>
      <c r="AP177" s="229"/>
    </row>
    <row r="178" spans="6:42" s="257" customFormat="1" x14ac:dyDescent="0.2">
      <c r="F178" s="966"/>
      <c r="K178" s="229"/>
      <c r="L178" s="229"/>
      <c r="M178" s="229"/>
      <c r="N178" s="229"/>
      <c r="O178" s="229"/>
      <c r="P178" s="229"/>
      <c r="Q178" s="229"/>
      <c r="R178" s="229"/>
      <c r="S178" s="229"/>
      <c r="T178" s="229"/>
      <c r="U178" s="229"/>
      <c r="V178" s="229"/>
      <c r="W178" s="229"/>
      <c r="X178" s="229"/>
      <c r="Y178" s="229"/>
      <c r="Z178" s="229"/>
      <c r="AA178" s="229"/>
      <c r="AB178" s="229"/>
      <c r="AC178" s="229"/>
      <c r="AD178" s="229"/>
      <c r="AE178" s="229"/>
      <c r="AF178" s="229"/>
      <c r="AG178" s="229"/>
      <c r="AH178" s="229"/>
      <c r="AI178" s="229"/>
      <c r="AJ178" s="229"/>
      <c r="AK178" s="229"/>
      <c r="AL178" s="229"/>
      <c r="AM178" s="229"/>
      <c r="AN178" s="229"/>
      <c r="AO178" s="229"/>
      <c r="AP178" s="229"/>
    </row>
    <row r="179" spans="6:42" s="257" customFormat="1" x14ac:dyDescent="0.2">
      <c r="F179" s="966"/>
      <c r="K179" s="229"/>
      <c r="L179" s="229"/>
      <c r="M179" s="229"/>
      <c r="N179" s="229"/>
      <c r="O179" s="229"/>
      <c r="P179" s="229"/>
      <c r="Q179" s="229"/>
      <c r="R179" s="229"/>
      <c r="S179" s="229"/>
      <c r="T179" s="229"/>
      <c r="U179" s="229"/>
      <c r="V179" s="229"/>
      <c r="W179" s="229"/>
      <c r="X179" s="229"/>
      <c r="Y179" s="229"/>
      <c r="Z179" s="229"/>
      <c r="AA179" s="229"/>
      <c r="AB179" s="229"/>
      <c r="AC179" s="229"/>
      <c r="AD179" s="229"/>
      <c r="AE179" s="229"/>
      <c r="AF179" s="229"/>
      <c r="AG179" s="229"/>
      <c r="AH179" s="229"/>
      <c r="AI179" s="229"/>
      <c r="AJ179" s="229"/>
      <c r="AK179" s="229"/>
      <c r="AL179" s="229"/>
      <c r="AM179" s="229"/>
      <c r="AN179" s="229"/>
      <c r="AO179" s="229"/>
      <c r="AP179" s="229"/>
    </row>
    <row r="180" spans="6:42" s="257" customFormat="1" x14ac:dyDescent="0.2">
      <c r="F180" s="966"/>
      <c r="K180" s="229"/>
      <c r="L180" s="229"/>
      <c r="M180" s="229"/>
      <c r="N180" s="229"/>
      <c r="O180" s="229"/>
      <c r="P180" s="229"/>
      <c r="Q180" s="229"/>
      <c r="R180" s="229"/>
      <c r="S180" s="229"/>
      <c r="T180" s="229"/>
      <c r="U180" s="229"/>
      <c r="V180" s="229"/>
      <c r="W180" s="229"/>
      <c r="X180" s="229"/>
      <c r="Y180" s="229"/>
      <c r="Z180" s="229"/>
      <c r="AA180" s="229"/>
      <c r="AB180" s="229"/>
      <c r="AC180" s="229"/>
      <c r="AD180" s="229"/>
      <c r="AE180" s="229"/>
      <c r="AF180" s="229"/>
      <c r="AG180" s="229"/>
      <c r="AH180" s="229"/>
      <c r="AI180" s="229"/>
      <c r="AJ180" s="229"/>
      <c r="AK180" s="229"/>
      <c r="AL180" s="229"/>
      <c r="AM180" s="229"/>
      <c r="AN180" s="229"/>
      <c r="AO180" s="229"/>
      <c r="AP180" s="229"/>
    </row>
    <row r="181" spans="6:42" s="257" customFormat="1" x14ac:dyDescent="0.2">
      <c r="F181" s="966"/>
      <c r="K181" s="229"/>
      <c r="L181" s="229"/>
      <c r="M181" s="229"/>
      <c r="N181" s="229"/>
      <c r="O181" s="229"/>
      <c r="P181" s="229"/>
      <c r="Q181" s="229"/>
      <c r="R181" s="229"/>
      <c r="S181" s="229"/>
      <c r="T181" s="229"/>
      <c r="U181" s="229"/>
      <c r="V181" s="229"/>
      <c r="W181" s="229"/>
      <c r="X181" s="229"/>
      <c r="Y181" s="229"/>
      <c r="Z181" s="229"/>
      <c r="AA181" s="229"/>
      <c r="AB181" s="229"/>
      <c r="AC181" s="229"/>
      <c r="AD181" s="229"/>
      <c r="AE181" s="229"/>
      <c r="AF181" s="229"/>
      <c r="AG181" s="229"/>
      <c r="AH181" s="229"/>
      <c r="AI181" s="229"/>
      <c r="AJ181" s="229"/>
      <c r="AK181" s="229"/>
      <c r="AL181" s="229"/>
      <c r="AM181" s="229"/>
      <c r="AN181" s="229"/>
      <c r="AO181" s="229"/>
      <c r="AP181" s="229"/>
    </row>
    <row r="182" spans="6:42" s="257" customFormat="1" x14ac:dyDescent="0.2">
      <c r="F182" s="966"/>
      <c r="K182" s="229"/>
      <c r="L182" s="229"/>
      <c r="M182" s="229"/>
      <c r="N182" s="229"/>
      <c r="O182" s="229"/>
      <c r="P182" s="229"/>
      <c r="Q182" s="229"/>
      <c r="R182" s="229"/>
      <c r="S182" s="229"/>
      <c r="T182" s="229"/>
      <c r="U182" s="229"/>
      <c r="V182" s="229"/>
      <c r="W182" s="229"/>
      <c r="X182" s="229"/>
      <c r="Y182" s="229"/>
      <c r="Z182" s="229"/>
      <c r="AA182" s="229"/>
      <c r="AB182" s="229"/>
      <c r="AC182" s="229"/>
      <c r="AD182" s="229"/>
      <c r="AE182" s="229"/>
      <c r="AF182" s="229"/>
      <c r="AG182" s="229"/>
      <c r="AH182" s="229"/>
      <c r="AI182" s="229"/>
      <c r="AJ182" s="229"/>
      <c r="AK182" s="229"/>
      <c r="AL182" s="229"/>
      <c r="AM182" s="229"/>
      <c r="AN182" s="229"/>
      <c r="AO182" s="229"/>
      <c r="AP182" s="229"/>
    </row>
    <row r="183" spans="6:42" s="257" customFormat="1" x14ac:dyDescent="0.2">
      <c r="F183" s="966"/>
      <c r="K183" s="229"/>
      <c r="L183" s="229"/>
      <c r="M183" s="229"/>
      <c r="N183" s="229"/>
      <c r="O183" s="229"/>
      <c r="P183" s="229"/>
      <c r="Q183" s="229"/>
      <c r="R183" s="229"/>
      <c r="S183" s="229"/>
      <c r="T183" s="229"/>
      <c r="U183" s="229"/>
      <c r="V183" s="229"/>
      <c r="W183" s="229"/>
      <c r="X183" s="229"/>
      <c r="Y183" s="229"/>
      <c r="Z183" s="229"/>
      <c r="AA183" s="229"/>
      <c r="AB183" s="229"/>
      <c r="AC183" s="229"/>
      <c r="AD183" s="229"/>
      <c r="AE183" s="229"/>
      <c r="AF183" s="229"/>
      <c r="AG183" s="229"/>
      <c r="AH183" s="229"/>
      <c r="AI183" s="229"/>
      <c r="AJ183" s="229"/>
      <c r="AK183" s="229"/>
      <c r="AL183" s="229"/>
      <c r="AM183" s="229"/>
      <c r="AN183" s="229"/>
      <c r="AO183" s="229"/>
      <c r="AP183" s="229"/>
    </row>
    <row r="184" spans="6:42" s="257" customFormat="1" x14ac:dyDescent="0.2">
      <c r="F184" s="966"/>
      <c r="K184" s="229"/>
      <c r="L184" s="229"/>
      <c r="M184" s="229"/>
      <c r="N184" s="229"/>
      <c r="O184" s="229"/>
      <c r="P184" s="229"/>
      <c r="Q184" s="229"/>
      <c r="R184" s="229"/>
      <c r="S184" s="229"/>
      <c r="T184" s="229"/>
      <c r="U184" s="229"/>
      <c r="V184" s="229"/>
      <c r="W184" s="229"/>
      <c r="X184" s="229"/>
      <c r="Y184" s="229"/>
      <c r="Z184" s="229"/>
      <c r="AA184" s="229"/>
      <c r="AB184" s="229"/>
      <c r="AC184" s="229"/>
      <c r="AD184" s="229"/>
      <c r="AE184" s="229"/>
      <c r="AF184" s="229"/>
      <c r="AG184" s="229"/>
      <c r="AH184" s="229"/>
      <c r="AI184" s="229"/>
      <c r="AJ184" s="229"/>
      <c r="AK184" s="229"/>
      <c r="AL184" s="229"/>
      <c r="AM184" s="229"/>
      <c r="AN184" s="229"/>
      <c r="AO184" s="229"/>
      <c r="AP184" s="229"/>
    </row>
    <row r="185" spans="6:42" s="257" customFormat="1" x14ac:dyDescent="0.2">
      <c r="F185" s="966"/>
      <c r="K185" s="229"/>
      <c r="L185" s="229"/>
      <c r="M185" s="229"/>
      <c r="N185" s="229"/>
      <c r="O185" s="229"/>
      <c r="P185" s="229"/>
      <c r="Q185" s="229"/>
      <c r="R185" s="229"/>
      <c r="S185" s="229"/>
      <c r="T185" s="229"/>
      <c r="U185" s="229"/>
      <c r="V185" s="229"/>
      <c r="W185" s="229"/>
      <c r="X185" s="229"/>
      <c r="Y185" s="229"/>
      <c r="Z185" s="229"/>
      <c r="AA185" s="229"/>
      <c r="AB185" s="229"/>
      <c r="AC185" s="229"/>
      <c r="AD185" s="229"/>
      <c r="AE185" s="229"/>
      <c r="AF185" s="229"/>
      <c r="AG185" s="229"/>
      <c r="AH185" s="229"/>
      <c r="AI185" s="229"/>
      <c r="AJ185" s="229"/>
      <c r="AK185" s="229"/>
      <c r="AL185" s="229"/>
      <c r="AM185" s="229"/>
      <c r="AN185" s="229"/>
      <c r="AO185" s="229"/>
      <c r="AP185" s="229"/>
    </row>
    <row r="186" spans="6:42" s="257" customFormat="1" x14ac:dyDescent="0.2">
      <c r="F186" s="966"/>
      <c r="K186" s="229"/>
      <c r="L186" s="229"/>
      <c r="M186" s="229"/>
      <c r="N186" s="229"/>
      <c r="O186" s="229"/>
      <c r="P186" s="229"/>
      <c r="Q186" s="229"/>
      <c r="R186" s="229"/>
      <c r="S186" s="229"/>
      <c r="T186" s="229"/>
      <c r="U186" s="229"/>
      <c r="V186" s="229"/>
      <c r="W186" s="229"/>
      <c r="X186" s="229"/>
      <c r="Y186" s="229"/>
      <c r="Z186" s="229"/>
      <c r="AA186" s="229"/>
      <c r="AB186" s="229"/>
      <c r="AC186" s="229"/>
      <c r="AD186" s="229"/>
      <c r="AE186" s="229"/>
      <c r="AF186" s="229"/>
      <c r="AG186" s="229"/>
      <c r="AH186" s="229"/>
      <c r="AI186" s="229"/>
      <c r="AJ186" s="229"/>
      <c r="AK186" s="229"/>
      <c r="AL186" s="229"/>
      <c r="AM186" s="229"/>
      <c r="AN186" s="229"/>
      <c r="AO186" s="229"/>
      <c r="AP186" s="229"/>
    </row>
    <row r="187" spans="6:42" s="257" customFormat="1" x14ac:dyDescent="0.2">
      <c r="F187" s="966"/>
      <c r="K187" s="229"/>
      <c r="L187" s="229"/>
      <c r="M187" s="229"/>
      <c r="N187" s="229"/>
      <c r="O187" s="229"/>
      <c r="P187" s="229"/>
      <c r="Q187" s="229"/>
      <c r="R187" s="229"/>
      <c r="S187" s="229"/>
      <c r="T187" s="229"/>
      <c r="U187" s="229"/>
      <c r="V187" s="229"/>
      <c r="W187" s="229"/>
      <c r="X187" s="229"/>
      <c r="Y187" s="229"/>
      <c r="Z187" s="229"/>
      <c r="AA187" s="229"/>
      <c r="AB187" s="229"/>
      <c r="AC187" s="229"/>
      <c r="AD187" s="229"/>
      <c r="AE187" s="229"/>
      <c r="AF187" s="229"/>
      <c r="AG187" s="229"/>
      <c r="AH187" s="229"/>
      <c r="AI187" s="229"/>
      <c r="AJ187" s="229"/>
      <c r="AK187" s="229"/>
      <c r="AL187" s="229"/>
      <c r="AM187" s="229"/>
      <c r="AN187" s="229"/>
      <c r="AO187" s="229"/>
      <c r="AP187" s="229"/>
    </row>
    <row r="188" spans="6:42" s="257" customFormat="1" x14ac:dyDescent="0.2">
      <c r="F188" s="966"/>
      <c r="K188" s="229"/>
      <c r="L188" s="229"/>
      <c r="M188" s="229"/>
      <c r="N188" s="229"/>
      <c r="O188" s="229"/>
      <c r="P188" s="229"/>
      <c r="Q188" s="229"/>
      <c r="R188" s="229"/>
      <c r="S188" s="229"/>
      <c r="T188" s="229"/>
      <c r="U188" s="229"/>
      <c r="V188" s="229"/>
      <c r="W188" s="229"/>
      <c r="X188" s="229"/>
      <c r="Y188" s="229"/>
      <c r="Z188" s="229"/>
      <c r="AA188" s="229"/>
      <c r="AB188" s="229"/>
      <c r="AC188" s="229"/>
      <c r="AD188" s="229"/>
      <c r="AE188" s="229"/>
      <c r="AF188" s="229"/>
      <c r="AG188" s="229"/>
      <c r="AH188" s="229"/>
      <c r="AI188" s="229"/>
      <c r="AJ188" s="229"/>
      <c r="AK188" s="229"/>
      <c r="AL188" s="229"/>
      <c r="AM188" s="229"/>
      <c r="AN188" s="229"/>
      <c r="AO188" s="229"/>
      <c r="AP188" s="229"/>
    </row>
    <row r="189" spans="6:42" s="257" customFormat="1" x14ac:dyDescent="0.2">
      <c r="F189" s="966"/>
      <c r="K189" s="229"/>
      <c r="L189" s="229"/>
      <c r="M189" s="229"/>
      <c r="N189" s="229"/>
      <c r="O189" s="229"/>
      <c r="P189" s="229"/>
      <c r="Q189" s="229"/>
      <c r="R189" s="229"/>
      <c r="S189" s="229"/>
      <c r="T189" s="229"/>
      <c r="U189" s="229"/>
      <c r="V189" s="229"/>
      <c r="W189" s="229"/>
      <c r="X189" s="229"/>
      <c r="Y189" s="229"/>
      <c r="Z189" s="229"/>
      <c r="AA189" s="229"/>
      <c r="AB189" s="229"/>
      <c r="AC189" s="229"/>
      <c r="AD189" s="229"/>
      <c r="AE189" s="229"/>
      <c r="AF189" s="229"/>
      <c r="AG189" s="229"/>
      <c r="AH189" s="229"/>
      <c r="AI189" s="229"/>
      <c r="AJ189" s="229"/>
      <c r="AK189" s="229"/>
      <c r="AL189" s="229"/>
      <c r="AM189" s="229"/>
      <c r="AN189" s="229"/>
      <c r="AO189" s="229"/>
      <c r="AP189" s="229"/>
    </row>
    <row r="190" spans="6:42" s="257" customFormat="1" x14ac:dyDescent="0.2">
      <c r="F190" s="966"/>
      <c r="K190" s="229"/>
      <c r="L190" s="229"/>
      <c r="M190" s="229"/>
      <c r="N190" s="229"/>
      <c r="O190" s="229"/>
      <c r="P190" s="229"/>
      <c r="Q190" s="229"/>
      <c r="R190" s="229"/>
      <c r="S190" s="229"/>
      <c r="T190" s="229"/>
      <c r="U190" s="229"/>
      <c r="V190" s="229"/>
      <c r="W190" s="229"/>
      <c r="X190" s="229"/>
      <c r="Y190" s="229"/>
      <c r="Z190" s="229"/>
      <c r="AA190" s="229"/>
      <c r="AB190" s="229"/>
      <c r="AC190" s="229"/>
      <c r="AD190" s="229"/>
      <c r="AE190" s="229"/>
      <c r="AF190" s="229"/>
      <c r="AG190" s="229"/>
      <c r="AH190" s="229"/>
      <c r="AI190" s="229"/>
      <c r="AJ190" s="229"/>
      <c r="AK190" s="229"/>
      <c r="AL190" s="229"/>
      <c r="AM190" s="229"/>
      <c r="AN190" s="229"/>
      <c r="AO190" s="229"/>
      <c r="AP190" s="229"/>
    </row>
    <row r="191" spans="6:42" s="257" customFormat="1" x14ac:dyDescent="0.2">
      <c r="F191" s="966"/>
      <c r="K191" s="229"/>
      <c r="L191" s="229"/>
      <c r="M191" s="229"/>
      <c r="N191" s="229"/>
      <c r="O191" s="229"/>
      <c r="P191" s="229"/>
      <c r="Q191" s="229"/>
      <c r="R191" s="229"/>
      <c r="S191" s="229"/>
      <c r="T191" s="229"/>
      <c r="U191" s="229"/>
      <c r="V191" s="229"/>
      <c r="W191" s="229"/>
      <c r="X191" s="229"/>
      <c r="Y191" s="229"/>
      <c r="Z191" s="229"/>
      <c r="AA191" s="229"/>
      <c r="AB191" s="229"/>
      <c r="AC191" s="229"/>
      <c r="AD191" s="229"/>
      <c r="AE191" s="229"/>
      <c r="AF191" s="229"/>
      <c r="AG191" s="229"/>
      <c r="AH191" s="229"/>
      <c r="AI191" s="229"/>
      <c r="AJ191" s="229"/>
      <c r="AK191" s="229"/>
      <c r="AL191" s="229"/>
      <c r="AM191" s="229"/>
      <c r="AN191" s="229"/>
      <c r="AO191" s="229"/>
      <c r="AP191" s="229"/>
    </row>
    <row r="192" spans="6:42" s="257" customFormat="1" x14ac:dyDescent="0.2">
      <c r="F192" s="966"/>
      <c r="K192" s="229"/>
      <c r="L192" s="229"/>
      <c r="M192" s="229"/>
      <c r="N192" s="229"/>
      <c r="O192" s="229"/>
      <c r="P192" s="229"/>
      <c r="Q192" s="229"/>
      <c r="R192" s="229"/>
      <c r="S192" s="229"/>
      <c r="T192" s="229"/>
      <c r="U192" s="229"/>
      <c r="V192" s="229"/>
      <c r="W192" s="229"/>
      <c r="X192" s="229"/>
      <c r="Y192" s="229"/>
      <c r="Z192" s="229"/>
      <c r="AA192" s="229"/>
      <c r="AB192" s="229"/>
      <c r="AC192" s="229"/>
      <c r="AD192" s="229"/>
      <c r="AE192" s="229"/>
      <c r="AF192" s="229"/>
      <c r="AG192" s="229"/>
      <c r="AH192" s="229"/>
      <c r="AI192" s="229"/>
      <c r="AJ192" s="229"/>
      <c r="AK192" s="229"/>
      <c r="AL192" s="229"/>
      <c r="AM192" s="229"/>
      <c r="AN192" s="229"/>
      <c r="AO192" s="229"/>
      <c r="AP192" s="229"/>
    </row>
    <row r="193" spans="6:42" s="257" customFormat="1" x14ac:dyDescent="0.2">
      <c r="F193" s="966"/>
      <c r="K193" s="229"/>
      <c r="L193" s="229"/>
      <c r="M193" s="229"/>
      <c r="N193" s="229"/>
      <c r="O193" s="229"/>
      <c r="P193" s="229"/>
      <c r="Q193" s="229"/>
      <c r="R193" s="229"/>
      <c r="S193" s="229"/>
      <c r="T193" s="229"/>
      <c r="U193" s="229"/>
      <c r="V193" s="229"/>
      <c r="W193" s="229"/>
      <c r="X193" s="229"/>
      <c r="Y193" s="229"/>
      <c r="Z193" s="229"/>
      <c r="AA193" s="229"/>
      <c r="AB193" s="229"/>
      <c r="AC193" s="229"/>
      <c r="AD193" s="229"/>
      <c r="AE193" s="229"/>
      <c r="AF193" s="229"/>
      <c r="AG193" s="229"/>
      <c r="AH193" s="229"/>
      <c r="AI193" s="229"/>
      <c r="AJ193" s="229"/>
      <c r="AK193" s="229"/>
      <c r="AL193" s="229"/>
      <c r="AM193" s="229"/>
      <c r="AN193" s="229"/>
      <c r="AO193" s="229"/>
      <c r="AP193" s="229"/>
    </row>
    <row r="194" spans="6:42" s="257" customFormat="1" x14ac:dyDescent="0.2">
      <c r="F194" s="966"/>
      <c r="K194" s="229"/>
      <c r="L194" s="229"/>
      <c r="M194" s="229"/>
      <c r="N194" s="229"/>
      <c r="O194" s="229"/>
      <c r="P194" s="229"/>
      <c r="Q194" s="229"/>
      <c r="R194" s="229"/>
      <c r="S194" s="229"/>
      <c r="T194" s="229"/>
      <c r="U194" s="229"/>
      <c r="V194" s="229"/>
      <c r="W194" s="229"/>
      <c r="X194" s="229"/>
      <c r="Y194" s="229"/>
      <c r="Z194" s="229"/>
      <c r="AA194" s="229"/>
      <c r="AB194" s="229"/>
      <c r="AC194" s="229"/>
      <c r="AD194" s="229"/>
      <c r="AE194" s="229"/>
      <c r="AF194" s="229"/>
      <c r="AG194" s="229"/>
      <c r="AH194" s="229"/>
      <c r="AI194" s="229"/>
      <c r="AJ194" s="229"/>
      <c r="AK194" s="229"/>
      <c r="AL194" s="229"/>
      <c r="AM194" s="229"/>
      <c r="AN194" s="229"/>
      <c r="AO194" s="229"/>
      <c r="AP194" s="229"/>
    </row>
    <row r="195" spans="6:42" s="257" customFormat="1" x14ac:dyDescent="0.2">
      <c r="F195" s="966"/>
      <c r="K195" s="229"/>
      <c r="L195" s="229"/>
      <c r="M195" s="229"/>
      <c r="N195" s="229"/>
      <c r="O195" s="229"/>
      <c r="P195" s="229"/>
      <c r="Q195" s="229"/>
      <c r="R195" s="229"/>
      <c r="S195" s="229"/>
      <c r="T195" s="229"/>
      <c r="U195" s="229"/>
      <c r="V195" s="229"/>
      <c r="W195" s="229"/>
      <c r="X195" s="229"/>
      <c r="Y195" s="229"/>
      <c r="Z195" s="229"/>
      <c r="AA195" s="229"/>
      <c r="AB195" s="229"/>
      <c r="AC195" s="229"/>
      <c r="AD195" s="229"/>
      <c r="AE195" s="229"/>
      <c r="AF195" s="229"/>
      <c r="AG195" s="229"/>
      <c r="AH195" s="229"/>
      <c r="AI195" s="229"/>
      <c r="AJ195" s="229"/>
      <c r="AK195" s="229"/>
      <c r="AL195" s="229"/>
      <c r="AM195" s="229"/>
      <c r="AN195" s="229"/>
      <c r="AO195" s="229"/>
      <c r="AP195" s="229"/>
    </row>
    <row r="196" spans="6:42" s="257" customFormat="1" x14ac:dyDescent="0.2">
      <c r="F196" s="966"/>
      <c r="K196" s="229"/>
      <c r="L196" s="229"/>
      <c r="M196" s="229"/>
      <c r="N196" s="229"/>
      <c r="O196" s="229"/>
      <c r="P196" s="229"/>
      <c r="Q196" s="229"/>
      <c r="R196" s="229"/>
      <c r="S196" s="229"/>
      <c r="T196" s="229"/>
      <c r="U196" s="229"/>
      <c r="V196" s="229"/>
      <c r="W196" s="229"/>
      <c r="X196" s="229"/>
      <c r="Y196" s="229"/>
      <c r="Z196" s="229"/>
      <c r="AA196" s="229"/>
      <c r="AB196" s="229"/>
      <c r="AC196" s="229"/>
      <c r="AD196" s="229"/>
      <c r="AE196" s="229"/>
      <c r="AF196" s="229"/>
      <c r="AG196" s="229"/>
      <c r="AH196" s="229"/>
      <c r="AI196" s="229"/>
      <c r="AJ196" s="229"/>
      <c r="AK196" s="229"/>
      <c r="AL196" s="229"/>
      <c r="AM196" s="229"/>
      <c r="AN196" s="229"/>
      <c r="AO196" s="229"/>
      <c r="AP196" s="229"/>
    </row>
    <row r="197" spans="6:42" s="257" customFormat="1" x14ac:dyDescent="0.2">
      <c r="F197" s="966"/>
      <c r="K197" s="229"/>
      <c r="L197" s="229"/>
      <c r="M197" s="229"/>
      <c r="N197" s="229"/>
      <c r="O197" s="229"/>
      <c r="P197" s="229"/>
      <c r="Q197" s="229"/>
      <c r="R197" s="229"/>
      <c r="S197" s="229"/>
      <c r="T197" s="229"/>
      <c r="U197" s="229"/>
      <c r="V197" s="229"/>
      <c r="W197" s="229"/>
      <c r="X197" s="229"/>
      <c r="Y197" s="229"/>
      <c r="Z197" s="229"/>
      <c r="AA197" s="229"/>
      <c r="AB197" s="229"/>
      <c r="AC197" s="229"/>
      <c r="AD197" s="229"/>
      <c r="AE197" s="229"/>
      <c r="AF197" s="229"/>
      <c r="AG197" s="229"/>
      <c r="AH197" s="229"/>
      <c r="AI197" s="229"/>
      <c r="AJ197" s="229"/>
      <c r="AK197" s="229"/>
      <c r="AL197" s="229"/>
      <c r="AM197" s="229"/>
      <c r="AN197" s="229"/>
      <c r="AO197" s="229"/>
      <c r="AP197" s="229"/>
    </row>
    <row r="198" spans="6:42" s="257" customFormat="1" x14ac:dyDescent="0.2">
      <c r="F198" s="966"/>
      <c r="K198" s="229"/>
      <c r="L198" s="229"/>
      <c r="M198" s="229"/>
      <c r="N198" s="229"/>
      <c r="O198" s="229"/>
      <c r="P198" s="229"/>
      <c r="Q198" s="229"/>
      <c r="R198" s="229"/>
      <c r="S198" s="229"/>
      <c r="T198" s="229"/>
      <c r="U198" s="229"/>
      <c r="V198" s="229"/>
      <c r="W198" s="229"/>
      <c r="X198" s="229"/>
      <c r="Y198" s="229"/>
      <c r="Z198" s="229"/>
      <c r="AA198" s="229"/>
      <c r="AB198" s="229"/>
      <c r="AC198" s="229"/>
      <c r="AD198" s="229"/>
      <c r="AE198" s="229"/>
      <c r="AF198" s="229"/>
      <c r="AG198" s="229"/>
      <c r="AH198" s="229"/>
      <c r="AI198" s="229"/>
      <c r="AJ198" s="229"/>
      <c r="AK198" s="229"/>
      <c r="AL198" s="229"/>
      <c r="AM198" s="229"/>
      <c r="AN198" s="229"/>
      <c r="AO198" s="229"/>
      <c r="AP198" s="229"/>
    </row>
    <row r="199" spans="6:42" s="257" customFormat="1" x14ac:dyDescent="0.2">
      <c r="F199" s="966"/>
      <c r="K199" s="229"/>
      <c r="L199" s="229"/>
      <c r="M199" s="229"/>
      <c r="N199" s="229"/>
      <c r="O199" s="229"/>
      <c r="P199" s="229"/>
      <c r="Q199" s="229"/>
      <c r="R199" s="229"/>
      <c r="S199" s="229"/>
      <c r="T199" s="229"/>
      <c r="U199" s="229"/>
      <c r="V199" s="229"/>
      <c r="W199" s="229"/>
      <c r="X199" s="229"/>
      <c r="Y199" s="229"/>
      <c r="Z199" s="229"/>
      <c r="AA199" s="229"/>
      <c r="AB199" s="229"/>
      <c r="AC199" s="229"/>
      <c r="AD199" s="229"/>
      <c r="AE199" s="229"/>
      <c r="AF199" s="229"/>
      <c r="AG199" s="229"/>
      <c r="AH199" s="229"/>
      <c r="AI199" s="229"/>
      <c r="AJ199" s="229"/>
      <c r="AK199" s="229"/>
      <c r="AL199" s="229"/>
      <c r="AM199" s="229"/>
      <c r="AN199" s="229"/>
      <c r="AO199" s="229"/>
      <c r="AP199" s="229"/>
    </row>
    <row r="200" spans="6:42" s="257" customFormat="1" x14ac:dyDescent="0.2">
      <c r="F200" s="966"/>
      <c r="K200" s="229"/>
      <c r="L200" s="229"/>
      <c r="M200" s="229"/>
      <c r="N200" s="229"/>
      <c r="O200" s="229"/>
      <c r="P200" s="229"/>
      <c r="Q200" s="229"/>
      <c r="R200" s="229"/>
      <c r="S200" s="229"/>
      <c r="T200" s="229"/>
      <c r="U200" s="229"/>
      <c r="V200" s="229"/>
      <c r="W200" s="229"/>
      <c r="X200" s="229"/>
      <c r="Y200" s="229"/>
      <c r="Z200" s="229"/>
      <c r="AA200" s="229"/>
      <c r="AB200" s="229"/>
      <c r="AC200" s="229"/>
      <c r="AD200" s="229"/>
      <c r="AE200" s="229"/>
      <c r="AF200" s="229"/>
      <c r="AG200" s="229"/>
      <c r="AH200" s="229"/>
      <c r="AI200" s="229"/>
      <c r="AJ200" s="229"/>
      <c r="AK200" s="229"/>
      <c r="AL200" s="229"/>
      <c r="AM200" s="229"/>
      <c r="AN200" s="229"/>
      <c r="AO200" s="229"/>
      <c r="AP200" s="229"/>
    </row>
    <row r="201" spans="6:42" s="257" customFormat="1" x14ac:dyDescent="0.2">
      <c r="F201" s="966"/>
      <c r="K201" s="229"/>
      <c r="L201" s="229"/>
      <c r="M201" s="229"/>
      <c r="N201" s="229"/>
      <c r="O201" s="229"/>
      <c r="P201" s="229"/>
      <c r="Q201" s="229"/>
      <c r="R201" s="229"/>
      <c r="S201" s="229"/>
      <c r="T201" s="229"/>
      <c r="U201" s="229"/>
      <c r="V201" s="229"/>
      <c r="W201" s="229"/>
      <c r="X201" s="229"/>
      <c r="Y201" s="229"/>
      <c r="Z201" s="229"/>
      <c r="AA201" s="229"/>
      <c r="AB201" s="229"/>
      <c r="AC201" s="229"/>
      <c r="AD201" s="229"/>
      <c r="AE201" s="229"/>
      <c r="AF201" s="229"/>
      <c r="AG201" s="229"/>
      <c r="AH201" s="229"/>
      <c r="AI201" s="229"/>
      <c r="AJ201" s="229"/>
      <c r="AK201" s="229"/>
      <c r="AL201" s="229"/>
      <c r="AM201" s="229"/>
      <c r="AN201" s="229"/>
      <c r="AO201" s="229"/>
      <c r="AP201" s="229"/>
    </row>
    <row r="202" spans="6:42" s="257" customFormat="1" x14ac:dyDescent="0.2">
      <c r="F202" s="966"/>
      <c r="K202" s="229"/>
      <c r="L202" s="229"/>
      <c r="M202" s="229"/>
      <c r="N202" s="229"/>
      <c r="O202" s="229"/>
      <c r="P202" s="229"/>
      <c r="Q202" s="229"/>
      <c r="R202" s="229"/>
      <c r="S202" s="229"/>
      <c r="T202" s="229"/>
      <c r="U202" s="229"/>
      <c r="V202" s="229"/>
      <c r="W202" s="229"/>
      <c r="X202" s="229"/>
      <c r="Y202" s="229"/>
      <c r="Z202" s="229"/>
      <c r="AA202" s="229"/>
      <c r="AB202" s="229"/>
      <c r="AC202" s="229"/>
      <c r="AD202" s="229"/>
      <c r="AE202" s="229"/>
      <c r="AF202" s="229"/>
      <c r="AG202" s="229"/>
      <c r="AH202" s="229"/>
      <c r="AI202" s="229"/>
      <c r="AJ202" s="229"/>
      <c r="AK202" s="229"/>
      <c r="AL202" s="229"/>
      <c r="AM202" s="229"/>
      <c r="AN202" s="229"/>
      <c r="AO202" s="229"/>
      <c r="AP202" s="229"/>
    </row>
    <row r="203" spans="6:42" s="257" customFormat="1" x14ac:dyDescent="0.2">
      <c r="F203" s="966"/>
      <c r="K203" s="229"/>
      <c r="L203" s="229"/>
      <c r="M203" s="229"/>
      <c r="N203" s="229"/>
      <c r="O203" s="229"/>
      <c r="P203" s="229"/>
      <c r="Q203" s="229"/>
      <c r="R203" s="229"/>
      <c r="S203" s="229"/>
      <c r="T203" s="229"/>
      <c r="U203" s="229"/>
      <c r="V203" s="229"/>
      <c r="W203" s="229"/>
      <c r="X203" s="229"/>
      <c r="Y203" s="229"/>
      <c r="Z203" s="229"/>
      <c r="AA203" s="229"/>
      <c r="AB203" s="229"/>
      <c r="AC203" s="229"/>
      <c r="AD203" s="229"/>
      <c r="AE203" s="229"/>
      <c r="AF203" s="229"/>
      <c r="AG203" s="229"/>
      <c r="AH203" s="229"/>
      <c r="AI203" s="229"/>
      <c r="AJ203" s="229"/>
      <c r="AK203" s="229"/>
      <c r="AL203" s="229"/>
      <c r="AM203" s="229"/>
      <c r="AN203" s="229"/>
      <c r="AO203" s="229"/>
      <c r="AP203" s="229"/>
    </row>
    <row r="204" spans="6:42" s="257" customFormat="1" x14ac:dyDescent="0.2">
      <c r="F204" s="966"/>
      <c r="K204" s="229"/>
      <c r="L204" s="229"/>
      <c r="M204" s="229"/>
      <c r="N204" s="229"/>
      <c r="O204" s="229"/>
      <c r="P204" s="229"/>
      <c r="Q204" s="229"/>
      <c r="R204" s="229"/>
      <c r="S204" s="229"/>
      <c r="T204" s="229"/>
      <c r="U204" s="229"/>
      <c r="V204" s="229"/>
      <c r="W204" s="229"/>
      <c r="X204" s="229"/>
      <c r="Y204" s="229"/>
      <c r="Z204" s="229"/>
      <c r="AA204" s="229"/>
      <c r="AB204" s="229"/>
      <c r="AC204" s="229"/>
      <c r="AD204" s="229"/>
      <c r="AE204" s="229"/>
      <c r="AF204" s="229"/>
      <c r="AG204" s="229"/>
      <c r="AH204" s="229"/>
      <c r="AI204" s="229"/>
      <c r="AJ204" s="229"/>
      <c r="AK204" s="229"/>
      <c r="AL204" s="229"/>
      <c r="AM204" s="229"/>
      <c r="AN204" s="229"/>
      <c r="AO204" s="229"/>
      <c r="AP204" s="229"/>
    </row>
    <row r="205" spans="6:42" s="257" customFormat="1" x14ac:dyDescent="0.2">
      <c r="F205" s="966"/>
      <c r="K205" s="229"/>
      <c r="L205" s="229"/>
      <c r="M205" s="229"/>
      <c r="N205" s="229"/>
      <c r="O205" s="229"/>
      <c r="P205" s="229"/>
      <c r="Q205" s="229"/>
      <c r="R205" s="229"/>
      <c r="S205" s="229"/>
      <c r="T205" s="229"/>
      <c r="U205" s="229"/>
      <c r="V205" s="229"/>
      <c r="W205" s="229"/>
      <c r="X205" s="229"/>
      <c r="Y205" s="229"/>
      <c r="Z205" s="229"/>
      <c r="AA205" s="229"/>
      <c r="AB205" s="229"/>
      <c r="AC205" s="229"/>
      <c r="AD205" s="229"/>
      <c r="AE205" s="229"/>
      <c r="AF205" s="229"/>
      <c r="AG205" s="229"/>
      <c r="AH205" s="229"/>
      <c r="AI205" s="229"/>
      <c r="AJ205" s="229"/>
      <c r="AK205" s="229"/>
      <c r="AL205" s="229"/>
      <c r="AM205" s="229"/>
      <c r="AN205" s="229"/>
      <c r="AO205" s="229"/>
      <c r="AP205" s="229"/>
    </row>
    <row r="206" spans="6:42" s="257" customFormat="1" x14ac:dyDescent="0.2">
      <c r="F206" s="966"/>
      <c r="K206" s="229"/>
      <c r="L206" s="229"/>
      <c r="M206" s="229"/>
      <c r="N206" s="229"/>
      <c r="O206" s="229"/>
      <c r="P206" s="229"/>
      <c r="Q206" s="229"/>
      <c r="R206" s="229"/>
      <c r="S206" s="229"/>
      <c r="T206" s="229"/>
      <c r="U206" s="229"/>
      <c r="V206" s="229"/>
      <c r="W206" s="229"/>
      <c r="X206" s="229"/>
      <c r="Y206" s="229"/>
      <c r="Z206" s="229"/>
      <c r="AA206" s="229"/>
      <c r="AB206" s="229"/>
      <c r="AC206" s="229"/>
      <c r="AD206" s="229"/>
      <c r="AE206" s="229"/>
      <c r="AF206" s="229"/>
      <c r="AG206" s="229"/>
      <c r="AH206" s="229"/>
      <c r="AI206" s="229"/>
      <c r="AJ206" s="229"/>
      <c r="AK206" s="229"/>
      <c r="AL206" s="229"/>
      <c r="AM206" s="229"/>
      <c r="AN206" s="229"/>
      <c r="AO206" s="229"/>
      <c r="AP206" s="229"/>
    </row>
    <row r="207" spans="6:42" s="257" customFormat="1" x14ac:dyDescent="0.2">
      <c r="F207" s="966"/>
      <c r="K207" s="229"/>
      <c r="L207" s="229"/>
      <c r="M207" s="229"/>
      <c r="N207" s="229"/>
      <c r="O207" s="229"/>
      <c r="P207" s="229"/>
      <c r="Q207" s="229"/>
      <c r="R207" s="229"/>
      <c r="S207" s="229"/>
      <c r="T207" s="229"/>
      <c r="U207" s="229"/>
      <c r="V207" s="229"/>
      <c r="W207" s="229"/>
      <c r="X207" s="229"/>
      <c r="Y207" s="229"/>
      <c r="Z207" s="229"/>
      <c r="AA207" s="229"/>
      <c r="AB207" s="229"/>
      <c r="AC207" s="229"/>
      <c r="AD207" s="229"/>
      <c r="AE207" s="229"/>
      <c r="AF207" s="229"/>
      <c r="AG207" s="229"/>
      <c r="AH207" s="229"/>
      <c r="AI207" s="229"/>
      <c r="AJ207" s="229"/>
      <c r="AK207" s="229"/>
      <c r="AL207" s="229"/>
      <c r="AM207" s="229"/>
      <c r="AN207" s="229"/>
      <c r="AO207" s="229"/>
      <c r="AP207" s="229"/>
    </row>
    <row r="208" spans="6:42" s="257" customFormat="1" x14ac:dyDescent="0.2">
      <c r="F208" s="966"/>
      <c r="K208" s="229"/>
      <c r="L208" s="229"/>
      <c r="M208" s="229"/>
      <c r="N208" s="229"/>
      <c r="O208" s="229"/>
      <c r="P208" s="229"/>
      <c r="Q208" s="229"/>
      <c r="R208" s="229"/>
      <c r="S208" s="229"/>
      <c r="T208" s="229"/>
      <c r="U208" s="229"/>
      <c r="V208" s="229"/>
      <c r="W208" s="229"/>
      <c r="X208" s="229"/>
      <c r="Y208" s="229"/>
      <c r="Z208" s="229"/>
      <c r="AA208" s="229"/>
      <c r="AB208" s="229"/>
      <c r="AC208" s="229"/>
      <c r="AD208" s="229"/>
      <c r="AE208" s="229"/>
      <c r="AF208" s="229"/>
      <c r="AG208" s="229"/>
      <c r="AH208" s="229"/>
      <c r="AI208" s="229"/>
      <c r="AJ208" s="229"/>
      <c r="AK208" s="229"/>
      <c r="AL208" s="229"/>
      <c r="AM208" s="229"/>
      <c r="AN208" s="229"/>
      <c r="AO208" s="229"/>
      <c r="AP208" s="229"/>
    </row>
    <row r="209" spans="6:42" s="257" customFormat="1" x14ac:dyDescent="0.2">
      <c r="F209" s="966"/>
      <c r="K209" s="229"/>
      <c r="L209" s="229"/>
      <c r="M209" s="229"/>
      <c r="N209" s="229"/>
      <c r="O209" s="229"/>
      <c r="P209" s="229"/>
      <c r="Q209" s="229"/>
      <c r="R209" s="229"/>
      <c r="S209" s="229"/>
      <c r="T209" s="229"/>
      <c r="U209" s="229"/>
      <c r="V209" s="229"/>
      <c r="W209" s="229"/>
      <c r="X209" s="229"/>
      <c r="Y209" s="229"/>
      <c r="Z209" s="229"/>
      <c r="AA209" s="229"/>
      <c r="AB209" s="229"/>
      <c r="AC209" s="229"/>
      <c r="AD209" s="229"/>
      <c r="AE209" s="229"/>
      <c r="AF209" s="229"/>
      <c r="AG209" s="229"/>
      <c r="AH209" s="229"/>
      <c r="AI209" s="229"/>
      <c r="AJ209" s="229"/>
      <c r="AK209" s="229"/>
      <c r="AL209" s="229"/>
      <c r="AM209" s="229"/>
      <c r="AN209" s="229"/>
      <c r="AO209" s="229"/>
      <c r="AP209" s="229"/>
    </row>
    <row r="210" spans="6:42" s="257" customFormat="1" x14ac:dyDescent="0.2">
      <c r="F210" s="966"/>
      <c r="K210" s="229"/>
      <c r="L210" s="229"/>
      <c r="M210" s="229"/>
      <c r="N210" s="229"/>
      <c r="O210" s="229"/>
      <c r="P210" s="229"/>
      <c r="Q210" s="229"/>
      <c r="R210" s="229"/>
      <c r="S210" s="229"/>
      <c r="T210" s="229"/>
      <c r="U210" s="229"/>
      <c r="V210" s="229"/>
      <c r="W210" s="229"/>
      <c r="X210" s="229"/>
      <c r="Y210" s="229"/>
      <c r="Z210" s="229"/>
      <c r="AA210" s="229"/>
      <c r="AB210" s="229"/>
      <c r="AC210" s="229"/>
      <c r="AD210" s="229"/>
      <c r="AE210" s="229"/>
      <c r="AF210" s="229"/>
      <c r="AG210" s="229"/>
      <c r="AH210" s="229"/>
      <c r="AI210" s="229"/>
      <c r="AJ210" s="229"/>
      <c r="AK210" s="229"/>
      <c r="AL210" s="229"/>
      <c r="AM210" s="229"/>
      <c r="AN210" s="229"/>
      <c r="AO210" s="229"/>
      <c r="AP210" s="229"/>
    </row>
    <row r="211" spans="6:42" s="257" customFormat="1" x14ac:dyDescent="0.2">
      <c r="F211" s="966"/>
      <c r="K211" s="229"/>
      <c r="L211" s="229"/>
      <c r="M211" s="229"/>
      <c r="N211" s="229"/>
      <c r="O211" s="229"/>
      <c r="P211" s="229"/>
      <c r="Q211" s="229"/>
      <c r="R211" s="229"/>
      <c r="S211" s="229"/>
      <c r="T211" s="229"/>
      <c r="U211" s="229"/>
      <c r="V211" s="229"/>
      <c r="W211" s="229"/>
      <c r="X211" s="229"/>
      <c r="Y211" s="229"/>
      <c r="Z211" s="229"/>
      <c r="AA211" s="229"/>
      <c r="AB211" s="229"/>
      <c r="AC211" s="229"/>
      <c r="AD211" s="229"/>
      <c r="AE211" s="229"/>
      <c r="AF211" s="229"/>
      <c r="AG211" s="229"/>
      <c r="AH211" s="229"/>
      <c r="AI211" s="229"/>
      <c r="AJ211" s="229"/>
      <c r="AK211" s="229"/>
      <c r="AL211" s="229"/>
      <c r="AM211" s="229"/>
      <c r="AN211" s="229"/>
      <c r="AO211" s="229"/>
      <c r="AP211" s="229"/>
    </row>
    <row r="212" spans="6:42" s="257" customFormat="1" x14ac:dyDescent="0.2">
      <c r="F212" s="966"/>
      <c r="K212" s="229"/>
      <c r="L212" s="229"/>
      <c r="M212" s="229"/>
      <c r="N212" s="229"/>
      <c r="O212" s="229"/>
      <c r="P212" s="229"/>
      <c r="Q212" s="229"/>
      <c r="R212" s="229"/>
      <c r="S212" s="229"/>
      <c r="T212" s="229"/>
      <c r="U212" s="229"/>
      <c r="V212" s="229"/>
      <c r="W212" s="229"/>
      <c r="X212" s="229"/>
      <c r="Y212" s="229"/>
      <c r="Z212" s="229"/>
      <c r="AA212" s="229"/>
      <c r="AB212" s="229"/>
      <c r="AC212" s="229"/>
      <c r="AD212" s="229"/>
      <c r="AE212" s="229"/>
      <c r="AF212" s="229"/>
      <c r="AG212" s="229"/>
      <c r="AH212" s="229"/>
      <c r="AI212" s="229"/>
      <c r="AJ212" s="229"/>
      <c r="AK212" s="229"/>
      <c r="AL212" s="229"/>
      <c r="AM212" s="229"/>
      <c r="AN212" s="229"/>
      <c r="AO212" s="229"/>
      <c r="AP212" s="229"/>
    </row>
    <row r="213" spans="6:42" s="257" customFormat="1" x14ac:dyDescent="0.2">
      <c r="F213" s="966"/>
      <c r="K213" s="229"/>
      <c r="L213" s="229"/>
      <c r="M213" s="229"/>
      <c r="N213" s="229"/>
      <c r="O213" s="229"/>
      <c r="P213" s="229"/>
      <c r="Q213" s="229"/>
      <c r="R213" s="229"/>
      <c r="S213" s="229"/>
      <c r="T213" s="229"/>
      <c r="U213" s="229"/>
      <c r="V213" s="229"/>
      <c r="W213" s="229"/>
      <c r="X213" s="229"/>
      <c r="Y213" s="229"/>
      <c r="Z213" s="229"/>
      <c r="AA213" s="229"/>
      <c r="AB213" s="229"/>
      <c r="AC213" s="229"/>
      <c r="AD213" s="229"/>
      <c r="AE213" s="229"/>
      <c r="AF213" s="229"/>
      <c r="AG213" s="229"/>
      <c r="AH213" s="229"/>
      <c r="AI213" s="229"/>
      <c r="AJ213" s="229"/>
      <c r="AK213" s="229"/>
      <c r="AL213" s="229"/>
      <c r="AM213" s="229"/>
      <c r="AN213" s="229"/>
      <c r="AO213" s="229"/>
      <c r="AP213" s="229"/>
    </row>
    <row r="214" spans="6:42" s="257" customFormat="1" x14ac:dyDescent="0.2">
      <c r="F214" s="966"/>
      <c r="K214" s="229"/>
      <c r="L214" s="229"/>
      <c r="M214" s="229"/>
      <c r="N214" s="229"/>
      <c r="O214" s="229"/>
      <c r="P214" s="229"/>
      <c r="Q214" s="229"/>
      <c r="R214" s="229"/>
      <c r="S214" s="229"/>
      <c r="T214" s="229"/>
      <c r="U214" s="229"/>
      <c r="V214" s="229"/>
      <c r="W214" s="229"/>
      <c r="X214" s="229"/>
      <c r="Y214" s="229"/>
      <c r="Z214" s="229"/>
      <c r="AA214" s="229"/>
      <c r="AB214" s="229"/>
      <c r="AC214" s="229"/>
      <c r="AD214" s="229"/>
      <c r="AE214" s="229"/>
      <c r="AF214" s="229"/>
      <c r="AG214" s="229"/>
      <c r="AH214" s="229"/>
      <c r="AI214" s="229"/>
      <c r="AJ214" s="229"/>
      <c r="AK214" s="229"/>
      <c r="AL214" s="229"/>
      <c r="AM214" s="229"/>
      <c r="AN214" s="229"/>
      <c r="AO214" s="229"/>
      <c r="AP214" s="229"/>
    </row>
  </sheetData>
  <mergeCells count="3">
    <mergeCell ref="B3:H3"/>
    <mergeCell ref="B4:H4"/>
    <mergeCell ref="B44:G44"/>
  </mergeCells>
  <phoneticPr fontId="69" type="noConversion"/>
  <pageMargins left="0.7" right="0.7" top="0.75" bottom="0.75" header="0.3" footer="0.3"/>
  <pageSetup scale="8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CF286"/>
  <sheetViews>
    <sheetView zoomScale="80" zoomScaleNormal="80" workbookViewId="0">
      <pane xSplit="2" ySplit="6" topLeftCell="C7" activePane="bottomRight" state="frozen"/>
      <selection activeCell="AM46" sqref="AM46"/>
      <selection pane="topRight" activeCell="AM46" sqref="AM46"/>
      <selection pane="bottomLeft" activeCell="AM46" sqref="AM46"/>
      <selection pane="bottomRight"/>
    </sheetView>
  </sheetViews>
  <sheetFormatPr defaultRowHeight="12.75" x14ac:dyDescent="0.2"/>
  <cols>
    <col min="1" max="1" width="2.5703125" customWidth="1"/>
    <col min="2" max="2" width="5.85546875" customWidth="1"/>
    <col min="3" max="24" width="7.28515625" customWidth="1"/>
    <col min="25" max="33" width="7.28515625" style="256" customWidth="1"/>
    <col min="34" max="34" width="6.5703125" customWidth="1"/>
    <col min="35" max="36" width="0.28515625" customWidth="1"/>
    <col min="37" max="37" width="2.85546875" style="45" customWidth="1"/>
    <col min="38" max="38" width="4" style="45" customWidth="1"/>
    <col min="39" max="40" width="9" style="45" customWidth="1"/>
    <col min="41" max="84" width="9.140625" style="229"/>
  </cols>
  <sheetData>
    <row r="1" spans="1:84" ht="15.75" x14ac:dyDescent="0.25">
      <c r="A1" s="11" t="s">
        <v>28</v>
      </c>
      <c r="B1" s="10"/>
      <c r="C1" s="10"/>
      <c r="D1" s="10"/>
      <c r="E1" s="10"/>
      <c r="F1" s="10"/>
      <c r="G1" s="10"/>
      <c r="H1" s="10"/>
      <c r="I1" s="10"/>
      <c r="J1" s="10"/>
      <c r="K1" s="10"/>
      <c r="L1" s="12"/>
      <c r="M1" s="10"/>
      <c r="N1" s="10"/>
      <c r="O1" s="10"/>
      <c r="P1" s="10"/>
      <c r="Q1" s="10"/>
      <c r="R1" s="10"/>
      <c r="S1" s="10"/>
      <c r="T1" s="10"/>
      <c r="U1" s="10"/>
      <c r="V1" s="10"/>
      <c r="W1" s="10"/>
      <c r="X1" s="10"/>
      <c r="Y1" s="257"/>
      <c r="Z1" s="257"/>
      <c r="AA1" s="257"/>
      <c r="AB1" s="257"/>
      <c r="AC1" s="257"/>
      <c r="AD1" s="257"/>
      <c r="AE1" s="886"/>
      <c r="AF1" s="967"/>
      <c r="AG1" s="972"/>
      <c r="AH1" s="10"/>
      <c r="AI1" s="13">
        <v>0</v>
      </c>
      <c r="AJ1" s="10"/>
      <c r="AK1" s="14"/>
      <c r="AL1" s="259" t="s">
        <v>28</v>
      </c>
      <c r="AM1" s="14"/>
      <c r="AN1" s="15"/>
    </row>
    <row r="2" spans="1:84" ht="9.75" customHeight="1" x14ac:dyDescent="0.2">
      <c r="A2" s="14"/>
      <c r="B2" s="16"/>
      <c r="C2" s="10"/>
      <c r="D2" s="10"/>
      <c r="E2" s="10"/>
      <c r="F2" s="10"/>
      <c r="G2" s="10"/>
      <c r="H2" s="10"/>
      <c r="I2" s="10"/>
      <c r="J2" s="10"/>
      <c r="K2" s="10"/>
      <c r="L2" s="16"/>
      <c r="M2" s="16"/>
      <c r="N2" s="16"/>
      <c r="O2" s="16"/>
      <c r="P2" s="16"/>
      <c r="Q2" s="16"/>
      <c r="R2" s="16"/>
      <c r="S2" s="16"/>
      <c r="T2" s="16"/>
      <c r="U2" s="16"/>
      <c r="V2" s="16"/>
      <c r="W2" s="16"/>
      <c r="X2" s="479"/>
      <c r="Y2" s="479"/>
      <c r="Z2" s="479"/>
      <c r="AA2" s="479"/>
      <c r="AB2" s="479"/>
      <c r="AC2" s="479"/>
      <c r="AD2" s="479"/>
      <c r="AE2" s="479"/>
      <c r="AF2" s="479"/>
      <c r="AG2" s="479"/>
      <c r="AH2" s="16"/>
      <c r="AI2" s="16"/>
      <c r="AJ2" s="16"/>
      <c r="AK2" s="1102"/>
      <c r="AL2" s="17"/>
      <c r="AM2" s="17"/>
      <c r="AN2" s="17"/>
    </row>
    <row r="3" spans="1:84" ht="18.75" customHeight="1" x14ac:dyDescent="0.2">
      <c r="A3" s="14"/>
      <c r="B3" s="18"/>
      <c r="C3" s="1103" t="s">
        <v>284</v>
      </c>
      <c r="D3" s="1104"/>
      <c r="E3" s="1104"/>
      <c r="F3" s="1104"/>
      <c r="G3" s="1104"/>
      <c r="H3" s="1104"/>
      <c r="I3" s="1104"/>
      <c r="J3" s="1104"/>
      <c r="K3" s="1104"/>
      <c r="L3" s="1104"/>
      <c r="M3" s="1104"/>
      <c r="N3" s="1104"/>
      <c r="O3" s="1104"/>
      <c r="P3" s="1104"/>
      <c r="Q3" s="1104"/>
      <c r="R3" s="1104"/>
      <c r="S3" s="1104"/>
      <c r="T3" s="1104"/>
      <c r="U3" s="1104"/>
      <c r="V3" s="1104"/>
      <c r="W3" s="1104"/>
      <c r="X3" s="718"/>
      <c r="Y3" s="718"/>
      <c r="Z3" s="718"/>
      <c r="AA3" s="718"/>
      <c r="AB3" s="718"/>
      <c r="AC3" s="718"/>
      <c r="AD3" s="718"/>
      <c r="AE3" s="718"/>
      <c r="AF3" s="718"/>
      <c r="AG3" s="718"/>
      <c r="AH3" s="10"/>
      <c r="AI3" s="10"/>
      <c r="AJ3" s="10"/>
      <c r="AK3" s="1102"/>
      <c r="AL3" s="17"/>
      <c r="AM3" s="17"/>
      <c r="AN3" s="17"/>
    </row>
    <row r="4" spans="1:84" ht="11.25" customHeight="1" x14ac:dyDescent="0.2">
      <c r="A4" s="14"/>
      <c r="B4" s="18"/>
      <c r="C4" s="1100" t="s">
        <v>285</v>
      </c>
      <c r="D4" s="1101"/>
      <c r="E4" s="1101"/>
      <c r="F4" s="1101"/>
      <c r="G4" s="1101"/>
      <c r="H4" s="1101"/>
      <c r="I4" s="1101"/>
      <c r="J4" s="1101"/>
      <c r="K4" s="1101"/>
      <c r="L4" s="1101"/>
      <c r="M4" s="1101"/>
      <c r="N4" s="1101"/>
      <c r="O4" s="1101"/>
      <c r="P4" s="1101"/>
      <c r="Q4" s="1101"/>
      <c r="R4" s="1101"/>
      <c r="S4" s="1101"/>
      <c r="T4" s="1101"/>
      <c r="U4" s="1101"/>
      <c r="V4" s="1101"/>
      <c r="W4" s="1101"/>
      <c r="X4" s="253"/>
      <c r="Y4" s="253"/>
      <c r="Z4" s="253"/>
      <c r="AA4" s="253"/>
      <c r="AB4" s="253"/>
      <c r="AC4" s="253"/>
      <c r="AD4" s="253"/>
      <c r="AE4" s="253"/>
      <c r="AF4" s="253"/>
      <c r="AG4" s="253"/>
      <c r="AH4" s="19"/>
      <c r="AI4" s="20"/>
      <c r="AJ4" s="20"/>
      <c r="AK4" s="14"/>
      <c r="AL4" s="14"/>
      <c r="AM4" s="14"/>
      <c r="AN4" s="14"/>
    </row>
    <row r="5" spans="1:84" ht="6.75" customHeight="1" x14ac:dyDescent="0.2">
      <c r="A5" s="14"/>
      <c r="B5" s="18"/>
      <c r="C5" s="21"/>
      <c r="D5" s="20"/>
      <c r="E5" s="20"/>
      <c r="F5" s="20"/>
      <c r="G5" s="20"/>
      <c r="H5" s="20"/>
      <c r="I5" s="20"/>
      <c r="J5" s="20"/>
      <c r="K5" s="20"/>
      <c r="L5" s="20"/>
      <c r="M5" s="20"/>
      <c r="N5" s="20"/>
      <c r="O5" s="20"/>
      <c r="P5" s="20"/>
      <c r="Q5" s="20"/>
      <c r="R5" s="20"/>
      <c r="S5" s="20"/>
      <c r="T5" s="20"/>
      <c r="U5" s="20"/>
      <c r="V5" s="20"/>
      <c r="W5" s="20"/>
      <c r="X5" s="250"/>
      <c r="Y5" s="717"/>
      <c r="Z5" s="734"/>
      <c r="AA5" s="734"/>
      <c r="AB5" s="754"/>
      <c r="AC5" s="815"/>
      <c r="AD5" s="822"/>
      <c r="AE5" s="888"/>
      <c r="AF5" s="969"/>
      <c r="AG5" s="974"/>
      <c r="AH5" s="20"/>
      <c r="AI5" s="20"/>
      <c r="AJ5" s="20"/>
      <c r="AK5" s="14"/>
      <c r="AL5" s="14"/>
      <c r="AM5" s="14"/>
      <c r="AN5" s="14"/>
    </row>
    <row r="6" spans="1:84" ht="15.95" customHeight="1" x14ac:dyDescent="0.2">
      <c r="A6" s="14"/>
      <c r="B6" s="18"/>
      <c r="C6" s="22">
        <v>1990</v>
      </c>
      <c r="D6" s="23">
        <v>1991</v>
      </c>
      <c r="E6" s="23">
        <v>1992</v>
      </c>
      <c r="F6" s="23">
        <v>1993</v>
      </c>
      <c r="G6" s="23">
        <v>1994</v>
      </c>
      <c r="H6" s="23">
        <v>1995</v>
      </c>
      <c r="I6" s="23">
        <v>1996</v>
      </c>
      <c r="J6" s="23">
        <v>1997</v>
      </c>
      <c r="K6" s="23">
        <v>1998</v>
      </c>
      <c r="L6" s="23">
        <v>1999</v>
      </c>
      <c r="M6" s="23">
        <v>2000</v>
      </c>
      <c r="N6" s="23">
        <v>2001</v>
      </c>
      <c r="O6" s="23">
        <v>2002</v>
      </c>
      <c r="P6" s="23">
        <v>2003</v>
      </c>
      <c r="Q6" s="23">
        <v>2004</v>
      </c>
      <c r="R6" s="23">
        <v>2005</v>
      </c>
      <c r="S6" s="57">
        <v>2006</v>
      </c>
      <c r="T6" s="57">
        <v>2007</v>
      </c>
      <c r="U6" s="23">
        <v>2008</v>
      </c>
      <c r="V6" s="23">
        <v>2009</v>
      </c>
      <c r="W6" s="23">
        <v>2010</v>
      </c>
      <c r="X6" s="57">
        <v>2011</v>
      </c>
      <c r="Y6" s="23">
        <v>2012</v>
      </c>
      <c r="Z6" s="23">
        <v>2013</v>
      </c>
      <c r="AA6" s="23">
        <v>2014</v>
      </c>
      <c r="AB6" s="23">
        <v>2015</v>
      </c>
      <c r="AC6" s="23">
        <v>2016</v>
      </c>
      <c r="AD6" s="23">
        <v>2017</v>
      </c>
      <c r="AE6" s="23">
        <v>2018</v>
      </c>
      <c r="AF6" s="23">
        <v>2019</v>
      </c>
      <c r="AG6" s="23">
        <v>2020</v>
      </c>
      <c r="AH6" s="24"/>
      <c r="AI6" s="25"/>
      <c r="AJ6" s="25"/>
      <c r="AK6" s="14"/>
      <c r="AL6" s="14"/>
      <c r="AM6" s="14"/>
      <c r="AN6" s="14"/>
    </row>
    <row r="7" spans="1:84" ht="14.1" customHeight="1" x14ac:dyDescent="0.2">
      <c r="A7" s="14"/>
      <c r="B7" s="26" t="s">
        <v>352</v>
      </c>
      <c r="C7" s="523">
        <v>4900.6001376599997</v>
      </c>
      <c r="D7" s="523">
        <v>4796.9808673900006</v>
      </c>
      <c r="E7" s="523">
        <v>4647.6600856200002</v>
      </c>
      <c r="F7" s="523">
        <v>4573.1931832499995</v>
      </c>
      <c r="G7" s="523">
        <v>4556.2591211700001</v>
      </c>
      <c r="H7" s="523">
        <v>4613.0392916800001</v>
      </c>
      <c r="I7" s="523">
        <v>4707.3777689300005</v>
      </c>
      <c r="J7" s="523">
        <v>4639.9575897599998</v>
      </c>
      <c r="K7" s="523">
        <v>4604.5038384400004</v>
      </c>
      <c r="L7" s="523">
        <v>4535.2274713399993</v>
      </c>
      <c r="M7" s="523">
        <v>4528.8479252000006</v>
      </c>
      <c r="N7" s="523">
        <v>4576.6481499699994</v>
      </c>
      <c r="O7" s="523">
        <v>4560.5652823700002</v>
      </c>
      <c r="P7" s="523">
        <v>4644.6862683099998</v>
      </c>
      <c r="Q7" s="523">
        <v>4654.9949376200002</v>
      </c>
      <c r="R7" s="523">
        <v>4632.8534985999995</v>
      </c>
      <c r="S7" s="523">
        <v>4634.0152479999997</v>
      </c>
      <c r="T7" s="523">
        <v>4606.4370356299996</v>
      </c>
      <c r="U7" s="523">
        <v>4512.6371542400002</v>
      </c>
      <c r="V7" s="523">
        <v>4186.7922118699998</v>
      </c>
      <c r="W7" s="523">
        <v>4276.2397880199997</v>
      </c>
      <c r="X7" s="523">
        <v>4170.0290892599996</v>
      </c>
      <c r="Y7" s="523">
        <v>4093.7867756400001</v>
      </c>
      <c r="Z7" s="523">
        <v>4008.8099961299999</v>
      </c>
      <c r="AA7" s="523">
        <v>3872.45945549</v>
      </c>
      <c r="AB7" s="523">
        <v>3924.36312172</v>
      </c>
      <c r="AC7" s="523">
        <v>3935.2798086799999</v>
      </c>
      <c r="AD7" s="523">
        <v>3969.5295161600002</v>
      </c>
      <c r="AE7" s="523">
        <v>3890.1317127800003</v>
      </c>
      <c r="AF7" s="523">
        <v>3734.54151069</v>
      </c>
      <c r="AG7" s="523">
        <v>3354.11506177</v>
      </c>
      <c r="AH7" s="524" t="str">
        <f>B7</f>
        <v>EU-27</v>
      </c>
      <c r="AI7" s="27"/>
      <c r="AJ7" s="27"/>
      <c r="AK7" s="14"/>
      <c r="AL7" s="14"/>
      <c r="AM7" s="745"/>
      <c r="AN7" s="14"/>
    </row>
    <row r="8" spans="1:84" s="256" customFormat="1" ht="14.1" customHeight="1" x14ac:dyDescent="0.2">
      <c r="A8" s="260"/>
      <c r="B8" s="28" t="s">
        <v>266</v>
      </c>
      <c r="C8" s="525">
        <v>5709.5171988899992</v>
      </c>
      <c r="D8" s="525">
        <v>5614.4672332499995</v>
      </c>
      <c r="E8" s="525">
        <v>5446.1075510299997</v>
      </c>
      <c r="F8" s="525">
        <v>5353.4748625800003</v>
      </c>
      <c r="G8" s="525">
        <v>5326.4439075999999</v>
      </c>
      <c r="H8" s="525">
        <v>5378.0993547799999</v>
      </c>
      <c r="I8" s="525">
        <v>5494.3672017500003</v>
      </c>
      <c r="J8" s="525">
        <v>5404.1670968300004</v>
      </c>
      <c r="K8" s="525">
        <v>5369.94551598</v>
      </c>
      <c r="L8" s="525">
        <v>5272.9078855500002</v>
      </c>
      <c r="M8" s="525">
        <v>5269.4051852399998</v>
      </c>
      <c r="N8" s="525">
        <v>5319.6404947199999</v>
      </c>
      <c r="O8" s="525">
        <v>5281.5316760799997</v>
      </c>
      <c r="P8" s="525">
        <v>5372.9844271299999</v>
      </c>
      <c r="Q8" s="525">
        <v>5382.7253404099993</v>
      </c>
      <c r="R8" s="525">
        <v>5355.2992134599999</v>
      </c>
      <c r="S8" s="525">
        <v>5349.6627526299999</v>
      </c>
      <c r="T8" s="525">
        <v>5309.94900039</v>
      </c>
      <c r="U8" s="525">
        <v>5194.5842050900001</v>
      </c>
      <c r="V8" s="525">
        <v>4810.7708582699997</v>
      </c>
      <c r="W8" s="525">
        <v>4913.4724520300006</v>
      </c>
      <c r="X8" s="525">
        <v>4763.5790856100002</v>
      </c>
      <c r="Y8" s="525">
        <v>4702.7239857700006</v>
      </c>
      <c r="Z8" s="525">
        <v>4604.4251827499993</v>
      </c>
      <c r="AA8" s="525">
        <v>4428.2095846900002</v>
      </c>
      <c r="AB8" s="525">
        <v>4463.0219356899997</v>
      </c>
      <c r="AC8" s="525">
        <v>4449.1952828400008</v>
      </c>
      <c r="AD8" s="525">
        <v>4474.7827465399996</v>
      </c>
      <c r="AE8" s="525">
        <v>4386.9066858599999</v>
      </c>
      <c r="AF8" s="525">
        <v>4215.53212454</v>
      </c>
      <c r="AG8" s="525"/>
      <c r="AH8" s="529" t="str">
        <f>B8</f>
        <v>EU-28</v>
      </c>
      <c r="AI8" s="27"/>
      <c r="AJ8" s="27"/>
      <c r="AK8" s="260"/>
      <c r="AL8" s="260"/>
      <c r="AM8" s="245"/>
      <c r="AN8" s="260"/>
      <c r="AO8" s="229"/>
      <c r="AP8" s="229"/>
      <c r="AQ8" s="229"/>
      <c r="AR8" s="229"/>
      <c r="AS8" s="229"/>
      <c r="AT8" s="229"/>
      <c r="AU8" s="229"/>
      <c r="AV8" s="229"/>
      <c r="AW8" s="229"/>
      <c r="AX8" s="229"/>
      <c r="AY8" s="229"/>
      <c r="AZ8" s="229"/>
      <c r="BA8" s="229"/>
      <c r="BB8" s="229"/>
      <c r="BC8" s="229"/>
      <c r="BD8" s="229"/>
      <c r="BE8" s="229"/>
      <c r="BF8" s="229"/>
      <c r="BG8" s="229"/>
      <c r="BH8" s="229"/>
      <c r="BI8" s="229"/>
      <c r="BJ8" s="229"/>
      <c r="BK8" s="229"/>
      <c r="BL8" s="229"/>
      <c r="BM8" s="229"/>
      <c r="BN8" s="229"/>
      <c r="BO8" s="229"/>
      <c r="BP8" s="229"/>
      <c r="BQ8" s="229"/>
      <c r="BR8" s="229"/>
      <c r="BS8" s="229"/>
      <c r="BT8" s="229"/>
      <c r="BU8" s="229"/>
      <c r="BV8" s="229"/>
      <c r="BW8" s="229"/>
      <c r="BX8" s="229"/>
      <c r="BY8" s="229"/>
      <c r="BZ8" s="229"/>
      <c r="CA8" s="229"/>
      <c r="CB8" s="229"/>
      <c r="CC8" s="229"/>
      <c r="CD8" s="229"/>
      <c r="CE8" s="229"/>
      <c r="CF8" s="229"/>
    </row>
    <row r="9" spans="1:84" ht="5.25" customHeight="1" x14ac:dyDescent="0.2">
      <c r="A9" s="14"/>
      <c r="B9" s="28"/>
      <c r="C9" s="525"/>
      <c r="D9" s="525"/>
      <c r="E9" s="525"/>
      <c r="F9" s="525"/>
      <c r="G9" s="525"/>
      <c r="H9" s="525"/>
      <c r="I9" s="525"/>
      <c r="J9" s="525"/>
      <c r="K9" s="525"/>
      <c r="L9" s="525"/>
      <c r="M9" s="525"/>
      <c r="N9" s="525"/>
      <c r="O9" s="525"/>
      <c r="P9" s="525"/>
      <c r="Q9" s="525"/>
      <c r="R9" s="525"/>
      <c r="S9" s="525"/>
      <c r="T9" s="525"/>
      <c r="U9" s="525"/>
      <c r="V9" s="525"/>
      <c r="W9" s="525"/>
      <c r="X9" s="525"/>
      <c r="Y9" s="525"/>
      <c r="Z9" s="525"/>
      <c r="AA9" s="525"/>
      <c r="AB9" s="525"/>
      <c r="AC9" s="525"/>
      <c r="AD9" s="525"/>
      <c r="AE9" s="525"/>
      <c r="AF9" s="525"/>
      <c r="AG9" s="525"/>
      <c r="AH9" s="526"/>
      <c r="AI9" s="27"/>
      <c r="AJ9" s="27"/>
      <c r="AK9" s="14"/>
      <c r="AL9" s="14"/>
      <c r="AM9" s="245"/>
      <c r="AN9" s="14"/>
    </row>
    <row r="10" spans="1:84" ht="14.1" customHeight="1" x14ac:dyDescent="0.2">
      <c r="A10" s="14"/>
      <c r="B10" s="29" t="s">
        <v>156</v>
      </c>
      <c r="C10" s="527">
        <v>148.83857766</v>
      </c>
      <c r="D10" s="527">
        <v>150.92916493999999</v>
      </c>
      <c r="E10" s="527">
        <v>150.54126545</v>
      </c>
      <c r="F10" s="527">
        <v>149.41517616000002</v>
      </c>
      <c r="G10" s="527">
        <v>154.03496944</v>
      </c>
      <c r="H10" s="527">
        <v>156.52474533</v>
      </c>
      <c r="I10" s="527">
        <v>160.69835474999999</v>
      </c>
      <c r="J10" s="527">
        <v>152.49723066999999</v>
      </c>
      <c r="K10" s="527">
        <v>158.14327555</v>
      </c>
      <c r="L10" s="527">
        <v>152.43866263999999</v>
      </c>
      <c r="M10" s="527">
        <v>153.61061606000001</v>
      </c>
      <c r="N10" s="527">
        <v>151.60017051</v>
      </c>
      <c r="O10" s="527">
        <v>150.96771028999999</v>
      </c>
      <c r="P10" s="527">
        <v>151.58237174999999</v>
      </c>
      <c r="Q10" s="527">
        <v>152.31947833000001</v>
      </c>
      <c r="R10" s="527">
        <v>149.14983726</v>
      </c>
      <c r="S10" s="527">
        <v>146.45917123999999</v>
      </c>
      <c r="T10" s="527">
        <v>143.12343538000002</v>
      </c>
      <c r="U10" s="527">
        <v>143.36353154</v>
      </c>
      <c r="V10" s="527">
        <v>130.34089384999999</v>
      </c>
      <c r="W10" s="527">
        <v>137.86273813000003</v>
      </c>
      <c r="X10" s="527">
        <v>127.61376068000001</v>
      </c>
      <c r="Y10" s="527">
        <v>124.48672543000001</v>
      </c>
      <c r="Z10" s="527">
        <v>124.35952858</v>
      </c>
      <c r="AA10" s="527">
        <v>118.85419037</v>
      </c>
      <c r="AB10" s="527">
        <v>123.38595032000001</v>
      </c>
      <c r="AC10" s="527">
        <v>121.83145028</v>
      </c>
      <c r="AD10" s="527">
        <v>121.93700665999999</v>
      </c>
      <c r="AE10" s="527">
        <v>122.78175234999999</v>
      </c>
      <c r="AF10" s="527">
        <v>121.66701135</v>
      </c>
      <c r="AG10" s="527">
        <v>110.07047702999999</v>
      </c>
      <c r="AH10" s="528" t="str">
        <f t="shared" ref="AH10:AH35" si="0">B10</f>
        <v>BE</v>
      </c>
      <c r="AI10" s="30"/>
      <c r="AJ10" s="30"/>
      <c r="AK10" s="14"/>
      <c r="AL10" s="14"/>
      <c r="AM10" s="245"/>
      <c r="AN10" s="14"/>
    </row>
    <row r="11" spans="1:84" ht="14.1" customHeight="1" x14ac:dyDescent="0.2">
      <c r="A11" s="14"/>
      <c r="B11" s="31" t="s">
        <v>157</v>
      </c>
      <c r="C11" s="525">
        <v>99.07616766999999</v>
      </c>
      <c r="D11" s="525">
        <v>80.816620700000001</v>
      </c>
      <c r="E11" s="525">
        <v>75.447545509999998</v>
      </c>
      <c r="F11" s="525">
        <v>75.151840269999994</v>
      </c>
      <c r="G11" s="525">
        <v>71.057061000000004</v>
      </c>
      <c r="H11" s="525">
        <v>72.589500790000002</v>
      </c>
      <c r="I11" s="525">
        <v>72.708906889999994</v>
      </c>
      <c r="J11" s="525">
        <v>69.361623030000004</v>
      </c>
      <c r="K11" s="525">
        <v>65.253262190000001</v>
      </c>
      <c r="L11" s="525">
        <v>58.056654899999998</v>
      </c>
      <c r="M11" s="525">
        <v>57.20761761</v>
      </c>
      <c r="N11" s="525">
        <v>60.253197200000002</v>
      </c>
      <c r="O11" s="525">
        <v>57.721626060000006</v>
      </c>
      <c r="P11" s="525">
        <v>62.678800699999996</v>
      </c>
      <c r="Q11" s="525">
        <v>61.889569629999997</v>
      </c>
      <c r="R11" s="525">
        <v>62.636190750000004</v>
      </c>
      <c r="S11" s="525">
        <v>63.321559300000004</v>
      </c>
      <c r="T11" s="525">
        <v>67.303335860000004</v>
      </c>
      <c r="U11" s="525">
        <v>66.140610989999999</v>
      </c>
      <c r="V11" s="525">
        <v>57.097347309999996</v>
      </c>
      <c r="W11" s="525">
        <v>59.826623269999999</v>
      </c>
      <c r="X11" s="525">
        <v>65.137086840000009</v>
      </c>
      <c r="Y11" s="525">
        <v>60.152347049999996</v>
      </c>
      <c r="Z11" s="525">
        <v>56.071756569999998</v>
      </c>
      <c r="AA11" s="525">
        <v>59.387867280000002</v>
      </c>
      <c r="AB11" s="525">
        <v>62.802346540000002</v>
      </c>
      <c r="AC11" s="525">
        <v>60.782700069999997</v>
      </c>
      <c r="AD11" s="525">
        <v>64.051210529999992</v>
      </c>
      <c r="AE11" s="525">
        <v>61.082860750000002</v>
      </c>
      <c r="AF11" s="525">
        <v>60.206705309999997</v>
      </c>
      <c r="AG11" s="525">
        <v>49.6059968</v>
      </c>
      <c r="AH11" s="529" t="str">
        <f t="shared" si="0"/>
        <v>BG</v>
      </c>
      <c r="AI11" s="30"/>
      <c r="AJ11" s="30"/>
      <c r="AK11" s="14"/>
      <c r="AL11" s="14"/>
      <c r="AM11" s="245"/>
      <c r="AN11" s="14"/>
    </row>
    <row r="12" spans="1:84" ht="14.1" customHeight="1" x14ac:dyDescent="0.2">
      <c r="A12" s="14"/>
      <c r="B12" s="32" t="s">
        <v>158</v>
      </c>
      <c r="C12" s="523">
        <v>199.51524353000002</v>
      </c>
      <c r="D12" s="523">
        <v>180.87978189</v>
      </c>
      <c r="E12" s="523">
        <v>175.44838833</v>
      </c>
      <c r="F12" s="523">
        <v>168.09621966</v>
      </c>
      <c r="G12" s="523">
        <v>159.43749247999997</v>
      </c>
      <c r="H12" s="523">
        <v>158.35188123999998</v>
      </c>
      <c r="I12" s="523">
        <v>161.28840346000001</v>
      </c>
      <c r="J12" s="523">
        <v>156.86651787000002</v>
      </c>
      <c r="K12" s="523">
        <v>150.82036908000001</v>
      </c>
      <c r="L12" s="523">
        <v>141.00963428</v>
      </c>
      <c r="M12" s="523">
        <v>151.38212022000002</v>
      </c>
      <c r="N12" s="523">
        <v>151.475696</v>
      </c>
      <c r="O12" s="523">
        <v>147.76360935000002</v>
      </c>
      <c r="P12" s="523">
        <v>151.07822665999998</v>
      </c>
      <c r="Q12" s="523">
        <v>152.32201308999998</v>
      </c>
      <c r="R12" s="523">
        <v>150.20593703</v>
      </c>
      <c r="S12" s="523">
        <v>151.54915573999997</v>
      </c>
      <c r="T12" s="523">
        <v>153.30709675999998</v>
      </c>
      <c r="U12" s="523">
        <v>148.31955181000001</v>
      </c>
      <c r="V12" s="523">
        <v>138.75668476999999</v>
      </c>
      <c r="W12" s="523">
        <v>141.50656437999999</v>
      </c>
      <c r="X12" s="523">
        <v>140.04652626000001</v>
      </c>
      <c r="Y12" s="523">
        <v>135.99848093</v>
      </c>
      <c r="Z12" s="523">
        <v>130.60613377000001</v>
      </c>
      <c r="AA12" s="523">
        <v>128.45386772999998</v>
      </c>
      <c r="AB12" s="523">
        <v>129.86099256</v>
      </c>
      <c r="AC12" s="523">
        <v>131.23119933000001</v>
      </c>
      <c r="AD12" s="523">
        <v>132.37064640999998</v>
      </c>
      <c r="AE12" s="523">
        <v>130.69205312</v>
      </c>
      <c r="AF12" s="523">
        <v>124.84664148</v>
      </c>
      <c r="AG12" s="523">
        <v>113.69051331999999</v>
      </c>
      <c r="AH12" s="530" t="str">
        <f t="shared" si="0"/>
        <v>CZ</v>
      </c>
      <c r="AI12" s="30"/>
      <c r="AJ12" s="30"/>
      <c r="AK12" s="14"/>
      <c r="AL12" s="14"/>
      <c r="AM12" s="245"/>
      <c r="AN12" s="14"/>
    </row>
    <row r="13" spans="1:84" ht="14.1" customHeight="1" x14ac:dyDescent="0.2">
      <c r="A13" s="14"/>
      <c r="B13" s="31" t="s">
        <v>159</v>
      </c>
      <c r="C13" s="525">
        <v>72.892218240000005</v>
      </c>
      <c r="D13" s="525">
        <v>83.465657919999998</v>
      </c>
      <c r="E13" s="525">
        <v>77.507564620000011</v>
      </c>
      <c r="F13" s="525">
        <v>79.77626011000001</v>
      </c>
      <c r="G13" s="525">
        <v>83.825779900000001</v>
      </c>
      <c r="H13" s="525">
        <v>80.890354059999993</v>
      </c>
      <c r="I13" s="525">
        <v>94.063729289999998</v>
      </c>
      <c r="J13" s="525">
        <v>84.590994319999993</v>
      </c>
      <c r="K13" s="525">
        <v>80.660374540000007</v>
      </c>
      <c r="L13" s="525">
        <v>78.197943960000003</v>
      </c>
      <c r="M13" s="525">
        <v>73.814783890000001</v>
      </c>
      <c r="N13" s="525">
        <v>75.411970749999995</v>
      </c>
      <c r="O13" s="525">
        <v>74.551496069999999</v>
      </c>
      <c r="P13" s="525">
        <v>79.609470250000001</v>
      </c>
      <c r="Q13" s="525">
        <v>73.907560329999995</v>
      </c>
      <c r="R13" s="525">
        <v>69.608061980000002</v>
      </c>
      <c r="S13" s="525">
        <v>77.321590330000006</v>
      </c>
      <c r="T13" s="525">
        <v>72.716443769999998</v>
      </c>
      <c r="U13" s="525">
        <v>69.136336229999998</v>
      </c>
      <c r="V13" s="525">
        <v>66.003082649999996</v>
      </c>
      <c r="W13" s="525">
        <v>66.231527159999999</v>
      </c>
      <c r="X13" s="525">
        <v>61.080489609999994</v>
      </c>
      <c r="Y13" s="525">
        <v>56.53062517</v>
      </c>
      <c r="Z13" s="525">
        <v>58.247314029999998</v>
      </c>
      <c r="AA13" s="525">
        <v>54.250398730000001</v>
      </c>
      <c r="AB13" s="525">
        <v>51.584266700000001</v>
      </c>
      <c r="AC13" s="525">
        <v>53.79403344</v>
      </c>
      <c r="AD13" s="525">
        <v>51.565365709999995</v>
      </c>
      <c r="AE13" s="525">
        <v>51.485781759999995</v>
      </c>
      <c r="AF13" s="525">
        <v>47.634624580000001</v>
      </c>
      <c r="AG13" s="525">
        <v>42.732068829999996</v>
      </c>
      <c r="AH13" s="529" t="str">
        <f t="shared" si="0"/>
        <v>DK</v>
      </c>
      <c r="AI13" s="30"/>
      <c r="AJ13" s="30"/>
      <c r="AK13" s="14"/>
      <c r="AL13" s="14"/>
      <c r="AM13" s="245"/>
      <c r="AN13" s="14"/>
    </row>
    <row r="14" spans="1:84" ht="14.1" customHeight="1" x14ac:dyDescent="0.2">
      <c r="A14" s="14"/>
      <c r="B14" s="32" t="s">
        <v>160</v>
      </c>
      <c r="C14" s="523">
        <v>1253.95911434</v>
      </c>
      <c r="D14" s="523">
        <v>1207.8981349599999</v>
      </c>
      <c r="E14" s="523">
        <v>1159.51879846</v>
      </c>
      <c r="F14" s="523">
        <v>1151.4554345700001</v>
      </c>
      <c r="G14" s="523">
        <v>1134.3200124800001</v>
      </c>
      <c r="H14" s="523">
        <v>1130.4974307500001</v>
      </c>
      <c r="I14" s="523">
        <v>1149.3421053500001</v>
      </c>
      <c r="J14" s="523">
        <v>1114.91508393</v>
      </c>
      <c r="K14" s="523">
        <v>1090.14628786</v>
      </c>
      <c r="L14" s="523">
        <v>1057.4846284299999</v>
      </c>
      <c r="M14" s="523">
        <v>1056.3297441899999</v>
      </c>
      <c r="N14" s="523">
        <v>1071.9498869700001</v>
      </c>
      <c r="O14" s="523">
        <v>1050.47969633</v>
      </c>
      <c r="P14" s="523">
        <v>1047.7865554299999</v>
      </c>
      <c r="Q14" s="523">
        <v>1031.6304133799999</v>
      </c>
      <c r="R14" s="523">
        <v>1009.68947711</v>
      </c>
      <c r="S14" s="523">
        <v>1017.94071706</v>
      </c>
      <c r="T14" s="523">
        <v>993.16565816999992</v>
      </c>
      <c r="U14" s="523">
        <v>994.37270199</v>
      </c>
      <c r="V14" s="523">
        <v>927.46515619000002</v>
      </c>
      <c r="W14" s="523">
        <v>960.23210704000007</v>
      </c>
      <c r="X14" s="523">
        <v>934.74719587000004</v>
      </c>
      <c r="Y14" s="523">
        <v>942.15417316999992</v>
      </c>
      <c r="Z14" s="523">
        <v>959.67699548000007</v>
      </c>
      <c r="AA14" s="523">
        <v>919.28500947000009</v>
      </c>
      <c r="AB14" s="523">
        <v>922.74369701000001</v>
      </c>
      <c r="AC14" s="523">
        <v>928.15155419999996</v>
      </c>
      <c r="AD14" s="523">
        <v>915.02938334999999</v>
      </c>
      <c r="AE14" s="523">
        <v>880.70240451000006</v>
      </c>
      <c r="AF14" s="523">
        <v>829.63949277000006</v>
      </c>
      <c r="AG14" s="523">
        <v>742.49078615999997</v>
      </c>
      <c r="AH14" s="530" t="str">
        <f t="shared" si="0"/>
        <v>DE</v>
      </c>
      <c r="AI14" s="30"/>
      <c r="AJ14" s="30"/>
      <c r="AK14" s="14"/>
      <c r="AL14" s="14"/>
      <c r="AM14" s="245"/>
      <c r="AN14" s="14"/>
    </row>
    <row r="15" spans="1:84" ht="14.1" customHeight="1" x14ac:dyDescent="0.2">
      <c r="A15" s="14"/>
      <c r="B15" s="31" t="s">
        <v>161</v>
      </c>
      <c r="C15" s="525">
        <v>40.282843370000002</v>
      </c>
      <c r="D15" s="525">
        <v>37.405481260000002</v>
      </c>
      <c r="E15" s="525">
        <v>27.172854430000001</v>
      </c>
      <c r="F15" s="525">
        <v>21.74254899</v>
      </c>
      <c r="G15" s="525">
        <v>22.225474979999998</v>
      </c>
      <c r="H15" s="525">
        <v>20.1314478</v>
      </c>
      <c r="I15" s="525">
        <v>21.08070421</v>
      </c>
      <c r="J15" s="525">
        <v>20.815991740000001</v>
      </c>
      <c r="K15" s="525">
        <v>19.046785500000002</v>
      </c>
      <c r="L15" s="525">
        <v>17.917436609999999</v>
      </c>
      <c r="M15" s="525">
        <v>17.543652139999999</v>
      </c>
      <c r="N15" s="525">
        <v>17.961161690000001</v>
      </c>
      <c r="O15" s="525">
        <v>17.367234069999999</v>
      </c>
      <c r="P15" s="525">
        <v>19.325160919999998</v>
      </c>
      <c r="Q15" s="525">
        <v>19.484432909999999</v>
      </c>
      <c r="R15" s="525">
        <v>19.295299200000002</v>
      </c>
      <c r="S15" s="525">
        <v>18.64974655</v>
      </c>
      <c r="T15" s="525">
        <v>22.28499631</v>
      </c>
      <c r="U15" s="525">
        <v>20.255122969999999</v>
      </c>
      <c r="V15" s="525">
        <v>16.682262040000001</v>
      </c>
      <c r="W15" s="525">
        <v>21.282980060000003</v>
      </c>
      <c r="X15" s="525">
        <v>21.27189031</v>
      </c>
      <c r="Y15" s="525">
        <v>20.204448589999998</v>
      </c>
      <c r="Z15" s="525">
        <v>22.075646550000002</v>
      </c>
      <c r="AA15" s="525">
        <v>21.24899898</v>
      </c>
      <c r="AB15" s="525">
        <v>18.188254270000002</v>
      </c>
      <c r="AC15" s="525">
        <v>19.860654929999999</v>
      </c>
      <c r="AD15" s="525">
        <v>21.146345180000001</v>
      </c>
      <c r="AE15" s="525">
        <v>20.3361166</v>
      </c>
      <c r="AF15" s="525">
        <v>14.848248740000001</v>
      </c>
      <c r="AG15" s="525">
        <v>11.628530100000001</v>
      </c>
      <c r="AH15" s="529" t="str">
        <f t="shared" si="0"/>
        <v>EE</v>
      </c>
      <c r="AI15" s="30"/>
      <c r="AJ15" s="30"/>
      <c r="AK15" s="14"/>
      <c r="AL15" s="14"/>
      <c r="AM15" s="245"/>
      <c r="AN15" s="14"/>
    </row>
    <row r="16" spans="1:84" ht="14.1" customHeight="1" x14ac:dyDescent="0.2">
      <c r="A16" s="14"/>
      <c r="B16" s="32" t="s">
        <v>162</v>
      </c>
      <c r="C16" s="523">
        <v>55.477080620000002</v>
      </c>
      <c r="D16" s="523">
        <v>56.253496939999998</v>
      </c>
      <c r="E16" s="523">
        <v>56.106029629999995</v>
      </c>
      <c r="F16" s="523">
        <v>57.096196129999996</v>
      </c>
      <c r="G16" s="523">
        <v>58.411824670000001</v>
      </c>
      <c r="H16" s="523">
        <v>59.909570670000001</v>
      </c>
      <c r="I16" s="523">
        <v>61.98051074</v>
      </c>
      <c r="J16" s="523">
        <v>63.665508370000005</v>
      </c>
      <c r="K16" s="523">
        <v>66.29389888</v>
      </c>
      <c r="L16" s="523">
        <v>67.776485969999996</v>
      </c>
      <c r="M16" s="523">
        <v>70.290462669999997</v>
      </c>
      <c r="N16" s="523">
        <v>72.700276209999998</v>
      </c>
      <c r="O16" s="523">
        <v>70.975904</v>
      </c>
      <c r="P16" s="523">
        <v>71.329803949999999</v>
      </c>
      <c r="Q16" s="523">
        <v>70.586971109999993</v>
      </c>
      <c r="R16" s="523">
        <v>72.805147009999999</v>
      </c>
      <c r="S16" s="523">
        <v>72.533696149999997</v>
      </c>
      <c r="T16" s="523">
        <v>71.679106340000004</v>
      </c>
      <c r="U16" s="523">
        <v>71.008382159999996</v>
      </c>
      <c r="V16" s="523">
        <v>64.630565990000008</v>
      </c>
      <c r="W16" s="523">
        <v>64.273704199999997</v>
      </c>
      <c r="X16" s="523">
        <v>59.828770080000005</v>
      </c>
      <c r="Y16" s="523">
        <v>60.517490380000005</v>
      </c>
      <c r="Z16" s="523">
        <v>60.572286650000002</v>
      </c>
      <c r="AA16" s="523">
        <v>60.248406799999998</v>
      </c>
      <c r="AB16" s="523">
        <v>63.015379860000003</v>
      </c>
      <c r="AC16" s="523">
        <v>65.317636960000002</v>
      </c>
      <c r="AD16" s="523">
        <v>65.129563419999997</v>
      </c>
      <c r="AE16" s="523">
        <v>65.661300730000008</v>
      </c>
      <c r="AF16" s="523">
        <v>63.202809569999999</v>
      </c>
      <c r="AG16" s="523">
        <v>58.903598530000004</v>
      </c>
      <c r="AH16" s="530" t="str">
        <f t="shared" si="0"/>
        <v>IE</v>
      </c>
      <c r="AI16" s="30"/>
      <c r="AJ16" s="30"/>
      <c r="AK16" s="14"/>
      <c r="AL16" s="14"/>
      <c r="AM16" s="245"/>
      <c r="AN16" s="14"/>
    </row>
    <row r="17" spans="1:40" ht="14.1" customHeight="1" x14ac:dyDescent="0.2">
      <c r="A17" s="14"/>
      <c r="B17" s="31" t="s">
        <v>163</v>
      </c>
      <c r="C17" s="525">
        <v>105.94679032000001</v>
      </c>
      <c r="D17" s="525">
        <v>105.65529769999999</v>
      </c>
      <c r="E17" s="525">
        <v>106.95608935999999</v>
      </c>
      <c r="F17" s="525">
        <v>106.70995965</v>
      </c>
      <c r="G17" s="525">
        <v>109.87748325999999</v>
      </c>
      <c r="H17" s="525">
        <v>112.05764975</v>
      </c>
      <c r="I17" s="525">
        <v>115.08066095999999</v>
      </c>
      <c r="J17" s="525">
        <v>119.89683332</v>
      </c>
      <c r="K17" s="525">
        <v>125.59797843</v>
      </c>
      <c r="L17" s="525">
        <v>126.04799052000001</v>
      </c>
      <c r="M17" s="525">
        <v>129.07949207999999</v>
      </c>
      <c r="N17" s="525">
        <v>129.94485763</v>
      </c>
      <c r="O17" s="525">
        <v>129.93068939</v>
      </c>
      <c r="P17" s="525">
        <v>134.38659214</v>
      </c>
      <c r="Q17" s="525">
        <v>135.11607878000001</v>
      </c>
      <c r="R17" s="525">
        <v>139.03697990000001</v>
      </c>
      <c r="S17" s="525">
        <v>135.29729631999999</v>
      </c>
      <c r="T17" s="525">
        <v>138.12258030000001</v>
      </c>
      <c r="U17" s="525">
        <v>134.75160707000001</v>
      </c>
      <c r="V17" s="525">
        <v>127.32837615</v>
      </c>
      <c r="W17" s="525">
        <v>121.1171739</v>
      </c>
      <c r="X17" s="525">
        <v>118.24799456000001</v>
      </c>
      <c r="Y17" s="525">
        <v>114.67894150000001</v>
      </c>
      <c r="Z17" s="525">
        <v>105.14884219</v>
      </c>
      <c r="AA17" s="525">
        <v>102.11082248</v>
      </c>
      <c r="AB17" s="525">
        <v>98.318018370000004</v>
      </c>
      <c r="AC17" s="525">
        <v>94.915233610000001</v>
      </c>
      <c r="AD17" s="525">
        <v>99.057881460000004</v>
      </c>
      <c r="AE17" s="525">
        <v>96.208402619999987</v>
      </c>
      <c r="AF17" s="525">
        <v>89.626823430000002</v>
      </c>
      <c r="AG17" s="525">
        <v>76.170424789999998</v>
      </c>
      <c r="AH17" s="529" t="str">
        <f t="shared" si="0"/>
        <v>EL</v>
      </c>
      <c r="AI17" s="30"/>
      <c r="AJ17" s="30"/>
      <c r="AK17" s="14"/>
      <c r="AL17" s="14"/>
      <c r="AM17" s="245"/>
      <c r="AN17" s="14"/>
    </row>
    <row r="18" spans="1:40" ht="14.1" customHeight="1" x14ac:dyDescent="0.2">
      <c r="A18" s="14"/>
      <c r="B18" s="32" t="s">
        <v>164</v>
      </c>
      <c r="C18" s="523">
        <v>294.88401820000001</v>
      </c>
      <c r="D18" s="523">
        <v>303.09508175000002</v>
      </c>
      <c r="E18" s="523">
        <v>313.26398919000002</v>
      </c>
      <c r="F18" s="523">
        <v>302.59303940000001</v>
      </c>
      <c r="G18" s="523">
        <v>319.99866129000003</v>
      </c>
      <c r="H18" s="523">
        <v>336.73343449000004</v>
      </c>
      <c r="I18" s="523">
        <v>329.49518827999998</v>
      </c>
      <c r="J18" s="523">
        <v>344.23754405000005</v>
      </c>
      <c r="K18" s="523">
        <v>354.14734634000001</v>
      </c>
      <c r="L18" s="523">
        <v>381.90445500999999</v>
      </c>
      <c r="M18" s="523">
        <v>397.73296872000003</v>
      </c>
      <c r="N18" s="523">
        <v>395.68914639000002</v>
      </c>
      <c r="O18" s="523">
        <v>413.35453561000003</v>
      </c>
      <c r="P18" s="523">
        <v>421.68549677000004</v>
      </c>
      <c r="Q18" s="523">
        <v>438.55668408999998</v>
      </c>
      <c r="R18" s="523">
        <v>453.97923365000003</v>
      </c>
      <c r="S18" s="523">
        <v>447.66374245000003</v>
      </c>
      <c r="T18" s="523">
        <v>459.65006285999999</v>
      </c>
      <c r="U18" s="523">
        <v>425.54677993999996</v>
      </c>
      <c r="V18" s="523">
        <v>384.66332647000002</v>
      </c>
      <c r="W18" s="523">
        <v>370.86964195999997</v>
      </c>
      <c r="X18" s="523">
        <v>371.71824807999997</v>
      </c>
      <c r="Y18" s="523">
        <v>364.06366938999997</v>
      </c>
      <c r="Z18" s="523">
        <v>337.37997853999997</v>
      </c>
      <c r="AA18" s="523">
        <v>340.02332195000002</v>
      </c>
      <c r="AB18" s="523">
        <v>352.07090853999995</v>
      </c>
      <c r="AC18" s="523">
        <v>341.94477594</v>
      </c>
      <c r="AD18" s="523">
        <v>356.40043469</v>
      </c>
      <c r="AE18" s="523">
        <v>351.74562419</v>
      </c>
      <c r="AF18" s="523">
        <v>332.96951497000003</v>
      </c>
      <c r="AG18" s="523">
        <v>281.21958517999997</v>
      </c>
      <c r="AH18" s="530" t="str">
        <f t="shared" si="0"/>
        <v>ES</v>
      </c>
      <c r="AI18" s="30"/>
      <c r="AJ18" s="30"/>
      <c r="AK18" s="14"/>
      <c r="AL18" s="14"/>
      <c r="AM18" s="245"/>
      <c r="AN18" s="14"/>
    </row>
    <row r="19" spans="1:40" ht="14.1" customHeight="1" x14ac:dyDescent="0.2">
      <c r="A19" s="14"/>
      <c r="B19" s="31" t="s">
        <v>165</v>
      </c>
      <c r="C19" s="525">
        <v>552.96686051999995</v>
      </c>
      <c r="D19" s="525">
        <v>579.49599979000004</v>
      </c>
      <c r="E19" s="525">
        <v>568.74638091999998</v>
      </c>
      <c r="F19" s="525">
        <v>548.91123069999992</v>
      </c>
      <c r="G19" s="525">
        <v>541.91971705000003</v>
      </c>
      <c r="H19" s="525">
        <v>547.18483338999999</v>
      </c>
      <c r="I19" s="525">
        <v>564.84510205999993</v>
      </c>
      <c r="J19" s="525">
        <v>557.59633867000002</v>
      </c>
      <c r="K19" s="525">
        <v>572.79987370000003</v>
      </c>
      <c r="L19" s="525">
        <v>568.61405877000004</v>
      </c>
      <c r="M19" s="525">
        <v>563.24843613999997</v>
      </c>
      <c r="N19" s="525">
        <v>568.54464170999995</v>
      </c>
      <c r="O19" s="525">
        <v>563.06387037000002</v>
      </c>
      <c r="P19" s="525">
        <v>566.25719838999999</v>
      </c>
      <c r="Q19" s="525">
        <v>566.24169686000005</v>
      </c>
      <c r="R19" s="525">
        <v>567.25273273000005</v>
      </c>
      <c r="S19" s="525">
        <v>557.64032395000004</v>
      </c>
      <c r="T19" s="525">
        <v>548.94212376999997</v>
      </c>
      <c r="U19" s="525">
        <v>543.64264734000005</v>
      </c>
      <c r="V19" s="525">
        <v>519.58409068000003</v>
      </c>
      <c r="W19" s="525">
        <v>523.69473684000002</v>
      </c>
      <c r="X19" s="525">
        <v>500.33519125999999</v>
      </c>
      <c r="Y19" s="525">
        <v>501.41926767999996</v>
      </c>
      <c r="Z19" s="525">
        <v>502.15797519</v>
      </c>
      <c r="AA19" s="525">
        <v>471.35115409999997</v>
      </c>
      <c r="AB19" s="525">
        <v>475.62908682</v>
      </c>
      <c r="AC19" s="525">
        <v>476.73488643000002</v>
      </c>
      <c r="AD19" s="525">
        <v>480.27523697999999</v>
      </c>
      <c r="AE19" s="525">
        <v>461.60572605999999</v>
      </c>
      <c r="AF19" s="525">
        <v>453.74192090999998</v>
      </c>
      <c r="AG19" s="525">
        <v>401.07419449000002</v>
      </c>
      <c r="AH19" s="529" t="str">
        <f t="shared" si="0"/>
        <v>FR</v>
      </c>
      <c r="AI19" s="30"/>
      <c r="AJ19" s="30"/>
      <c r="AK19" s="14"/>
      <c r="AL19" s="14"/>
      <c r="AM19" s="245"/>
      <c r="AN19" s="14"/>
    </row>
    <row r="20" spans="1:40" ht="14.1" customHeight="1" x14ac:dyDescent="0.2">
      <c r="A20" s="14"/>
      <c r="B20" s="32" t="s">
        <v>183</v>
      </c>
      <c r="C20" s="523">
        <v>31.917127219999998</v>
      </c>
      <c r="D20" s="523">
        <v>24.814700200000001</v>
      </c>
      <c r="E20" s="523">
        <v>22.86723065</v>
      </c>
      <c r="F20" s="523">
        <v>22.927160960000002</v>
      </c>
      <c r="G20" s="523">
        <v>22.107041070000001</v>
      </c>
      <c r="H20" s="523">
        <v>22.746901949999998</v>
      </c>
      <c r="I20" s="523">
        <v>23.216031749999999</v>
      </c>
      <c r="J20" s="523">
        <v>24.615299060000002</v>
      </c>
      <c r="K20" s="523">
        <v>24.72062631</v>
      </c>
      <c r="L20" s="523">
        <v>26.014726209999999</v>
      </c>
      <c r="M20" s="523">
        <v>25.692378470000001</v>
      </c>
      <c r="N20" s="523">
        <v>26.865130840000003</v>
      </c>
      <c r="O20" s="523">
        <v>27.90132101</v>
      </c>
      <c r="P20" s="523">
        <v>29.325303629999997</v>
      </c>
      <c r="Q20" s="523">
        <v>29.383428329999997</v>
      </c>
      <c r="R20" s="523">
        <v>29.923284970000001</v>
      </c>
      <c r="S20" s="523">
        <v>30.310436989999999</v>
      </c>
      <c r="T20" s="523">
        <v>31.774351709999998</v>
      </c>
      <c r="U20" s="523">
        <v>30.90335623</v>
      </c>
      <c r="V20" s="523">
        <v>28.586466509999997</v>
      </c>
      <c r="W20" s="523">
        <v>28.229257559999997</v>
      </c>
      <c r="X20" s="523">
        <v>27.959198570000002</v>
      </c>
      <c r="Y20" s="523">
        <v>26.217652470000001</v>
      </c>
      <c r="Z20" s="523">
        <v>24.981510069999999</v>
      </c>
      <c r="AA20" s="523">
        <v>24.24715492</v>
      </c>
      <c r="AB20" s="523">
        <v>24.706133140000002</v>
      </c>
      <c r="AC20" s="523">
        <v>24.988150539999999</v>
      </c>
      <c r="AD20" s="523">
        <v>25.931870200000002</v>
      </c>
      <c r="AE20" s="523">
        <v>24.964546080000002</v>
      </c>
      <c r="AF20" s="523">
        <v>25.233244859999999</v>
      </c>
      <c r="AG20" s="523">
        <v>23.921543959999997</v>
      </c>
      <c r="AH20" s="530" t="str">
        <f t="shared" si="0"/>
        <v>HR</v>
      </c>
      <c r="AI20" s="30"/>
      <c r="AJ20" s="30"/>
      <c r="AK20" s="14"/>
      <c r="AL20" s="14"/>
      <c r="AM20" s="245"/>
      <c r="AN20" s="14"/>
    </row>
    <row r="21" spans="1:40" ht="14.1" customHeight="1" x14ac:dyDescent="0.2">
      <c r="A21" s="14"/>
      <c r="B21" s="31" t="s">
        <v>166</v>
      </c>
      <c r="C21" s="525">
        <v>524.22917369000004</v>
      </c>
      <c r="D21" s="525">
        <v>526.3223399200001</v>
      </c>
      <c r="E21" s="525">
        <v>525.31092134999994</v>
      </c>
      <c r="F21" s="525">
        <v>518.50098742</v>
      </c>
      <c r="G21" s="525">
        <v>512.77599003</v>
      </c>
      <c r="H21" s="525">
        <v>539.72713966999993</v>
      </c>
      <c r="I21" s="525">
        <v>534.51533061999999</v>
      </c>
      <c r="J21" s="525">
        <v>542.26268318000007</v>
      </c>
      <c r="K21" s="525">
        <v>555.23912288000008</v>
      </c>
      <c r="L21" s="525">
        <v>561.26113329999998</v>
      </c>
      <c r="M21" s="525">
        <v>565.31967736000001</v>
      </c>
      <c r="N21" s="525">
        <v>566.91579879999995</v>
      </c>
      <c r="O21" s="525">
        <v>571.7818150600001</v>
      </c>
      <c r="P21" s="525">
        <v>591.99147786999993</v>
      </c>
      <c r="Q21" s="525">
        <v>597.79912246000004</v>
      </c>
      <c r="R21" s="525">
        <v>599.46349670000006</v>
      </c>
      <c r="S21" s="525">
        <v>589.48146397000005</v>
      </c>
      <c r="T21" s="525">
        <v>584.51530321999996</v>
      </c>
      <c r="U21" s="525">
        <v>571.01231952000001</v>
      </c>
      <c r="V21" s="525">
        <v>514.88139720000004</v>
      </c>
      <c r="W21" s="525">
        <v>526.68947995999997</v>
      </c>
      <c r="X21" s="525">
        <v>514.42745305000005</v>
      </c>
      <c r="Y21" s="525">
        <v>494.87883793999998</v>
      </c>
      <c r="Z21" s="525">
        <v>459.37717529999998</v>
      </c>
      <c r="AA21" s="525">
        <v>438.43724284999996</v>
      </c>
      <c r="AB21" s="525">
        <v>451.40614177999998</v>
      </c>
      <c r="AC21" s="525">
        <v>449.65126271999998</v>
      </c>
      <c r="AD21" s="525">
        <v>444.72991386999996</v>
      </c>
      <c r="AE21" s="525">
        <v>441.68063173000002</v>
      </c>
      <c r="AF21" s="525">
        <v>430.85008539</v>
      </c>
      <c r="AG21" s="525">
        <v>385.06844346999998</v>
      </c>
      <c r="AH21" s="529" t="str">
        <f t="shared" si="0"/>
        <v>IT</v>
      </c>
      <c r="AI21" s="30"/>
      <c r="AJ21" s="30"/>
      <c r="AK21" s="14"/>
      <c r="AL21" s="14"/>
      <c r="AM21" s="245"/>
      <c r="AN21" s="245"/>
    </row>
    <row r="22" spans="1:40" ht="14.1" customHeight="1" x14ac:dyDescent="0.2">
      <c r="A22" s="14"/>
      <c r="B22" s="32" t="s">
        <v>167</v>
      </c>
      <c r="C22" s="523">
        <v>6.3071894400000001</v>
      </c>
      <c r="D22" s="523">
        <v>6.9442850500000004</v>
      </c>
      <c r="E22" s="523">
        <v>7.3666291399999997</v>
      </c>
      <c r="F22" s="523">
        <v>7.5302390299999997</v>
      </c>
      <c r="G22" s="523">
        <v>7.79829521</v>
      </c>
      <c r="H22" s="523">
        <v>7.8078926900000001</v>
      </c>
      <c r="I22" s="523">
        <v>8.1201759300000003</v>
      </c>
      <c r="J22" s="523">
        <v>8.1969701100000005</v>
      </c>
      <c r="K22" s="523">
        <v>8.5671643199999998</v>
      </c>
      <c r="L22" s="523">
        <v>8.8558564799999999</v>
      </c>
      <c r="M22" s="523">
        <v>9.140135879999999</v>
      </c>
      <c r="N22" s="523">
        <v>9.2297377300000001</v>
      </c>
      <c r="O22" s="523">
        <v>9.421712509999999</v>
      </c>
      <c r="P22" s="523">
        <v>9.8837687499999998</v>
      </c>
      <c r="Q22" s="523">
        <v>10.024490350000001</v>
      </c>
      <c r="R22" s="523">
        <v>10.069102259999999</v>
      </c>
      <c r="S22" s="523">
        <v>10.336817660000001</v>
      </c>
      <c r="T22" s="523">
        <v>10.65636217</v>
      </c>
      <c r="U22" s="523">
        <v>10.90895737</v>
      </c>
      <c r="V22" s="523">
        <v>10.62275341</v>
      </c>
      <c r="W22" s="523">
        <v>10.31419275</v>
      </c>
      <c r="X22" s="523">
        <v>10.03059084</v>
      </c>
      <c r="Y22" s="523">
        <v>9.4741420000000005</v>
      </c>
      <c r="Z22" s="523">
        <v>8.70682768</v>
      </c>
      <c r="AA22" s="523">
        <v>9.08023545</v>
      </c>
      <c r="AB22" s="523">
        <v>9.1070490300000007</v>
      </c>
      <c r="AC22" s="523">
        <v>9.6897627799999988</v>
      </c>
      <c r="AD22" s="523">
        <v>10.01086679</v>
      </c>
      <c r="AE22" s="523">
        <v>9.9104665100000009</v>
      </c>
      <c r="AF22" s="523">
        <v>9.9426703500000002</v>
      </c>
      <c r="AG22" s="523">
        <v>9.207863849999999</v>
      </c>
      <c r="AH22" s="530" t="str">
        <f t="shared" si="0"/>
        <v>CY</v>
      </c>
      <c r="AI22" s="30"/>
      <c r="AJ22" s="30"/>
      <c r="AK22" s="14"/>
      <c r="AL22" s="14"/>
      <c r="AM22" s="245"/>
      <c r="AN22" s="245"/>
    </row>
    <row r="23" spans="1:40" ht="14.1" customHeight="1" x14ac:dyDescent="0.2">
      <c r="A23" s="14"/>
      <c r="B23" s="31" t="s">
        <v>168</v>
      </c>
      <c r="C23" s="525">
        <v>26.13167207</v>
      </c>
      <c r="D23" s="525">
        <v>24.31245745</v>
      </c>
      <c r="E23" s="525">
        <v>19.32021885</v>
      </c>
      <c r="F23" s="525">
        <v>15.90137389</v>
      </c>
      <c r="G23" s="525">
        <v>13.94300814</v>
      </c>
      <c r="H23" s="525">
        <v>12.55903502</v>
      </c>
      <c r="I23" s="525">
        <v>12.634341539999999</v>
      </c>
      <c r="J23" s="525">
        <v>12.078739740000001</v>
      </c>
      <c r="K23" s="525">
        <v>11.56952282</v>
      </c>
      <c r="L23" s="525">
        <v>10.792344399999999</v>
      </c>
      <c r="M23" s="525">
        <v>10.166225769999999</v>
      </c>
      <c r="N23" s="525">
        <v>10.75277479</v>
      </c>
      <c r="O23" s="525">
        <v>10.726983239999999</v>
      </c>
      <c r="P23" s="525">
        <v>10.931669789999999</v>
      </c>
      <c r="Q23" s="525">
        <v>10.924039489999998</v>
      </c>
      <c r="R23" s="525">
        <v>11.129846369999999</v>
      </c>
      <c r="S23" s="525">
        <v>11.62886778</v>
      </c>
      <c r="T23" s="525">
        <v>12.120103390000001</v>
      </c>
      <c r="U23" s="525">
        <v>11.718666300000001</v>
      </c>
      <c r="V23" s="525">
        <v>11.046132960000001</v>
      </c>
      <c r="W23" s="525">
        <v>12.17847154</v>
      </c>
      <c r="X23" s="525">
        <v>11.38303724</v>
      </c>
      <c r="Y23" s="525">
        <v>11.208973110000001</v>
      </c>
      <c r="Z23" s="525">
        <v>11.13527223</v>
      </c>
      <c r="AA23" s="525">
        <v>11.00534064</v>
      </c>
      <c r="AB23" s="525">
        <v>11.051049769999999</v>
      </c>
      <c r="AC23" s="525">
        <v>11.087427079999999</v>
      </c>
      <c r="AD23" s="525">
        <v>11.18334445</v>
      </c>
      <c r="AE23" s="525">
        <v>11.71874993</v>
      </c>
      <c r="AF23" s="525">
        <v>11.60257097</v>
      </c>
      <c r="AG23" s="525">
        <v>10.63959187</v>
      </c>
      <c r="AH23" s="529" t="str">
        <f t="shared" si="0"/>
        <v>LV</v>
      </c>
      <c r="AI23" s="30"/>
      <c r="AJ23" s="30"/>
      <c r="AK23" s="14"/>
      <c r="AL23" s="14"/>
      <c r="AM23" s="245"/>
      <c r="AN23" s="245"/>
    </row>
    <row r="24" spans="1:40" ht="14.1" customHeight="1" x14ac:dyDescent="0.2">
      <c r="A24" s="14"/>
      <c r="B24" s="26" t="s">
        <v>169</v>
      </c>
      <c r="C24" s="523">
        <v>48.263165889999996</v>
      </c>
      <c r="D24" s="523">
        <v>50.328095279999999</v>
      </c>
      <c r="E24" s="523">
        <v>30.860358090000002</v>
      </c>
      <c r="F24" s="523">
        <v>24.694933299999999</v>
      </c>
      <c r="G24" s="523">
        <v>23.334736490000001</v>
      </c>
      <c r="H24" s="523">
        <v>22.35164928</v>
      </c>
      <c r="I24" s="523">
        <v>23.372882529999998</v>
      </c>
      <c r="J24" s="523">
        <v>22.931249390000001</v>
      </c>
      <c r="K24" s="523">
        <v>23.885518899999997</v>
      </c>
      <c r="L24" s="523">
        <v>21.062164360000001</v>
      </c>
      <c r="M24" s="523">
        <v>19.511815299999999</v>
      </c>
      <c r="N24" s="523">
        <v>20.337502990000001</v>
      </c>
      <c r="O24" s="523">
        <v>20.706400930000001</v>
      </c>
      <c r="P24" s="523">
        <v>20.883796569999998</v>
      </c>
      <c r="Q24" s="523">
        <v>21.7139469</v>
      </c>
      <c r="R24" s="523">
        <v>22.854501370000001</v>
      </c>
      <c r="S24" s="523">
        <v>23.163312600000001</v>
      </c>
      <c r="T24" s="523">
        <v>25.382111830000003</v>
      </c>
      <c r="U24" s="523">
        <v>24.43512995</v>
      </c>
      <c r="V24" s="523">
        <v>20.022381750000001</v>
      </c>
      <c r="W24" s="523">
        <v>20.896727729999999</v>
      </c>
      <c r="X24" s="523">
        <v>21.511572709999999</v>
      </c>
      <c r="Y24" s="523">
        <v>21.45861562</v>
      </c>
      <c r="Z24" s="523">
        <v>20.23978121</v>
      </c>
      <c r="AA24" s="523">
        <v>20.231797929999999</v>
      </c>
      <c r="AB24" s="523">
        <v>20.551031850000001</v>
      </c>
      <c r="AC24" s="523">
        <v>20.615900959999998</v>
      </c>
      <c r="AD24" s="523">
        <v>20.84924401</v>
      </c>
      <c r="AE24" s="523">
        <v>20.540216860000001</v>
      </c>
      <c r="AF24" s="523">
        <v>20.73369392</v>
      </c>
      <c r="AG24" s="523">
        <v>20.346481239999999</v>
      </c>
      <c r="AH24" s="524" t="str">
        <f t="shared" si="0"/>
        <v>LT</v>
      </c>
      <c r="AI24" s="30"/>
      <c r="AJ24" s="30"/>
      <c r="AK24" s="14"/>
      <c r="AL24" s="14"/>
      <c r="AM24" s="245"/>
      <c r="AN24" s="245"/>
    </row>
    <row r="25" spans="1:40" ht="14.1" customHeight="1" x14ac:dyDescent="0.2">
      <c r="A25" s="14"/>
      <c r="B25" s="31" t="s">
        <v>170</v>
      </c>
      <c r="C25" s="525">
        <v>13.13135982</v>
      </c>
      <c r="D25" s="525">
        <v>13.79025547</v>
      </c>
      <c r="E25" s="525">
        <v>13.546456710000001</v>
      </c>
      <c r="F25" s="525">
        <v>13.69758656</v>
      </c>
      <c r="G25" s="525">
        <v>12.96968942</v>
      </c>
      <c r="H25" s="525">
        <v>10.663262779999998</v>
      </c>
      <c r="I25" s="525">
        <v>10.77393736</v>
      </c>
      <c r="J25" s="525">
        <v>10.24560224</v>
      </c>
      <c r="K25" s="525">
        <v>9.5216858999999996</v>
      </c>
      <c r="L25" s="525">
        <v>10.10138744</v>
      </c>
      <c r="M25" s="525">
        <v>10.63391442</v>
      </c>
      <c r="N25" s="525">
        <v>11.2035172</v>
      </c>
      <c r="O25" s="525">
        <v>12.06740875</v>
      </c>
      <c r="P25" s="525">
        <v>12.56014182</v>
      </c>
      <c r="Q25" s="525">
        <v>14.050772759999999</v>
      </c>
      <c r="R25" s="525">
        <v>14.31464038</v>
      </c>
      <c r="S25" s="525">
        <v>14.062402200000001</v>
      </c>
      <c r="T25" s="525">
        <v>13.571617490000001</v>
      </c>
      <c r="U25" s="525">
        <v>13.467742940000001</v>
      </c>
      <c r="V25" s="525">
        <v>12.866184149999999</v>
      </c>
      <c r="W25" s="525">
        <v>13.47067728</v>
      </c>
      <c r="X25" s="525">
        <v>13.270603980000001</v>
      </c>
      <c r="Y25" s="525">
        <v>12.93408895</v>
      </c>
      <c r="Z25" s="525">
        <v>12.405980680000001</v>
      </c>
      <c r="AA25" s="525">
        <v>12.02370896</v>
      </c>
      <c r="AB25" s="525">
        <v>11.700045190000001</v>
      </c>
      <c r="AC25" s="525">
        <v>11.61256215</v>
      </c>
      <c r="AD25" s="525">
        <v>11.99595047</v>
      </c>
      <c r="AE25" s="525">
        <v>12.415818660000001</v>
      </c>
      <c r="AF25" s="525">
        <v>12.546702639999999</v>
      </c>
      <c r="AG25" s="525">
        <v>10.715216740000001</v>
      </c>
      <c r="AH25" s="529" t="str">
        <f t="shared" si="0"/>
        <v>LU</v>
      </c>
      <c r="AI25" s="30"/>
      <c r="AJ25" s="30"/>
      <c r="AK25" s="14"/>
      <c r="AL25" s="14"/>
      <c r="AM25" s="245"/>
      <c r="AN25" s="245"/>
    </row>
    <row r="26" spans="1:40" ht="14.1" customHeight="1" x14ac:dyDescent="0.2">
      <c r="A26" s="14"/>
      <c r="B26" s="32" t="s">
        <v>171</v>
      </c>
      <c r="C26" s="523">
        <v>95.330130670000003</v>
      </c>
      <c r="D26" s="523">
        <v>88.741357809999997</v>
      </c>
      <c r="E26" s="523">
        <v>78.580956880000002</v>
      </c>
      <c r="F26" s="523">
        <v>79.760637180000003</v>
      </c>
      <c r="G26" s="523">
        <v>79.015992620000006</v>
      </c>
      <c r="H26" s="523">
        <v>77.757706159999998</v>
      </c>
      <c r="I26" s="523">
        <v>80.152325180000005</v>
      </c>
      <c r="J26" s="523">
        <v>78.581579550000001</v>
      </c>
      <c r="K26" s="523">
        <v>78.005227980000001</v>
      </c>
      <c r="L26" s="523">
        <v>78.466087860000002</v>
      </c>
      <c r="M26" s="523">
        <v>75.653978350000003</v>
      </c>
      <c r="N26" s="523">
        <v>77.549647910000004</v>
      </c>
      <c r="O26" s="523">
        <v>75.784349239999997</v>
      </c>
      <c r="P26" s="523">
        <v>78.678107650000001</v>
      </c>
      <c r="Q26" s="523">
        <v>77.665205549999996</v>
      </c>
      <c r="R26" s="523">
        <v>77.544107240000002</v>
      </c>
      <c r="S26" s="523">
        <v>76.320638290000005</v>
      </c>
      <c r="T26" s="523">
        <v>74.575628419999987</v>
      </c>
      <c r="U26" s="523">
        <v>72.417725949999991</v>
      </c>
      <c r="V26" s="523">
        <v>66.090113079999995</v>
      </c>
      <c r="W26" s="523">
        <v>66.747592330000003</v>
      </c>
      <c r="X26" s="523">
        <v>65.042500779999997</v>
      </c>
      <c r="Y26" s="523">
        <v>61.442736910000001</v>
      </c>
      <c r="Z26" s="523">
        <v>58.547553480000005</v>
      </c>
      <c r="AA26" s="523">
        <v>58.944498150000001</v>
      </c>
      <c r="AB26" s="523">
        <v>62.052158769999998</v>
      </c>
      <c r="AC26" s="523">
        <v>62.847005539999998</v>
      </c>
      <c r="AD26" s="523">
        <v>65.414780199999996</v>
      </c>
      <c r="AE26" s="523">
        <v>65.604299359999999</v>
      </c>
      <c r="AF26" s="523">
        <v>65.438629059999997</v>
      </c>
      <c r="AG26" s="523">
        <v>63.129713259999996</v>
      </c>
      <c r="AH26" s="530" t="str">
        <f t="shared" si="0"/>
        <v>HU</v>
      </c>
      <c r="AI26" s="30"/>
      <c r="AJ26" s="30"/>
      <c r="AK26" s="14"/>
      <c r="AL26" s="14"/>
      <c r="AM26" s="245"/>
      <c r="AN26" s="245"/>
    </row>
    <row r="27" spans="1:40" ht="14.1" customHeight="1" x14ac:dyDescent="0.2">
      <c r="A27" s="14"/>
      <c r="B27" s="31" t="s">
        <v>172</v>
      </c>
      <c r="C27" s="525">
        <v>2.7974206800000001</v>
      </c>
      <c r="D27" s="525">
        <v>2.6394284099999998</v>
      </c>
      <c r="E27" s="525">
        <v>2.7627895600000003</v>
      </c>
      <c r="F27" s="525">
        <v>3.3570404800000002</v>
      </c>
      <c r="G27" s="525">
        <v>3.19675881</v>
      </c>
      <c r="H27" s="525">
        <v>3.0141033200000003</v>
      </c>
      <c r="I27" s="525">
        <v>3.1300357299999999</v>
      </c>
      <c r="J27" s="525">
        <v>3.1609689800000003</v>
      </c>
      <c r="K27" s="525">
        <v>3.1099885700000001</v>
      </c>
      <c r="L27" s="525">
        <v>3.2039894900000001</v>
      </c>
      <c r="M27" s="525">
        <v>3.11695791</v>
      </c>
      <c r="N27" s="525">
        <v>3.2124920600000002</v>
      </c>
      <c r="O27" s="525">
        <v>3.24195185</v>
      </c>
      <c r="P27" s="525">
        <v>3.5224708500000004</v>
      </c>
      <c r="Q27" s="525">
        <v>3.40642873</v>
      </c>
      <c r="R27" s="525">
        <v>3.2491978700000002</v>
      </c>
      <c r="S27" s="525">
        <v>3.3022513</v>
      </c>
      <c r="T27" s="525">
        <v>3.4107676599999999</v>
      </c>
      <c r="U27" s="525">
        <v>3.3568550799999999</v>
      </c>
      <c r="V27" s="525">
        <v>3.15656816</v>
      </c>
      <c r="W27" s="525">
        <v>3.2391985500000002</v>
      </c>
      <c r="X27" s="525">
        <v>3.2553403199999997</v>
      </c>
      <c r="Y27" s="525">
        <v>3.4333796300000001</v>
      </c>
      <c r="Z27" s="525">
        <v>3.1199706000000003</v>
      </c>
      <c r="AA27" s="525">
        <v>3.14389896</v>
      </c>
      <c r="AB27" s="525">
        <v>2.4835945499999998</v>
      </c>
      <c r="AC27" s="525">
        <v>2.2313253300000002</v>
      </c>
      <c r="AD27" s="525">
        <v>2.4556578399999998</v>
      </c>
      <c r="AE27" s="525">
        <v>2.5129055</v>
      </c>
      <c r="AF27" s="525">
        <v>2.65025662</v>
      </c>
      <c r="AG27" s="525">
        <v>2.3214029300000001</v>
      </c>
      <c r="AH27" s="529" t="str">
        <f t="shared" si="0"/>
        <v>MT</v>
      </c>
      <c r="AI27" s="30"/>
      <c r="AJ27" s="30"/>
      <c r="AK27" s="14"/>
      <c r="AL27" s="14"/>
      <c r="AM27" s="245"/>
      <c r="AN27" s="245"/>
    </row>
    <row r="28" spans="1:40" ht="14.1" customHeight="1" x14ac:dyDescent="0.2">
      <c r="A28" s="14"/>
      <c r="B28" s="32" t="s">
        <v>173</v>
      </c>
      <c r="C28" s="523">
        <v>225.15727319000001</v>
      </c>
      <c r="D28" s="523">
        <v>233.08335326</v>
      </c>
      <c r="E28" s="523">
        <v>234.50750464000001</v>
      </c>
      <c r="F28" s="523">
        <v>235.76733737000001</v>
      </c>
      <c r="G28" s="523">
        <v>236.92800613</v>
      </c>
      <c r="H28" s="523">
        <v>237.94001219</v>
      </c>
      <c r="I28" s="523">
        <v>249.25860793000001</v>
      </c>
      <c r="J28" s="523">
        <v>241.82882175999998</v>
      </c>
      <c r="K28" s="523">
        <v>242.72734067000002</v>
      </c>
      <c r="L28" s="523">
        <v>229.81171098000002</v>
      </c>
      <c r="M28" s="523">
        <v>227.99905473999999</v>
      </c>
      <c r="N28" s="523">
        <v>228.37957613999998</v>
      </c>
      <c r="O28" s="523">
        <v>226.58289127</v>
      </c>
      <c r="P28" s="523">
        <v>227.070888</v>
      </c>
      <c r="Q28" s="523">
        <v>229.29157878999999</v>
      </c>
      <c r="R28" s="523">
        <v>223.89547722999998</v>
      </c>
      <c r="S28" s="523">
        <v>218.98343955999999</v>
      </c>
      <c r="T28" s="523">
        <v>217.45002192999999</v>
      </c>
      <c r="U28" s="523">
        <v>217.02046082999999</v>
      </c>
      <c r="V28" s="523">
        <v>210.59498937000001</v>
      </c>
      <c r="W28" s="523">
        <v>222.33517189999998</v>
      </c>
      <c r="X28" s="523">
        <v>208.41620158000001</v>
      </c>
      <c r="Y28" s="523">
        <v>203.76080880999999</v>
      </c>
      <c r="Z28" s="523">
        <v>204.31320757999998</v>
      </c>
      <c r="AA28" s="523">
        <v>196.89707872</v>
      </c>
      <c r="AB28" s="523">
        <v>204.57765458999998</v>
      </c>
      <c r="AC28" s="523">
        <v>205.28417459000002</v>
      </c>
      <c r="AD28" s="523">
        <v>203.13775433000001</v>
      </c>
      <c r="AE28" s="523">
        <v>198.29904252</v>
      </c>
      <c r="AF28" s="523">
        <v>192.25972985000001</v>
      </c>
      <c r="AG28" s="523">
        <v>171.02234751</v>
      </c>
      <c r="AH28" s="530" t="str">
        <f t="shared" si="0"/>
        <v>NL</v>
      </c>
      <c r="AI28" s="30"/>
      <c r="AJ28" s="30"/>
      <c r="AK28" s="14"/>
      <c r="AL28" s="14"/>
      <c r="AM28" s="245"/>
      <c r="AN28" s="245"/>
    </row>
    <row r="29" spans="1:40" ht="14.1" customHeight="1" x14ac:dyDescent="0.2">
      <c r="A29" s="33"/>
      <c r="B29" s="31" t="s">
        <v>174</v>
      </c>
      <c r="C29" s="525">
        <v>79.312995520000001</v>
      </c>
      <c r="D29" s="525">
        <v>83.095772220000001</v>
      </c>
      <c r="E29" s="525">
        <v>76.551469389999994</v>
      </c>
      <c r="F29" s="525">
        <v>76.960046140000003</v>
      </c>
      <c r="G29" s="525">
        <v>77.24297378</v>
      </c>
      <c r="H29" s="525">
        <v>80.630696689999994</v>
      </c>
      <c r="I29" s="525">
        <v>83.97195361</v>
      </c>
      <c r="J29" s="525">
        <v>83.687065220000008</v>
      </c>
      <c r="K29" s="525">
        <v>83.062886480000003</v>
      </c>
      <c r="L29" s="525">
        <v>81.500298450000003</v>
      </c>
      <c r="M29" s="525">
        <v>81.798253340000002</v>
      </c>
      <c r="N29" s="525">
        <v>85.65788796999999</v>
      </c>
      <c r="O29" s="525">
        <v>87.304000379999991</v>
      </c>
      <c r="P29" s="525">
        <v>92.677843590000009</v>
      </c>
      <c r="Q29" s="525">
        <v>92.599092760000005</v>
      </c>
      <c r="R29" s="525">
        <v>94.009809779999998</v>
      </c>
      <c r="S29" s="525">
        <v>91.677285189999992</v>
      </c>
      <c r="T29" s="525">
        <v>89.039921650000011</v>
      </c>
      <c r="U29" s="525">
        <v>88.463865670000004</v>
      </c>
      <c r="V29" s="525">
        <v>81.497870939999999</v>
      </c>
      <c r="W29" s="525">
        <v>86.221247130000009</v>
      </c>
      <c r="X29" s="525">
        <v>84.198759449999997</v>
      </c>
      <c r="Y29" s="525">
        <v>81.404493919999993</v>
      </c>
      <c r="Z29" s="525">
        <v>81.768301399999999</v>
      </c>
      <c r="AA29" s="525">
        <v>78.232724419999997</v>
      </c>
      <c r="AB29" s="525">
        <v>80.635856039999993</v>
      </c>
      <c r="AC29" s="525">
        <v>81.812564159999994</v>
      </c>
      <c r="AD29" s="525">
        <v>84.056912849999989</v>
      </c>
      <c r="AE29" s="525">
        <v>81.109161850000007</v>
      </c>
      <c r="AF29" s="525">
        <v>82.671771190000001</v>
      </c>
      <c r="AG29" s="525">
        <v>74.645001280000002</v>
      </c>
      <c r="AH29" s="529" t="str">
        <f t="shared" si="0"/>
        <v>AT</v>
      </c>
      <c r="AI29" s="30"/>
      <c r="AJ29" s="30"/>
      <c r="AK29" s="14"/>
      <c r="AL29" s="14"/>
      <c r="AM29" s="245"/>
      <c r="AN29" s="245"/>
    </row>
    <row r="30" spans="1:40" ht="14.1" customHeight="1" x14ac:dyDescent="0.2">
      <c r="A30" s="33"/>
      <c r="B30" s="32" t="s">
        <v>175</v>
      </c>
      <c r="C30" s="523">
        <v>476.51782689000004</v>
      </c>
      <c r="D30" s="523">
        <v>464.46729664999998</v>
      </c>
      <c r="E30" s="523">
        <v>451.75244213999997</v>
      </c>
      <c r="F30" s="523">
        <v>451.64736768</v>
      </c>
      <c r="G30" s="523">
        <v>446.04709989999998</v>
      </c>
      <c r="H30" s="523">
        <v>448.13469133000001</v>
      </c>
      <c r="I30" s="523">
        <v>462.08317901999999</v>
      </c>
      <c r="J30" s="523">
        <v>451.90726832999997</v>
      </c>
      <c r="K30" s="523">
        <v>421.58944792</v>
      </c>
      <c r="L30" s="523">
        <v>410.08874975000003</v>
      </c>
      <c r="M30" s="523">
        <v>397.48158649000004</v>
      </c>
      <c r="N30" s="523">
        <v>396.06470567000002</v>
      </c>
      <c r="O30" s="523">
        <v>386.32610691999997</v>
      </c>
      <c r="P30" s="523">
        <v>400.19786032999997</v>
      </c>
      <c r="Q30" s="523">
        <v>405.83739062999996</v>
      </c>
      <c r="R30" s="523">
        <v>406.12477172000001</v>
      </c>
      <c r="S30" s="523">
        <v>421.61827726000001</v>
      </c>
      <c r="T30" s="523">
        <v>421.51187163000003</v>
      </c>
      <c r="U30" s="523">
        <v>415.24558597999999</v>
      </c>
      <c r="V30" s="523">
        <v>397.05734030999997</v>
      </c>
      <c r="W30" s="523">
        <v>414.35065687000002</v>
      </c>
      <c r="X30" s="523">
        <v>413.23346150999998</v>
      </c>
      <c r="Y30" s="523">
        <v>405.76950193000005</v>
      </c>
      <c r="Z30" s="523">
        <v>401.62892602999995</v>
      </c>
      <c r="AA30" s="523">
        <v>388.91991639000003</v>
      </c>
      <c r="AB30" s="523">
        <v>391.04321537999999</v>
      </c>
      <c r="AC30" s="523">
        <v>402.08713361999997</v>
      </c>
      <c r="AD30" s="523">
        <v>416.91654937999999</v>
      </c>
      <c r="AE30" s="523">
        <v>416.13488891999998</v>
      </c>
      <c r="AF30" s="523">
        <v>393.76072220000003</v>
      </c>
      <c r="AG30" s="523">
        <v>377.39921591999996</v>
      </c>
      <c r="AH30" s="530" t="str">
        <f t="shared" si="0"/>
        <v>PL</v>
      </c>
      <c r="AI30" s="30"/>
      <c r="AJ30" s="30"/>
      <c r="AK30" s="14"/>
      <c r="AL30" s="14"/>
      <c r="AM30" s="245"/>
      <c r="AN30" s="245"/>
    </row>
    <row r="31" spans="1:40" ht="14.1" customHeight="1" x14ac:dyDescent="0.2">
      <c r="A31" s="33"/>
      <c r="B31" s="31" t="s">
        <v>176</v>
      </c>
      <c r="C31" s="525">
        <v>60.00041744</v>
      </c>
      <c r="D31" s="525">
        <v>61.940624530000001</v>
      </c>
      <c r="E31" s="525">
        <v>65.897271270000005</v>
      </c>
      <c r="F31" s="525">
        <v>64.312776330000005</v>
      </c>
      <c r="G31" s="525">
        <v>65.287764369999991</v>
      </c>
      <c r="H31" s="525">
        <v>70.06740945</v>
      </c>
      <c r="I31" s="525">
        <v>67.75484179</v>
      </c>
      <c r="J31" s="525">
        <v>71.034967330000001</v>
      </c>
      <c r="K31" s="525">
        <v>75.996460080000006</v>
      </c>
      <c r="L31" s="525">
        <v>84.279161989999992</v>
      </c>
      <c r="M31" s="525">
        <v>83.610735550000001</v>
      </c>
      <c r="N31" s="525">
        <v>83.113120100000003</v>
      </c>
      <c r="O31" s="525">
        <v>87.476789400000001</v>
      </c>
      <c r="P31" s="525">
        <v>82.593284060000002</v>
      </c>
      <c r="Q31" s="525">
        <v>86.046744439999998</v>
      </c>
      <c r="R31" s="525">
        <v>88.075318230000008</v>
      </c>
      <c r="S31" s="525">
        <v>83.381351160000008</v>
      </c>
      <c r="T31" s="525">
        <v>81.252284340000003</v>
      </c>
      <c r="U31" s="525">
        <v>78.926520730000007</v>
      </c>
      <c r="V31" s="525">
        <v>75.560359089999992</v>
      </c>
      <c r="W31" s="525">
        <v>71.587114819999996</v>
      </c>
      <c r="X31" s="525">
        <v>70.179701910000006</v>
      </c>
      <c r="Y31" s="525">
        <v>68.281566760000004</v>
      </c>
      <c r="Z31" s="525">
        <v>66.467758590000003</v>
      </c>
      <c r="AA31" s="525">
        <v>66.566919609999999</v>
      </c>
      <c r="AB31" s="525">
        <v>70.87110589000001</v>
      </c>
      <c r="AC31" s="525">
        <v>69.248586160000002</v>
      </c>
      <c r="AD31" s="525">
        <v>74.820264890000004</v>
      </c>
      <c r="AE31" s="525">
        <v>71.384341509999999</v>
      </c>
      <c r="AF31" s="525">
        <v>68.030231380000004</v>
      </c>
      <c r="AG31" s="525">
        <v>59.168673139999996</v>
      </c>
      <c r="AH31" s="529" t="str">
        <f t="shared" si="0"/>
        <v>PT</v>
      </c>
      <c r="AI31" s="30"/>
      <c r="AJ31" s="30"/>
      <c r="AK31" s="14"/>
      <c r="AL31" s="14"/>
      <c r="AM31" s="738"/>
      <c r="AN31" s="738"/>
    </row>
    <row r="32" spans="1:40" ht="14.1" customHeight="1" x14ac:dyDescent="0.2">
      <c r="A32" s="33"/>
      <c r="B32" s="32" t="s">
        <v>177</v>
      </c>
      <c r="C32" s="523">
        <v>250.49341406000002</v>
      </c>
      <c r="D32" s="523">
        <v>206.43622737000001</v>
      </c>
      <c r="E32" s="523">
        <v>191.36779941</v>
      </c>
      <c r="F32" s="523">
        <v>181.25671614000001</v>
      </c>
      <c r="G32" s="523">
        <v>178.37253711</v>
      </c>
      <c r="H32" s="523">
        <v>185.56468544000001</v>
      </c>
      <c r="I32" s="523">
        <v>188.12114778999998</v>
      </c>
      <c r="J32" s="523">
        <v>181.08975522</v>
      </c>
      <c r="K32" s="523">
        <v>163.95154435000001</v>
      </c>
      <c r="L32" s="523">
        <v>146.02388173</v>
      </c>
      <c r="M32" s="523">
        <v>139.41194591000001</v>
      </c>
      <c r="N32" s="523">
        <v>143.03426198</v>
      </c>
      <c r="O32" s="523">
        <v>144.51617306999998</v>
      </c>
      <c r="P32" s="523">
        <v>150.30167348000001</v>
      </c>
      <c r="Q32" s="523">
        <v>148.60784898</v>
      </c>
      <c r="R32" s="523">
        <v>147.28477189</v>
      </c>
      <c r="S32" s="523">
        <v>148.87476759999998</v>
      </c>
      <c r="T32" s="523">
        <v>152.26190566</v>
      </c>
      <c r="U32" s="523">
        <v>148.39011963999999</v>
      </c>
      <c r="V32" s="523">
        <v>127.50892160000001</v>
      </c>
      <c r="W32" s="523">
        <v>123.36560174</v>
      </c>
      <c r="X32" s="523">
        <v>130.06690227000001</v>
      </c>
      <c r="Y32" s="523">
        <v>127.94007317000001</v>
      </c>
      <c r="Z32" s="523">
        <v>116.55950632</v>
      </c>
      <c r="AA32" s="523">
        <v>115.91787716</v>
      </c>
      <c r="AB32" s="523">
        <v>115.54110969</v>
      </c>
      <c r="AC32" s="523">
        <v>114.33474562000001</v>
      </c>
      <c r="AD32" s="523">
        <v>117.71665403</v>
      </c>
      <c r="AE32" s="523">
        <v>118.01354244999999</v>
      </c>
      <c r="AF32" s="523">
        <v>114.40150165999999</v>
      </c>
      <c r="AG32" s="523">
        <v>110.07771475</v>
      </c>
      <c r="AH32" s="530" t="str">
        <f t="shared" si="0"/>
        <v>RO</v>
      </c>
      <c r="AI32" s="30"/>
      <c r="AJ32" s="30"/>
      <c r="AK32" s="14"/>
      <c r="AL32" s="14"/>
      <c r="AM32" s="738"/>
      <c r="AN32" s="738"/>
    </row>
    <row r="33" spans="1:84" ht="14.1" customHeight="1" x14ac:dyDescent="0.2">
      <c r="A33" s="33"/>
      <c r="B33" s="28" t="s">
        <v>178</v>
      </c>
      <c r="C33" s="531">
        <v>18.648144230000003</v>
      </c>
      <c r="D33" s="531">
        <v>17.26813194</v>
      </c>
      <c r="E33" s="531">
        <v>17.27007674</v>
      </c>
      <c r="F33" s="531">
        <v>17.531946510000001</v>
      </c>
      <c r="G33" s="531">
        <v>17.956570670000001</v>
      </c>
      <c r="H33" s="531">
        <v>18.740816849999998</v>
      </c>
      <c r="I33" s="531">
        <v>19.340876039999998</v>
      </c>
      <c r="J33" s="531">
        <v>19.882567810000001</v>
      </c>
      <c r="K33" s="531">
        <v>19.468086469999999</v>
      </c>
      <c r="L33" s="531">
        <v>18.863630649999998</v>
      </c>
      <c r="M33" s="531">
        <v>18.651186639999999</v>
      </c>
      <c r="N33" s="531">
        <v>19.932981250000001</v>
      </c>
      <c r="O33" s="531">
        <v>20.208340209999999</v>
      </c>
      <c r="P33" s="531">
        <v>19.87668618</v>
      </c>
      <c r="Q33" s="531">
        <v>20.259892790000002</v>
      </c>
      <c r="R33" s="531">
        <v>20.52378328</v>
      </c>
      <c r="S33" s="531">
        <v>20.73390903</v>
      </c>
      <c r="T33" s="531">
        <v>20.940534919999997</v>
      </c>
      <c r="U33" s="531">
        <v>21.676758100000001</v>
      </c>
      <c r="V33" s="531">
        <v>19.485712019999998</v>
      </c>
      <c r="W33" s="531">
        <v>19.717142210000002</v>
      </c>
      <c r="X33" s="531">
        <v>19.636688360000001</v>
      </c>
      <c r="Y33" s="531">
        <v>19.00987653</v>
      </c>
      <c r="Z33" s="531">
        <v>18.323204280000002</v>
      </c>
      <c r="AA33" s="531">
        <v>16.684370529999999</v>
      </c>
      <c r="AB33" s="531">
        <v>16.868293420000001</v>
      </c>
      <c r="AC33" s="531">
        <v>17.718682140000002</v>
      </c>
      <c r="AD33" s="531">
        <v>17.80169193</v>
      </c>
      <c r="AE33" s="531">
        <v>17.656977789999999</v>
      </c>
      <c r="AF33" s="531">
        <v>17.152080590000001</v>
      </c>
      <c r="AG33" s="531">
        <v>15.877622970000001</v>
      </c>
      <c r="AH33" s="526" t="str">
        <f t="shared" si="0"/>
        <v>SI</v>
      </c>
      <c r="AI33" s="34"/>
      <c r="AJ33" s="34"/>
      <c r="AK33" s="14"/>
      <c r="AL33" s="14"/>
      <c r="AM33" s="738"/>
      <c r="AN33" s="738"/>
    </row>
    <row r="34" spans="1:84" ht="14.1" customHeight="1" x14ac:dyDescent="0.2">
      <c r="A34" s="33"/>
      <c r="B34" s="26" t="s">
        <v>179</v>
      </c>
      <c r="C34" s="532">
        <v>73.530196469999993</v>
      </c>
      <c r="D34" s="532">
        <v>64.067928940000002</v>
      </c>
      <c r="E34" s="532">
        <v>58.354278970000003</v>
      </c>
      <c r="F34" s="532">
        <v>54.941945249999996</v>
      </c>
      <c r="G34" s="532">
        <v>52.462172890000005</v>
      </c>
      <c r="H34" s="532">
        <v>52.970689039999996</v>
      </c>
      <c r="I34" s="532">
        <v>52.824719790000003</v>
      </c>
      <c r="J34" s="532">
        <v>52.66744387</v>
      </c>
      <c r="K34" s="532">
        <v>51.944125319999998</v>
      </c>
      <c r="L34" s="532">
        <v>50.64075381</v>
      </c>
      <c r="M34" s="532">
        <v>48.817344120000001</v>
      </c>
      <c r="N34" s="532">
        <v>51.143628219999997</v>
      </c>
      <c r="O34" s="532">
        <v>49.75650787</v>
      </c>
      <c r="P34" s="532">
        <v>49.900048079999998</v>
      </c>
      <c r="Q34" s="532">
        <v>50.664144549999996</v>
      </c>
      <c r="R34" s="532">
        <v>50.702633710000001</v>
      </c>
      <c r="S34" s="532">
        <v>50.543817830000002</v>
      </c>
      <c r="T34" s="532">
        <v>48.806356880000003</v>
      </c>
      <c r="U34" s="532">
        <v>49.359905359999999</v>
      </c>
      <c r="V34" s="532">
        <v>45.017160839999995</v>
      </c>
      <c r="W34" s="532">
        <v>45.806483650000004</v>
      </c>
      <c r="X34" s="532">
        <v>44.83645988</v>
      </c>
      <c r="Y34" s="532">
        <v>42.405386180000001</v>
      </c>
      <c r="Z34" s="532">
        <v>42.074783340000003</v>
      </c>
      <c r="AA34" s="532">
        <v>40.128790930000001</v>
      </c>
      <c r="AB34" s="532">
        <v>40.859919130000002</v>
      </c>
      <c r="AC34" s="532">
        <v>41.33462883</v>
      </c>
      <c r="AD34" s="532">
        <v>42.429158180000002</v>
      </c>
      <c r="AE34" s="532">
        <v>42.320912739999997</v>
      </c>
      <c r="AF34" s="532">
        <v>40.008805500000001</v>
      </c>
      <c r="AG34" s="532">
        <v>37.103709139999999</v>
      </c>
      <c r="AH34" s="524" t="str">
        <f t="shared" si="0"/>
        <v>SK</v>
      </c>
      <c r="AI34" s="34"/>
      <c r="AJ34" s="34"/>
      <c r="AK34" s="14"/>
      <c r="AL34" s="14"/>
      <c r="AM34" s="245"/>
      <c r="AN34" s="245"/>
    </row>
    <row r="35" spans="1:84" ht="14.1" customHeight="1" x14ac:dyDescent="0.2">
      <c r="A35" s="33"/>
      <c r="B35" s="28" t="s">
        <v>180</v>
      </c>
      <c r="C35" s="525">
        <v>72.198183380000003</v>
      </c>
      <c r="D35" s="525">
        <v>70.040996660000005</v>
      </c>
      <c r="E35" s="525">
        <v>68.506724109999993</v>
      </c>
      <c r="F35" s="525">
        <v>70.698822270000008</v>
      </c>
      <c r="G35" s="525">
        <v>76.325752550000004</v>
      </c>
      <c r="H35" s="525">
        <v>72.670375249999992</v>
      </c>
      <c r="I35" s="525">
        <v>78.713300289999992</v>
      </c>
      <c r="J35" s="525">
        <v>77.449266390000005</v>
      </c>
      <c r="K35" s="525">
        <v>73.778313580000003</v>
      </c>
      <c r="L35" s="525">
        <v>73.222603829999997</v>
      </c>
      <c r="M35" s="525">
        <v>71.310529360000004</v>
      </c>
      <c r="N35" s="525">
        <v>76.66956239999999</v>
      </c>
      <c r="O35" s="525">
        <v>79.079000679999993</v>
      </c>
      <c r="P35" s="525">
        <v>86.750693799999993</v>
      </c>
      <c r="Q35" s="525">
        <v>83.211707250000003</v>
      </c>
      <c r="R35" s="525">
        <v>71.238497760000001</v>
      </c>
      <c r="S35" s="525">
        <v>82.742313689999989</v>
      </c>
      <c r="T35" s="525">
        <v>81.323636519999994</v>
      </c>
      <c r="U35" s="525">
        <v>73.352826870000001</v>
      </c>
      <c r="V35" s="525">
        <v>69.448913899999994</v>
      </c>
      <c r="W35" s="525">
        <v>77.3395692</v>
      </c>
      <c r="X35" s="525">
        <v>69.876126310000004</v>
      </c>
      <c r="Y35" s="525">
        <v>64.256308160000003</v>
      </c>
      <c r="Z35" s="525">
        <v>64.749413059999995</v>
      </c>
      <c r="AA35" s="525">
        <v>60.539219790000004</v>
      </c>
      <c r="AB35" s="525">
        <v>57.005130319999999</v>
      </c>
      <c r="AC35" s="525">
        <v>59.907345419999999</v>
      </c>
      <c r="AD35" s="525">
        <v>57.224237680000002</v>
      </c>
      <c r="AE35" s="525">
        <v>58.586766470000001</v>
      </c>
      <c r="AF35" s="525">
        <v>55.383456530000004</v>
      </c>
      <c r="AG35" s="525">
        <v>48.658566440000001</v>
      </c>
      <c r="AH35" s="526" t="str">
        <f t="shared" si="0"/>
        <v>FI</v>
      </c>
      <c r="AI35" s="30"/>
      <c r="AJ35" s="30"/>
      <c r="AK35" s="14"/>
      <c r="AL35" s="14"/>
      <c r="AM35" s="245"/>
      <c r="AN35" s="14"/>
    </row>
    <row r="36" spans="1:84" ht="14.1" customHeight="1" x14ac:dyDescent="0.2">
      <c r="A36" s="33"/>
      <c r="B36" s="909" t="s">
        <v>181</v>
      </c>
      <c r="C36" s="910">
        <v>72.795532539999996</v>
      </c>
      <c r="D36" s="910">
        <v>72.792898360000009</v>
      </c>
      <c r="E36" s="910">
        <v>72.128051819999996</v>
      </c>
      <c r="F36" s="910">
        <v>72.758361120000004</v>
      </c>
      <c r="G36" s="910">
        <v>75.386255419999998</v>
      </c>
      <c r="H36" s="910">
        <v>74.821376290000003</v>
      </c>
      <c r="I36" s="910">
        <v>78.810416060000009</v>
      </c>
      <c r="J36" s="910">
        <v>73.893675619999996</v>
      </c>
      <c r="K36" s="910">
        <v>74.457323829999993</v>
      </c>
      <c r="L36" s="910">
        <v>71.59103949</v>
      </c>
      <c r="M36" s="910">
        <v>70.292311910000009</v>
      </c>
      <c r="N36" s="910">
        <v>71.05481884999999</v>
      </c>
      <c r="O36" s="910">
        <v>71.50715842999999</v>
      </c>
      <c r="P36" s="910">
        <v>71.820876900000002</v>
      </c>
      <c r="Q36" s="910">
        <v>71.454204360000006</v>
      </c>
      <c r="R36" s="910">
        <v>68.791361229999993</v>
      </c>
      <c r="S36" s="910">
        <v>68.476896819999993</v>
      </c>
      <c r="T36" s="910">
        <v>67.549416699999995</v>
      </c>
      <c r="U36" s="910">
        <v>65.443085679999996</v>
      </c>
      <c r="V36" s="910">
        <v>60.797160499999997</v>
      </c>
      <c r="W36" s="910">
        <v>66.853405850000001</v>
      </c>
      <c r="X36" s="910">
        <v>62.677336929999996</v>
      </c>
      <c r="Y36" s="910">
        <v>59.70416427</v>
      </c>
      <c r="Z36" s="910">
        <v>58.114366739999994</v>
      </c>
      <c r="AA36" s="910">
        <v>56.244642200000001</v>
      </c>
      <c r="AB36" s="910">
        <v>56.304732210000004</v>
      </c>
      <c r="AC36" s="910">
        <v>56.26442583</v>
      </c>
      <c r="AD36" s="910">
        <v>55.891590700000002</v>
      </c>
      <c r="AE36" s="910">
        <v>54.976421219999999</v>
      </c>
      <c r="AF36" s="910">
        <v>53.491564859999997</v>
      </c>
      <c r="AG36" s="910">
        <v>47.225778079999998</v>
      </c>
      <c r="AH36" s="911" t="str">
        <f t="shared" ref="AH36:AH39" si="1">B36</f>
        <v>SE</v>
      </c>
      <c r="AI36" s="30"/>
      <c r="AJ36" s="30"/>
      <c r="AK36" s="14"/>
      <c r="AL36" s="14"/>
      <c r="AM36" s="245"/>
      <c r="AN36" s="14"/>
    </row>
    <row r="37" spans="1:84" s="256" customFormat="1" ht="14.1" customHeight="1" x14ac:dyDescent="0.2">
      <c r="A37" s="267"/>
      <c r="B37" s="28" t="s">
        <v>186</v>
      </c>
      <c r="C37" s="531">
        <v>3.8957882499999998</v>
      </c>
      <c r="D37" s="531">
        <v>3.6835082200000002</v>
      </c>
      <c r="E37" s="531">
        <v>3.57455013</v>
      </c>
      <c r="F37" s="531">
        <v>3.6464822199999998</v>
      </c>
      <c r="G37" s="531">
        <v>3.5913847799999998</v>
      </c>
      <c r="H37" s="531">
        <v>3.7441020300000001</v>
      </c>
      <c r="I37" s="531">
        <v>3.83711789</v>
      </c>
      <c r="J37" s="531">
        <v>4.0254367699999998</v>
      </c>
      <c r="K37" s="531">
        <v>4.2161717900000006</v>
      </c>
      <c r="L37" s="531">
        <v>4.4630173199999996</v>
      </c>
      <c r="M37" s="531">
        <v>4.5302827900000002</v>
      </c>
      <c r="N37" s="531">
        <v>4.3628855199999999</v>
      </c>
      <c r="O37" s="531">
        <v>4.41401032</v>
      </c>
      <c r="P37" s="531">
        <v>4.4006719400000005</v>
      </c>
      <c r="Q37" s="531">
        <v>4.5508422399999997</v>
      </c>
      <c r="R37" s="531">
        <v>4.4436485599999997</v>
      </c>
      <c r="S37" s="531">
        <v>5.1125307000000006</v>
      </c>
      <c r="T37" s="531">
        <v>5.4220811000000007</v>
      </c>
      <c r="U37" s="531">
        <v>5.7309047399999997</v>
      </c>
      <c r="V37" s="531">
        <v>5.3150406700000001</v>
      </c>
      <c r="W37" s="531">
        <v>5.2450151299999996</v>
      </c>
      <c r="X37" s="531">
        <v>5.0716388600000002</v>
      </c>
      <c r="Y37" s="531">
        <v>5.0986699500000006</v>
      </c>
      <c r="Z37" s="531">
        <v>5.1638433500000005</v>
      </c>
      <c r="AA37" s="531">
        <v>5.2471158200000003</v>
      </c>
      <c r="AB37" s="531">
        <v>5.4257543699999999</v>
      </c>
      <c r="AC37" s="531">
        <v>5.61716251</v>
      </c>
      <c r="AD37" s="531">
        <v>5.93343854</v>
      </c>
      <c r="AE37" s="531">
        <v>6.14306559</v>
      </c>
      <c r="AF37" s="531">
        <v>5.67752473</v>
      </c>
      <c r="AG37" s="531">
        <v>4.7732252700000002</v>
      </c>
      <c r="AH37" s="526" t="str">
        <f t="shared" si="1"/>
        <v>IS</v>
      </c>
      <c r="AI37" s="34"/>
      <c r="AJ37" s="34"/>
      <c r="AK37" s="260"/>
      <c r="AL37" s="260"/>
      <c r="AM37" s="738"/>
      <c r="AN37" s="738"/>
      <c r="AO37" s="229"/>
      <c r="AP37" s="229"/>
      <c r="AQ37" s="229"/>
      <c r="AR37" s="229"/>
      <c r="AS37" s="229"/>
      <c r="AT37" s="229"/>
      <c r="AU37" s="229"/>
      <c r="AV37" s="229"/>
      <c r="AW37" s="229"/>
      <c r="AX37" s="229"/>
      <c r="AY37" s="229"/>
      <c r="AZ37" s="229"/>
      <c r="BA37" s="229"/>
      <c r="BB37" s="229"/>
      <c r="BC37" s="229"/>
      <c r="BD37" s="229"/>
      <c r="BE37" s="229"/>
      <c r="BF37" s="229"/>
      <c r="BG37" s="229"/>
      <c r="BH37" s="229"/>
      <c r="BI37" s="229"/>
      <c r="BJ37" s="229"/>
      <c r="BK37" s="229"/>
      <c r="BL37" s="229"/>
      <c r="BM37" s="229"/>
      <c r="BN37" s="229"/>
      <c r="BO37" s="229"/>
      <c r="BP37" s="229"/>
      <c r="BQ37" s="229"/>
      <c r="BR37" s="229"/>
      <c r="BS37" s="229"/>
      <c r="BT37" s="229"/>
      <c r="BU37" s="229"/>
      <c r="BV37" s="229"/>
      <c r="BW37" s="229"/>
      <c r="BX37" s="229"/>
      <c r="BY37" s="229"/>
      <c r="BZ37" s="229"/>
      <c r="CA37" s="229"/>
      <c r="CB37" s="229"/>
      <c r="CC37" s="229"/>
      <c r="CD37" s="229"/>
      <c r="CE37" s="229"/>
      <c r="CF37" s="229"/>
    </row>
    <row r="38" spans="1:84" s="256" customFormat="1" ht="14.1" customHeight="1" x14ac:dyDescent="0.2">
      <c r="A38" s="267"/>
      <c r="B38" s="26" t="s">
        <v>187</v>
      </c>
      <c r="C38" s="532">
        <v>52.0849926</v>
      </c>
      <c r="D38" s="532">
        <v>49.617403660000001</v>
      </c>
      <c r="E38" s="532">
        <v>48.002946170000001</v>
      </c>
      <c r="F38" s="532">
        <v>49.97597571</v>
      </c>
      <c r="G38" s="532">
        <v>51.862593279999999</v>
      </c>
      <c r="H38" s="532">
        <v>52.20345476</v>
      </c>
      <c r="I38" s="532">
        <v>55.189946159999998</v>
      </c>
      <c r="J38" s="532">
        <v>55.290887470000001</v>
      </c>
      <c r="K38" s="532">
        <v>55.370671699999995</v>
      </c>
      <c r="L38" s="532">
        <v>56.515073080000001</v>
      </c>
      <c r="M38" s="532">
        <v>55.822108780000001</v>
      </c>
      <c r="N38" s="532">
        <v>57.009141479999997</v>
      </c>
      <c r="O38" s="532">
        <v>55.727302100000003</v>
      </c>
      <c r="P38" s="532">
        <v>56.346205179999998</v>
      </c>
      <c r="Q38" s="532">
        <v>56.837317609999999</v>
      </c>
      <c r="R38" s="532">
        <v>55.869676249999998</v>
      </c>
      <c r="S38" s="532">
        <v>56.045651050000004</v>
      </c>
      <c r="T38" s="532">
        <v>57.755808440000003</v>
      </c>
      <c r="U38" s="532">
        <v>56.270031860000003</v>
      </c>
      <c r="V38" s="532">
        <v>53.773501279999998</v>
      </c>
      <c r="W38" s="532">
        <v>56.247993900000004</v>
      </c>
      <c r="X38" s="532">
        <v>55.369247360000003</v>
      </c>
      <c r="Y38" s="532">
        <v>54.941998489999996</v>
      </c>
      <c r="Z38" s="532">
        <v>55.293660940000002</v>
      </c>
      <c r="AA38" s="532">
        <v>55.745870020000005</v>
      </c>
      <c r="AB38" s="532">
        <v>56.138121120000001</v>
      </c>
      <c r="AC38" s="532">
        <v>55.198412759999997</v>
      </c>
      <c r="AD38" s="532">
        <v>54.536560819999998</v>
      </c>
      <c r="AE38" s="532">
        <v>54.64838675</v>
      </c>
      <c r="AF38" s="532">
        <v>52.794584380000003</v>
      </c>
      <c r="AG38" s="532">
        <v>49.81182261</v>
      </c>
      <c r="AH38" s="524" t="str">
        <f t="shared" si="1"/>
        <v>NO</v>
      </c>
      <c r="AI38" s="34"/>
      <c r="AJ38" s="34"/>
      <c r="AK38" s="260"/>
      <c r="AL38" s="260"/>
      <c r="AM38" s="245"/>
      <c r="AN38" s="245"/>
      <c r="AO38" s="229"/>
      <c r="AP38" s="229"/>
      <c r="AQ38" s="229"/>
      <c r="AR38" s="229"/>
      <c r="AS38" s="229"/>
      <c r="AT38" s="229"/>
      <c r="AU38" s="229"/>
      <c r="AV38" s="229"/>
      <c r="AW38" s="229"/>
      <c r="AX38" s="229"/>
      <c r="AY38" s="229"/>
      <c r="AZ38" s="229"/>
      <c r="BA38" s="229"/>
      <c r="BB38" s="229"/>
      <c r="BC38" s="229"/>
      <c r="BD38" s="229"/>
      <c r="BE38" s="229"/>
      <c r="BF38" s="229"/>
      <c r="BG38" s="229"/>
      <c r="BH38" s="229"/>
      <c r="BI38" s="229"/>
      <c r="BJ38" s="229"/>
      <c r="BK38" s="229"/>
      <c r="BL38" s="229"/>
      <c r="BM38" s="229"/>
      <c r="BN38" s="229"/>
      <c r="BO38" s="229"/>
      <c r="BP38" s="229"/>
      <c r="BQ38" s="229"/>
      <c r="BR38" s="229"/>
      <c r="BS38" s="229"/>
      <c r="BT38" s="229"/>
      <c r="BU38" s="229"/>
      <c r="BV38" s="229"/>
      <c r="BW38" s="229"/>
      <c r="BX38" s="229"/>
      <c r="BY38" s="229"/>
      <c r="BZ38" s="229"/>
      <c r="CA38" s="229"/>
      <c r="CB38" s="229"/>
      <c r="CC38" s="229"/>
      <c r="CD38" s="229"/>
      <c r="CE38" s="229"/>
      <c r="CF38" s="229"/>
    </row>
    <row r="39" spans="1:84" s="256" customFormat="1" ht="14.1" customHeight="1" x14ac:dyDescent="0.2">
      <c r="A39" s="267"/>
      <c r="B39" s="975" t="s">
        <v>188</v>
      </c>
      <c r="C39" s="976">
        <v>57.071877020000002</v>
      </c>
      <c r="D39" s="976">
        <v>58.891182699999995</v>
      </c>
      <c r="E39" s="976">
        <v>58.825504340000002</v>
      </c>
      <c r="F39" s="976">
        <v>56.385513189999998</v>
      </c>
      <c r="G39" s="976">
        <v>55.473228460000001</v>
      </c>
      <c r="H39" s="976">
        <v>56.612009559999997</v>
      </c>
      <c r="I39" s="976">
        <v>57.44891784</v>
      </c>
      <c r="J39" s="976">
        <v>56.424204410000002</v>
      </c>
      <c r="K39" s="976">
        <v>58.164823120000001</v>
      </c>
      <c r="L39" s="976">
        <v>58.303583780000004</v>
      </c>
      <c r="M39" s="976">
        <v>57.812939740000004</v>
      </c>
      <c r="N39" s="976">
        <v>59.072814550000004</v>
      </c>
      <c r="O39" s="976">
        <v>57.227207990000004</v>
      </c>
      <c r="P39" s="976">
        <v>57.876294119999997</v>
      </c>
      <c r="Q39" s="976">
        <v>58.280687520000001</v>
      </c>
      <c r="R39" s="976">
        <v>58.976117359999996</v>
      </c>
      <c r="S39" s="976">
        <v>58.844544139999996</v>
      </c>
      <c r="T39" s="976">
        <v>57.180877359999997</v>
      </c>
      <c r="U39" s="976">
        <v>58.90969338</v>
      </c>
      <c r="V39" s="976">
        <v>57.255937530000004</v>
      </c>
      <c r="W39" s="976">
        <v>59.103742760000003</v>
      </c>
      <c r="X39" s="976">
        <v>55.284886380000003</v>
      </c>
      <c r="Y39" s="976">
        <v>56.732570539999998</v>
      </c>
      <c r="Z39" s="976">
        <v>57.668249289999999</v>
      </c>
      <c r="AA39" s="976">
        <v>53.745780010000004</v>
      </c>
      <c r="AB39" s="976">
        <v>53.422969620000003</v>
      </c>
      <c r="AC39" s="976">
        <v>53.94035461</v>
      </c>
      <c r="AD39" s="976">
        <v>53.225464330000001</v>
      </c>
      <c r="AE39" s="976">
        <v>52.044431149999994</v>
      </c>
      <c r="AF39" s="976">
        <v>51.837021439999994</v>
      </c>
      <c r="AG39" s="976">
        <v>45.479339750000001</v>
      </c>
      <c r="AH39" s="977" t="str">
        <f t="shared" si="1"/>
        <v>CH</v>
      </c>
      <c r="AI39" s="30"/>
      <c r="AJ39" s="30"/>
      <c r="AK39" s="260"/>
      <c r="AL39" s="260"/>
      <c r="AM39" s="245"/>
      <c r="AN39" s="260"/>
      <c r="AO39" s="229"/>
      <c r="AP39" s="229"/>
      <c r="AQ39" s="229"/>
      <c r="AR39" s="229"/>
      <c r="AS39" s="229"/>
      <c r="AT39" s="229"/>
      <c r="AU39" s="229"/>
      <c r="AV39" s="229"/>
      <c r="AW39" s="229"/>
      <c r="AX39" s="229"/>
      <c r="AY39" s="229"/>
      <c r="AZ39" s="229"/>
      <c r="BA39" s="229"/>
      <c r="BB39" s="229"/>
      <c r="BC39" s="229"/>
      <c r="BD39" s="229"/>
      <c r="BE39" s="229"/>
      <c r="BF39" s="229"/>
      <c r="BG39" s="229"/>
      <c r="BH39" s="229"/>
      <c r="BI39" s="229"/>
      <c r="BJ39" s="229"/>
      <c r="BK39" s="229"/>
      <c r="BL39" s="229"/>
      <c r="BM39" s="229"/>
      <c r="BN39" s="229"/>
      <c r="BO39" s="229"/>
      <c r="BP39" s="229"/>
      <c r="BQ39" s="229"/>
      <c r="BR39" s="229"/>
      <c r="BS39" s="229"/>
      <c r="BT39" s="229"/>
      <c r="BU39" s="229"/>
      <c r="BV39" s="229"/>
      <c r="BW39" s="229"/>
      <c r="BX39" s="229"/>
      <c r="BY39" s="229"/>
      <c r="BZ39" s="229"/>
      <c r="CA39" s="229"/>
      <c r="CB39" s="229"/>
      <c r="CC39" s="229"/>
      <c r="CD39" s="229"/>
      <c r="CE39" s="229"/>
      <c r="CF39" s="229"/>
    </row>
    <row r="40" spans="1:84" ht="14.1" customHeight="1" x14ac:dyDescent="0.2">
      <c r="A40" s="33"/>
      <c r="B40" s="474" t="s">
        <v>184</v>
      </c>
      <c r="C40" s="527" t="s">
        <v>283</v>
      </c>
      <c r="D40" s="527" t="s">
        <v>283</v>
      </c>
      <c r="E40" s="527" t="s">
        <v>283</v>
      </c>
      <c r="F40" s="527" t="s">
        <v>283</v>
      </c>
      <c r="G40" s="527" t="s">
        <v>283</v>
      </c>
      <c r="H40" s="527" t="s">
        <v>283</v>
      </c>
      <c r="I40" s="527" t="s">
        <v>283</v>
      </c>
      <c r="J40" s="527" t="s">
        <v>283</v>
      </c>
      <c r="K40" s="527" t="s">
        <v>283</v>
      </c>
      <c r="L40" s="527" t="s">
        <v>283</v>
      </c>
      <c r="M40" s="527" t="s">
        <v>283</v>
      </c>
      <c r="N40" s="527" t="s">
        <v>283</v>
      </c>
      <c r="O40" s="527" t="s">
        <v>283</v>
      </c>
      <c r="P40" s="527" t="s">
        <v>283</v>
      </c>
      <c r="Q40" s="527" t="s">
        <v>283</v>
      </c>
      <c r="R40" s="527" t="s">
        <v>283</v>
      </c>
      <c r="S40" s="527" t="s">
        <v>283</v>
      </c>
      <c r="T40" s="527" t="s">
        <v>283</v>
      </c>
      <c r="U40" s="527" t="s">
        <v>283</v>
      </c>
      <c r="V40" s="527" t="s">
        <v>283</v>
      </c>
      <c r="W40" s="527" t="s">
        <v>283</v>
      </c>
      <c r="X40" s="527" t="s">
        <v>283</v>
      </c>
      <c r="Y40" s="527" t="s">
        <v>283</v>
      </c>
      <c r="Z40" s="527" t="s">
        <v>283</v>
      </c>
      <c r="AA40" s="527" t="s">
        <v>283</v>
      </c>
      <c r="AB40" s="527" t="s">
        <v>283</v>
      </c>
      <c r="AC40" s="527" t="s">
        <v>283</v>
      </c>
      <c r="AD40" s="527" t="s">
        <v>283</v>
      </c>
      <c r="AE40" s="527" t="s">
        <v>283</v>
      </c>
      <c r="AF40" s="527" t="s">
        <v>283</v>
      </c>
      <c r="AG40" s="527" t="s">
        <v>283</v>
      </c>
      <c r="AH40" s="707" t="str">
        <f>B40</f>
        <v>MK</v>
      </c>
      <c r="AI40" s="30"/>
      <c r="AJ40" s="30"/>
      <c r="AK40" s="14"/>
      <c r="AL40" s="14"/>
      <c r="AM40" s="245"/>
      <c r="AN40" s="14"/>
    </row>
    <row r="41" spans="1:84" ht="14.1" customHeight="1" x14ac:dyDescent="0.2">
      <c r="A41" s="33"/>
      <c r="B41" s="35" t="s">
        <v>185</v>
      </c>
      <c r="C41" s="533">
        <v>220.27649883999999</v>
      </c>
      <c r="D41" s="533">
        <v>227.82680515999999</v>
      </c>
      <c r="E41" s="533">
        <v>234.12384291000001</v>
      </c>
      <c r="F41" s="533">
        <v>241.62160729000001</v>
      </c>
      <c r="G41" s="533">
        <v>235.40569672999999</v>
      </c>
      <c r="H41" s="533">
        <v>249.37505293999999</v>
      </c>
      <c r="I41" s="533">
        <v>268.67323791000001</v>
      </c>
      <c r="J41" s="533">
        <v>280.2633682</v>
      </c>
      <c r="K41" s="533">
        <v>281.97388668000002</v>
      </c>
      <c r="L41" s="533">
        <v>279.40620565999996</v>
      </c>
      <c r="M41" s="533">
        <v>300.62241103999997</v>
      </c>
      <c r="N41" s="533">
        <v>281.41059389000003</v>
      </c>
      <c r="O41" s="533">
        <v>288.36996528000003</v>
      </c>
      <c r="P41" s="533">
        <v>307.63949378999996</v>
      </c>
      <c r="Q41" s="533">
        <v>317.47657488999999</v>
      </c>
      <c r="R41" s="533">
        <v>340.34442206999995</v>
      </c>
      <c r="S41" s="533">
        <v>361.00211729</v>
      </c>
      <c r="T41" s="533">
        <v>395.02225305000002</v>
      </c>
      <c r="U41" s="533">
        <v>392.90179773</v>
      </c>
      <c r="V41" s="533">
        <v>400.42675460999999</v>
      </c>
      <c r="W41" s="533">
        <v>404.58397723000002</v>
      </c>
      <c r="X41" s="533">
        <v>435.31909613000005</v>
      </c>
      <c r="Y41" s="533">
        <v>455.75522393</v>
      </c>
      <c r="Z41" s="533">
        <v>448.78315162000001</v>
      </c>
      <c r="AA41" s="533">
        <v>469.37258766000002</v>
      </c>
      <c r="AB41" s="533">
        <v>485.64941246999996</v>
      </c>
      <c r="AC41" s="533">
        <v>511.47261401999998</v>
      </c>
      <c r="AD41" s="533">
        <v>539.42041425000002</v>
      </c>
      <c r="AE41" s="533">
        <v>536.14669501000003</v>
      </c>
      <c r="AF41" s="533">
        <v>522.11403565000001</v>
      </c>
      <c r="AG41" s="533">
        <v>529.78931663000003</v>
      </c>
      <c r="AH41" s="534" t="str">
        <f>B41</f>
        <v>TR</v>
      </c>
      <c r="AI41" s="30"/>
      <c r="AJ41" s="30"/>
      <c r="AK41" s="14"/>
      <c r="AL41" s="14"/>
      <c r="AM41" s="245"/>
      <c r="AN41" s="14"/>
    </row>
    <row r="42" spans="1:84" s="256" customFormat="1" ht="14.1" customHeight="1" x14ac:dyDescent="0.2">
      <c r="A42" s="267"/>
      <c r="B42" s="909" t="s">
        <v>182</v>
      </c>
      <c r="C42" s="910">
        <v>808.91706122000005</v>
      </c>
      <c r="D42" s="910">
        <v>817.48636585999998</v>
      </c>
      <c r="E42" s="910">
        <v>798.44746540999995</v>
      </c>
      <c r="F42" s="910">
        <v>780.28167932999997</v>
      </c>
      <c r="G42" s="910">
        <v>770.18478643000003</v>
      </c>
      <c r="H42" s="910">
        <v>765.06006309999998</v>
      </c>
      <c r="I42" s="910">
        <v>786.98943281999993</v>
      </c>
      <c r="J42" s="910">
        <v>764.20950707000009</v>
      </c>
      <c r="K42" s="910">
        <v>765.44167754</v>
      </c>
      <c r="L42" s="910">
        <v>737.68041420999998</v>
      </c>
      <c r="M42" s="910">
        <v>740.55726002999995</v>
      </c>
      <c r="N42" s="910">
        <v>742.99234474000002</v>
      </c>
      <c r="O42" s="910">
        <v>720.96639370999992</v>
      </c>
      <c r="P42" s="910">
        <v>728.29815882000003</v>
      </c>
      <c r="Q42" s="910">
        <v>727.73040278999997</v>
      </c>
      <c r="R42" s="910">
        <v>722.44571485999995</v>
      </c>
      <c r="S42" s="910">
        <v>715.64750462999996</v>
      </c>
      <c r="T42" s="910">
        <v>703.51196475999996</v>
      </c>
      <c r="U42" s="910">
        <v>681.94705085999999</v>
      </c>
      <c r="V42" s="910">
        <v>623.9786464</v>
      </c>
      <c r="W42" s="910">
        <v>637.232664</v>
      </c>
      <c r="X42" s="910">
        <v>593.54999635000001</v>
      </c>
      <c r="Y42" s="910">
        <v>608.93721011999992</v>
      </c>
      <c r="Z42" s="910">
        <v>595.61518663000004</v>
      </c>
      <c r="AA42" s="910">
        <v>555.75012919999995</v>
      </c>
      <c r="AB42" s="910">
        <v>538.65881396999998</v>
      </c>
      <c r="AC42" s="910">
        <v>513.91547416000003</v>
      </c>
      <c r="AD42" s="910">
        <v>505.25323038000005</v>
      </c>
      <c r="AE42" s="910">
        <v>496.77497308000005</v>
      </c>
      <c r="AF42" s="910">
        <v>480.99061386</v>
      </c>
      <c r="AG42" s="910">
        <v>416.54764260000002</v>
      </c>
      <c r="AH42" s="911" t="str">
        <f>B42</f>
        <v>UK</v>
      </c>
      <c r="AI42" s="30"/>
      <c r="AJ42" s="30"/>
      <c r="AK42" s="260"/>
      <c r="AL42" s="260"/>
      <c r="AM42" s="245"/>
      <c r="AN42" s="260"/>
      <c r="AO42" s="229"/>
      <c r="AP42" s="229"/>
      <c r="AQ42" s="229"/>
      <c r="AR42" s="229"/>
      <c r="AS42" s="229"/>
      <c r="AT42" s="229"/>
      <c r="AU42" s="229"/>
      <c r="AV42" s="229"/>
      <c r="AW42" s="229"/>
      <c r="AX42" s="229"/>
      <c r="AY42" s="229"/>
      <c r="AZ42" s="229"/>
      <c r="BA42" s="229"/>
      <c r="BB42" s="229"/>
      <c r="BC42" s="229"/>
      <c r="BD42" s="229"/>
      <c r="BE42" s="229"/>
      <c r="BF42" s="229"/>
      <c r="BG42" s="229"/>
      <c r="BH42" s="229"/>
      <c r="BI42" s="229"/>
      <c r="BJ42" s="229"/>
      <c r="BK42" s="229"/>
      <c r="BL42" s="229"/>
      <c r="BM42" s="229"/>
      <c r="BN42" s="229"/>
      <c r="BO42" s="229"/>
      <c r="BP42" s="229"/>
      <c r="BQ42" s="229"/>
      <c r="BR42" s="229"/>
      <c r="BS42" s="229"/>
      <c r="BT42" s="229"/>
      <c r="BU42" s="229"/>
      <c r="BV42" s="229"/>
      <c r="BW42" s="229"/>
      <c r="BX42" s="229"/>
      <c r="BY42" s="229"/>
      <c r="BZ42" s="229"/>
      <c r="CA42" s="229"/>
      <c r="CB42" s="229"/>
      <c r="CC42" s="229"/>
      <c r="CD42" s="229"/>
      <c r="CE42" s="229"/>
      <c r="CF42" s="229"/>
    </row>
    <row r="43" spans="1:84" ht="6" customHeight="1" x14ac:dyDescent="0.2">
      <c r="A43" s="33"/>
      <c r="B43" s="36"/>
      <c r="C43" s="37"/>
      <c r="D43" s="37"/>
      <c r="E43" s="37"/>
      <c r="F43" s="37"/>
      <c r="G43" s="37"/>
      <c r="H43" s="37"/>
      <c r="I43" s="37"/>
      <c r="J43" s="37"/>
      <c r="K43" s="37"/>
      <c r="L43" s="37"/>
      <c r="M43" s="37"/>
      <c r="N43" s="37"/>
      <c r="O43" s="37"/>
      <c r="P43" s="37"/>
      <c r="Q43" s="37"/>
      <c r="R43" s="37"/>
      <c r="S43" s="37"/>
      <c r="T43" s="37"/>
      <c r="U43" s="37"/>
      <c r="V43" s="37"/>
      <c r="W43" s="37"/>
      <c r="X43" s="30"/>
      <c r="Y43" s="30"/>
      <c r="Z43" s="30"/>
      <c r="AA43" s="30"/>
      <c r="AB43" s="30"/>
      <c r="AC43" s="30"/>
      <c r="AD43" s="30"/>
      <c r="AE43" s="30"/>
      <c r="AF43" s="30"/>
      <c r="AG43" s="30"/>
      <c r="AH43" s="30"/>
      <c r="AI43" s="30"/>
      <c r="AJ43" s="30"/>
      <c r="AK43" s="14"/>
      <c r="AL43" s="14"/>
      <c r="AM43" s="14"/>
      <c r="AN43" s="14"/>
    </row>
    <row r="44" spans="1:84" x14ac:dyDescent="0.2">
      <c r="A44" s="10"/>
      <c r="B44" s="38" t="s">
        <v>496</v>
      </c>
      <c r="C44" s="18"/>
      <c r="D44" s="18"/>
      <c r="E44" s="18"/>
      <c r="F44" s="18"/>
      <c r="G44" s="10"/>
      <c r="H44" s="18"/>
      <c r="I44" s="18"/>
      <c r="J44" s="18"/>
      <c r="K44" s="18"/>
      <c r="L44" s="18"/>
      <c r="M44" s="18"/>
      <c r="N44" s="18"/>
      <c r="O44" s="18"/>
      <c r="P44" s="18"/>
      <c r="Q44" s="18"/>
      <c r="R44" s="18"/>
      <c r="S44" s="18"/>
      <c r="T44" s="18"/>
      <c r="U44" s="18"/>
      <c r="V44" s="18"/>
      <c r="W44" s="18"/>
      <c r="X44" s="18"/>
      <c r="Y44" s="263"/>
      <c r="Z44" s="263"/>
      <c r="AA44" s="263"/>
      <c r="AB44" s="263"/>
      <c r="AC44" s="263"/>
      <c r="AD44" s="263"/>
      <c r="AE44" s="263"/>
      <c r="AF44" s="263"/>
      <c r="AG44" s="263"/>
      <c r="AH44" s="18"/>
      <c r="AI44" s="10"/>
      <c r="AJ44" s="10"/>
      <c r="AK44" s="14"/>
      <c r="AL44" s="14"/>
      <c r="AM44" s="14"/>
      <c r="AN44" s="14"/>
    </row>
    <row r="45" spans="1:84" ht="23.25" customHeight="1" x14ac:dyDescent="0.2">
      <c r="A45" s="10"/>
      <c r="B45" s="1105" t="s">
        <v>456</v>
      </c>
      <c r="C45" s="1106"/>
      <c r="D45" s="1106"/>
      <c r="E45" s="1106"/>
      <c r="F45" s="1106"/>
      <c r="G45" s="1106"/>
      <c r="H45" s="1106"/>
      <c r="I45" s="1106"/>
      <c r="J45" s="1106"/>
      <c r="K45" s="1106"/>
      <c r="L45" s="1106"/>
      <c r="M45" s="1106"/>
      <c r="N45" s="1106"/>
      <c r="O45" s="1106"/>
      <c r="P45" s="1106"/>
      <c r="Q45" s="1106"/>
      <c r="R45" s="1106"/>
      <c r="S45" s="18"/>
      <c r="T45" s="18"/>
      <c r="U45" s="18"/>
      <c r="V45" s="18"/>
      <c r="W45" s="18"/>
      <c r="X45" s="18"/>
      <c r="Y45" s="263"/>
      <c r="Z45" s="263"/>
      <c r="AA45" s="263"/>
      <c r="AB45" s="263"/>
      <c r="AC45" s="263"/>
      <c r="AD45" s="263"/>
      <c r="AE45" s="263"/>
      <c r="AF45" s="263"/>
      <c r="AG45" s="263"/>
      <c r="AH45" s="18"/>
      <c r="AI45" s="10"/>
      <c r="AJ45" s="10"/>
      <c r="AK45" s="14"/>
      <c r="AL45" s="14"/>
      <c r="AM45" s="14"/>
      <c r="AN45" s="14"/>
    </row>
    <row r="46" spans="1:84" ht="12.75" customHeight="1" x14ac:dyDescent="0.2">
      <c r="A46" s="10"/>
      <c r="B46" s="1099" t="s">
        <v>455</v>
      </c>
      <c r="C46" s="1099"/>
      <c r="D46" s="1099"/>
      <c r="E46" s="1099"/>
      <c r="F46" s="1099"/>
      <c r="G46" s="1099"/>
      <c r="H46" s="1099"/>
      <c r="I46" s="1099"/>
      <c r="J46" s="1099"/>
      <c r="K46" s="1099"/>
      <c r="L46" s="1099"/>
      <c r="M46" s="1099"/>
      <c r="N46" s="1099"/>
      <c r="O46" s="1099"/>
      <c r="P46" s="1099"/>
      <c r="Q46" s="1099"/>
      <c r="R46" s="1099"/>
      <c r="S46" s="39"/>
      <c r="T46" s="39"/>
      <c r="U46" s="39"/>
      <c r="V46" s="39"/>
      <c r="W46" s="39"/>
      <c r="X46" s="39"/>
      <c r="Y46" s="269"/>
      <c r="Z46" s="269"/>
      <c r="AA46" s="269"/>
      <c r="AB46" s="269"/>
      <c r="AC46" s="269"/>
      <c r="AD46" s="269"/>
      <c r="AE46" s="269"/>
      <c r="AF46" s="269"/>
      <c r="AG46" s="269"/>
      <c r="AH46" s="39"/>
      <c r="AI46" s="40"/>
      <c r="AJ46" s="10"/>
      <c r="AK46" s="14"/>
      <c r="AL46" s="14"/>
      <c r="AM46" s="14"/>
      <c r="AN46" s="14"/>
    </row>
    <row r="47" spans="1:84" ht="12.75" customHeight="1" x14ac:dyDescent="0.2">
      <c r="A47" s="10"/>
      <c r="B47" s="41" t="s">
        <v>497</v>
      </c>
      <c r="C47" s="39"/>
      <c r="D47" s="39"/>
      <c r="E47" s="39"/>
      <c r="F47" s="39"/>
      <c r="G47" s="39"/>
      <c r="H47" s="39"/>
      <c r="I47" s="39"/>
      <c r="J47" s="39"/>
      <c r="K47" s="39"/>
      <c r="L47" s="39"/>
      <c r="M47" s="39"/>
      <c r="N47" s="39"/>
      <c r="O47" s="39"/>
      <c r="P47" s="39"/>
      <c r="Q47" s="39"/>
      <c r="R47" s="39"/>
      <c r="S47" s="39"/>
      <c r="T47" s="39"/>
      <c r="U47" s="39"/>
      <c r="V47" s="39"/>
      <c r="W47" s="39"/>
      <c r="X47" s="39"/>
      <c r="Y47" s="269"/>
      <c r="Z47" s="269"/>
      <c r="AA47" s="269"/>
      <c r="AB47" s="269"/>
      <c r="AC47" s="269"/>
      <c r="AD47" s="269"/>
      <c r="AE47" s="269"/>
      <c r="AF47" s="269"/>
      <c r="AG47" s="269"/>
      <c r="AH47" s="39"/>
      <c r="AI47" s="42"/>
      <c r="AJ47" s="10"/>
      <c r="AK47" s="14"/>
      <c r="AL47" s="14"/>
      <c r="AM47" s="14"/>
      <c r="AN47" s="14"/>
    </row>
    <row r="48" spans="1:84" x14ac:dyDescent="0.2">
      <c r="A48" s="10"/>
      <c r="B48" s="39"/>
      <c r="C48" s="39"/>
      <c r="D48" s="39"/>
      <c r="E48" s="39"/>
      <c r="F48" s="39"/>
      <c r="G48" s="39"/>
      <c r="H48" s="39"/>
      <c r="I48" s="39"/>
      <c r="J48" s="39"/>
      <c r="K48" s="39"/>
      <c r="L48" s="39"/>
      <c r="M48" s="39"/>
      <c r="N48" s="39"/>
      <c r="O48" s="39"/>
      <c r="P48" s="39"/>
      <c r="Q48" s="39"/>
      <c r="R48" s="39"/>
      <c r="S48" s="39"/>
      <c r="T48" s="39"/>
      <c r="U48" s="39"/>
      <c r="V48" s="39"/>
      <c r="W48" s="39"/>
      <c r="X48" s="39"/>
      <c r="Y48" s="269"/>
      <c r="Z48" s="269"/>
      <c r="AA48" s="269"/>
      <c r="AB48" s="269"/>
      <c r="AC48" s="269"/>
      <c r="AD48" s="269"/>
      <c r="AE48" s="269"/>
      <c r="AF48" s="269"/>
      <c r="AG48" s="269"/>
      <c r="AH48" s="39"/>
      <c r="AI48" s="42"/>
      <c r="AJ48" s="10"/>
      <c r="AK48" s="14"/>
      <c r="AL48" s="14"/>
      <c r="AM48" s="14"/>
      <c r="AN48" s="14"/>
    </row>
    <row r="49" spans="1:40" x14ac:dyDescent="0.2">
      <c r="A49" s="10"/>
      <c r="B49" s="39"/>
      <c r="C49" s="742"/>
      <c r="D49" s="742"/>
      <c r="E49" s="742"/>
      <c r="F49" s="742"/>
      <c r="G49" s="742"/>
      <c r="H49" s="742"/>
      <c r="I49" s="742"/>
      <c r="J49" s="742"/>
      <c r="K49" s="742"/>
      <c r="L49" s="742"/>
      <c r="M49" s="742"/>
      <c r="N49" s="742"/>
      <c r="O49" s="742"/>
      <c r="P49" s="742"/>
      <c r="Q49" s="742"/>
      <c r="R49" s="742"/>
      <c r="S49" s="742"/>
      <c r="T49" s="742"/>
      <c r="U49" s="742"/>
      <c r="V49" s="742"/>
      <c r="W49" s="742"/>
      <c r="X49" s="742"/>
      <c r="Y49" s="742"/>
      <c r="Z49" s="742"/>
      <c r="AA49" s="742"/>
      <c r="AB49" s="742"/>
      <c r="AC49" s="742"/>
      <c r="AD49" s="742"/>
      <c r="AE49" s="742"/>
      <c r="AF49" s="742"/>
      <c r="AG49" s="742"/>
      <c r="AH49" s="39"/>
      <c r="AI49" s="42"/>
      <c r="AJ49" s="10"/>
      <c r="AK49" s="14"/>
      <c r="AL49" s="14"/>
      <c r="AM49" s="14"/>
      <c r="AN49" s="14"/>
    </row>
    <row r="50" spans="1:40" x14ac:dyDescent="0.2">
      <c r="A50" s="10"/>
      <c r="B50" s="39"/>
      <c r="C50" s="742"/>
      <c r="D50" s="742"/>
      <c r="E50" s="742"/>
      <c r="F50" s="742"/>
      <c r="G50" s="742"/>
      <c r="H50" s="742"/>
      <c r="I50" s="742"/>
      <c r="J50" s="742"/>
      <c r="K50" s="742"/>
      <c r="L50" s="742"/>
      <c r="M50" s="742"/>
      <c r="N50" s="742"/>
      <c r="O50" s="742"/>
      <c r="P50" s="742"/>
      <c r="Q50" s="742"/>
      <c r="R50" s="742"/>
      <c r="S50" s="742"/>
      <c r="T50" s="742"/>
      <c r="U50" s="742"/>
      <c r="V50" s="742"/>
      <c r="W50" s="742"/>
      <c r="X50" s="742"/>
      <c r="Y50" s="742"/>
      <c r="Z50" s="742"/>
      <c r="AA50" s="742"/>
      <c r="AB50" s="742"/>
      <c r="AC50" s="742"/>
      <c r="AD50" s="742"/>
      <c r="AE50" s="742"/>
      <c r="AF50" s="742"/>
      <c r="AG50" s="742"/>
      <c r="AH50" s="39"/>
      <c r="AI50" s="42"/>
      <c r="AJ50" s="10"/>
      <c r="AK50" s="14"/>
      <c r="AL50" s="14"/>
      <c r="AM50" s="14"/>
      <c r="AN50" s="14"/>
    </row>
    <row r="51" spans="1:40" x14ac:dyDescent="0.2">
      <c r="A51" s="10"/>
      <c r="B51" s="39"/>
      <c r="C51" s="742"/>
      <c r="D51" s="742"/>
      <c r="E51" s="742"/>
      <c r="F51" s="742"/>
      <c r="G51" s="742"/>
      <c r="H51" s="742"/>
      <c r="I51" s="742"/>
      <c r="J51" s="742"/>
      <c r="K51" s="742"/>
      <c r="L51" s="742"/>
      <c r="M51" s="742"/>
      <c r="N51" s="742"/>
      <c r="O51" s="742"/>
      <c r="P51" s="742"/>
      <c r="Q51" s="742"/>
      <c r="R51" s="742"/>
      <c r="S51" s="742"/>
      <c r="T51" s="742"/>
      <c r="U51" s="742"/>
      <c r="V51" s="742"/>
      <c r="W51" s="742"/>
      <c r="X51" s="742"/>
      <c r="Y51" s="742"/>
      <c r="Z51" s="742"/>
      <c r="AA51" s="742"/>
      <c r="AB51" s="742"/>
      <c r="AC51" s="742"/>
      <c r="AD51" s="742"/>
      <c r="AE51" s="742"/>
      <c r="AF51" s="742"/>
      <c r="AG51" s="742"/>
      <c r="AH51" s="39"/>
      <c r="AI51" s="42"/>
      <c r="AJ51" s="10"/>
      <c r="AK51" s="14"/>
      <c r="AL51" s="14"/>
      <c r="AM51" s="14"/>
      <c r="AN51" s="14"/>
    </row>
    <row r="52" spans="1:40" x14ac:dyDescent="0.2">
      <c r="A52" s="10"/>
      <c r="B52" s="39"/>
      <c r="C52" s="742"/>
      <c r="D52" s="742"/>
      <c r="E52" s="742"/>
      <c r="F52" s="742"/>
      <c r="G52" s="742"/>
      <c r="H52" s="742"/>
      <c r="I52" s="742"/>
      <c r="J52" s="742"/>
      <c r="K52" s="742"/>
      <c r="L52" s="742"/>
      <c r="M52" s="742"/>
      <c r="N52" s="742"/>
      <c r="O52" s="742"/>
      <c r="P52" s="742"/>
      <c r="Q52" s="742"/>
      <c r="R52" s="742"/>
      <c r="S52" s="742"/>
      <c r="T52" s="742"/>
      <c r="U52" s="742"/>
      <c r="V52" s="742"/>
      <c r="W52" s="742"/>
      <c r="X52" s="742"/>
      <c r="Y52" s="742"/>
      <c r="Z52" s="742"/>
      <c r="AA52" s="742"/>
      <c r="AB52" s="742"/>
      <c r="AC52" s="742"/>
      <c r="AD52" s="742"/>
      <c r="AE52" s="742"/>
      <c r="AF52" s="742"/>
      <c r="AG52" s="742"/>
      <c r="AH52" s="39"/>
      <c r="AI52" s="42"/>
      <c r="AJ52" s="10"/>
      <c r="AK52" s="14"/>
      <c r="AL52" s="14"/>
      <c r="AM52" s="14"/>
      <c r="AN52" s="14"/>
    </row>
    <row r="53" spans="1:40" x14ac:dyDescent="0.2">
      <c r="A53" s="10"/>
      <c r="B53" s="43"/>
      <c r="C53" s="816"/>
      <c r="D53" s="816"/>
      <c r="E53" s="816"/>
      <c r="F53" s="816"/>
      <c r="G53" s="816"/>
      <c r="H53" s="816"/>
      <c r="I53" s="816"/>
      <c r="J53" s="816"/>
      <c r="K53" s="816"/>
      <c r="L53" s="816"/>
      <c r="M53" s="816"/>
      <c r="N53" s="816"/>
      <c r="O53" s="816"/>
      <c r="P53" s="816"/>
      <c r="Q53" s="816"/>
      <c r="R53" s="816"/>
      <c r="S53" s="816"/>
      <c r="T53" s="816"/>
      <c r="U53" s="816"/>
      <c r="V53" s="816"/>
      <c r="W53" s="816"/>
      <c r="X53" s="816"/>
      <c r="Y53" s="816"/>
      <c r="Z53" s="816"/>
      <c r="AA53" s="816"/>
      <c r="AB53" s="816"/>
      <c r="AC53" s="816"/>
      <c r="AD53" s="816"/>
      <c r="AE53" s="816"/>
      <c r="AF53" s="816"/>
      <c r="AG53" s="816"/>
      <c r="AH53" s="39"/>
      <c r="AI53" s="39"/>
      <c r="AJ53" s="10"/>
      <c r="AK53" s="14"/>
      <c r="AL53" s="14"/>
      <c r="AM53" s="14"/>
      <c r="AN53" s="14"/>
    </row>
    <row r="54" spans="1:40" x14ac:dyDescent="0.2">
      <c r="A54" s="10"/>
      <c r="B54" s="39"/>
      <c r="C54" s="816"/>
      <c r="D54" s="816"/>
      <c r="E54" s="816"/>
      <c r="F54" s="816"/>
      <c r="G54" s="816"/>
      <c r="H54" s="816"/>
      <c r="I54" s="816"/>
      <c r="J54" s="816"/>
      <c r="K54" s="816"/>
      <c r="L54" s="816"/>
      <c r="M54" s="816"/>
      <c r="N54" s="816"/>
      <c r="O54" s="816"/>
      <c r="P54" s="816"/>
      <c r="Q54" s="816"/>
      <c r="R54" s="816"/>
      <c r="S54" s="816"/>
      <c r="T54" s="816"/>
      <c r="U54" s="816"/>
      <c r="V54" s="816"/>
      <c r="W54" s="816"/>
      <c r="X54" s="816"/>
      <c r="Y54" s="816"/>
      <c r="Z54" s="816"/>
      <c r="AA54" s="816"/>
      <c r="AB54" s="816"/>
      <c r="AC54" s="816"/>
      <c r="AD54" s="816"/>
      <c r="AE54" s="816"/>
      <c r="AF54" s="816"/>
      <c r="AG54" s="816"/>
      <c r="AH54" s="39"/>
      <c r="AI54" s="39"/>
      <c r="AJ54" s="10"/>
      <c r="AK54" s="14"/>
      <c r="AL54" s="14"/>
      <c r="AM54" s="14"/>
      <c r="AN54" s="14"/>
    </row>
    <row r="55" spans="1:40" x14ac:dyDescent="0.2">
      <c r="A55" s="10"/>
      <c r="B55" s="39"/>
      <c r="C55" s="816"/>
      <c r="D55" s="816"/>
      <c r="E55" s="816"/>
      <c r="F55" s="816"/>
      <c r="G55" s="816"/>
      <c r="H55" s="816"/>
      <c r="I55" s="816"/>
      <c r="J55" s="816"/>
      <c r="K55" s="816"/>
      <c r="L55" s="816"/>
      <c r="M55" s="816"/>
      <c r="N55" s="816"/>
      <c r="O55" s="816"/>
      <c r="P55" s="816"/>
      <c r="Q55" s="816"/>
      <c r="R55" s="816"/>
      <c r="S55" s="816"/>
      <c r="T55" s="816"/>
      <c r="U55" s="816"/>
      <c r="V55" s="816"/>
      <c r="W55" s="816"/>
      <c r="X55" s="816"/>
      <c r="Y55" s="816"/>
      <c r="Z55" s="816"/>
      <c r="AA55" s="816"/>
      <c r="AB55" s="816"/>
      <c r="AC55" s="816"/>
      <c r="AD55" s="816"/>
      <c r="AE55" s="816"/>
      <c r="AF55" s="816"/>
      <c r="AG55" s="816"/>
      <c r="AH55" s="39"/>
      <c r="AI55" s="39"/>
      <c r="AJ55" s="10"/>
      <c r="AK55" s="14"/>
      <c r="AL55" s="14"/>
      <c r="AM55" s="14"/>
      <c r="AN55" s="14"/>
    </row>
    <row r="56" spans="1:40" x14ac:dyDescent="0.2">
      <c r="A56" s="10"/>
      <c r="B56" s="39"/>
      <c r="C56" s="816"/>
      <c r="D56" s="816"/>
      <c r="E56" s="816"/>
      <c r="F56" s="816"/>
      <c r="G56" s="816"/>
      <c r="H56" s="816"/>
      <c r="I56" s="816"/>
      <c r="J56" s="816"/>
      <c r="K56" s="816"/>
      <c r="L56" s="816"/>
      <c r="M56" s="816"/>
      <c r="N56" s="816"/>
      <c r="O56" s="816"/>
      <c r="P56" s="816"/>
      <c r="Q56" s="816"/>
      <c r="R56" s="816"/>
      <c r="S56" s="816"/>
      <c r="T56" s="816"/>
      <c r="U56" s="816"/>
      <c r="V56" s="816"/>
      <c r="W56" s="816"/>
      <c r="X56" s="816"/>
      <c r="Y56" s="816"/>
      <c r="Z56" s="816"/>
      <c r="AA56" s="816"/>
      <c r="AB56" s="816"/>
      <c r="AC56" s="816"/>
      <c r="AD56" s="816"/>
      <c r="AE56" s="816"/>
      <c r="AF56" s="816"/>
      <c r="AG56" s="816"/>
      <c r="AH56" s="39"/>
      <c r="AI56" s="39"/>
      <c r="AJ56" s="10"/>
      <c r="AK56" s="14"/>
      <c r="AL56" s="14"/>
      <c r="AM56" s="14"/>
      <c r="AN56" s="14"/>
    </row>
    <row r="57" spans="1:40" x14ac:dyDescent="0.2">
      <c r="A57" s="10"/>
      <c r="B57" s="39"/>
      <c r="C57" s="816"/>
      <c r="D57" s="816"/>
      <c r="E57" s="816"/>
      <c r="F57" s="816"/>
      <c r="G57" s="816"/>
      <c r="H57" s="816"/>
      <c r="I57" s="816"/>
      <c r="J57" s="816"/>
      <c r="K57" s="816"/>
      <c r="L57" s="816"/>
      <c r="M57" s="816"/>
      <c r="N57" s="816"/>
      <c r="O57" s="816"/>
      <c r="P57" s="816"/>
      <c r="Q57" s="816"/>
      <c r="R57" s="816"/>
      <c r="S57" s="816"/>
      <c r="T57" s="816"/>
      <c r="U57" s="816"/>
      <c r="V57" s="816"/>
      <c r="W57" s="816"/>
      <c r="X57" s="816"/>
      <c r="Y57" s="816"/>
      <c r="Z57" s="816"/>
      <c r="AA57" s="816"/>
      <c r="AB57" s="816"/>
      <c r="AC57" s="816"/>
      <c r="AD57" s="816"/>
      <c r="AE57" s="816"/>
      <c r="AF57" s="816"/>
      <c r="AG57" s="816"/>
      <c r="AH57" s="39"/>
      <c r="AI57" s="39"/>
      <c r="AJ57" s="10"/>
      <c r="AK57" s="14"/>
      <c r="AL57" s="14"/>
      <c r="AM57" s="14"/>
      <c r="AN57" s="14"/>
    </row>
    <row r="58" spans="1:40" x14ac:dyDescent="0.2">
      <c r="A58" s="10"/>
      <c r="B58" s="39"/>
      <c r="C58" s="816"/>
      <c r="D58" s="816"/>
      <c r="E58" s="816"/>
      <c r="F58" s="816"/>
      <c r="G58" s="816"/>
      <c r="H58" s="816"/>
      <c r="I58" s="816"/>
      <c r="J58" s="816"/>
      <c r="K58" s="816"/>
      <c r="L58" s="816"/>
      <c r="M58" s="816"/>
      <c r="N58" s="816"/>
      <c r="O58" s="816"/>
      <c r="P58" s="816"/>
      <c r="Q58" s="816"/>
      <c r="R58" s="816"/>
      <c r="S58" s="816"/>
      <c r="T58" s="816"/>
      <c r="U58" s="816"/>
      <c r="V58" s="816"/>
      <c r="W58" s="816"/>
      <c r="X58" s="816"/>
      <c r="Y58" s="816"/>
      <c r="Z58" s="816"/>
      <c r="AA58" s="816"/>
      <c r="AB58" s="816"/>
      <c r="AC58" s="816"/>
      <c r="AD58" s="816"/>
      <c r="AE58" s="816"/>
      <c r="AF58" s="816"/>
      <c r="AG58" s="816"/>
      <c r="AH58" s="39"/>
      <c r="AI58" s="39"/>
      <c r="AJ58" s="10"/>
      <c r="AK58" s="14"/>
      <c r="AL58" s="14"/>
      <c r="AM58" s="14"/>
      <c r="AN58" s="14"/>
    </row>
    <row r="59" spans="1:40" x14ac:dyDescent="0.2">
      <c r="A59" s="10"/>
      <c r="B59" s="39"/>
      <c r="C59" s="816"/>
      <c r="D59" s="816"/>
      <c r="E59" s="816"/>
      <c r="F59" s="816"/>
      <c r="G59" s="816"/>
      <c r="H59" s="816"/>
      <c r="I59" s="816"/>
      <c r="J59" s="816"/>
      <c r="K59" s="816"/>
      <c r="L59" s="816"/>
      <c r="M59" s="816"/>
      <c r="N59" s="816"/>
      <c r="O59" s="816"/>
      <c r="P59" s="816"/>
      <c r="Q59" s="816"/>
      <c r="R59" s="816"/>
      <c r="S59" s="816"/>
      <c r="T59" s="816"/>
      <c r="U59" s="816"/>
      <c r="V59" s="816"/>
      <c r="W59" s="816"/>
      <c r="X59" s="816"/>
      <c r="Y59" s="816"/>
      <c r="Z59" s="816"/>
      <c r="AA59" s="816"/>
      <c r="AB59" s="816"/>
      <c r="AC59" s="816"/>
      <c r="AD59" s="816"/>
      <c r="AE59" s="816"/>
      <c r="AF59" s="816"/>
      <c r="AG59" s="816"/>
      <c r="AH59" s="39"/>
      <c r="AI59" s="39"/>
      <c r="AJ59" s="10"/>
      <c r="AK59" s="14"/>
      <c r="AL59" s="14"/>
      <c r="AM59" s="14"/>
      <c r="AN59" s="14"/>
    </row>
    <row r="60" spans="1:40" x14ac:dyDescent="0.2">
      <c r="A60" s="10"/>
      <c r="B60" s="39"/>
      <c r="C60" s="816"/>
      <c r="D60" s="816"/>
      <c r="E60" s="816"/>
      <c r="F60" s="816"/>
      <c r="G60" s="816"/>
      <c r="H60" s="816"/>
      <c r="I60" s="816"/>
      <c r="J60" s="816"/>
      <c r="K60" s="816"/>
      <c r="L60" s="816"/>
      <c r="M60" s="816"/>
      <c r="N60" s="816"/>
      <c r="O60" s="816"/>
      <c r="P60" s="816"/>
      <c r="Q60" s="816"/>
      <c r="R60" s="816"/>
      <c r="S60" s="816"/>
      <c r="T60" s="816"/>
      <c r="U60" s="816"/>
      <c r="V60" s="816"/>
      <c r="W60" s="816"/>
      <c r="X60" s="816"/>
      <c r="Y60" s="816"/>
      <c r="Z60" s="816"/>
      <c r="AA60" s="816"/>
      <c r="AB60" s="816"/>
      <c r="AC60" s="816"/>
      <c r="AD60" s="816"/>
      <c r="AE60" s="816"/>
      <c r="AF60" s="816"/>
      <c r="AG60" s="816"/>
      <c r="AH60" s="39"/>
      <c r="AI60" s="39"/>
      <c r="AJ60" s="10"/>
      <c r="AK60" s="14"/>
      <c r="AL60" s="14"/>
      <c r="AM60" s="14"/>
      <c r="AN60" s="14"/>
    </row>
    <row r="61" spans="1:40" x14ac:dyDescent="0.2">
      <c r="A61" s="10"/>
      <c r="B61" s="43"/>
      <c r="C61" s="816"/>
      <c r="D61" s="816"/>
      <c r="E61" s="816"/>
      <c r="F61" s="816"/>
      <c r="G61" s="816"/>
      <c r="H61" s="816"/>
      <c r="I61" s="816"/>
      <c r="J61" s="816"/>
      <c r="K61" s="816"/>
      <c r="L61" s="816"/>
      <c r="M61" s="816"/>
      <c r="N61" s="816"/>
      <c r="O61" s="816"/>
      <c r="P61" s="816"/>
      <c r="Q61" s="816"/>
      <c r="R61" s="816"/>
      <c r="S61" s="816"/>
      <c r="T61" s="816"/>
      <c r="U61" s="816"/>
      <c r="V61" s="816"/>
      <c r="W61" s="816"/>
      <c r="X61" s="816"/>
      <c r="Y61" s="816"/>
      <c r="Z61" s="816"/>
      <c r="AA61" s="816"/>
      <c r="AB61" s="816"/>
      <c r="AC61" s="816"/>
      <c r="AD61" s="816"/>
      <c r="AE61" s="816"/>
      <c r="AF61" s="816"/>
      <c r="AG61" s="816"/>
      <c r="AH61" s="43"/>
      <c r="AI61" s="43"/>
      <c r="AJ61" s="10"/>
      <c r="AK61" s="14"/>
      <c r="AL61" s="14"/>
      <c r="AM61" s="14"/>
      <c r="AN61" s="14"/>
    </row>
    <row r="62" spans="1:40" x14ac:dyDescent="0.2">
      <c r="A62" s="10"/>
      <c r="B62" s="43"/>
      <c r="C62" s="816"/>
      <c r="D62" s="816"/>
      <c r="E62" s="816"/>
      <c r="F62" s="816"/>
      <c r="G62" s="816"/>
      <c r="H62" s="816"/>
      <c r="I62" s="816"/>
      <c r="J62" s="816"/>
      <c r="K62" s="816"/>
      <c r="L62" s="816"/>
      <c r="M62" s="816"/>
      <c r="N62" s="816"/>
      <c r="O62" s="816"/>
      <c r="P62" s="816"/>
      <c r="Q62" s="816"/>
      <c r="R62" s="816"/>
      <c r="S62" s="816"/>
      <c r="T62" s="816"/>
      <c r="U62" s="816"/>
      <c r="V62" s="816"/>
      <c r="W62" s="816"/>
      <c r="X62" s="816"/>
      <c r="Y62" s="816"/>
      <c r="Z62" s="816"/>
      <c r="AA62" s="816"/>
      <c r="AB62" s="816"/>
      <c r="AC62" s="816"/>
      <c r="AD62" s="816"/>
      <c r="AE62" s="816"/>
      <c r="AF62" s="816"/>
      <c r="AG62" s="816"/>
      <c r="AH62" s="43"/>
      <c r="AI62" s="43"/>
      <c r="AJ62" s="10"/>
      <c r="AK62" s="14"/>
      <c r="AL62" s="14"/>
      <c r="AM62" s="14"/>
      <c r="AN62" s="14"/>
    </row>
    <row r="63" spans="1:40" x14ac:dyDescent="0.2">
      <c r="A63" s="10"/>
      <c r="B63" s="44"/>
      <c r="C63" s="816"/>
      <c r="D63" s="816"/>
      <c r="E63" s="816"/>
      <c r="F63" s="816"/>
      <c r="G63" s="816"/>
      <c r="H63" s="816"/>
      <c r="I63" s="816"/>
      <c r="J63" s="816"/>
      <c r="K63" s="816"/>
      <c r="L63" s="816"/>
      <c r="M63" s="816"/>
      <c r="N63" s="816"/>
      <c r="O63" s="816"/>
      <c r="P63" s="816"/>
      <c r="Q63" s="816"/>
      <c r="R63" s="816"/>
      <c r="S63" s="816"/>
      <c r="T63" s="816"/>
      <c r="U63" s="816"/>
      <c r="V63" s="816"/>
      <c r="W63" s="816"/>
      <c r="X63" s="816"/>
      <c r="Y63" s="816"/>
      <c r="Z63" s="816"/>
      <c r="AA63" s="816"/>
      <c r="AB63" s="816"/>
      <c r="AC63" s="816"/>
      <c r="AD63" s="816"/>
      <c r="AE63" s="816"/>
      <c r="AF63" s="816"/>
      <c r="AG63" s="816"/>
      <c r="AH63" s="44"/>
      <c r="AI63" s="10"/>
      <c r="AJ63" s="10"/>
      <c r="AK63" s="14"/>
      <c r="AL63" s="14"/>
      <c r="AM63" s="14"/>
      <c r="AN63" s="14"/>
    </row>
    <row r="64" spans="1:40" ht="12" customHeight="1" x14ac:dyDescent="0.2">
      <c r="A64" s="10"/>
      <c r="B64" s="44"/>
      <c r="C64" s="816"/>
      <c r="D64" s="816"/>
      <c r="E64" s="816"/>
      <c r="F64" s="816"/>
      <c r="G64" s="816"/>
      <c r="H64" s="816"/>
      <c r="I64" s="816"/>
      <c r="J64" s="816"/>
      <c r="K64" s="816"/>
      <c r="L64" s="816"/>
      <c r="M64" s="816"/>
      <c r="N64" s="816"/>
      <c r="O64" s="816"/>
      <c r="P64" s="816"/>
      <c r="Q64" s="816"/>
      <c r="R64" s="816"/>
      <c r="S64" s="816"/>
      <c r="T64" s="816"/>
      <c r="U64" s="816"/>
      <c r="V64" s="816"/>
      <c r="W64" s="816"/>
      <c r="X64" s="816"/>
      <c r="Y64" s="816"/>
      <c r="Z64" s="816"/>
      <c r="AA64" s="816"/>
      <c r="AB64" s="816"/>
      <c r="AC64" s="816"/>
      <c r="AD64" s="816"/>
      <c r="AE64" s="816"/>
      <c r="AF64" s="816"/>
      <c r="AG64" s="816"/>
      <c r="AH64" s="44"/>
      <c r="AI64" s="10"/>
      <c r="AJ64" s="10"/>
      <c r="AK64" s="14"/>
      <c r="AL64" s="14"/>
      <c r="AM64" s="14"/>
      <c r="AN64" s="14"/>
    </row>
    <row r="65" spans="1:40" x14ac:dyDescent="0.2">
      <c r="A65" s="10"/>
      <c r="B65" s="10"/>
      <c r="C65" s="816"/>
      <c r="D65" s="816"/>
      <c r="E65" s="816"/>
      <c r="F65" s="816"/>
      <c r="G65" s="816"/>
      <c r="H65" s="816"/>
      <c r="I65" s="816"/>
      <c r="J65" s="816"/>
      <c r="K65" s="816"/>
      <c r="L65" s="816"/>
      <c r="M65" s="816"/>
      <c r="N65" s="816"/>
      <c r="O65" s="816"/>
      <c r="P65" s="816"/>
      <c r="Q65" s="816"/>
      <c r="R65" s="816"/>
      <c r="S65" s="816"/>
      <c r="T65" s="816"/>
      <c r="U65" s="816"/>
      <c r="V65" s="816"/>
      <c r="W65" s="816"/>
      <c r="X65" s="816"/>
      <c r="Y65" s="816"/>
      <c r="Z65" s="816"/>
      <c r="AA65" s="816"/>
      <c r="AB65" s="816"/>
      <c r="AC65" s="816"/>
      <c r="AD65" s="816"/>
      <c r="AE65" s="816"/>
      <c r="AF65" s="816"/>
      <c r="AG65" s="816"/>
      <c r="AH65" s="10"/>
      <c r="AI65" s="10"/>
      <c r="AJ65" s="10"/>
      <c r="AK65" s="14"/>
      <c r="AL65" s="14"/>
      <c r="AM65" s="14"/>
      <c r="AN65" s="14"/>
    </row>
    <row r="66" spans="1:40" s="229" customFormat="1" x14ac:dyDescent="0.2">
      <c r="C66" s="816"/>
      <c r="D66" s="816"/>
      <c r="E66" s="816"/>
      <c r="F66" s="816"/>
      <c r="G66" s="816"/>
      <c r="H66" s="816"/>
      <c r="I66" s="816"/>
      <c r="J66" s="816"/>
      <c r="K66" s="816"/>
      <c r="L66" s="816"/>
      <c r="M66" s="816"/>
      <c r="N66" s="816"/>
      <c r="O66" s="816"/>
      <c r="P66" s="816"/>
      <c r="Q66" s="816"/>
      <c r="R66" s="816"/>
      <c r="S66" s="816"/>
      <c r="T66" s="816"/>
      <c r="U66" s="816"/>
      <c r="V66" s="816"/>
      <c r="W66" s="816"/>
      <c r="X66" s="816"/>
      <c r="Y66" s="816"/>
      <c r="Z66" s="816"/>
      <c r="AA66" s="816"/>
      <c r="AB66" s="816"/>
      <c r="AC66" s="816"/>
      <c r="AD66" s="816"/>
      <c r="AE66" s="816"/>
      <c r="AF66" s="816"/>
      <c r="AG66" s="816"/>
      <c r="AK66" s="245"/>
      <c r="AL66" s="245"/>
      <c r="AM66" s="245"/>
      <c r="AN66" s="245"/>
    </row>
    <row r="67" spans="1:40" s="229" customFormat="1" x14ac:dyDescent="0.2">
      <c r="C67" s="816"/>
      <c r="D67" s="816"/>
      <c r="E67" s="816"/>
      <c r="F67" s="816"/>
      <c r="G67" s="816"/>
      <c r="H67" s="816"/>
      <c r="I67" s="816"/>
      <c r="J67" s="816"/>
      <c r="K67" s="816"/>
      <c r="L67" s="816"/>
      <c r="M67" s="816"/>
      <c r="N67" s="816"/>
      <c r="O67" s="816"/>
      <c r="P67" s="816"/>
      <c r="Q67" s="816"/>
      <c r="R67" s="816"/>
      <c r="S67" s="816"/>
      <c r="T67" s="816"/>
      <c r="U67" s="816"/>
      <c r="V67" s="816"/>
      <c r="W67" s="816"/>
      <c r="X67" s="816"/>
      <c r="Y67" s="816"/>
      <c r="Z67" s="816"/>
      <c r="AA67" s="816"/>
      <c r="AB67" s="816"/>
      <c r="AC67" s="816"/>
      <c r="AD67" s="816"/>
      <c r="AE67" s="816"/>
      <c r="AF67" s="816"/>
      <c r="AG67" s="816"/>
      <c r="AK67" s="245"/>
      <c r="AL67" s="245"/>
      <c r="AM67" s="245"/>
      <c r="AN67" s="245"/>
    </row>
    <row r="68" spans="1:40" s="229" customFormat="1" x14ac:dyDescent="0.2">
      <c r="C68" s="816"/>
      <c r="D68" s="816"/>
      <c r="E68" s="816"/>
      <c r="F68" s="816"/>
      <c r="G68" s="816"/>
      <c r="H68" s="816"/>
      <c r="I68" s="816"/>
      <c r="J68" s="816"/>
      <c r="K68" s="816"/>
      <c r="L68" s="816"/>
      <c r="M68" s="816"/>
      <c r="N68" s="816"/>
      <c r="O68" s="816"/>
      <c r="P68" s="816"/>
      <c r="Q68" s="816"/>
      <c r="R68" s="816"/>
      <c r="S68" s="816"/>
      <c r="T68" s="816"/>
      <c r="U68" s="816"/>
      <c r="V68" s="816"/>
      <c r="W68" s="816"/>
      <c r="X68" s="816"/>
      <c r="Y68" s="816"/>
      <c r="Z68" s="816"/>
      <c r="AA68" s="816"/>
      <c r="AB68" s="816"/>
      <c r="AC68" s="816"/>
      <c r="AD68" s="816"/>
      <c r="AE68" s="816"/>
      <c r="AF68" s="816"/>
      <c r="AG68" s="816"/>
      <c r="AK68" s="245"/>
      <c r="AL68" s="245"/>
      <c r="AM68" s="245"/>
      <c r="AN68" s="245"/>
    </row>
    <row r="69" spans="1:40" s="229" customFormat="1" x14ac:dyDescent="0.2">
      <c r="C69" s="816"/>
      <c r="D69" s="816"/>
      <c r="E69" s="816"/>
      <c r="F69" s="816"/>
      <c r="G69" s="816"/>
      <c r="H69" s="816"/>
      <c r="I69" s="816"/>
      <c r="J69" s="816"/>
      <c r="K69" s="816"/>
      <c r="L69" s="816"/>
      <c r="M69" s="816"/>
      <c r="N69" s="816"/>
      <c r="O69" s="816"/>
      <c r="P69" s="816"/>
      <c r="Q69" s="816"/>
      <c r="R69" s="816"/>
      <c r="S69" s="816"/>
      <c r="T69" s="816"/>
      <c r="U69" s="816"/>
      <c r="V69" s="816"/>
      <c r="W69" s="816"/>
      <c r="X69" s="816"/>
      <c r="Y69" s="816"/>
      <c r="Z69" s="816"/>
      <c r="AA69" s="816"/>
      <c r="AB69" s="816"/>
      <c r="AC69" s="816"/>
      <c r="AD69" s="816"/>
      <c r="AE69" s="816"/>
      <c r="AF69" s="816"/>
      <c r="AG69" s="816"/>
      <c r="AK69" s="245"/>
      <c r="AL69" s="245"/>
      <c r="AM69" s="245"/>
      <c r="AN69" s="245"/>
    </row>
    <row r="70" spans="1:40" s="229" customFormat="1" x14ac:dyDescent="0.2">
      <c r="C70" s="816"/>
      <c r="D70" s="816"/>
      <c r="E70" s="816"/>
      <c r="F70" s="816"/>
      <c r="G70" s="816"/>
      <c r="H70" s="816"/>
      <c r="I70" s="816"/>
      <c r="J70" s="816"/>
      <c r="K70" s="816"/>
      <c r="L70" s="816"/>
      <c r="M70" s="816"/>
      <c r="N70" s="816"/>
      <c r="O70" s="816"/>
      <c r="P70" s="816"/>
      <c r="Q70" s="816"/>
      <c r="R70" s="816"/>
      <c r="S70" s="816"/>
      <c r="T70" s="816"/>
      <c r="U70" s="816"/>
      <c r="V70" s="816"/>
      <c r="W70" s="816"/>
      <c r="X70" s="816"/>
      <c r="Y70" s="816"/>
      <c r="Z70" s="816"/>
      <c r="AA70" s="816"/>
      <c r="AB70" s="816"/>
      <c r="AC70" s="816"/>
      <c r="AD70" s="816"/>
      <c r="AE70" s="816"/>
      <c r="AF70" s="816"/>
      <c r="AG70" s="816"/>
      <c r="AK70" s="245"/>
      <c r="AL70" s="245"/>
      <c r="AM70" s="245"/>
      <c r="AN70" s="245"/>
    </row>
    <row r="71" spans="1:40" s="229" customFormat="1" x14ac:dyDescent="0.2">
      <c r="C71" s="816"/>
      <c r="D71" s="816"/>
      <c r="E71" s="816"/>
      <c r="F71" s="816"/>
      <c r="G71" s="816"/>
      <c r="H71" s="816"/>
      <c r="I71" s="816"/>
      <c r="J71" s="816"/>
      <c r="K71" s="816"/>
      <c r="L71" s="816"/>
      <c r="M71" s="816"/>
      <c r="N71" s="816"/>
      <c r="O71" s="816"/>
      <c r="P71" s="816"/>
      <c r="Q71" s="816"/>
      <c r="R71" s="816"/>
      <c r="S71" s="816"/>
      <c r="T71" s="816"/>
      <c r="U71" s="816"/>
      <c r="V71" s="816"/>
      <c r="W71" s="816"/>
      <c r="X71" s="816"/>
      <c r="Y71" s="816"/>
      <c r="Z71" s="816"/>
      <c r="AA71" s="816"/>
      <c r="AB71" s="816"/>
      <c r="AC71" s="816"/>
      <c r="AD71" s="816"/>
      <c r="AE71" s="816"/>
      <c r="AF71" s="816"/>
      <c r="AG71" s="816"/>
      <c r="AK71" s="245"/>
      <c r="AL71" s="245"/>
      <c r="AM71" s="245"/>
      <c r="AN71" s="245"/>
    </row>
    <row r="72" spans="1:40" s="229" customFormat="1" x14ac:dyDescent="0.2">
      <c r="C72" s="816"/>
      <c r="D72" s="816"/>
      <c r="E72" s="816"/>
      <c r="F72" s="816"/>
      <c r="G72" s="816"/>
      <c r="H72" s="816"/>
      <c r="I72" s="816"/>
      <c r="J72" s="816"/>
      <c r="K72" s="816"/>
      <c r="L72" s="816"/>
      <c r="M72" s="816"/>
      <c r="N72" s="816"/>
      <c r="O72" s="816"/>
      <c r="P72" s="816"/>
      <c r="Q72" s="816"/>
      <c r="R72" s="816"/>
      <c r="S72" s="816"/>
      <c r="T72" s="816"/>
      <c r="U72" s="816"/>
      <c r="V72" s="816"/>
      <c r="W72" s="816"/>
      <c r="X72" s="816"/>
      <c r="Y72" s="816"/>
      <c r="Z72" s="816"/>
      <c r="AA72" s="816"/>
      <c r="AB72" s="816"/>
      <c r="AC72" s="816"/>
      <c r="AD72" s="816"/>
      <c r="AE72" s="816"/>
      <c r="AF72" s="816"/>
      <c r="AG72" s="816"/>
      <c r="AK72" s="245"/>
      <c r="AL72" s="245"/>
      <c r="AM72" s="245"/>
      <c r="AN72" s="245"/>
    </row>
    <row r="73" spans="1:40" s="229" customFormat="1" x14ac:dyDescent="0.2">
      <c r="C73" s="816"/>
      <c r="D73" s="816"/>
      <c r="E73" s="816"/>
      <c r="F73" s="816"/>
      <c r="G73" s="816"/>
      <c r="H73" s="816"/>
      <c r="I73" s="816"/>
      <c r="J73" s="816"/>
      <c r="K73" s="816"/>
      <c r="L73" s="816"/>
      <c r="M73" s="816"/>
      <c r="N73" s="816"/>
      <c r="O73" s="816"/>
      <c r="P73" s="816"/>
      <c r="Q73" s="816"/>
      <c r="R73" s="816"/>
      <c r="S73" s="816"/>
      <c r="T73" s="816"/>
      <c r="U73" s="816"/>
      <c r="V73" s="816"/>
      <c r="W73" s="816"/>
      <c r="X73" s="816"/>
      <c r="Y73" s="816"/>
      <c r="Z73" s="816"/>
      <c r="AA73" s="816"/>
      <c r="AB73" s="816"/>
      <c r="AC73" s="816"/>
      <c r="AD73" s="816"/>
      <c r="AE73" s="816"/>
      <c r="AF73" s="816"/>
      <c r="AG73" s="816"/>
      <c r="AK73" s="245"/>
      <c r="AL73" s="245"/>
      <c r="AM73" s="245"/>
      <c r="AN73" s="245"/>
    </row>
    <row r="74" spans="1:40" s="229" customFormat="1" x14ac:dyDescent="0.2">
      <c r="C74" s="816"/>
      <c r="D74" s="816"/>
      <c r="E74" s="816"/>
      <c r="F74" s="816"/>
      <c r="G74" s="816"/>
      <c r="H74" s="816"/>
      <c r="I74" s="816"/>
      <c r="J74" s="816"/>
      <c r="K74" s="816"/>
      <c r="L74" s="816"/>
      <c r="M74" s="816"/>
      <c r="N74" s="816"/>
      <c r="O74" s="816"/>
      <c r="P74" s="816"/>
      <c r="Q74" s="816"/>
      <c r="R74" s="816"/>
      <c r="S74" s="816"/>
      <c r="T74" s="816"/>
      <c r="U74" s="816"/>
      <c r="V74" s="816"/>
      <c r="W74" s="816"/>
      <c r="X74" s="816"/>
      <c r="Y74" s="816"/>
      <c r="Z74" s="816"/>
      <c r="AA74" s="816"/>
      <c r="AB74" s="816"/>
      <c r="AC74" s="816"/>
      <c r="AD74" s="816"/>
      <c r="AE74" s="816"/>
      <c r="AF74" s="816"/>
      <c r="AG74" s="816"/>
      <c r="AK74" s="245"/>
      <c r="AL74" s="245"/>
      <c r="AM74" s="245"/>
      <c r="AN74" s="245"/>
    </row>
    <row r="75" spans="1:40" s="229" customFormat="1" x14ac:dyDescent="0.2">
      <c r="C75" s="816"/>
      <c r="D75" s="816"/>
      <c r="E75" s="816"/>
      <c r="F75" s="816"/>
      <c r="G75" s="816"/>
      <c r="H75" s="816"/>
      <c r="I75" s="816"/>
      <c r="J75" s="816"/>
      <c r="K75" s="816"/>
      <c r="L75" s="816"/>
      <c r="M75" s="816"/>
      <c r="N75" s="816"/>
      <c r="O75" s="816"/>
      <c r="P75" s="816"/>
      <c r="Q75" s="816"/>
      <c r="R75" s="816"/>
      <c r="S75" s="816"/>
      <c r="T75" s="816"/>
      <c r="U75" s="816"/>
      <c r="V75" s="816"/>
      <c r="W75" s="816"/>
      <c r="X75" s="816"/>
      <c r="Y75" s="816"/>
      <c r="Z75" s="816"/>
      <c r="AA75" s="816"/>
      <c r="AB75" s="816"/>
      <c r="AC75" s="816"/>
      <c r="AD75" s="816"/>
      <c r="AE75" s="816"/>
      <c r="AF75" s="816"/>
      <c r="AG75" s="816"/>
      <c r="AK75" s="245"/>
      <c r="AL75" s="245"/>
      <c r="AM75" s="245"/>
      <c r="AN75" s="245"/>
    </row>
    <row r="76" spans="1:40" s="229" customFormat="1" x14ac:dyDescent="0.2">
      <c r="C76" s="816"/>
      <c r="D76" s="816"/>
      <c r="E76" s="816"/>
      <c r="F76" s="816"/>
      <c r="G76" s="816"/>
      <c r="H76" s="816"/>
      <c r="I76" s="816"/>
      <c r="J76" s="816"/>
      <c r="K76" s="816"/>
      <c r="L76" s="816"/>
      <c r="M76" s="816"/>
      <c r="N76" s="816"/>
      <c r="O76" s="816"/>
      <c r="P76" s="816"/>
      <c r="Q76" s="816"/>
      <c r="R76" s="816"/>
      <c r="S76" s="816"/>
      <c r="T76" s="816"/>
      <c r="U76" s="816"/>
      <c r="V76" s="816"/>
      <c r="W76" s="816"/>
      <c r="X76" s="816"/>
      <c r="Y76" s="816"/>
      <c r="Z76" s="816"/>
      <c r="AA76" s="816"/>
      <c r="AB76" s="816"/>
      <c r="AC76" s="816"/>
      <c r="AD76" s="816"/>
      <c r="AE76" s="816"/>
      <c r="AF76" s="816"/>
      <c r="AG76" s="816"/>
      <c r="AK76" s="245"/>
      <c r="AL76" s="245"/>
      <c r="AM76" s="245"/>
      <c r="AN76" s="245"/>
    </row>
    <row r="77" spans="1:40" s="229" customFormat="1" x14ac:dyDescent="0.2">
      <c r="C77" s="816"/>
      <c r="D77" s="816"/>
      <c r="E77" s="816"/>
      <c r="F77" s="816"/>
      <c r="G77" s="816"/>
      <c r="H77" s="816"/>
      <c r="I77" s="816"/>
      <c r="J77" s="816"/>
      <c r="K77" s="816"/>
      <c r="L77" s="816"/>
      <c r="M77" s="816"/>
      <c r="N77" s="816"/>
      <c r="O77" s="816"/>
      <c r="P77" s="816"/>
      <c r="Q77" s="816"/>
      <c r="R77" s="816"/>
      <c r="S77" s="816"/>
      <c r="T77" s="816"/>
      <c r="U77" s="816"/>
      <c r="V77" s="816"/>
      <c r="W77" s="816"/>
      <c r="X77" s="816"/>
      <c r="Y77" s="816"/>
      <c r="Z77" s="816"/>
      <c r="AA77" s="816"/>
      <c r="AB77" s="816"/>
      <c r="AC77" s="816"/>
      <c r="AD77" s="816"/>
      <c r="AE77" s="816"/>
      <c r="AF77" s="816"/>
      <c r="AG77" s="816"/>
      <c r="AK77" s="245"/>
      <c r="AL77" s="245"/>
      <c r="AM77" s="245"/>
      <c r="AN77" s="245"/>
    </row>
    <row r="78" spans="1:40" s="229" customFormat="1" x14ac:dyDescent="0.2">
      <c r="C78" s="816"/>
      <c r="D78" s="816"/>
      <c r="E78" s="816"/>
      <c r="F78" s="816"/>
      <c r="G78" s="816"/>
      <c r="H78" s="816"/>
      <c r="I78" s="816"/>
      <c r="J78" s="816"/>
      <c r="K78" s="816"/>
      <c r="L78" s="816"/>
      <c r="M78" s="816"/>
      <c r="N78" s="816"/>
      <c r="O78" s="816"/>
      <c r="P78" s="816"/>
      <c r="Q78" s="816"/>
      <c r="R78" s="816"/>
      <c r="S78" s="816"/>
      <c r="T78" s="816"/>
      <c r="U78" s="816"/>
      <c r="V78" s="816"/>
      <c r="W78" s="816"/>
      <c r="X78" s="816"/>
      <c r="Y78" s="816"/>
      <c r="Z78" s="816"/>
      <c r="AA78" s="816"/>
      <c r="AB78" s="816"/>
      <c r="AC78" s="816"/>
      <c r="AD78" s="816"/>
      <c r="AE78" s="816"/>
      <c r="AF78" s="816"/>
      <c r="AG78" s="816"/>
      <c r="AK78" s="245"/>
      <c r="AL78" s="245"/>
      <c r="AM78" s="245"/>
      <c r="AN78" s="245"/>
    </row>
    <row r="79" spans="1:40" s="229" customFormat="1" x14ac:dyDescent="0.2">
      <c r="C79" s="816"/>
      <c r="D79" s="816"/>
      <c r="E79" s="816"/>
      <c r="F79" s="816"/>
      <c r="G79" s="816"/>
      <c r="H79" s="816"/>
      <c r="I79" s="816"/>
      <c r="J79" s="816"/>
      <c r="K79" s="816"/>
      <c r="L79" s="816"/>
      <c r="M79" s="816"/>
      <c r="N79" s="816"/>
      <c r="O79" s="816"/>
      <c r="P79" s="816"/>
      <c r="Q79" s="816"/>
      <c r="R79" s="816"/>
      <c r="S79" s="816"/>
      <c r="T79" s="816"/>
      <c r="U79" s="816"/>
      <c r="V79" s="816"/>
      <c r="W79" s="816"/>
      <c r="X79" s="816"/>
      <c r="Y79" s="816"/>
      <c r="Z79" s="816"/>
      <c r="AA79" s="816"/>
      <c r="AB79" s="816"/>
      <c r="AC79" s="816"/>
      <c r="AD79" s="816"/>
      <c r="AE79" s="816"/>
      <c r="AF79" s="816"/>
      <c r="AG79" s="816"/>
      <c r="AK79" s="245"/>
      <c r="AL79" s="245"/>
      <c r="AM79" s="245"/>
      <c r="AN79" s="245"/>
    </row>
    <row r="80" spans="1:40" s="229" customFormat="1" x14ac:dyDescent="0.2">
      <c r="C80" s="816"/>
      <c r="D80" s="816"/>
      <c r="E80" s="816"/>
      <c r="F80" s="816"/>
      <c r="G80" s="816"/>
      <c r="H80" s="816"/>
      <c r="I80" s="816"/>
      <c r="J80" s="816"/>
      <c r="K80" s="816"/>
      <c r="L80" s="816"/>
      <c r="M80" s="816"/>
      <c r="N80" s="816"/>
      <c r="O80" s="816"/>
      <c r="P80" s="816"/>
      <c r="Q80" s="816"/>
      <c r="R80" s="816"/>
      <c r="S80" s="816"/>
      <c r="T80" s="816"/>
      <c r="U80" s="816"/>
      <c r="V80" s="816"/>
      <c r="W80" s="816"/>
      <c r="X80" s="816"/>
      <c r="Y80" s="816"/>
      <c r="Z80" s="816"/>
      <c r="AA80" s="816"/>
      <c r="AB80" s="816"/>
      <c r="AC80" s="816"/>
      <c r="AD80" s="816"/>
      <c r="AE80" s="816"/>
      <c r="AF80" s="816"/>
      <c r="AG80" s="816"/>
      <c r="AK80" s="245"/>
      <c r="AL80" s="245"/>
      <c r="AM80" s="245"/>
      <c r="AN80" s="245"/>
    </row>
    <row r="81" spans="3:40" s="229" customFormat="1" x14ac:dyDescent="0.2">
      <c r="C81" s="816"/>
      <c r="D81" s="816"/>
      <c r="E81" s="816"/>
      <c r="F81" s="816"/>
      <c r="G81" s="816"/>
      <c r="H81" s="816"/>
      <c r="I81" s="816"/>
      <c r="J81" s="816"/>
      <c r="K81" s="816"/>
      <c r="L81" s="816"/>
      <c r="M81" s="816"/>
      <c r="N81" s="816"/>
      <c r="O81" s="816"/>
      <c r="P81" s="816"/>
      <c r="Q81" s="816"/>
      <c r="R81" s="816"/>
      <c r="S81" s="816"/>
      <c r="T81" s="816"/>
      <c r="U81" s="816"/>
      <c r="V81" s="816"/>
      <c r="W81" s="816"/>
      <c r="X81" s="816"/>
      <c r="Y81" s="816"/>
      <c r="Z81" s="816"/>
      <c r="AA81" s="816"/>
      <c r="AB81" s="816"/>
      <c r="AC81" s="816"/>
      <c r="AD81" s="816"/>
      <c r="AE81" s="816"/>
      <c r="AF81" s="816"/>
      <c r="AG81" s="816"/>
      <c r="AK81" s="245"/>
      <c r="AL81" s="245"/>
      <c r="AM81" s="245"/>
      <c r="AN81" s="245"/>
    </row>
    <row r="82" spans="3:40" s="229" customFormat="1" x14ac:dyDescent="0.2">
      <c r="C82" s="816"/>
      <c r="D82" s="816"/>
      <c r="E82" s="816"/>
      <c r="F82" s="816"/>
      <c r="G82" s="816"/>
      <c r="H82" s="816"/>
      <c r="I82" s="816"/>
      <c r="J82" s="816"/>
      <c r="K82" s="816"/>
      <c r="L82" s="816"/>
      <c r="M82" s="816"/>
      <c r="N82" s="816"/>
      <c r="O82" s="816"/>
      <c r="P82" s="816"/>
      <c r="Q82" s="816"/>
      <c r="R82" s="816"/>
      <c r="S82" s="816"/>
      <c r="T82" s="816"/>
      <c r="U82" s="816"/>
      <c r="V82" s="816"/>
      <c r="W82" s="816"/>
      <c r="X82" s="816"/>
      <c r="Y82" s="816"/>
      <c r="Z82" s="816"/>
      <c r="AA82" s="816"/>
      <c r="AB82" s="816"/>
      <c r="AC82" s="816"/>
      <c r="AD82" s="816"/>
      <c r="AE82" s="816"/>
      <c r="AF82" s="816"/>
      <c r="AG82" s="816"/>
      <c r="AK82" s="245"/>
      <c r="AL82" s="245"/>
      <c r="AM82" s="245"/>
      <c r="AN82" s="245"/>
    </row>
    <row r="83" spans="3:40" s="229" customFormat="1" x14ac:dyDescent="0.2">
      <c r="C83" s="816"/>
      <c r="D83" s="816"/>
      <c r="E83" s="816"/>
      <c r="F83" s="816"/>
      <c r="G83" s="816"/>
      <c r="H83" s="816"/>
      <c r="I83" s="816"/>
      <c r="J83" s="816"/>
      <c r="K83" s="816"/>
      <c r="L83" s="816"/>
      <c r="M83" s="816"/>
      <c r="N83" s="816"/>
      <c r="O83" s="816"/>
      <c r="P83" s="816"/>
      <c r="Q83" s="816"/>
      <c r="R83" s="816"/>
      <c r="S83" s="816"/>
      <c r="T83" s="816"/>
      <c r="U83" s="816"/>
      <c r="V83" s="816"/>
      <c r="W83" s="816"/>
      <c r="X83" s="816"/>
      <c r="Y83" s="816"/>
      <c r="Z83" s="816"/>
      <c r="AA83" s="816"/>
      <c r="AB83" s="816"/>
      <c r="AC83" s="816"/>
      <c r="AD83" s="816"/>
      <c r="AE83" s="816"/>
      <c r="AF83" s="816"/>
      <c r="AG83" s="816"/>
      <c r="AK83" s="245"/>
      <c r="AL83" s="245"/>
      <c r="AM83" s="245"/>
      <c r="AN83" s="245"/>
    </row>
    <row r="84" spans="3:40" s="229" customFormat="1" x14ac:dyDescent="0.2">
      <c r="C84" s="816"/>
      <c r="D84" s="816"/>
      <c r="E84" s="816"/>
      <c r="F84" s="816"/>
      <c r="G84" s="816"/>
      <c r="H84" s="816"/>
      <c r="I84" s="816"/>
      <c r="J84" s="816"/>
      <c r="K84" s="816"/>
      <c r="L84" s="816"/>
      <c r="M84" s="816"/>
      <c r="N84" s="816"/>
      <c r="O84" s="816"/>
      <c r="P84" s="816"/>
      <c r="Q84" s="816"/>
      <c r="R84" s="816"/>
      <c r="S84" s="816"/>
      <c r="T84" s="816"/>
      <c r="U84" s="816"/>
      <c r="V84" s="816"/>
      <c r="W84" s="816"/>
      <c r="X84" s="816"/>
      <c r="Y84" s="816"/>
      <c r="Z84" s="816"/>
      <c r="AA84" s="816"/>
      <c r="AB84" s="816"/>
      <c r="AC84" s="816"/>
      <c r="AD84" s="816"/>
      <c r="AE84" s="816"/>
      <c r="AF84" s="816"/>
      <c r="AG84" s="816"/>
      <c r="AK84" s="245"/>
      <c r="AL84" s="245"/>
      <c r="AM84" s="245"/>
      <c r="AN84" s="245"/>
    </row>
    <row r="85" spans="3:40" s="229" customFormat="1" x14ac:dyDescent="0.2">
      <c r="AK85" s="245"/>
      <c r="AL85" s="245"/>
      <c r="AM85" s="245"/>
      <c r="AN85" s="245"/>
    </row>
    <row r="86" spans="3:40" s="229" customFormat="1" x14ac:dyDescent="0.2">
      <c r="AK86" s="245"/>
      <c r="AL86" s="245"/>
      <c r="AM86" s="245"/>
      <c r="AN86" s="245"/>
    </row>
    <row r="87" spans="3:40" s="229" customFormat="1" x14ac:dyDescent="0.2">
      <c r="AK87" s="245"/>
      <c r="AL87" s="245"/>
      <c r="AM87" s="245"/>
      <c r="AN87" s="245"/>
    </row>
    <row r="88" spans="3:40" s="229" customFormat="1" x14ac:dyDescent="0.2">
      <c r="AK88" s="245"/>
      <c r="AL88" s="245"/>
      <c r="AM88" s="245"/>
      <c r="AN88" s="245"/>
    </row>
    <row r="89" spans="3:40" s="229" customFormat="1" x14ac:dyDescent="0.2">
      <c r="AK89" s="245"/>
      <c r="AL89" s="245"/>
      <c r="AM89" s="245"/>
      <c r="AN89" s="245"/>
    </row>
    <row r="90" spans="3:40" s="229" customFormat="1" x14ac:dyDescent="0.2">
      <c r="AK90" s="245"/>
      <c r="AL90" s="245"/>
      <c r="AM90" s="245"/>
      <c r="AN90" s="245"/>
    </row>
    <row r="91" spans="3:40" s="229" customFormat="1" x14ac:dyDescent="0.2">
      <c r="AK91" s="245"/>
      <c r="AL91" s="245"/>
      <c r="AM91" s="245"/>
      <c r="AN91" s="245"/>
    </row>
    <row r="92" spans="3:40" s="229" customFormat="1" x14ac:dyDescent="0.2">
      <c r="AK92" s="245"/>
      <c r="AL92" s="245"/>
      <c r="AM92" s="245"/>
      <c r="AN92" s="245"/>
    </row>
    <row r="93" spans="3:40" s="229" customFormat="1" x14ac:dyDescent="0.2">
      <c r="AK93" s="245"/>
      <c r="AL93" s="245"/>
      <c r="AM93" s="245"/>
      <c r="AN93" s="245"/>
    </row>
    <row r="94" spans="3:40" s="229" customFormat="1" x14ac:dyDescent="0.2">
      <c r="AK94" s="245"/>
      <c r="AL94" s="245"/>
      <c r="AM94" s="245"/>
      <c r="AN94" s="245"/>
    </row>
    <row r="95" spans="3:40" s="229" customFormat="1" x14ac:dyDescent="0.2">
      <c r="AK95" s="245"/>
      <c r="AL95" s="245"/>
      <c r="AM95" s="245"/>
      <c r="AN95" s="245"/>
    </row>
    <row r="96" spans="3:40" s="229" customFormat="1" x14ac:dyDescent="0.2">
      <c r="AK96" s="245"/>
      <c r="AL96" s="245"/>
      <c r="AM96" s="245"/>
      <c r="AN96" s="245"/>
    </row>
    <row r="97" spans="37:40" s="229" customFormat="1" x14ac:dyDescent="0.2">
      <c r="AK97" s="245"/>
      <c r="AL97" s="245"/>
      <c r="AM97" s="245"/>
      <c r="AN97" s="245"/>
    </row>
    <row r="98" spans="37:40" s="229" customFormat="1" x14ac:dyDescent="0.2">
      <c r="AK98" s="245"/>
      <c r="AL98" s="245"/>
      <c r="AM98" s="245"/>
      <c r="AN98" s="245"/>
    </row>
    <row r="99" spans="37:40" s="229" customFormat="1" x14ac:dyDescent="0.2">
      <c r="AK99" s="245"/>
      <c r="AL99" s="245"/>
      <c r="AM99" s="245"/>
      <c r="AN99" s="245"/>
    </row>
    <row r="100" spans="37:40" s="229" customFormat="1" x14ac:dyDescent="0.2">
      <c r="AK100" s="245"/>
      <c r="AL100" s="245"/>
      <c r="AM100" s="245"/>
      <c r="AN100" s="245"/>
    </row>
    <row r="101" spans="37:40" s="229" customFormat="1" x14ac:dyDescent="0.2">
      <c r="AK101" s="245"/>
      <c r="AL101" s="245"/>
      <c r="AM101" s="245"/>
      <c r="AN101" s="245"/>
    </row>
    <row r="102" spans="37:40" s="229" customFormat="1" x14ac:dyDescent="0.2">
      <c r="AK102" s="245"/>
      <c r="AL102" s="245"/>
      <c r="AM102" s="245"/>
      <c r="AN102" s="245"/>
    </row>
    <row r="103" spans="37:40" s="229" customFormat="1" x14ac:dyDescent="0.2">
      <c r="AK103" s="245"/>
      <c r="AL103" s="245"/>
      <c r="AM103" s="245"/>
      <c r="AN103" s="245"/>
    </row>
    <row r="104" spans="37:40" s="229" customFormat="1" x14ac:dyDescent="0.2">
      <c r="AK104" s="245"/>
      <c r="AL104" s="245"/>
      <c r="AM104" s="245"/>
      <c r="AN104" s="245"/>
    </row>
    <row r="105" spans="37:40" s="229" customFormat="1" x14ac:dyDescent="0.2">
      <c r="AK105" s="245"/>
      <c r="AL105" s="245"/>
      <c r="AM105" s="245"/>
      <c r="AN105" s="245"/>
    </row>
    <row r="106" spans="37:40" s="229" customFormat="1" x14ac:dyDescent="0.2">
      <c r="AK106" s="245"/>
      <c r="AL106" s="245"/>
      <c r="AM106" s="245"/>
      <c r="AN106" s="245"/>
    </row>
    <row r="107" spans="37:40" s="229" customFormat="1" x14ac:dyDescent="0.2">
      <c r="AK107" s="245"/>
      <c r="AL107" s="245"/>
      <c r="AM107" s="245"/>
      <c r="AN107" s="245"/>
    </row>
    <row r="108" spans="37:40" s="229" customFormat="1" x14ac:dyDescent="0.2">
      <c r="AK108" s="245"/>
      <c r="AL108" s="245"/>
      <c r="AM108" s="245"/>
      <c r="AN108" s="245"/>
    </row>
    <row r="109" spans="37:40" s="229" customFormat="1" x14ac:dyDescent="0.2">
      <c r="AK109" s="245"/>
      <c r="AL109" s="245"/>
      <c r="AM109" s="245"/>
      <c r="AN109" s="245"/>
    </row>
    <row r="110" spans="37:40" s="229" customFormat="1" x14ac:dyDescent="0.2">
      <c r="AK110" s="245"/>
      <c r="AL110" s="245"/>
      <c r="AM110" s="245"/>
      <c r="AN110" s="245"/>
    </row>
    <row r="111" spans="37:40" s="229" customFormat="1" x14ac:dyDescent="0.2">
      <c r="AK111" s="245"/>
      <c r="AL111" s="245"/>
      <c r="AM111" s="245"/>
      <c r="AN111" s="245"/>
    </row>
    <row r="112" spans="37:40" s="229" customFormat="1" x14ac:dyDescent="0.2">
      <c r="AK112" s="245"/>
      <c r="AL112" s="245"/>
      <c r="AM112" s="245"/>
      <c r="AN112" s="245"/>
    </row>
    <row r="113" spans="37:40" s="229" customFormat="1" x14ac:dyDescent="0.2">
      <c r="AK113" s="245"/>
      <c r="AL113" s="245"/>
      <c r="AM113" s="245"/>
      <c r="AN113" s="245"/>
    </row>
    <row r="114" spans="37:40" s="229" customFormat="1" x14ac:dyDescent="0.2">
      <c r="AK114" s="245"/>
      <c r="AL114" s="245"/>
      <c r="AM114" s="245"/>
      <c r="AN114" s="245"/>
    </row>
    <row r="115" spans="37:40" s="229" customFormat="1" x14ac:dyDescent="0.2">
      <c r="AK115" s="245"/>
      <c r="AL115" s="245"/>
      <c r="AM115" s="245"/>
      <c r="AN115" s="245"/>
    </row>
    <row r="116" spans="37:40" s="229" customFormat="1" x14ac:dyDescent="0.2">
      <c r="AK116" s="245"/>
      <c r="AL116" s="245"/>
      <c r="AM116" s="245"/>
      <c r="AN116" s="245"/>
    </row>
    <row r="117" spans="37:40" s="229" customFormat="1" x14ac:dyDescent="0.2">
      <c r="AK117" s="245"/>
      <c r="AL117" s="245"/>
      <c r="AM117" s="245"/>
      <c r="AN117" s="245"/>
    </row>
    <row r="118" spans="37:40" s="229" customFormat="1" x14ac:dyDescent="0.2">
      <c r="AK118" s="245"/>
      <c r="AL118" s="245"/>
      <c r="AM118" s="245"/>
      <c r="AN118" s="245"/>
    </row>
    <row r="119" spans="37:40" s="229" customFormat="1" x14ac:dyDescent="0.2">
      <c r="AK119" s="245"/>
      <c r="AL119" s="245"/>
      <c r="AM119" s="245"/>
      <c r="AN119" s="245"/>
    </row>
    <row r="120" spans="37:40" s="229" customFormat="1" x14ac:dyDescent="0.2">
      <c r="AK120" s="245"/>
      <c r="AL120" s="245"/>
      <c r="AM120" s="245"/>
      <c r="AN120" s="245"/>
    </row>
    <row r="121" spans="37:40" s="229" customFormat="1" x14ac:dyDescent="0.2">
      <c r="AK121" s="245"/>
      <c r="AL121" s="245"/>
      <c r="AM121" s="245"/>
      <c r="AN121" s="245"/>
    </row>
    <row r="122" spans="37:40" s="229" customFormat="1" x14ac:dyDescent="0.2">
      <c r="AK122" s="245"/>
      <c r="AL122" s="245"/>
      <c r="AM122" s="245"/>
      <c r="AN122" s="245"/>
    </row>
    <row r="123" spans="37:40" s="229" customFormat="1" x14ac:dyDescent="0.2">
      <c r="AK123" s="245"/>
      <c r="AL123" s="245"/>
      <c r="AM123" s="245"/>
      <c r="AN123" s="245"/>
    </row>
    <row r="124" spans="37:40" s="229" customFormat="1" x14ac:dyDescent="0.2">
      <c r="AK124" s="245"/>
      <c r="AL124" s="245"/>
      <c r="AM124" s="245"/>
      <c r="AN124" s="245"/>
    </row>
    <row r="125" spans="37:40" s="229" customFormat="1" x14ac:dyDescent="0.2">
      <c r="AK125" s="245"/>
      <c r="AL125" s="245"/>
      <c r="AM125" s="245"/>
      <c r="AN125" s="245"/>
    </row>
    <row r="126" spans="37:40" s="229" customFormat="1" x14ac:dyDescent="0.2">
      <c r="AK126" s="245"/>
      <c r="AL126" s="245"/>
      <c r="AM126" s="245"/>
      <c r="AN126" s="245"/>
    </row>
    <row r="127" spans="37:40" s="229" customFormat="1" x14ac:dyDescent="0.2">
      <c r="AK127" s="245"/>
      <c r="AL127" s="245"/>
      <c r="AM127" s="245"/>
      <c r="AN127" s="245"/>
    </row>
    <row r="128" spans="37:40" s="229" customFormat="1" x14ac:dyDescent="0.2">
      <c r="AK128" s="245"/>
      <c r="AL128" s="245"/>
      <c r="AM128" s="245"/>
      <c r="AN128" s="245"/>
    </row>
    <row r="129" spans="37:40" s="229" customFormat="1" x14ac:dyDescent="0.2">
      <c r="AK129" s="245"/>
      <c r="AL129" s="245"/>
      <c r="AM129" s="245"/>
      <c r="AN129" s="245"/>
    </row>
    <row r="130" spans="37:40" s="229" customFormat="1" x14ac:dyDescent="0.2">
      <c r="AK130" s="245"/>
      <c r="AL130" s="245"/>
      <c r="AM130" s="245"/>
      <c r="AN130" s="245"/>
    </row>
    <row r="131" spans="37:40" s="229" customFormat="1" x14ac:dyDescent="0.2">
      <c r="AK131" s="245"/>
      <c r="AL131" s="245"/>
      <c r="AM131" s="245"/>
      <c r="AN131" s="245"/>
    </row>
    <row r="132" spans="37:40" s="229" customFormat="1" x14ac:dyDescent="0.2">
      <c r="AK132" s="245"/>
      <c r="AL132" s="245"/>
      <c r="AM132" s="245"/>
      <c r="AN132" s="245"/>
    </row>
    <row r="133" spans="37:40" s="229" customFormat="1" x14ac:dyDescent="0.2">
      <c r="AK133" s="245"/>
      <c r="AL133" s="245"/>
      <c r="AM133" s="245"/>
      <c r="AN133" s="245"/>
    </row>
    <row r="134" spans="37:40" s="229" customFormat="1" x14ac:dyDescent="0.2">
      <c r="AK134" s="245"/>
      <c r="AL134" s="245"/>
      <c r="AM134" s="245"/>
      <c r="AN134" s="245"/>
    </row>
    <row r="135" spans="37:40" s="229" customFormat="1" x14ac:dyDescent="0.2">
      <c r="AK135" s="245"/>
      <c r="AL135" s="245"/>
      <c r="AM135" s="245"/>
      <c r="AN135" s="245"/>
    </row>
    <row r="136" spans="37:40" s="229" customFormat="1" x14ac:dyDescent="0.2">
      <c r="AK136" s="245"/>
      <c r="AL136" s="245"/>
      <c r="AM136" s="245"/>
      <c r="AN136" s="245"/>
    </row>
    <row r="137" spans="37:40" s="229" customFormat="1" x14ac:dyDescent="0.2">
      <c r="AK137" s="245"/>
      <c r="AL137" s="245"/>
      <c r="AM137" s="245"/>
      <c r="AN137" s="245"/>
    </row>
    <row r="138" spans="37:40" s="229" customFormat="1" x14ac:dyDescent="0.2">
      <c r="AK138" s="245"/>
      <c r="AL138" s="245"/>
      <c r="AM138" s="245"/>
      <c r="AN138" s="245"/>
    </row>
    <row r="139" spans="37:40" s="229" customFormat="1" x14ac:dyDescent="0.2">
      <c r="AK139" s="245"/>
      <c r="AL139" s="245"/>
      <c r="AM139" s="245"/>
      <c r="AN139" s="245"/>
    </row>
    <row r="140" spans="37:40" s="229" customFormat="1" x14ac:dyDescent="0.2">
      <c r="AK140" s="245"/>
      <c r="AL140" s="245"/>
      <c r="AM140" s="245"/>
      <c r="AN140" s="245"/>
    </row>
    <row r="141" spans="37:40" s="229" customFormat="1" x14ac:dyDescent="0.2">
      <c r="AK141" s="245"/>
      <c r="AL141" s="245"/>
      <c r="AM141" s="245"/>
      <c r="AN141" s="245"/>
    </row>
    <row r="142" spans="37:40" s="229" customFormat="1" x14ac:dyDescent="0.2">
      <c r="AK142" s="245"/>
      <c r="AL142" s="245"/>
      <c r="AM142" s="245"/>
      <c r="AN142" s="245"/>
    </row>
    <row r="143" spans="37:40" s="229" customFormat="1" x14ac:dyDescent="0.2">
      <c r="AK143" s="245"/>
      <c r="AL143" s="245"/>
      <c r="AM143" s="245"/>
      <c r="AN143" s="245"/>
    </row>
    <row r="144" spans="37:40" s="229" customFormat="1" x14ac:dyDescent="0.2">
      <c r="AK144" s="245"/>
      <c r="AL144" s="245"/>
      <c r="AM144" s="245"/>
      <c r="AN144" s="245"/>
    </row>
    <row r="145" spans="37:40" s="229" customFormat="1" x14ac:dyDescent="0.2">
      <c r="AK145" s="245"/>
      <c r="AL145" s="245"/>
      <c r="AM145" s="245"/>
      <c r="AN145" s="245"/>
    </row>
    <row r="146" spans="37:40" s="229" customFormat="1" x14ac:dyDescent="0.2">
      <c r="AK146" s="245"/>
      <c r="AL146" s="245"/>
      <c r="AM146" s="245"/>
      <c r="AN146" s="245"/>
    </row>
    <row r="147" spans="37:40" s="229" customFormat="1" x14ac:dyDescent="0.2">
      <c r="AK147" s="245"/>
      <c r="AL147" s="245"/>
      <c r="AM147" s="245"/>
      <c r="AN147" s="245"/>
    </row>
    <row r="148" spans="37:40" s="229" customFormat="1" x14ac:dyDescent="0.2">
      <c r="AK148" s="245"/>
      <c r="AL148" s="245"/>
      <c r="AM148" s="245"/>
      <c r="AN148" s="245"/>
    </row>
    <row r="149" spans="37:40" s="229" customFormat="1" x14ac:dyDescent="0.2">
      <c r="AK149" s="245"/>
      <c r="AL149" s="245"/>
      <c r="AM149" s="245"/>
      <c r="AN149" s="245"/>
    </row>
    <row r="150" spans="37:40" s="229" customFormat="1" x14ac:dyDescent="0.2">
      <c r="AK150" s="245"/>
      <c r="AL150" s="245"/>
      <c r="AM150" s="245"/>
      <c r="AN150" s="245"/>
    </row>
    <row r="151" spans="37:40" s="229" customFormat="1" x14ac:dyDescent="0.2">
      <c r="AK151" s="245"/>
      <c r="AL151" s="245"/>
      <c r="AM151" s="245"/>
      <c r="AN151" s="245"/>
    </row>
    <row r="152" spans="37:40" s="229" customFormat="1" x14ac:dyDescent="0.2">
      <c r="AK152" s="245"/>
      <c r="AL152" s="245"/>
      <c r="AM152" s="245"/>
      <c r="AN152" s="245"/>
    </row>
    <row r="153" spans="37:40" s="229" customFormat="1" x14ac:dyDescent="0.2">
      <c r="AK153" s="245"/>
      <c r="AL153" s="245"/>
      <c r="AM153" s="245"/>
      <c r="AN153" s="245"/>
    </row>
    <row r="154" spans="37:40" s="229" customFormat="1" x14ac:dyDescent="0.2">
      <c r="AK154" s="245"/>
      <c r="AL154" s="245"/>
      <c r="AM154" s="245"/>
      <c r="AN154" s="245"/>
    </row>
    <row r="155" spans="37:40" s="229" customFormat="1" x14ac:dyDescent="0.2">
      <c r="AK155" s="245"/>
      <c r="AL155" s="245"/>
      <c r="AM155" s="245"/>
      <c r="AN155" s="245"/>
    </row>
    <row r="156" spans="37:40" s="229" customFormat="1" x14ac:dyDescent="0.2">
      <c r="AK156" s="245"/>
      <c r="AL156" s="245"/>
      <c r="AM156" s="245"/>
      <c r="AN156" s="245"/>
    </row>
    <row r="157" spans="37:40" s="229" customFormat="1" x14ac:dyDescent="0.2">
      <c r="AK157" s="245"/>
      <c r="AL157" s="245"/>
      <c r="AM157" s="245"/>
      <c r="AN157" s="245"/>
    </row>
    <row r="158" spans="37:40" s="229" customFormat="1" x14ac:dyDescent="0.2">
      <c r="AK158" s="245"/>
      <c r="AL158" s="245"/>
      <c r="AM158" s="245"/>
      <c r="AN158" s="245"/>
    </row>
    <row r="159" spans="37:40" s="229" customFormat="1" x14ac:dyDescent="0.2">
      <c r="AK159" s="245"/>
      <c r="AL159" s="245"/>
      <c r="AM159" s="245"/>
      <c r="AN159" s="245"/>
    </row>
    <row r="160" spans="37:40" s="229" customFormat="1" x14ac:dyDescent="0.2">
      <c r="AK160" s="245"/>
      <c r="AL160" s="245"/>
      <c r="AM160" s="245"/>
      <c r="AN160" s="245"/>
    </row>
    <row r="161" spans="37:40" s="229" customFormat="1" x14ac:dyDescent="0.2">
      <c r="AK161" s="245"/>
      <c r="AL161" s="245"/>
      <c r="AM161" s="245"/>
      <c r="AN161" s="245"/>
    </row>
    <row r="162" spans="37:40" s="229" customFormat="1" x14ac:dyDescent="0.2">
      <c r="AK162" s="245"/>
      <c r="AL162" s="245"/>
      <c r="AM162" s="245"/>
      <c r="AN162" s="245"/>
    </row>
    <row r="163" spans="37:40" s="229" customFormat="1" x14ac:dyDescent="0.2">
      <c r="AK163" s="245"/>
      <c r="AL163" s="245"/>
      <c r="AM163" s="245"/>
      <c r="AN163" s="245"/>
    </row>
    <row r="164" spans="37:40" s="229" customFormat="1" x14ac:dyDescent="0.2">
      <c r="AK164" s="245"/>
      <c r="AL164" s="245"/>
      <c r="AM164" s="245"/>
      <c r="AN164" s="245"/>
    </row>
    <row r="165" spans="37:40" s="229" customFormat="1" x14ac:dyDescent="0.2">
      <c r="AK165" s="245"/>
      <c r="AL165" s="245"/>
      <c r="AM165" s="245"/>
      <c r="AN165" s="245"/>
    </row>
    <row r="166" spans="37:40" s="229" customFormat="1" x14ac:dyDescent="0.2">
      <c r="AK166" s="245"/>
      <c r="AL166" s="245"/>
      <c r="AM166" s="245"/>
      <c r="AN166" s="245"/>
    </row>
    <row r="167" spans="37:40" s="229" customFormat="1" x14ac:dyDescent="0.2">
      <c r="AK167" s="245"/>
      <c r="AL167" s="245"/>
      <c r="AM167" s="245"/>
      <c r="AN167" s="245"/>
    </row>
    <row r="168" spans="37:40" s="229" customFormat="1" x14ac:dyDescent="0.2">
      <c r="AK168" s="245"/>
      <c r="AL168" s="245"/>
      <c r="AM168" s="245"/>
      <c r="AN168" s="245"/>
    </row>
    <row r="169" spans="37:40" s="229" customFormat="1" x14ac:dyDescent="0.2">
      <c r="AK169" s="245"/>
      <c r="AL169" s="245"/>
      <c r="AM169" s="245"/>
      <c r="AN169" s="245"/>
    </row>
    <row r="170" spans="37:40" s="229" customFormat="1" x14ac:dyDescent="0.2">
      <c r="AK170" s="245"/>
      <c r="AL170" s="245"/>
      <c r="AM170" s="245"/>
      <c r="AN170" s="245"/>
    </row>
    <row r="171" spans="37:40" s="229" customFormat="1" x14ac:dyDescent="0.2">
      <c r="AK171" s="245"/>
      <c r="AL171" s="245"/>
      <c r="AM171" s="245"/>
      <c r="AN171" s="245"/>
    </row>
    <row r="172" spans="37:40" s="229" customFormat="1" x14ac:dyDescent="0.2">
      <c r="AK172" s="245"/>
      <c r="AL172" s="245"/>
      <c r="AM172" s="245"/>
      <c r="AN172" s="245"/>
    </row>
    <row r="173" spans="37:40" s="229" customFormat="1" x14ac:dyDescent="0.2">
      <c r="AK173" s="245"/>
      <c r="AL173" s="245"/>
      <c r="AM173" s="245"/>
      <c r="AN173" s="245"/>
    </row>
    <row r="174" spans="37:40" s="229" customFormat="1" x14ac:dyDescent="0.2">
      <c r="AK174" s="245"/>
      <c r="AL174" s="245"/>
      <c r="AM174" s="245"/>
      <c r="AN174" s="245"/>
    </row>
    <row r="175" spans="37:40" s="229" customFormat="1" x14ac:dyDescent="0.2">
      <c r="AK175" s="245"/>
      <c r="AL175" s="245"/>
      <c r="AM175" s="245"/>
      <c r="AN175" s="245"/>
    </row>
    <row r="176" spans="37:40" s="229" customFormat="1" x14ac:dyDescent="0.2">
      <c r="AK176" s="245"/>
      <c r="AL176" s="245"/>
      <c r="AM176" s="245"/>
      <c r="AN176" s="245"/>
    </row>
    <row r="177" spans="37:40" s="229" customFormat="1" x14ac:dyDescent="0.2">
      <c r="AK177" s="245"/>
      <c r="AL177" s="245"/>
      <c r="AM177" s="245"/>
      <c r="AN177" s="245"/>
    </row>
    <row r="178" spans="37:40" s="229" customFormat="1" x14ac:dyDescent="0.2">
      <c r="AK178" s="245"/>
      <c r="AL178" s="245"/>
      <c r="AM178" s="245"/>
      <c r="AN178" s="245"/>
    </row>
    <row r="179" spans="37:40" s="229" customFormat="1" x14ac:dyDescent="0.2">
      <c r="AK179" s="245"/>
      <c r="AL179" s="245"/>
      <c r="AM179" s="245"/>
      <c r="AN179" s="245"/>
    </row>
    <row r="180" spans="37:40" s="229" customFormat="1" x14ac:dyDescent="0.2">
      <c r="AK180" s="245"/>
      <c r="AL180" s="245"/>
      <c r="AM180" s="245"/>
      <c r="AN180" s="245"/>
    </row>
    <row r="181" spans="37:40" s="229" customFormat="1" x14ac:dyDescent="0.2">
      <c r="AK181" s="245"/>
      <c r="AL181" s="245"/>
      <c r="AM181" s="245"/>
      <c r="AN181" s="245"/>
    </row>
    <row r="182" spans="37:40" s="229" customFormat="1" x14ac:dyDescent="0.2">
      <c r="AK182" s="245"/>
      <c r="AL182" s="245"/>
      <c r="AM182" s="245"/>
      <c r="AN182" s="245"/>
    </row>
    <row r="183" spans="37:40" s="229" customFormat="1" x14ac:dyDescent="0.2">
      <c r="AK183" s="245"/>
      <c r="AL183" s="245"/>
      <c r="AM183" s="245"/>
      <c r="AN183" s="245"/>
    </row>
    <row r="184" spans="37:40" s="229" customFormat="1" x14ac:dyDescent="0.2">
      <c r="AK184" s="245"/>
      <c r="AL184" s="245"/>
      <c r="AM184" s="245"/>
      <c r="AN184" s="245"/>
    </row>
    <row r="185" spans="37:40" s="229" customFormat="1" x14ac:dyDescent="0.2">
      <c r="AK185" s="245"/>
      <c r="AL185" s="245"/>
      <c r="AM185" s="245"/>
      <c r="AN185" s="245"/>
    </row>
    <row r="186" spans="37:40" s="229" customFormat="1" x14ac:dyDescent="0.2">
      <c r="AK186" s="245"/>
      <c r="AL186" s="245"/>
      <c r="AM186" s="245"/>
      <c r="AN186" s="245"/>
    </row>
    <row r="187" spans="37:40" s="229" customFormat="1" x14ac:dyDescent="0.2">
      <c r="AK187" s="245"/>
      <c r="AL187" s="245"/>
      <c r="AM187" s="245"/>
      <c r="AN187" s="245"/>
    </row>
    <row r="188" spans="37:40" s="229" customFormat="1" x14ac:dyDescent="0.2">
      <c r="AK188" s="245"/>
      <c r="AL188" s="245"/>
      <c r="AM188" s="245"/>
      <c r="AN188" s="245"/>
    </row>
    <row r="189" spans="37:40" s="229" customFormat="1" x14ac:dyDescent="0.2">
      <c r="AK189" s="245"/>
      <c r="AL189" s="245"/>
      <c r="AM189" s="245"/>
      <c r="AN189" s="245"/>
    </row>
    <row r="190" spans="37:40" s="229" customFormat="1" x14ac:dyDescent="0.2">
      <c r="AK190" s="245"/>
      <c r="AL190" s="245"/>
      <c r="AM190" s="245"/>
      <c r="AN190" s="245"/>
    </row>
    <row r="191" spans="37:40" s="229" customFormat="1" x14ac:dyDescent="0.2">
      <c r="AK191" s="245"/>
      <c r="AL191" s="245"/>
      <c r="AM191" s="245"/>
      <c r="AN191" s="245"/>
    </row>
    <row r="192" spans="37:40" s="229" customFormat="1" x14ac:dyDescent="0.2">
      <c r="AK192" s="245"/>
      <c r="AL192" s="245"/>
      <c r="AM192" s="245"/>
      <c r="AN192" s="245"/>
    </row>
    <row r="193" spans="37:40" s="229" customFormat="1" x14ac:dyDescent="0.2">
      <c r="AK193" s="245"/>
      <c r="AL193" s="245"/>
      <c r="AM193" s="245"/>
      <c r="AN193" s="245"/>
    </row>
    <row r="194" spans="37:40" s="229" customFormat="1" x14ac:dyDescent="0.2">
      <c r="AK194" s="245"/>
      <c r="AL194" s="245"/>
      <c r="AM194" s="245"/>
      <c r="AN194" s="245"/>
    </row>
    <row r="195" spans="37:40" s="229" customFormat="1" x14ac:dyDescent="0.2">
      <c r="AK195" s="245"/>
      <c r="AL195" s="245"/>
      <c r="AM195" s="245"/>
      <c r="AN195" s="245"/>
    </row>
    <row r="196" spans="37:40" s="229" customFormat="1" x14ac:dyDescent="0.2">
      <c r="AK196" s="245"/>
      <c r="AL196" s="245"/>
      <c r="AM196" s="245"/>
      <c r="AN196" s="245"/>
    </row>
    <row r="197" spans="37:40" s="229" customFormat="1" x14ac:dyDescent="0.2">
      <c r="AK197" s="245"/>
      <c r="AL197" s="245"/>
      <c r="AM197" s="245"/>
      <c r="AN197" s="245"/>
    </row>
    <row r="198" spans="37:40" s="229" customFormat="1" x14ac:dyDescent="0.2">
      <c r="AK198" s="245"/>
      <c r="AL198" s="245"/>
      <c r="AM198" s="245"/>
      <c r="AN198" s="245"/>
    </row>
    <row r="199" spans="37:40" s="229" customFormat="1" x14ac:dyDescent="0.2">
      <c r="AK199" s="245"/>
      <c r="AL199" s="245"/>
      <c r="AM199" s="245"/>
      <c r="AN199" s="245"/>
    </row>
    <row r="200" spans="37:40" s="229" customFormat="1" x14ac:dyDescent="0.2">
      <c r="AK200" s="245"/>
      <c r="AL200" s="245"/>
      <c r="AM200" s="245"/>
      <c r="AN200" s="245"/>
    </row>
    <row r="201" spans="37:40" s="229" customFormat="1" x14ac:dyDescent="0.2">
      <c r="AK201" s="245"/>
      <c r="AL201" s="245"/>
      <c r="AM201" s="245"/>
      <c r="AN201" s="245"/>
    </row>
    <row r="202" spans="37:40" s="229" customFormat="1" x14ac:dyDescent="0.2">
      <c r="AK202" s="245"/>
      <c r="AL202" s="245"/>
      <c r="AM202" s="245"/>
      <c r="AN202" s="245"/>
    </row>
    <row r="203" spans="37:40" s="229" customFormat="1" x14ac:dyDescent="0.2">
      <c r="AK203" s="245"/>
      <c r="AL203" s="245"/>
      <c r="AM203" s="245"/>
      <c r="AN203" s="245"/>
    </row>
    <row r="204" spans="37:40" s="229" customFormat="1" x14ac:dyDescent="0.2">
      <c r="AK204" s="245"/>
      <c r="AL204" s="245"/>
      <c r="AM204" s="245"/>
      <c r="AN204" s="245"/>
    </row>
    <row r="205" spans="37:40" s="229" customFormat="1" x14ac:dyDescent="0.2">
      <c r="AK205" s="245"/>
      <c r="AL205" s="245"/>
      <c r="AM205" s="245"/>
      <c r="AN205" s="245"/>
    </row>
    <row r="206" spans="37:40" s="229" customFormat="1" x14ac:dyDescent="0.2">
      <c r="AK206" s="245"/>
      <c r="AL206" s="245"/>
      <c r="AM206" s="245"/>
      <c r="AN206" s="245"/>
    </row>
    <row r="207" spans="37:40" s="229" customFormat="1" x14ac:dyDescent="0.2">
      <c r="AK207" s="245"/>
      <c r="AL207" s="245"/>
      <c r="AM207" s="245"/>
      <c r="AN207" s="245"/>
    </row>
    <row r="208" spans="37:40" s="229" customFormat="1" x14ac:dyDescent="0.2">
      <c r="AK208" s="245"/>
      <c r="AL208" s="245"/>
      <c r="AM208" s="245"/>
      <c r="AN208" s="245"/>
    </row>
    <row r="209" spans="37:40" s="229" customFormat="1" x14ac:dyDescent="0.2">
      <c r="AK209" s="245"/>
      <c r="AL209" s="245"/>
      <c r="AM209" s="245"/>
      <c r="AN209" s="245"/>
    </row>
    <row r="210" spans="37:40" s="229" customFormat="1" x14ac:dyDescent="0.2">
      <c r="AK210" s="245"/>
      <c r="AL210" s="245"/>
      <c r="AM210" s="245"/>
      <c r="AN210" s="245"/>
    </row>
    <row r="211" spans="37:40" s="229" customFormat="1" x14ac:dyDescent="0.2">
      <c r="AK211" s="245"/>
      <c r="AL211" s="245"/>
      <c r="AM211" s="245"/>
      <c r="AN211" s="245"/>
    </row>
    <row r="212" spans="37:40" s="229" customFormat="1" x14ac:dyDescent="0.2">
      <c r="AK212" s="245"/>
      <c r="AL212" s="245"/>
      <c r="AM212" s="245"/>
      <c r="AN212" s="245"/>
    </row>
    <row r="213" spans="37:40" s="229" customFormat="1" x14ac:dyDescent="0.2">
      <c r="AK213" s="245"/>
      <c r="AL213" s="245"/>
      <c r="AM213" s="245"/>
      <c r="AN213" s="245"/>
    </row>
    <row r="214" spans="37:40" s="229" customFormat="1" x14ac:dyDescent="0.2">
      <c r="AK214" s="245"/>
      <c r="AL214" s="245"/>
      <c r="AM214" s="245"/>
      <c r="AN214" s="245"/>
    </row>
    <row r="215" spans="37:40" s="229" customFormat="1" x14ac:dyDescent="0.2">
      <c r="AK215" s="245"/>
      <c r="AL215" s="245"/>
      <c r="AM215" s="245"/>
      <c r="AN215" s="245"/>
    </row>
    <row r="216" spans="37:40" s="229" customFormat="1" x14ac:dyDescent="0.2">
      <c r="AK216" s="245"/>
      <c r="AL216" s="245"/>
      <c r="AM216" s="245"/>
      <c r="AN216" s="245"/>
    </row>
    <row r="217" spans="37:40" s="229" customFormat="1" x14ac:dyDescent="0.2">
      <c r="AK217" s="245"/>
      <c r="AL217" s="245"/>
      <c r="AM217" s="245"/>
      <c r="AN217" s="245"/>
    </row>
    <row r="218" spans="37:40" s="229" customFormat="1" x14ac:dyDescent="0.2">
      <c r="AK218" s="245"/>
      <c r="AL218" s="245"/>
      <c r="AM218" s="245"/>
      <c r="AN218" s="245"/>
    </row>
    <row r="219" spans="37:40" s="229" customFormat="1" x14ac:dyDescent="0.2">
      <c r="AK219" s="245"/>
      <c r="AL219" s="245"/>
      <c r="AM219" s="245"/>
      <c r="AN219" s="245"/>
    </row>
    <row r="220" spans="37:40" s="229" customFormat="1" x14ac:dyDescent="0.2">
      <c r="AK220" s="245"/>
      <c r="AL220" s="245"/>
      <c r="AM220" s="245"/>
      <c r="AN220" s="245"/>
    </row>
    <row r="221" spans="37:40" s="229" customFormat="1" x14ac:dyDescent="0.2">
      <c r="AK221" s="245"/>
      <c r="AL221" s="245"/>
      <c r="AM221" s="245"/>
      <c r="AN221" s="245"/>
    </row>
    <row r="222" spans="37:40" s="229" customFormat="1" x14ac:dyDescent="0.2">
      <c r="AK222" s="245"/>
      <c r="AL222" s="245"/>
      <c r="AM222" s="245"/>
      <c r="AN222" s="245"/>
    </row>
    <row r="223" spans="37:40" s="229" customFormat="1" x14ac:dyDescent="0.2">
      <c r="AK223" s="245"/>
      <c r="AL223" s="245"/>
      <c r="AM223" s="245"/>
      <c r="AN223" s="245"/>
    </row>
    <row r="224" spans="37:40" s="229" customFormat="1" x14ac:dyDescent="0.2">
      <c r="AK224" s="245"/>
      <c r="AL224" s="245"/>
      <c r="AM224" s="245"/>
      <c r="AN224" s="245"/>
    </row>
    <row r="225" spans="37:40" s="229" customFormat="1" x14ac:dyDescent="0.2">
      <c r="AK225" s="245"/>
      <c r="AL225" s="245"/>
      <c r="AM225" s="245"/>
      <c r="AN225" s="245"/>
    </row>
    <row r="226" spans="37:40" s="229" customFormat="1" x14ac:dyDescent="0.2">
      <c r="AK226" s="245"/>
      <c r="AL226" s="245"/>
      <c r="AM226" s="245"/>
      <c r="AN226" s="245"/>
    </row>
    <row r="227" spans="37:40" s="229" customFormat="1" x14ac:dyDescent="0.2">
      <c r="AK227" s="245"/>
      <c r="AL227" s="245"/>
      <c r="AM227" s="245"/>
      <c r="AN227" s="245"/>
    </row>
    <row r="228" spans="37:40" s="229" customFormat="1" x14ac:dyDescent="0.2">
      <c r="AK228" s="245"/>
      <c r="AL228" s="245"/>
      <c r="AM228" s="245"/>
      <c r="AN228" s="245"/>
    </row>
    <row r="229" spans="37:40" s="229" customFormat="1" x14ac:dyDescent="0.2">
      <c r="AK229" s="245"/>
      <c r="AL229" s="245"/>
      <c r="AM229" s="245"/>
      <c r="AN229" s="245"/>
    </row>
    <row r="230" spans="37:40" s="229" customFormat="1" x14ac:dyDescent="0.2">
      <c r="AK230" s="245"/>
      <c r="AL230" s="245"/>
      <c r="AM230" s="245"/>
      <c r="AN230" s="245"/>
    </row>
    <row r="231" spans="37:40" s="229" customFormat="1" x14ac:dyDescent="0.2">
      <c r="AK231" s="245"/>
      <c r="AL231" s="245"/>
      <c r="AM231" s="245"/>
      <c r="AN231" s="245"/>
    </row>
    <row r="232" spans="37:40" s="229" customFormat="1" x14ac:dyDescent="0.2">
      <c r="AK232" s="245"/>
      <c r="AL232" s="245"/>
      <c r="AM232" s="245"/>
      <c r="AN232" s="245"/>
    </row>
    <row r="233" spans="37:40" s="229" customFormat="1" x14ac:dyDescent="0.2">
      <c r="AK233" s="245"/>
      <c r="AL233" s="245"/>
      <c r="AM233" s="245"/>
      <c r="AN233" s="245"/>
    </row>
    <row r="234" spans="37:40" s="229" customFormat="1" x14ac:dyDescent="0.2">
      <c r="AK234" s="245"/>
      <c r="AL234" s="245"/>
      <c r="AM234" s="245"/>
      <c r="AN234" s="245"/>
    </row>
    <row r="235" spans="37:40" s="229" customFormat="1" x14ac:dyDescent="0.2">
      <c r="AK235" s="245"/>
      <c r="AL235" s="245"/>
      <c r="AM235" s="245"/>
      <c r="AN235" s="245"/>
    </row>
    <row r="236" spans="37:40" s="229" customFormat="1" x14ac:dyDescent="0.2">
      <c r="AK236" s="245"/>
      <c r="AL236" s="245"/>
      <c r="AM236" s="245"/>
      <c r="AN236" s="245"/>
    </row>
    <row r="237" spans="37:40" s="229" customFormat="1" x14ac:dyDescent="0.2">
      <c r="AK237" s="245"/>
      <c r="AL237" s="245"/>
      <c r="AM237" s="245"/>
      <c r="AN237" s="245"/>
    </row>
    <row r="238" spans="37:40" s="229" customFormat="1" x14ac:dyDescent="0.2">
      <c r="AK238" s="245"/>
      <c r="AL238" s="245"/>
      <c r="AM238" s="245"/>
      <c r="AN238" s="245"/>
    </row>
    <row r="239" spans="37:40" s="229" customFormat="1" x14ac:dyDescent="0.2">
      <c r="AK239" s="245"/>
      <c r="AL239" s="245"/>
      <c r="AM239" s="245"/>
      <c r="AN239" s="245"/>
    </row>
    <row r="240" spans="37:40" s="229" customFormat="1" x14ac:dyDescent="0.2">
      <c r="AK240" s="245"/>
      <c r="AL240" s="245"/>
      <c r="AM240" s="245"/>
      <c r="AN240" s="245"/>
    </row>
    <row r="241" spans="37:40" s="229" customFormat="1" x14ac:dyDescent="0.2">
      <c r="AK241" s="245"/>
      <c r="AL241" s="245"/>
      <c r="AM241" s="245"/>
      <c r="AN241" s="245"/>
    </row>
    <row r="242" spans="37:40" s="229" customFormat="1" x14ac:dyDescent="0.2">
      <c r="AK242" s="245"/>
      <c r="AL242" s="245"/>
      <c r="AM242" s="245"/>
      <c r="AN242" s="245"/>
    </row>
    <row r="243" spans="37:40" s="229" customFormat="1" x14ac:dyDescent="0.2">
      <c r="AK243" s="245"/>
      <c r="AL243" s="245"/>
      <c r="AM243" s="245"/>
      <c r="AN243" s="245"/>
    </row>
    <row r="244" spans="37:40" s="229" customFormat="1" x14ac:dyDescent="0.2">
      <c r="AK244" s="245"/>
      <c r="AL244" s="245"/>
      <c r="AM244" s="245"/>
      <c r="AN244" s="245"/>
    </row>
    <row r="245" spans="37:40" s="229" customFormat="1" x14ac:dyDescent="0.2">
      <c r="AK245" s="245"/>
      <c r="AL245" s="245"/>
      <c r="AM245" s="245"/>
      <c r="AN245" s="245"/>
    </row>
    <row r="246" spans="37:40" s="229" customFormat="1" x14ac:dyDescent="0.2">
      <c r="AK246" s="245"/>
      <c r="AL246" s="245"/>
      <c r="AM246" s="245"/>
      <c r="AN246" s="245"/>
    </row>
    <row r="247" spans="37:40" s="229" customFormat="1" x14ac:dyDescent="0.2">
      <c r="AK247" s="245"/>
      <c r="AL247" s="245"/>
      <c r="AM247" s="245"/>
      <c r="AN247" s="245"/>
    </row>
    <row r="248" spans="37:40" s="229" customFormat="1" x14ac:dyDescent="0.2">
      <c r="AK248" s="245"/>
      <c r="AL248" s="245"/>
      <c r="AM248" s="245"/>
      <c r="AN248" s="245"/>
    </row>
    <row r="249" spans="37:40" s="229" customFormat="1" x14ac:dyDescent="0.2">
      <c r="AK249" s="245"/>
      <c r="AL249" s="245"/>
      <c r="AM249" s="245"/>
      <c r="AN249" s="245"/>
    </row>
    <row r="250" spans="37:40" s="229" customFormat="1" x14ac:dyDescent="0.2">
      <c r="AK250" s="245"/>
      <c r="AL250" s="245"/>
      <c r="AM250" s="245"/>
      <c r="AN250" s="245"/>
    </row>
    <row r="251" spans="37:40" s="229" customFormat="1" x14ac:dyDescent="0.2">
      <c r="AK251" s="245"/>
      <c r="AL251" s="245"/>
      <c r="AM251" s="245"/>
      <c r="AN251" s="245"/>
    </row>
    <row r="252" spans="37:40" s="229" customFormat="1" x14ac:dyDescent="0.2">
      <c r="AK252" s="245"/>
      <c r="AL252" s="245"/>
      <c r="AM252" s="245"/>
      <c r="AN252" s="245"/>
    </row>
    <row r="253" spans="37:40" s="229" customFormat="1" x14ac:dyDescent="0.2">
      <c r="AK253" s="245"/>
      <c r="AL253" s="245"/>
      <c r="AM253" s="245"/>
      <c r="AN253" s="245"/>
    </row>
    <row r="254" spans="37:40" s="229" customFormat="1" x14ac:dyDescent="0.2">
      <c r="AK254" s="245"/>
      <c r="AL254" s="245"/>
      <c r="AM254" s="245"/>
      <c r="AN254" s="245"/>
    </row>
    <row r="255" spans="37:40" s="229" customFormat="1" x14ac:dyDescent="0.2">
      <c r="AK255" s="245"/>
      <c r="AL255" s="245"/>
      <c r="AM255" s="245"/>
      <c r="AN255" s="245"/>
    </row>
    <row r="256" spans="37:40" s="229" customFormat="1" x14ac:dyDescent="0.2">
      <c r="AK256" s="245"/>
      <c r="AL256" s="245"/>
      <c r="AM256" s="245"/>
      <c r="AN256" s="245"/>
    </row>
    <row r="257" spans="37:40" s="229" customFormat="1" x14ac:dyDescent="0.2">
      <c r="AK257" s="245"/>
      <c r="AL257" s="245"/>
      <c r="AM257" s="245"/>
      <c r="AN257" s="245"/>
    </row>
    <row r="258" spans="37:40" s="229" customFormat="1" x14ac:dyDescent="0.2">
      <c r="AK258" s="245"/>
      <c r="AL258" s="245"/>
      <c r="AM258" s="245"/>
      <c r="AN258" s="245"/>
    </row>
    <row r="259" spans="37:40" s="229" customFormat="1" x14ac:dyDescent="0.2">
      <c r="AK259" s="245"/>
      <c r="AL259" s="245"/>
      <c r="AM259" s="245"/>
      <c r="AN259" s="245"/>
    </row>
    <row r="260" spans="37:40" s="229" customFormat="1" x14ac:dyDescent="0.2">
      <c r="AK260" s="245"/>
      <c r="AL260" s="245"/>
      <c r="AM260" s="245"/>
      <c r="AN260" s="245"/>
    </row>
    <row r="261" spans="37:40" s="229" customFormat="1" x14ac:dyDescent="0.2">
      <c r="AK261" s="245"/>
      <c r="AL261" s="245"/>
      <c r="AM261" s="245"/>
      <c r="AN261" s="245"/>
    </row>
    <row r="262" spans="37:40" s="229" customFormat="1" x14ac:dyDescent="0.2">
      <c r="AK262" s="245"/>
      <c r="AL262" s="245"/>
      <c r="AM262" s="245"/>
      <c r="AN262" s="245"/>
    </row>
    <row r="263" spans="37:40" s="229" customFormat="1" x14ac:dyDescent="0.2">
      <c r="AK263" s="245"/>
      <c r="AL263" s="245"/>
      <c r="AM263" s="245"/>
      <c r="AN263" s="245"/>
    </row>
    <row r="264" spans="37:40" s="229" customFormat="1" x14ac:dyDescent="0.2">
      <c r="AK264" s="245"/>
      <c r="AL264" s="245"/>
      <c r="AM264" s="245"/>
      <c r="AN264" s="245"/>
    </row>
    <row r="265" spans="37:40" s="229" customFormat="1" x14ac:dyDescent="0.2">
      <c r="AK265" s="245"/>
      <c r="AL265" s="245"/>
      <c r="AM265" s="245"/>
      <c r="AN265" s="245"/>
    </row>
    <row r="266" spans="37:40" s="229" customFormat="1" x14ac:dyDescent="0.2">
      <c r="AK266" s="245"/>
      <c r="AL266" s="245"/>
      <c r="AM266" s="245"/>
      <c r="AN266" s="245"/>
    </row>
    <row r="267" spans="37:40" s="229" customFormat="1" x14ac:dyDescent="0.2">
      <c r="AK267" s="245"/>
      <c r="AL267" s="245"/>
      <c r="AM267" s="245"/>
      <c r="AN267" s="245"/>
    </row>
    <row r="268" spans="37:40" s="229" customFormat="1" x14ac:dyDescent="0.2">
      <c r="AK268" s="245"/>
      <c r="AL268" s="245"/>
      <c r="AM268" s="245"/>
      <c r="AN268" s="245"/>
    </row>
    <row r="269" spans="37:40" s="229" customFormat="1" x14ac:dyDescent="0.2">
      <c r="AK269" s="245"/>
      <c r="AL269" s="245"/>
      <c r="AM269" s="245"/>
      <c r="AN269" s="245"/>
    </row>
    <row r="270" spans="37:40" s="229" customFormat="1" x14ac:dyDescent="0.2">
      <c r="AK270" s="245"/>
      <c r="AL270" s="245"/>
      <c r="AM270" s="245"/>
      <c r="AN270" s="245"/>
    </row>
    <row r="271" spans="37:40" s="229" customFormat="1" x14ac:dyDescent="0.2">
      <c r="AK271" s="245"/>
      <c r="AL271" s="245"/>
      <c r="AM271" s="245"/>
      <c r="AN271" s="245"/>
    </row>
    <row r="272" spans="37:40" s="229" customFormat="1" x14ac:dyDescent="0.2">
      <c r="AK272" s="245"/>
      <c r="AL272" s="245"/>
      <c r="AM272" s="245"/>
      <c r="AN272" s="245"/>
    </row>
    <row r="273" spans="37:40" s="229" customFormat="1" x14ac:dyDescent="0.2">
      <c r="AK273" s="245"/>
      <c r="AL273" s="245"/>
      <c r="AM273" s="245"/>
      <c r="AN273" s="245"/>
    </row>
    <row r="274" spans="37:40" s="229" customFormat="1" x14ac:dyDescent="0.2">
      <c r="AK274" s="245"/>
      <c r="AL274" s="245"/>
      <c r="AM274" s="245"/>
      <c r="AN274" s="245"/>
    </row>
    <row r="275" spans="37:40" s="229" customFormat="1" x14ac:dyDescent="0.2">
      <c r="AK275" s="245"/>
      <c r="AL275" s="245"/>
      <c r="AM275" s="245"/>
      <c r="AN275" s="245"/>
    </row>
    <row r="276" spans="37:40" s="229" customFormat="1" x14ac:dyDescent="0.2">
      <c r="AK276" s="245"/>
      <c r="AL276" s="245"/>
      <c r="AM276" s="245"/>
      <c r="AN276" s="245"/>
    </row>
    <row r="277" spans="37:40" s="229" customFormat="1" x14ac:dyDescent="0.2">
      <c r="AK277" s="245"/>
      <c r="AL277" s="245"/>
      <c r="AM277" s="245"/>
      <c r="AN277" s="245"/>
    </row>
    <row r="278" spans="37:40" s="229" customFormat="1" x14ac:dyDescent="0.2">
      <c r="AK278" s="245"/>
      <c r="AL278" s="245"/>
      <c r="AM278" s="245"/>
      <c r="AN278" s="245"/>
    </row>
    <row r="279" spans="37:40" s="229" customFormat="1" x14ac:dyDescent="0.2">
      <c r="AK279" s="245"/>
      <c r="AL279" s="245"/>
      <c r="AM279" s="245"/>
      <c r="AN279" s="245"/>
    </row>
    <row r="280" spans="37:40" s="229" customFormat="1" x14ac:dyDescent="0.2">
      <c r="AK280" s="245"/>
      <c r="AL280" s="245"/>
      <c r="AM280" s="245"/>
      <c r="AN280" s="245"/>
    </row>
    <row r="281" spans="37:40" s="229" customFormat="1" x14ac:dyDescent="0.2">
      <c r="AK281" s="245"/>
      <c r="AL281" s="245"/>
      <c r="AM281" s="245"/>
      <c r="AN281" s="245"/>
    </row>
    <row r="282" spans="37:40" s="229" customFormat="1" x14ac:dyDescent="0.2">
      <c r="AK282" s="245"/>
      <c r="AL282" s="245"/>
      <c r="AM282" s="245"/>
      <c r="AN282" s="245"/>
    </row>
    <row r="283" spans="37:40" s="229" customFormat="1" x14ac:dyDescent="0.2">
      <c r="AK283" s="245"/>
      <c r="AL283" s="245"/>
      <c r="AM283" s="245"/>
      <c r="AN283" s="245"/>
    </row>
    <row r="284" spans="37:40" s="229" customFormat="1" x14ac:dyDescent="0.2">
      <c r="AK284" s="245"/>
      <c r="AL284" s="245"/>
      <c r="AM284" s="245"/>
      <c r="AN284" s="245"/>
    </row>
    <row r="285" spans="37:40" s="229" customFormat="1" x14ac:dyDescent="0.2">
      <c r="AK285" s="245"/>
      <c r="AL285" s="245"/>
      <c r="AM285" s="245"/>
      <c r="AN285" s="245"/>
    </row>
    <row r="286" spans="37:40" s="229" customFormat="1" x14ac:dyDescent="0.2">
      <c r="AK286" s="245"/>
      <c r="AL286" s="245"/>
      <c r="AM286" s="245"/>
      <c r="AN286" s="245"/>
    </row>
  </sheetData>
  <mergeCells count="5">
    <mergeCell ref="B46:R46"/>
    <mergeCell ref="C4:W4"/>
    <mergeCell ref="AK2:AK3"/>
    <mergeCell ref="C3:W3"/>
    <mergeCell ref="B45:R45"/>
  </mergeCells>
  <phoneticPr fontId="5" type="noConversion"/>
  <pageMargins left="1.1023622047244095" right="0.19685039370078741" top="0.27559055118110237" bottom="0.35433070866141736" header="0" footer="0.23622047244094491"/>
  <pageSetup paperSize="9" scale="65" orientation="landscape"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CC326"/>
  <sheetViews>
    <sheetView zoomScale="80" zoomScaleNormal="80" workbookViewId="0">
      <pane ySplit="6" topLeftCell="A7" activePane="bottomLeft" state="frozen"/>
      <selection activeCell="AM46" sqref="AM46"/>
      <selection pane="bottomLeft"/>
    </sheetView>
  </sheetViews>
  <sheetFormatPr defaultRowHeight="12.75" x14ac:dyDescent="0.2"/>
  <cols>
    <col min="1" max="1" width="2.5703125" customWidth="1"/>
    <col min="2" max="2" width="6.85546875" customWidth="1"/>
    <col min="3" max="23" width="6.7109375" customWidth="1"/>
    <col min="24" max="33" width="6.7109375" style="256" customWidth="1"/>
    <col min="34" max="34" width="6.5703125" customWidth="1"/>
    <col min="35" max="35" width="1.7109375" customWidth="1"/>
    <col min="36" max="36" width="7.28515625" customWidth="1"/>
    <col min="37" max="81" width="9.140625" style="229"/>
  </cols>
  <sheetData>
    <row r="1" spans="1:81" ht="15.75" x14ac:dyDescent="0.25">
      <c r="A1" s="11" t="s">
        <v>29</v>
      </c>
      <c r="B1" s="10"/>
      <c r="C1" s="10"/>
      <c r="D1" s="10"/>
      <c r="E1" s="10"/>
      <c r="F1" s="10"/>
      <c r="G1" s="10"/>
      <c r="H1" s="10"/>
      <c r="I1" s="10"/>
      <c r="J1" s="10"/>
      <c r="K1" s="10"/>
      <c r="L1" s="10"/>
      <c r="M1" s="10"/>
      <c r="N1" s="10"/>
      <c r="O1" s="10"/>
      <c r="P1" s="10"/>
      <c r="Q1" s="10"/>
      <c r="R1" s="10"/>
      <c r="S1" s="10"/>
      <c r="T1" s="10"/>
      <c r="U1" s="10"/>
      <c r="V1" s="10"/>
      <c r="W1" s="10"/>
      <c r="X1" s="257"/>
      <c r="Y1" s="257"/>
      <c r="Z1" s="257"/>
      <c r="AA1" s="257"/>
      <c r="AB1" s="257"/>
      <c r="AC1" s="257"/>
      <c r="AD1" s="257"/>
      <c r="AE1" s="886"/>
      <c r="AF1" s="967"/>
      <c r="AG1" s="972"/>
      <c r="AH1" s="10"/>
      <c r="AI1" s="13">
        <v>0</v>
      </c>
      <c r="AJ1" s="259" t="str">
        <f>A1</f>
        <v>3.2.2</v>
      </c>
    </row>
    <row r="2" spans="1:81" ht="9.75" customHeight="1" x14ac:dyDescent="0.2">
      <c r="A2" s="14"/>
      <c r="B2" s="16"/>
      <c r="C2" s="10"/>
      <c r="D2" s="10"/>
      <c r="E2" s="10"/>
      <c r="F2" s="10"/>
      <c r="G2" s="10"/>
      <c r="H2" s="10"/>
      <c r="I2" s="10"/>
      <c r="J2" s="10"/>
      <c r="K2" s="10"/>
      <c r="L2" s="16"/>
      <c r="M2" s="16"/>
      <c r="N2" s="16"/>
      <c r="O2" s="16"/>
      <c r="P2" s="16"/>
      <c r="Q2" s="16"/>
      <c r="R2" s="16"/>
      <c r="S2" s="16"/>
      <c r="T2" s="16"/>
      <c r="U2" s="16"/>
      <c r="V2" s="16"/>
      <c r="W2" s="16"/>
      <c r="X2" s="261"/>
      <c r="Y2" s="261"/>
      <c r="Z2" s="261"/>
      <c r="AA2" s="261"/>
      <c r="AB2" s="261"/>
      <c r="AC2" s="261"/>
      <c r="AD2" s="261"/>
      <c r="AE2" s="261"/>
      <c r="AF2" s="261"/>
      <c r="AG2" s="261"/>
      <c r="AH2" s="16"/>
      <c r="AI2" s="16"/>
      <c r="AJ2" s="16"/>
    </row>
    <row r="3" spans="1:81" ht="18.75" customHeight="1" x14ac:dyDescent="0.2">
      <c r="A3" s="14"/>
      <c r="B3" s="18"/>
      <c r="C3" s="1103" t="s">
        <v>344</v>
      </c>
      <c r="D3" s="1104"/>
      <c r="E3" s="1104"/>
      <c r="F3" s="1104"/>
      <c r="G3" s="1104"/>
      <c r="H3" s="1104"/>
      <c r="I3" s="1104"/>
      <c r="J3" s="1104"/>
      <c r="K3" s="1104"/>
      <c r="L3" s="1104"/>
      <c r="M3" s="1104"/>
      <c r="N3" s="1104"/>
      <c r="O3" s="1104"/>
      <c r="P3" s="1104"/>
      <c r="Q3" s="1104"/>
      <c r="R3" s="1104"/>
      <c r="S3" s="1104"/>
      <c r="T3" s="1104"/>
      <c r="U3" s="1104"/>
      <c r="V3" s="1104"/>
      <c r="W3" s="1104"/>
      <c r="X3" s="718"/>
      <c r="Y3" s="718"/>
      <c r="Z3" s="718"/>
      <c r="AA3" s="718"/>
      <c r="AB3" s="718"/>
      <c r="AC3" s="718"/>
      <c r="AD3" s="718"/>
      <c r="AE3" s="718"/>
      <c r="AF3" s="718"/>
      <c r="AG3" s="718"/>
      <c r="AH3" s="10"/>
      <c r="AI3" s="10"/>
      <c r="AJ3" s="10"/>
    </row>
    <row r="4" spans="1:81" ht="12" customHeight="1" x14ac:dyDescent="0.2">
      <c r="A4" s="14"/>
      <c r="B4" s="18"/>
      <c r="C4" s="1100" t="s">
        <v>285</v>
      </c>
      <c r="D4" s="1101"/>
      <c r="E4" s="1101"/>
      <c r="F4" s="1101"/>
      <c r="G4" s="1101"/>
      <c r="H4" s="1101"/>
      <c r="I4" s="1101"/>
      <c r="J4" s="1101"/>
      <c r="K4" s="1101"/>
      <c r="L4" s="1101"/>
      <c r="M4" s="1101"/>
      <c r="N4" s="1101"/>
      <c r="O4" s="1101"/>
      <c r="P4" s="1101"/>
      <c r="Q4" s="1101"/>
      <c r="R4" s="1101"/>
      <c r="S4" s="1101"/>
      <c r="T4" s="1101"/>
      <c r="U4" s="1101"/>
      <c r="V4" s="1101"/>
      <c r="W4" s="1101"/>
      <c r="X4" s="253"/>
      <c r="Y4" s="253"/>
      <c r="Z4" s="253"/>
      <c r="AA4" s="253"/>
      <c r="AB4" s="253"/>
      <c r="AC4" s="253"/>
      <c r="AD4" s="253"/>
      <c r="AE4" s="253"/>
      <c r="AF4" s="253"/>
      <c r="AG4" s="253"/>
      <c r="AH4" s="19"/>
      <c r="AI4" s="20"/>
      <c r="AJ4" s="20"/>
    </row>
    <row r="5" spans="1:81" ht="6.75" customHeight="1" x14ac:dyDescent="0.2">
      <c r="A5" s="14"/>
      <c r="B5" s="18"/>
      <c r="C5" s="21"/>
      <c r="D5" s="20"/>
      <c r="E5" s="20"/>
      <c r="F5" s="20"/>
      <c r="G5" s="20"/>
      <c r="H5" s="20"/>
      <c r="I5" s="20"/>
      <c r="J5" s="20"/>
      <c r="K5" s="20"/>
      <c r="L5" s="20"/>
      <c r="M5" s="20"/>
      <c r="N5" s="20"/>
      <c r="O5" s="20"/>
      <c r="P5" s="20"/>
      <c r="Q5" s="20"/>
      <c r="R5" s="20"/>
      <c r="S5" s="20"/>
      <c r="T5" s="20"/>
      <c r="U5" s="20"/>
      <c r="V5" s="20"/>
      <c r="W5" s="20"/>
      <c r="X5" s="472"/>
      <c r="Y5" s="717"/>
      <c r="Z5" s="737"/>
      <c r="AA5" s="737"/>
      <c r="AB5" s="752"/>
      <c r="AC5" s="814"/>
      <c r="AD5" s="828"/>
      <c r="AE5" s="888"/>
      <c r="AF5" s="969"/>
      <c r="AG5" s="974"/>
      <c r="AH5" s="20"/>
      <c r="AI5" s="20"/>
      <c r="AJ5" s="20"/>
    </row>
    <row r="6" spans="1:81" ht="15.95" customHeight="1" x14ac:dyDescent="0.2">
      <c r="A6" s="14"/>
      <c r="B6" s="18"/>
      <c r="C6" s="22">
        <v>1990</v>
      </c>
      <c r="D6" s="23">
        <v>1991</v>
      </c>
      <c r="E6" s="23">
        <v>1992</v>
      </c>
      <c r="F6" s="23">
        <v>1993</v>
      </c>
      <c r="G6" s="23">
        <v>1994</v>
      </c>
      <c r="H6" s="23">
        <v>1995</v>
      </c>
      <c r="I6" s="23">
        <v>1996</v>
      </c>
      <c r="J6" s="23">
        <v>1997</v>
      </c>
      <c r="K6" s="23">
        <v>1998</v>
      </c>
      <c r="L6" s="23">
        <v>1999</v>
      </c>
      <c r="M6" s="23">
        <v>2000</v>
      </c>
      <c r="N6" s="23">
        <v>2001</v>
      </c>
      <c r="O6" s="23">
        <v>2002</v>
      </c>
      <c r="P6" s="23">
        <v>2003</v>
      </c>
      <c r="Q6" s="23">
        <v>2004</v>
      </c>
      <c r="R6" s="23">
        <v>2005</v>
      </c>
      <c r="S6" s="57">
        <v>2006</v>
      </c>
      <c r="T6" s="23">
        <v>2007</v>
      </c>
      <c r="U6" s="23">
        <v>2008</v>
      </c>
      <c r="V6" s="57">
        <v>2009</v>
      </c>
      <c r="W6" s="57">
        <v>2010</v>
      </c>
      <c r="X6" s="57">
        <v>2011</v>
      </c>
      <c r="Y6" s="57">
        <v>2012</v>
      </c>
      <c r="Z6" s="57">
        <v>2013</v>
      </c>
      <c r="AA6" s="57">
        <v>2014</v>
      </c>
      <c r="AB6" s="57">
        <v>2015</v>
      </c>
      <c r="AC6" s="57">
        <v>2016</v>
      </c>
      <c r="AD6" s="57">
        <v>2017</v>
      </c>
      <c r="AE6" s="57">
        <v>2018</v>
      </c>
      <c r="AF6" s="57">
        <v>2019</v>
      </c>
      <c r="AG6" s="57">
        <v>2020</v>
      </c>
      <c r="AH6" s="18"/>
      <c r="AI6" s="25"/>
      <c r="AJ6" s="25"/>
    </row>
    <row r="7" spans="1:81" ht="14.1" customHeight="1" x14ac:dyDescent="0.2">
      <c r="A7" s="14"/>
      <c r="B7" s="26" t="s">
        <v>352</v>
      </c>
      <c r="C7" s="523">
        <v>829.57933370000001</v>
      </c>
      <c r="D7" s="523">
        <v>836.02993003999995</v>
      </c>
      <c r="E7" s="523">
        <v>861.44534445999989</v>
      </c>
      <c r="F7" s="523">
        <v>869.22304729999996</v>
      </c>
      <c r="G7" s="523">
        <v>878.50769909999997</v>
      </c>
      <c r="H7" s="523">
        <v>894.01216936000003</v>
      </c>
      <c r="I7" s="523">
        <v>924.59497724999994</v>
      </c>
      <c r="J7" s="523">
        <v>946.31150850999995</v>
      </c>
      <c r="K7" s="523">
        <v>985.59652983000001</v>
      </c>
      <c r="L7" s="523">
        <v>1005.39164337</v>
      </c>
      <c r="M7" s="523">
        <v>1012.23203918</v>
      </c>
      <c r="N7" s="523">
        <v>1030.2909703099999</v>
      </c>
      <c r="O7" s="523">
        <v>1043.5718182000001</v>
      </c>
      <c r="P7" s="523">
        <v>1058.3126739400002</v>
      </c>
      <c r="Q7" s="523">
        <v>1090.0039702600002</v>
      </c>
      <c r="R7" s="523">
        <v>1097.7222077799997</v>
      </c>
      <c r="S7" s="523">
        <v>1121.80542464</v>
      </c>
      <c r="T7" s="523">
        <v>1142.4142515000001</v>
      </c>
      <c r="U7" s="535">
        <v>1123.6131177999998</v>
      </c>
      <c r="V7" s="523">
        <v>1073.0076435000001</v>
      </c>
      <c r="W7" s="523">
        <v>1068.67248464</v>
      </c>
      <c r="X7" s="523">
        <v>1062.28931446</v>
      </c>
      <c r="Y7" s="523">
        <v>1020.3402013699999</v>
      </c>
      <c r="Z7" s="523">
        <v>1007.54157116</v>
      </c>
      <c r="AA7" s="523">
        <v>1011.91143321</v>
      </c>
      <c r="AB7" s="523">
        <v>1033.0406596999999</v>
      </c>
      <c r="AC7" s="523">
        <v>1060.91226972</v>
      </c>
      <c r="AD7" s="523">
        <v>1086.6409783399999</v>
      </c>
      <c r="AE7" s="523">
        <v>1097.17020568</v>
      </c>
      <c r="AF7" s="523">
        <v>1105.14514065</v>
      </c>
      <c r="AG7" s="523">
        <v>899.71502858000008</v>
      </c>
      <c r="AH7" s="26" t="str">
        <f>B7</f>
        <v>EU-27</v>
      </c>
      <c r="AI7" s="27"/>
      <c r="AJ7" s="27"/>
      <c r="AL7" s="724"/>
    </row>
    <row r="8" spans="1:81" s="256" customFormat="1" ht="14.1" customHeight="1" x14ac:dyDescent="0.2">
      <c r="A8" s="260"/>
      <c r="B8" s="28" t="s">
        <v>266</v>
      </c>
      <c r="C8" s="525">
        <v>975.46148158999995</v>
      </c>
      <c r="D8" s="525">
        <v>980.8022259899999</v>
      </c>
      <c r="E8" s="525">
        <v>1009.51638096</v>
      </c>
      <c r="F8" s="525">
        <v>1019.5134717300001</v>
      </c>
      <c r="G8" s="525">
        <v>1030.35900126</v>
      </c>
      <c r="H8" s="525">
        <v>1047.10239508</v>
      </c>
      <c r="I8" s="525">
        <v>1084.23694864</v>
      </c>
      <c r="J8" s="525">
        <v>1109.50455919</v>
      </c>
      <c r="K8" s="525">
        <v>1151.6554929499998</v>
      </c>
      <c r="L8" s="525">
        <v>1172.5561448800001</v>
      </c>
      <c r="M8" s="525">
        <v>1180.0269055399999</v>
      </c>
      <c r="N8" s="525">
        <v>1197.4788773300002</v>
      </c>
      <c r="O8" s="525">
        <v>1211.7668083499998</v>
      </c>
      <c r="P8" s="525">
        <v>1226.1983709300002</v>
      </c>
      <c r="Q8" s="525">
        <v>1262.94018848</v>
      </c>
      <c r="R8" s="525">
        <v>1274.2479235400001</v>
      </c>
      <c r="S8" s="525">
        <v>1299.18312997</v>
      </c>
      <c r="T8" s="525">
        <v>1320.9435748000001</v>
      </c>
      <c r="U8" s="525">
        <v>1299.29228685</v>
      </c>
      <c r="V8" s="525">
        <v>1241.9359414599999</v>
      </c>
      <c r="W8" s="525">
        <v>1233.1099157699998</v>
      </c>
      <c r="X8" s="525">
        <v>1227.06148214</v>
      </c>
      <c r="Y8" s="525">
        <v>1181.9942362500001</v>
      </c>
      <c r="Z8" s="525">
        <v>1168.26781454</v>
      </c>
      <c r="AA8" s="525">
        <v>1175.0120507499998</v>
      </c>
      <c r="AB8" s="525">
        <v>1198.32471876</v>
      </c>
      <c r="AC8" s="525">
        <v>1229.49300926</v>
      </c>
      <c r="AD8" s="525">
        <v>1257.5093107600001</v>
      </c>
      <c r="AE8" s="525">
        <v>1266.3781348099999</v>
      </c>
      <c r="AF8" s="525">
        <v>1271.7296881499999</v>
      </c>
      <c r="AG8" s="525"/>
      <c r="AH8" s="31" t="str">
        <f>B8</f>
        <v>EU-28</v>
      </c>
      <c r="AI8" s="30"/>
      <c r="AJ8" s="30"/>
      <c r="AK8" s="229"/>
      <c r="AL8" s="229"/>
      <c r="AM8" s="229"/>
      <c r="AN8" s="229"/>
      <c r="AO8" s="229"/>
      <c r="AP8" s="229"/>
      <c r="AQ8" s="229"/>
      <c r="AR8" s="229"/>
      <c r="AS8" s="229"/>
      <c r="AT8" s="229"/>
      <c r="AU8" s="229"/>
      <c r="AV8" s="229"/>
      <c r="AW8" s="229"/>
      <c r="AX8" s="229"/>
      <c r="AY8" s="229"/>
      <c r="AZ8" s="229"/>
      <c r="BA8" s="229"/>
      <c r="BB8" s="229"/>
      <c r="BC8" s="229"/>
      <c r="BD8" s="229"/>
      <c r="BE8" s="229"/>
      <c r="BF8" s="229"/>
      <c r="BG8" s="229"/>
      <c r="BH8" s="229"/>
      <c r="BI8" s="229"/>
      <c r="BJ8" s="229"/>
      <c r="BK8" s="229"/>
      <c r="BL8" s="229"/>
      <c r="BM8" s="229"/>
      <c r="BN8" s="229"/>
      <c r="BO8" s="229"/>
      <c r="BP8" s="229"/>
      <c r="BQ8" s="229"/>
      <c r="BR8" s="229"/>
      <c r="BS8" s="229"/>
      <c r="BT8" s="229"/>
      <c r="BU8" s="229"/>
      <c r="BV8" s="229"/>
      <c r="BW8" s="229"/>
      <c r="BX8" s="229"/>
      <c r="BY8" s="229"/>
      <c r="BZ8" s="229"/>
      <c r="CA8" s="229"/>
      <c r="CB8" s="229"/>
      <c r="CC8" s="229"/>
    </row>
    <row r="9" spans="1:81" ht="3.75" customHeight="1" x14ac:dyDescent="0.2">
      <c r="A9" s="14"/>
      <c r="B9" s="28"/>
      <c r="C9" s="525"/>
      <c r="D9" s="525"/>
      <c r="E9" s="525"/>
      <c r="F9" s="525"/>
      <c r="G9" s="525"/>
      <c r="H9" s="525"/>
      <c r="I9" s="525"/>
      <c r="J9" s="525"/>
      <c r="K9" s="525"/>
      <c r="L9" s="525"/>
      <c r="M9" s="525"/>
      <c r="N9" s="525"/>
      <c r="O9" s="525"/>
      <c r="P9" s="525"/>
      <c r="Q9" s="525"/>
      <c r="R9" s="525"/>
      <c r="S9" s="525"/>
      <c r="T9" s="525"/>
      <c r="U9" s="525"/>
      <c r="V9" s="525"/>
      <c r="W9" s="525"/>
      <c r="X9" s="525"/>
      <c r="Y9" s="525"/>
      <c r="Z9" s="525"/>
      <c r="AA9" s="525"/>
      <c r="AB9" s="525"/>
      <c r="AC9" s="525"/>
      <c r="AD9" s="525"/>
      <c r="AE9" s="525"/>
      <c r="AF9" s="525"/>
      <c r="AG9" s="525"/>
      <c r="AH9" s="28"/>
      <c r="AI9" s="27"/>
      <c r="AJ9" s="27"/>
    </row>
    <row r="10" spans="1:81" ht="14.1" customHeight="1" x14ac:dyDescent="0.2">
      <c r="A10" s="14"/>
      <c r="B10" s="29" t="s">
        <v>156</v>
      </c>
      <c r="C10" s="527">
        <v>37.49612647</v>
      </c>
      <c r="D10" s="527">
        <v>37.188328259999992</v>
      </c>
      <c r="E10" s="527">
        <v>37.800099389999993</v>
      </c>
      <c r="F10" s="527">
        <v>38.845223439999998</v>
      </c>
      <c r="G10" s="527">
        <v>39.767091180000001</v>
      </c>
      <c r="H10" s="527">
        <v>38.951605479999998</v>
      </c>
      <c r="I10" s="527">
        <v>42.776658869999999</v>
      </c>
      <c r="J10" s="527">
        <v>45.096239740000001</v>
      </c>
      <c r="K10" s="527">
        <v>47.080529819999995</v>
      </c>
      <c r="L10" s="527">
        <v>44.315503759999999</v>
      </c>
      <c r="M10" s="527">
        <v>46.063383969999997</v>
      </c>
      <c r="N10" s="527">
        <v>46.28287787</v>
      </c>
      <c r="O10" s="527">
        <v>52.497889319999999</v>
      </c>
      <c r="P10" s="527">
        <v>53.740655150000009</v>
      </c>
      <c r="Q10" s="527">
        <v>56.028097330000001</v>
      </c>
      <c r="R10" s="527">
        <v>55.773788350000004</v>
      </c>
      <c r="S10" s="527">
        <v>58.892009390000005</v>
      </c>
      <c r="T10" s="527">
        <v>63.252639590000001</v>
      </c>
      <c r="U10" s="527">
        <v>64.177704030000001</v>
      </c>
      <c r="V10" s="527">
        <v>54.545850130000005</v>
      </c>
      <c r="W10" s="527">
        <v>55.981895519999995</v>
      </c>
      <c r="X10" s="527">
        <v>53.06341682</v>
      </c>
      <c r="Y10" s="527">
        <v>49.557061600000004</v>
      </c>
      <c r="Z10" s="527">
        <v>49.196191210000002</v>
      </c>
      <c r="AA10" s="527">
        <v>47.041343120000008</v>
      </c>
      <c r="AB10" s="527">
        <v>50.355893559999998</v>
      </c>
      <c r="AC10" s="527">
        <v>52.861788619999999</v>
      </c>
      <c r="AD10" s="527">
        <v>55.526954159999995</v>
      </c>
      <c r="AE10" s="527">
        <v>61.931328510000007</v>
      </c>
      <c r="AF10" s="527">
        <v>58.15353124</v>
      </c>
      <c r="AG10" s="527">
        <v>45.931493869999997</v>
      </c>
      <c r="AH10" s="29" t="str">
        <f t="shared" ref="AH10:AH34" si="0">B10</f>
        <v>BE</v>
      </c>
      <c r="AI10" s="30"/>
      <c r="AJ10" s="30"/>
    </row>
    <row r="11" spans="1:81" ht="14.1" customHeight="1" x14ac:dyDescent="0.2">
      <c r="A11" s="14"/>
      <c r="B11" s="31" t="s">
        <v>157</v>
      </c>
      <c r="C11" s="525">
        <v>7.4255314800000001</v>
      </c>
      <c r="D11" s="525">
        <v>5.0860240699999997</v>
      </c>
      <c r="E11" s="525">
        <v>5.5972641399999992</v>
      </c>
      <c r="F11" s="525">
        <v>6.3825169700000002</v>
      </c>
      <c r="G11" s="525">
        <v>5.7941798699999998</v>
      </c>
      <c r="H11" s="525">
        <v>6.1002613099999996</v>
      </c>
      <c r="I11" s="525">
        <v>5.5909375600000004</v>
      </c>
      <c r="J11" s="525">
        <v>4.7745105199999998</v>
      </c>
      <c r="K11" s="525">
        <v>6.0815617200000007</v>
      </c>
      <c r="L11" s="525">
        <v>5.8749291500000007</v>
      </c>
      <c r="M11" s="525">
        <v>5.9186792500000003</v>
      </c>
      <c r="N11" s="525">
        <v>6.2003337599999995</v>
      </c>
      <c r="O11" s="525">
        <v>6.5662881399999993</v>
      </c>
      <c r="P11" s="525">
        <v>7.3736328100000001</v>
      </c>
      <c r="Q11" s="525">
        <v>7.8293674199999996</v>
      </c>
      <c r="R11" s="525">
        <v>8.7495373700000005</v>
      </c>
      <c r="S11" s="525">
        <v>9.1683835899999995</v>
      </c>
      <c r="T11" s="525">
        <v>8.7929714299999997</v>
      </c>
      <c r="U11" s="525">
        <v>9.5957483499999991</v>
      </c>
      <c r="V11" s="525">
        <v>9.3250876499999986</v>
      </c>
      <c r="W11" s="525">
        <v>8.8119502099999991</v>
      </c>
      <c r="X11" s="525">
        <v>8.9176301000000002</v>
      </c>
      <c r="Y11" s="525">
        <v>9.2187470400000002</v>
      </c>
      <c r="Z11" s="525">
        <v>8.2619647199999999</v>
      </c>
      <c r="AA11" s="525">
        <v>9.259565760000001</v>
      </c>
      <c r="AB11" s="525">
        <v>10.11422256</v>
      </c>
      <c r="AC11" s="525">
        <v>10.301263590000001</v>
      </c>
      <c r="AD11" s="525">
        <v>10.51386362</v>
      </c>
      <c r="AE11" s="525">
        <v>10.790244889999999</v>
      </c>
      <c r="AF11" s="525">
        <v>10.889303399999999</v>
      </c>
      <c r="AG11" s="525">
        <v>10.03552509</v>
      </c>
      <c r="AH11" s="31" t="str">
        <f t="shared" si="0"/>
        <v>BG</v>
      </c>
      <c r="AI11" s="30"/>
      <c r="AJ11" s="30"/>
    </row>
    <row r="12" spans="1:81" ht="14.1" customHeight="1" x14ac:dyDescent="0.2">
      <c r="A12" s="14"/>
      <c r="B12" s="32" t="s">
        <v>158</v>
      </c>
      <c r="C12" s="523">
        <v>12.01409497</v>
      </c>
      <c r="D12" s="523">
        <v>10.741565610000002</v>
      </c>
      <c r="E12" s="523">
        <v>11.22826777</v>
      </c>
      <c r="F12" s="523">
        <v>10.67696705</v>
      </c>
      <c r="G12" s="523">
        <v>11.691271340000002</v>
      </c>
      <c r="H12" s="523">
        <v>11.039206220000001</v>
      </c>
      <c r="I12" s="523">
        <v>11.086852570000001</v>
      </c>
      <c r="J12" s="523">
        <v>11.024052820000001</v>
      </c>
      <c r="K12" s="523">
        <v>12.26902177</v>
      </c>
      <c r="L12" s="523">
        <v>12.53431114</v>
      </c>
      <c r="M12" s="523">
        <v>12.71220671</v>
      </c>
      <c r="N12" s="523">
        <v>13.55462417</v>
      </c>
      <c r="O12" s="523">
        <v>14.03416389</v>
      </c>
      <c r="P12" s="523">
        <v>16.02169357</v>
      </c>
      <c r="Q12" s="523">
        <v>17.001300669999999</v>
      </c>
      <c r="R12" s="523">
        <v>18.369654739999998</v>
      </c>
      <c r="S12" s="523">
        <v>18.730540230000003</v>
      </c>
      <c r="T12" s="523">
        <v>19.708540160000002</v>
      </c>
      <c r="U12" s="523">
        <v>19.61177541</v>
      </c>
      <c r="V12" s="523">
        <v>18.89397902</v>
      </c>
      <c r="W12" s="523">
        <v>17.805112690000001</v>
      </c>
      <c r="X12" s="523">
        <v>17.62279478</v>
      </c>
      <c r="Y12" s="523">
        <v>17.283759710000002</v>
      </c>
      <c r="Z12" s="523">
        <v>17.124023679999997</v>
      </c>
      <c r="AA12" s="523">
        <v>17.668988700000003</v>
      </c>
      <c r="AB12" s="523">
        <v>18.434998800000002</v>
      </c>
      <c r="AC12" s="523">
        <v>19.181543849999997</v>
      </c>
      <c r="AD12" s="523">
        <v>19.803062550000003</v>
      </c>
      <c r="AE12" s="523">
        <v>20.162419509999999</v>
      </c>
      <c r="AF12" s="523">
        <v>20.360604240000001</v>
      </c>
      <c r="AG12" s="523">
        <v>18.137271590000001</v>
      </c>
      <c r="AH12" s="32" t="str">
        <f t="shared" si="0"/>
        <v>CZ</v>
      </c>
      <c r="AI12" s="30"/>
      <c r="AJ12" s="30"/>
    </row>
    <row r="13" spans="1:81" ht="14.1" customHeight="1" x14ac:dyDescent="0.2">
      <c r="A13" s="14"/>
      <c r="B13" s="31" t="s">
        <v>159</v>
      </c>
      <c r="C13" s="525">
        <v>15.59519955</v>
      </c>
      <c r="D13" s="525">
        <v>15.63606103</v>
      </c>
      <c r="E13" s="525">
        <v>16.019844549999998</v>
      </c>
      <c r="F13" s="525">
        <v>17.468864829999998</v>
      </c>
      <c r="G13" s="525">
        <v>18.593711689999999</v>
      </c>
      <c r="H13" s="525">
        <v>19.002418140000003</v>
      </c>
      <c r="I13" s="525">
        <v>19.111825929999998</v>
      </c>
      <c r="J13" s="525">
        <v>18.95136046</v>
      </c>
      <c r="K13" s="525">
        <v>19.122121910000001</v>
      </c>
      <c r="L13" s="525">
        <v>18.991905199999998</v>
      </c>
      <c r="M13" s="525">
        <v>18.885705219999998</v>
      </c>
      <c r="N13" s="525">
        <v>18.24972648</v>
      </c>
      <c r="O13" s="525">
        <v>17.469617339999999</v>
      </c>
      <c r="P13" s="525">
        <v>18.182425250000001</v>
      </c>
      <c r="Q13" s="525">
        <v>18.161713289999998</v>
      </c>
      <c r="R13" s="525">
        <v>18.54940165</v>
      </c>
      <c r="S13" s="525">
        <v>19.678423900000002</v>
      </c>
      <c r="T13" s="525">
        <v>20.451931860000002</v>
      </c>
      <c r="U13" s="525">
        <v>19.79999462</v>
      </c>
      <c r="V13" s="525">
        <v>17.367930170000001</v>
      </c>
      <c r="W13" s="525">
        <v>17.929180129999999</v>
      </c>
      <c r="X13" s="525">
        <v>17.724804209999999</v>
      </c>
      <c r="Y13" s="525">
        <v>16.577643799999997</v>
      </c>
      <c r="Z13" s="525">
        <v>16.718519149999999</v>
      </c>
      <c r="AA13" s="525">
        <v>17.398707220000002</v>
      </c>
      <c r="AB13" s="525">
        <v>17.690742020000002</v>
      </c>
      <c r="AC13" s="525">
        <v>17.832720290000001</v>
      </c>
      <c r="AD13" s="525">
        <v>17.629832369999999</v>
      </c>
      <c r="AE13" s="525">
        <v>18.236567439999998</v>
      </c>
      <c r="AF13" s="525">
        <v>18.486281229999999</v>
      </c>
      <c r="AG13" s="525">
        <v>14.65979284</v>
      </c>
      <c r="AH13" s="31" t="str">
        <f t="shared" si="0"/>
        <v>DK</v>
      </c>
      <c r="AI13" s="30"/>
      <c r="AJ13" s="30"/>
    </row>
    <row r="14" spans="1:81" ht="14.1" customHeight="1" x14ac:dyDescent="0.2">
      <c r="A14" s="14"/>
      <c r="B14" s="32" t="s">
        <v>160</v>
      </c>
      <c r="C14" s="523">
        <v>183.74770713000001</v>
      </c>
      <c r="D14" s="523">
        <v>185.49137258000002</v>
      </c>
      <c r="E14" s="523">
        <v>191.33191826000001</v>
      </c>
      <c r="F14" s="523">
        <v>198.24744481999997</v>
      </c>
      <c r="G14" s="523">
        <v>194.35572134000003</v>
      </c>
      <c r="H14" s="523">
        <v>198.71230778999998</v>
      </c>
      <c r="I14" s="523">
        <v>199.33441275999996</v>
      </c>
      <c r="J14" s="523">
        <v>200.74042484</v>
      </c>
      <c r="K14" s="523">
        <v>204.06351662</v>
      </c>
      <c r="L14" s="523">
        <v>210.71296979000002</v>
      </c>
      <c r="M14" s="523">
        <v>208.23448804</v>
      </c>
      <c r="N14" s="523">
        <v>204.00370634999999</v>
      </c>
      <c r="O14" s="523">
        <v>202.03845224</v>
      </c>
      <c r="P14" s="523">
        <v>196.72122915</v>
      </c>
      <c r="Q14" s="523">
        <v>197.28215542000004</v>
      </c>
      <c r="R14" s="523">
        <v>191.90619715999998</v>
      </c>
      <c r="S14" s="523">
        <v>189.65070478999999</v>
      </c>
      <c r="T14" s="523">
        <v>188.69829133000002</v>
      </c>
      <c r="U14" s="523">
        <v>188.30109812000003</v>
      </c>
      <c r="V14" s="523">
        <v>186.38981423999996</v>
      </c>
      <c r="W14" s="523">
        <v>187.21683973999998</v>
      </c>
      <c r="X14" s="523">
        <v>188.0690578</v>
      </c>
      <c r="Y14" s="523">
        <v>187.91312590999996</v>
      </c>
      <c r="Z14" s="523">
        <v>191.97287039</v>
      </c>
      <c r="AA14" s="523">
        <v>191.82645905000001</v>
      </c>
      <c r="AB14" s="523">
        <v>195.04096505000001</v>
      </c>
      <c r="AC14" s="523">
        <v>201.34142899</v>
      </c>
      <c r="AD14" s="523">
        <v>205.32682022000003</v>
      </c>
      <c r="AE14" s="523">
        <v>198.59366566</v>
      </c>
      <c r="AF14" s="523">
        <v>198.84570573000002</v>
      </c>
      <c r="AG14" s="523">
        <v>164.55127415999999</v>
      </c>
      <c r="AH14" s="32" t="str">
        <f t="shared" si="0"/>
        <v>DE</v>
      </c>
      <c r="AI14" s="30"/>
      <c r="AJ14" s="30"/>
    </row>
    <row r="15" spans="1:81" ht="14.1" customHeight="1" x14ac:dyDescent="0.2">
      <c r="A15" s="14"/>
      <c r="B15" s="31" t="s">
        <v>161</v>
      </c>
      <c r="C15" s="525">
        <v>3.1668900099999999</v>
      </c>
      <c r="D15" s="525">
        <v>3.0400307099999999</v>
      </c>
      <c r="E15" s="525">
        <v>1.5944210299999999</v>
      </c>
      <c r="F15" s="525">
        <v>1.8401457799999998</v>
      </c>
      <c r="G15" s="525">
        <v>2.0576994200000001</v>
      </c>
      <c r="H15" s="525">
        <v>1.9189197499999999</v>
      </c>
      <c r="I15" s="525">
        <v>2.0112049400000003</v>
      </c>
      <c r="J15" s="525">
        <v>2.1531279899999998</v>
      </c>
      <c r="K15" s="525">
        <v>2.2191738300000003</v>
      </c>
      <c r="L15" s="525">
        <v>2.1262386599999998</v>
      </c>
      <c r="M15" s="525">
        <v>2.0830829799999999</v>
      </c>
      <c r="N15" s="525">
        <v>2.3757453400000004</v>
      </c>
      <c r="O15" s="525">
        <v>2.5665484799999998</v>
      </c>
      <c r="P15" s="525">
        <v>2.4739399900000003</v>
      </c>
      <c r="Q15" s="525">
        <v>2.6619052600000002</v>
      </c>
      <c r="R15" s="525">
        <v>2.6873150299999997</v>
      </c>
      <c r="S15" s="525">
        <v>3.1469649399999997</v>
      </c>
      <c r="T15" s="525">
        <v>3.4149544600000001</v>
      </c>
      <c r="U15" s="525">
        <v>3.3765936999999999</v>
      </c>
      <c r="V15" s="525">
        <v>2.9789958000000003</v>
      </c>
      <c r="W15" s="525">
        <v>3.0925278600000001</v>
      </c>
      <c r="X15" s="525">
        <v>3.0088590900000005</v>
      </c>
      <c r="Y15" s="525">
        <v>3.7497453700000003</v>
      </c>
      <c r="Z15" s="525">
        <v>3.7316783500000001</v>
      </c>
      <c r="AA15" s="525">
        <v>3.4288099300000003</v>
      </c>
      <c r="AB15" s="525">
        <v>3.38303441</v>
      </c>
      <c r="AC15" s="525">
        <v>3.3624255400000003</v>
      </c>
      <c r="AD15" s="525">
        <v>3.6458052700000003</v>
      </c>
      <c r="AE15" s="525">
        <v>3.63283376</v>
      </c>
      <c r="AF15" s="525">
        <v>3.1797833999999998</v>
      </c>
      <c r="AG15" s="525">
        <v>3.2151584099999999</v>
      </c>
      <c r="AH15" s="31" t="str">
        <f t="shared" si="0"/>
        <v>EE</v>
      </c>
      <c r="AI15" s="30"/>
      <c r="AJ15" s="30"/>
    </row>
    <row r="16" spans="1:81" ht="14.1" customHeight="1" x14ac:dyDescent="0.2">
      <c r="A16" s="14"/>
      <c r="B16" s="32" t="s">
        <v>162</v>
      </c>
      <c r="C16" s="523">
        <v>6.2841239000000009</v>
      </c>
      <c r="D16" s="523">
        <v>6.4811821700000003</v>
      </c>
      <c r="E16" s="523">
        <v>6.7204030799999988</v>
      </c>
      <c r="F16" s="523">
        <v>7.2563478399999992</v>
      </c>
      <c r="G16" s="523">
        <v>7.3082814400000009</v>
      </c>
      <c r="H16" s="523">
        <v>7.8202864600000002</v>
      </c>
      <c r="I16" s="523">
        <v>8.9127502100000005</v>
      </c>
      <c r="J16" s="523">
        <v>9.4982471700000008</v>
      </c>
      <c r="K16" s="523">
        <v>10.909994450000001</v>
      </c>
      <c r="L16" s="523">
        <v>11.87373335</v>
      </c>
      <c r="M16" s="523">
        <v>13.10213663</v>
      </c>
      <c r="N16" s="523">
        <v>14.0386808</v>
      </c>
      <c r="O16" s="523">
        <v>14.315751329999999</v>
      </c>
      <c r="P16" s="523">
        <v>14.547523890000001</v>
      </c>
      <c r="Q16" s="523">
        <v>15.078114510000001</v>
      </c>
      <c r="R16" s="523">
        <v>15.97336323</v>
      </c>
      <c r="S16" s="523">
        <v>17.108140299999999</v>
      </c>
      <c r="T16" s="523">
        <v>17.819384709999998</v>
      </c>
      <c r="U16" s="523">
        <v>16.738050909999998</v>
      </c>
      <c r="V16" s="523">
        <v>15.001750299999999</v>
      </c>
      <c r="W16" s="523">
        <v>14.29168524</v>
      </c>
      <c r="X16" s="523">
        <v>13.64592631</v>
      </c>
      <c r="Y16" s="523">
        <v>12.98874522</v>
      </c>
      <c r="Z16" s="523">
        <v>13.529188949999998</v>
      </c>
      <c r="AA16" s="523">
        <v>14.007185999999999</v>
      </c>
      <c r="AB16" s="523">
        <v>14.856519369999999</v>
      </c>
      <c r="AC16" s="523">
        <v>15.40453336</v>
      </c>
      <c r="AD16" s="523">
        <v>15.573925550000002</v>
      </c>
      <c r="AE16" s="523">
        <v>16.048796580000001</v>
      </c>
      <c r="AF16" s="523">
        <v>15.99929038</v>
      </c>
      <c r="AG16" s="523">
        <v>11.96490393</v>
      </c>
      <c r="AH16" s="32" t="str">
        <f t="shared" si="0"/>
        <v>IE</v>
      </c>
      <c r="AI16" s="30"/>
      <c r="AJ16" s="30"/>
    </row>
    <row r="17" spans="1:36" ht="14.1" customHeight="1" x14ac:dyDescent="0.2">
      <c r="A17" s="14"/>
      <c r="B17" s="31" t="s">
        <v>163</v>
      </c>
      <c r="C17" s="525">
        <v>25.374861790000004</v>
      </c>
      <c r="D17" s="525">
        <v>25.166750159999999</v>
      </c>
      <c r="E17" s="525">
        <v>26.799418989999999</v>
      </c>
      <c r="F17" s="525">
        <v>28.604565139999998</v>
      </c>
      <c r="G17" s="525">
        <v>30.017414980000002</v>
      </c>
      <c r="H17" s="525">
        <v>31.034780099999999</v>
      </c>
      <c r="I17" s="525">
        <v>29.926858369999998</v>
      </c>
      <c r="J17" s="525">
        <v>30.604230539999996</v>
      </c>
      <c r="K17" s="525">
        <v>33.745102090000003</v>
      </c>
      <c r="L17" s="525">
        <v>33.108113769999996</v>
      </c>
      <c r="M17" s="525">
        <v>33.242527579999994</v>
      </c>
      <c r="N17" s="525">
        <v>33.593561120000004</v>
      </c>
      <c r="O17" s="525">
        <v>32.710629699999998</v>
      </c>
      <c r="P17" s="525">
        <v>34.733328909999997</v>
      </c>
      <c r="Q17" s="525">
        <v>35.306168210000003</v>
      </c>
      <c r="R17" s="525">
        <v>33.908440220000003</v>
      </c>
      <c r="S17" s="525">
        <v>35.530061439999997</v>
      </c>
      <c r="T17" s="525">
        <v>36.515390500000002</v>
      </c>
      <c r="U17" s="525">
        <v>35.545808180000002</v>
      </c>
      <c r="V17" s="525">
        <v>36.620777650000001</v>
      </c>
      <c r="W17" s="525">
        <v>34.068257350000003</v>
      </c>
      <c r="X17" s="525">
        <v>31.976788789999997</v>
      </c>
      <c r="Y17" s="525">
        <v>26.648828300000002</v>
      </c>
      <c r="Z17" s="525">
        <v>26.083012</v>
      </c>
      <c r="AA17" s="525">
        <v>25.598856779999998</v>
      </c>
      <c r="AB17" s="525">
        <v>25.939127359999997</v>
      </c>
      <c r="AC17" s="525">
        <v>26.291118359999999</v>
      </c>
      <c r="AD17" s="525">
        <v>27.829051549999999</v>
      </c>
      <c r="AE17" s="525">
        <v>28.652429470000001</v>
      </c>
      <c r="AF17" s="525">
        <v>30.342157039999996</v>
      </c>
      <c r="AG17" s="525">
        <v>22.283311589999997</v>
      </c>
      <c r="AH17" s="31" t="str">
        <f t="shared" si="0"/>
        <v>EL</v>
      </c>
      <c r="AI17" s="30"/>
      <c r="AJ17" s="30"/>
    </row>
    <row r="18" spans="1:36" ht="14.1" customHeight="1" x14ac:dyDescent="0.2">
      <c r="A18" s="14"/>
      <c r="B18" s="32" t="s">
        <v>164</v>
      </c>
      <c r="C18" s="523">
        <v>75.22674284</v>
      </c>
      <c r="D18" s="523">
        <v>79.840698199999991</v>
      </c>
      <c r="E18" s="523">
        <v>84.550236519999984</v>
      </c>
      <c r="F18" s="523">
        <v>82.588974550000017</v>
      </c>
      <c r="G18" s="523">
        <v>85.917222750000008</v>
      </c>
      <c r="H18" s="523">
        <v>87.775231129999995</v>
      </c>
      <c r="I18" s="523">
        <v>97.927914950000002</v>
      </c>
      <c r="J18" s="523">
        <v>101.38151638000001</v>
      </c>
      <c r="K18" s="523">
        <v>109.50528784000001</v>
      </c>
      <c r="L18" s="523">
        <v>113.47110059000001</v>
      </c>
      <c r="M18" s="523">
        <v>115.69429412999999</v>
      </c>
      <c r="N18" s="523">
        <v>122.02493414</v>
      </c>
      <c r="O18" s="523">
        <v>123.90295208999999</v>
      </c>
      <c r="P18" s="523">
        <v>129.32429442</v>
      </c>
      <c r="Q18" s="523">
        <v>134.77127006000001</v>
      </c>
      <c r="R18" s="523">
        <v>140.32380092</v>
      </c>
      <c r="S18" s="523">
        <v>145.21708654999998</v>
      </c>
      <c r="T18" s="523">
        <v>149.01811773</v>
      </c>
      <c r="U18" s="523">
        <v>144.17439997</v>
      </c>
      <c r="V18" s="523">
        <v>135.71591978999999</v>
      </c>
      <c r="W18" s="523">
        <v>132.00399327</v>
      </c>
      <c r="X18" s="523">
        <v>128.55126666999999</v>
      </c>
      <c r="Y18" s="523">
        <v>120.32758297000001</v>
      </c>
      <c r="Z18" s="523">
        <v>117.43796019000001</v>
      </c>
      <c r="AA18" s="523">
        <v>120.18800912</v>
      </c>
      <c r="AB18" s="523">
        <v>122.65473967</v>
      </c>
      <c r="AC18" s="523">
        <v>127.38410834</v>
      </c>
      <c r="AD18" s="523">
        <v>128.54719850000001</v>
      </c>
      <c r="AE18" s="523">
        <v>131.67448279000001</v>
      </c>
      <c r="AF18" s="523">
        <v>133.91973999000001</v>
      </c>
      <c r="AG18" s="523">
        <v>101.18245157999999</v>
      </c>
      <c r="AH18" s="32" t="str">
        <f t="shared" si="0"/>
        <v>ES</v>
      </c>
      <c r="AI18" s="30"/>
      <c r="AJ18" s="30"/>
    </row>
    <row r="19" spans="1:36" ht="14.1" customHeight="1" x14ac:dyDescent="0.2">
      <c r="A19" s="14"/>
      <c r="B19" s="31" t="s">
        <v>165</v>
      </c>
      <c r="C19" s="525">
        <v>139.21428222</v>
      </c>
      <c r="D19" s="525">
        <v>142.37087991999999</v>
      </c>
      <c r="E19" s="525">
        <v>146.42167538999999</v>
      </c>
      <c r="F19" s="525">
        <v>147.21422925000002</v>
      </c>
      <c r="G19" s="525">
        <v>148.55152543</v>
      </c>
      <c r="H19" s="525">
        <v>150.23684208999998</v>
      </c>
      <c r="I19" s="525">
        <v>151.66028747999999</v>
      </c>
      <c r="J19" s="525">
        <v>155.19427441999997</v>
      </c>
      <c r="K19" s="525">
        <v>160.29552967000001</v>
      </c>
      <c r="L19" s="525">
        <v>164.05685603999999</v>
      </c>
      <c r="M19" s="525">
        <v>164.85826520999998</v>
      </c>
      <c r="N19" s="525">
        <v>166.57936074</v>
      </c>
      <c r="O19" s="525">
        <v>168.05477374</v>
      </c>
      <c r="P19" s="525">
        <v>167.01762095999999</v>
      </c>
      <c r="Q19" s="525">
        <v>169.76305611999999</v>
      </c>
      <c r="R19" s="525">
        <v>166.77353429999999</v>
      </c>
      <c r="S19" s="525">
        <v>167.48577211</v>
      </c>
      <c r="T19" s="525">
        <v>167.15968251999996</v>
      </c>
      <c r="U19" s="525">
        <v>160.39968114000001</v>
      </c>
      <c r="V19" s="525">
        <v>157.25870637</v>
      </c>
      <c r="W19" s="525">
        <v>157.97697216</v>
      </c>
      <c r="X19" s="525">
        <v>160.33718836</v>
      </c>
      <c r="Y19" s="525">
        <v>157.77004571999998</v>
      </c>
      <c r="Z19" s="525">
        <v>156.25109277999999</v>
      </c>
      <c r="AA19" s="525">
        <v>155.30093675000001</v>
      </c>
      <c r="AB19" s="525">
        <v>157.05994182999999</v>
      </c>
      <c r="AC19" s="525">
        <v>156.66997818000002</v>
      </c>
      <c r="AD19" s="525">
        <v>157.60449075</v>
      </c>
      <c r="AE19" s="525">
        <v>156.29057909999997</v>
      </c>
      <c r="AF19" s="525">
        <v>156.51693632999999</v>
      </c>
      <c r="AG19" s="525">
        <v>120.73974270000001</v>
      </c>
      <c r="AH19" s="31" t="str">
        <f t="shared" si="0"/>
        <v>FR</v>
      </c>
      <c r="AI19" s="30"/>
      <c r="AJ19" s="30"/>
    </row>
    <row r="20" spans="1:36" ht="14.1" customHeight="1" x14ac:dyDescent="0.2">
      <c r="A20" s="14"/>
      <c r="B20" s="32" t="s">
        <v>183</v>
      </c>
      <c r="C20" s="523">
        <v>4.5455900800000002</v>
      </c>
      <c r="D20" s="523">
        <v>3.0465484699999998</v>
      </c>
      <c r="E20" s="523">
        <v>2.9231455799999999</v>
      </c>
      <c r="F20" s="523">
        <v>3.1851560999999995</v>
      </c>
      <c r="G20" s="523">
        <v>3.5914029200000002</v>
      </c>
      <c r="H20" s="523">
        <v>3.7214724399999999</v>
      </c>
      <c r="I20" s="523">
        <v>4.0705685700000007</v>
      </c>
      <c r="J20" s="523">
        <v>4.4010109899999996</v>
      </c>
      <c r="K20" s="523">
        <v>4.5361059799999994</v>
      </c>
      <c r="L20" s="523">
        <v>4.7911159900000007</v>
      </c>
      <c r="M20" s="523">
        <v>4.7633664700000002</v>
      </c>
      <c r="N20" s="523">
        <v>4.8459509299999999</v>
      </c>
      <c r="O20" s="523">
        <v>5.0897453299999995</v>
      </c>
      <c r="P20" s="523">
        <v>5.4776423799999998</v>
      </c>
      <c r="Q20" s="523">
        <v>5.6874904299999995</v>
      </c>
      <c r="R20" s="523">
        <v>5.9023290600000005</v>
      </c>
      <c r="S20" s="523">
        <v>6.2465268299999996</v>
      </c>
      <c r="T20" s="523">
        <v>6.6984144299999997</v>
      </c>
      <c r="U20" s="523">
        <v>6.5605313499999998</v>
      </c>
      <c r="V20" s="523">
        <v>6.4766935399999994</v>
      </c>
      <c r="W20" s="523">
        <v>6.2693157899999994</v>
      </c>
      <c r="X20" s="523">
        <v>6.1908661200000008</v>
      </c>
      <c r="Y20" s="523">
        <v>5.9624713400000005</v>
      </c>
      <c r="Z20" s="523">
        <v>6.0849838299999996</v>
      </c>
      <c r="AA20" s="523">
        <v>6.0321689999999997</v>
      </c>
      <c r="AB20" s="523">
        <v>6.3219110000000001</v>
      </c>
      <c r="AC20" s="523">
        <v>6.5699455500000008</v>
      </c>
      <c r="AD20" s="523">
        <v>7.1189096599999999</v>
      </c>
      <c r="AE20" s="523">
        <v>7.0405393400000014</v>
      </c>
      <c r="AF20" s="523">
        <v>7.2786860999999998</v>
      </c>
      <c r="AG20" s="523">
        <v>6.0319881299999993</v>
      </c>
      <c r="AH20" s="32" t="str">
        <f t="shared" si="0"/>
        <v>HR</v>
      </c>
      <c r="AI20" s="30"/>
      <c r="AJ20" s="30"/>
    </row>
    <row r="21" spans="1:36" ht="14.1" customHeight="1" x14ac:dyDescent="0.2">
      <c r="A21" s="14"/>
      <c r="B21" s="31" t="s">
        <v>166</v>
      </c>
      <c r="C21" s="525">
        <v>111.00956106999999</v>
      </c>
      <c r="D21" s="525">
        <v>113.65205888</v>
      </c>
      <c r="E21" s="525">
        <v>118.62639818000001</v>
      </c>
      <c r="F21" s="525">
        <v>120.70384685999998</v>
      </c>
      <c r="G21" s="525">
        <v>120.72706926000001</v>
      </c>
      <c r="H21" s="525">
        <v>124.26660501000001</v>
      </c>
      <c r="I21" s="525">
        <v>125.15797301000001</v>
      </c>
      <c r="J21" s="525">
        <v>127.52988913999999</v>
      </c>
      <c r="K21" s="525">
        <v>132.62627039999998</v>
      </c>
      <c r="L21" s="525">
        <v>134.71766359999998</v>
      </c>
      <c r="M21" s="525">
        <v>136.04691105999999</v>
      </c>
      <c r="N21" s="525">
        <v>138.31317177999998</v>
      </c>
      <c r="O21" s="525">
        <v>140.36967087000002</v>
      </c>
      <c r="P21" s="525">
        <v>142.36508056</v>
      </c>
      <c r="Q21" s="525">
        <v>144.68410616</v>
      </c>
      <c r="R21" s="525">
        <v>143.70014358000003</v>
      </c>
      <c r="S21" s="525">
        <v>146.20805490000001</v>
      </c>
      <c r="T21" s="525">
        <v>147.16572364999999</v>
      </c>
      <c r="U21" s="525">
        <v>140.52182110000001</v>
      </c>
      <c r="V21" s="525">
        <v>132.63896382000001</v>
      </c>
      <c r="W21" s="525">
        <v>131.3860846</v>
      </c>
      <c r="X21" s="525">
        <v>130.94604097000001</v>
      </c>
      <c r="Y21" s="525">
        <v>122.49082500999999</v>
      </c>
      <c r="Z21" s="525">
        <v>117.92552309</v>
      </c>
      <c r="AA21" s="525">
        <v>122.39657609</v>
      </c>
      <c r="AB21" s="525">
        <v>121.43006774</v>
      </c>
      <c r="AC21" s="525">
        <v>121.90661895000001</v>
      </c>
      <c r="AD21" s="525">
        <v>119.28413379999999</v>
      </c>
      <c r="AE21" s="525">
        <v>123.52301621999999</v>
      </c>
      <c r="AF21" s="525">
        <v>124.46411515000001</v>
      </c>
      <c r="AG21" s="525">
        <v>94.874407390000002</v>
      </c>
      <c r="AH21" s="31" t="str">
        <f t="shared" si="0"/>
        <v>IT</v>
      </c>
      <c r="AI21" s="30"/>
      <c r="AJ21" s="30"/>
    </row>
    <row r="22" spans="1:36" ht="14.1" customHeight="1" x14ac:dyDescent="0.2">
      <c r="A22" s="14"/>
      <c r="B22" s="32" t="s">
        <v>167</v>
      </c>
      <c r="C22" s="523">
        <v>2.1589192499999998</v>
      </c>
      <c r="D22" s="523">
        <v>2.29021842</v>
      </c>
      <c r="E22" s="523">
        <v>2.4244920000000003</v>
      </c>
      <c r="F22" s="523">
        <v>2.2851066499999999</v>
      </c>
      <c r="G22" s="523">
        <v>2.3979496899999999</v>
      </c>
      <c r="H22" s="523">
        <v>2.5833686600000001</v>
      </c>
      <c r="I22" s="523">
        <v>2.6675866500000001</v>
      </c>
      <c r="J22" s="523">
        <v>2.7487514399999995</v>
      </c>
      <c r="K22" s="523">
        <v>2.8685915400000002</v>
      </c>
      <c r="L22" s="523">
        <v>3.1116262899999998</v>
      </c>
      <c r="M22" s="523">
        <v>3.2898392399999996</v>
      </c>
      <c r="N22" s="523">
        <v>3.4921591600000004</v>
      </c>
      <c r="O22" s="523">
        <v>3.2674585299999999</v>
      </c>
      <c r="P22" s="523">
        <v>3.4011786499999999</v>
      </c>
      <c r="Q22" s="523">
        <v>3.1921955</v>
      </c>
      <c r="R22" s="523">
        <v>3.9012094799999999</v>
      </c>
      <c r="S22" s="523">
        <v>3.9119831599999997</v>
      </c>
      <c r="T22" s="523">
        <v>3.9683429599999998</v>
      </c>
      <c r="U22" s="523">
        <v>4.0195640800000003</v>
      </c>
      <c r="V22" s="523">
        <v>3.8614179400000004</v>
      </c>
      <c r="W22" s="523">
        <v>3.82548157</v>
      </c>
      <c r="X22" s="523">
        <v>3.8232393699999996</v>
      </c>
      <c r="Y22" s="523">
        <v>3.6127327000000005</v>
      </c>
      <c r="Z22" s="523">
        <v>3.4814690499999998</v>
      </c>
      <c r="AA22" s="523">
        <v>3.3906289699999999</v>
      </c>
      <c r="AB22" s="523">
        <v>3.4697796700000003</v>
      </c>
      <c r="AC22" s="523">
        <v>3.86685152</v>
      </c>
      <c r="AD22" s="523">
        <v>3.9592394900000003</v>
      </c>
      <c r="AE22" s="523">
        <v>4.0216770000000004</v>
      </c>
      <c r="AF22" s="523">
        <v>4.0817468000000003</v>
      </c>
      <c r="AG22" s="523">
        <v>3.1394218600000001</v>
      </c>
      <c r="AH22" s="32" t="str">
        <f t="shared" si="0"/>
        <v>CY</v>
      </c>
      <c r="AI22" s="30"/>
      <c r="AJ22" s="30"/>
    </row>
    <row r="23" spans="1:36" ht="14.1" customHeight="1" x14ac:dyDescent="0.2">
      <c r="A23" s="14"/>
      <c r="B23" s="31" t="s">
        <v>168</v>
      </c>
      <c r="C23" s="525">
        <v>4.8348470299999997</v>
      </c>
      <c r="D23" s="525">
        <v>3.6155760099999998</v>
      </c>
      <c r="E23" s="525">
        <v>3.2094839599999996</v>
      </c>
      <c r="F23" s="525">
        <v>3.1106878900000003</v>
      </c>
      <c r="G23" s="525">
        <v>3.2135895699999999</v>
      </c>
      <c r="H23" s="525">
        <v>2.6786122800000003</v>
      </c>
      <c r="I23" s="525">
        <v>2.4928026499999998</v>
      </c>
      <c r="J23" s="525">
        <v>2.3993702199999998</v>
      </c>
      <c r="K23" s="525">
        <v>2.1790594900000002</v>
      </c>
      <c r="L23" s="525">
        <v>2.12645756</v>
      </c>
      <c r="M23" s="525">
        <v>2.32383432</v>
      </c>
      <c r="N23" s="525">
        <v>3.3601167799999998</v>
      </c>
      <c r="O23" s="525">
        <v>3.4718911200000004</v>
      </c>
      <c r="P23" s="525">
        <v>3.5972583399999993</v>
      </c>
      <c r="Q23" s="525">
        <v>3.8139581300000001</v>
      </c>
      <c r="R23" s="525">
        <v>4.1657923500000003</v>
      </c>
      <c r="S23" s="525">
        <v>4.2892104399999997</v>
      </c>
      <c r="T23" s="525">
        <v>4.7181620999999998</v>
      </c>
      <c r="U23" s="525">
        <v>4.6399512100000004</v>
      </c>
      <c r="V23" s="525">
        <v>4.4289428200000005</v>
      </c>
      <c r="W23" s="525">
        <v>4.4772921100000005</v>
      </c>
      <c r="X23" s="525">
        <v>3.9966873200000004</v>
      </c>
      <c r="Y23" s="525">
        <v>3.9857798900000003</v>
      </c>
      <c r="Z23" s="525">
        <v>4.0096126999999999</v>
      </c>
      <c r="AA23" s="525">
        <v>4.0836445899999996</v>
      </c>
      <c r="AB23" s="525">
        <v>4.3441518699999992</v>
      </c>
      <c r="AC23" s="525">
        <v>4.6165868400000001</v>
      </c>
      <c r="AD23" s="525">
        <v>4.6369200899999994</v>
      </c>
      <c r="AE23" s="525">
        <v>3.9571133799999996</v>
      </c>
      <c r="AF23" s="525">
        <v>4.8340846900000001</v>
      </c>
      <c r="AG23" s="525">
        <v>4.0141178000000002</v>
      </c>
      <c r="AH23" s="31" t="str">
        <f t="shared" si="0"/>
        <v>LV</v>
      </c>
      <c r="AI23" s="30"/>
      <c r="AJ23" s="30"/>
    </row>
    <row r="24" spans="1:36" ht="14.1" customHeight="1" x14ac:dyDescent="0.2">
      <c r="A24" s="14"/>
      <c r="B24" s="26" t="s">
        <v>169</v>
      </c>
      <c r="C24" s="523">
        <v>6.5234141899999996</v>
      </c>
      <c r="D24" s="523">
        <v>7.3843985400000003</v>
      </c>
      <c r="E24" s="523">
        <v>5.3670769200000006</v>
      </c>
      <c r="F24" s="523">
        <v>3.85457479</v>
      </c>
      <c r="G24" s="523">
        <v>3.1926628200000007</v>
      </c>
      <c r="H24" s="523">
        <v>3.7520786999999998</v>
      </c>
      <c r="I24" s="523">
        <v>4.0116527699999995</v>
      </c>
      <c r="J24" s="523">
        <v>4.1551202499999995</v>
      </c>
      <c r="K24" s="523">
        <v>4.3012847100000009</v>
      </c>
      <c r="L24" s="523">
        <v>3.8997141300000004</v>
      </c>
      <c r="M24" s="523">
        <v>3.5879669000000005</v>
      </c>
      <c r="N24" s="523">
        <v>3.9175302900000002</v>
      </c>
      <c r="O24" s="523">
        <v>4.0470272199999995</v>
      </c>
      <c r="P24" s="523">
        <v>4.1439660900000002</v>
      </c>
      <c r="Q24" s="523">
        <v>4.4555566400000002</v>
      </c>
      <c r="R24" s="523">
        <v>4.80227629</v>
      </c>
      <c r="S24" s="523">
        <v>5.0539365399999996</v>
      </c>
      <c r="T24" s="523">
        <v>5.7963075699999997</v>
      </c>
      <c r="U24" s="523">
        <v>5.7000835899999993</v>
      </c>
      <c r="V24" s="523">
        <v>4.7926597500000003</v>
      </c>
      <c r="W24" s="523">
        <v>4.9830771599999997</v>
      </c>
      <c r="X24" s="523">
        <v>4.983721280000001</v>
      </c>
      <c r="Y24" s="523">
        <v>4.95182272</v>
      </c>
      <c r="Z24" s="523">
        <v>4.8567457899999997</v>
      </c>
      <c r="AA24" s="523">
        <v>5.1098925499999996</v>
      </c>
      <c r="AB24" s="523">
        <v>5.5810395699999997</v>
      </c>
      <c r="AC24" s="523">
        <v>6.2831980300000003</v>
      </c>
      <c r="AD24" s="523">
        <v>6.5882192699999997</v>
      </c>
      <c r="AE24" s="523">
        <v>7.1008775200000001</v>
      </c>
      <c r="AF24" s="523">
        <v>7.2880177000000002</v>
      </c>
      <c r="AG24" s="523">
        <v>6.8964032399999997</v>
      </c>
      <c r="AH24" s="26" t="str">
        <f t="shared" si="0"/>
        <v>LT</v>
      </c>
      <c r="AI24" s="30"/>
      <c r="AJ24" s="30"/>
    </row>
    <row r="25" spans="1:36" ht="14.1" customHeight="1" x14ac:dyDescent="0.2">
      <c r="A25" s="14"/>
      <c r="B25" s="31" t="s">
        <v>170</v>
      </c>
      <c r="C25" s="525">
        <v>3.01556968</v>
      </c>
      <c r="D25" s="525">
        <v>3.6270998999999997</v>
      </c>
      <c r="E25" s="525">
        <v>3.9004588500000001</v>
      </c>
      <c r="F25" s="525">
        <v>3.9433739300000004</v>
      </c>
      <c r="G25" s="525">
        <v>4.1077595399999991</v>
      </c>
      <c r="H25" s="525">
        <v>3.9322644900000001</v>
      </c>
      <c r="I25" s="525">
        <v>4.0928867100000001</v>
      </c>
      <c r="J25" s="525">
        <v>4.4754997100000002</v>
      </c>
      <c r="K25" s="525">
        <v>4.8121599700000006</v>
      </c>
      <c r="L25" s="525">
        <v>5.2524452899999998</v>
      </c>
      <c r="M25" s="525">
        <v>5.8406391199999996</v>
      </c>
      <c r="N25" s="525">
        <v>6.16640034</v>
      </c>
      <c r="O25" s="525">
        <v>6.4418566000000004</v>
      </c>
      <c r="P25" s="525">
        <v>7.0431081799999999</v>
      </c>
      <c r="Q25" s="525">
        <v>8.0982369399999996</v>
      </c>
      <c r="R25" s="525">
        <v>8.4954529499999989</v>
      </c>
      <c r="S25" s="525">
        <v>8.0900407300000001</v>
      </c>
      <c r="T25" s="525">
        <v>7.8970384000000005</v>
      </c>
      <c r="U25" s="525">
        <v>8.0060160899999993</v>
      </c>
      <c r="V25" s="525">
        <v>7.4266871000000014</v>
      </c>
      <c r="W25" s="525">
        <v>7.8230312300000007</v>
      </c>
      <c r="X25" s="525">
        <v>8.1151187599999997</v>
      </c>
      <c r="Y25" s="525">
        <v>7.7177280500000007</v>
      </c>
      <c r="Z25" s="525">
        <v>7.5822436800000004</v>
      </c>
      <c r="AA25" s="525">
        <v>7.3716752999999997</v>
      </c>
      <c r="AB25" s="525">
        <v>7.0864639299999999</v>
      </c>
      <c r="AC25" s="525">
        <v>7.0683984200000003</v>
      </c>
      <c r="AD25" s="525">
        <v>7.3814764799999999</v>
      </c>
      <c r="AE25" s="525">
        <v>7.8816386999999999</v>
      </c>
      <c r="AF25" s="525">
        <v>7.9808588399999998</v>
      </c>
      <c r="AG25" s="525">
        <v>6.3276508299999996</v>
      </c>
      <c r="AH25" s="31" t="str">
        <f t="shared" si="0"/>
        <v>LU</v>
      </c>
      <c r="AI25" s="30"/>
      <c r="AJ25" s="30"/>
    </row>
    <row r="26" spans="1:36" ht="14.1" customHeight="1" x14ac:dyDescent="0.2">
      <c r="A26" s="14"/>
      <c r="B26" s="32" t="s">
        <v>171</v>
      </c>
      <c r="C26" s="523">
        <v>9.42262472</v>
      </c>
      <c r="D26" s="523">
        <v>8.2217025599999989</v>
      </c>
      <c r="E26" s="523">
        <v>7.9657534999999999</v>
      </c>
      <c r="F26" s="523">
        <v>7.92782082</v>
      </c>
      <c r="G26" s="523">
        <v>7.9319735199999997</v>
      </c>
      <c r="H26" s="523">
        <v>8.0751154700000001</v>
      </c>
      <c r="I26" s="523">
        <v>8.09766823</v>
      </c>
      <c r="J26" s="523">
        <v>8.4740464100000015</v>
      </c>
      <c r="K26" s="523">
        <v>9.3310753999999996</v>
      </c>
      <c r="L26" s="523">
        <v>9.8747640099999998</v>
      </c>
      <c r="M26" s="523">
        <v>9.8570623799999986</v>
      </c>
      <c r="N26" s="523">
        <v>10.300296710000001</v>
      </c>
      <c r="O26" s="523">
        <v>10.88740823</v>
      </c>
      <c r="P26" s="523">
        <v>11.35738847</v>
      </c>
      <c r="Q26" s="523">
        <v>11.879174389999999</v>
      </c>
      <c r="R26" s="523">
        <v>12.921331869999998</v>
      </c>
      <c r="S26" s="523">
        <v>13.676255509999999</v>
      </c>
      <c r="T26" s="523">
        <v>13.997488509999998</v>
      </c>
      <c r="U26" s="523">
        <v>13.96821224</v>
      </c>
      <c r="V26" s="523">
        <v>13.758705730000001</v>
      </c>
      <c r="W26" s="523">
        <v>12.440743049999998</v>
      </c>
      <c r="X26" s="523">
        <v>11.82597589</v>
      </c>
      <c r="Y26" s="523">
        <v>11.29204959</v>
      </c>
      <c r="Z26" s="523">
        <v>10.556568889999999</v>
      </c>
      <c r="AA26" s="523">
        <v>11.746975239999999</v>
      </c>
      <c r="AB26" s="523">
        <v>12.780406190000001</v>
      </c>
      <c r="AC26" s="523">
        <v>12.842341679999999</v>
      </c>
      <c r="AD26" s="523">
        <v>13.73279348</v>
      </c>
      <c r="AE26" s="523">
        <v>14.717685000000001</v>
      </c>
      <c r="AF26" s="523">
        <v>15.56195744</v>
      </c>
      <c r="AG26" s="523">
        <v>12.89614669</v>
      </c>
      <c r="AH26" s="32" t="str">
        <f t="shared" si="0"/>
        <v>HU</v>
      </c>
      <c r="AI26" s="30"/>
      <c r="AJ26" s="30"/>
    </row>
    <row r="27" spans="1:36" ht="14.1" customHeight="1" x14ac:dyDescent="0.2">
      <c r="A27" s="14"/>
      <c r="B27" s="31" t="s">
        <v>172</v>
      </c>
      <c r="C27" s="525">
        <v>1.4815312199999999</v>
      </c>
      <c r="D27" s="525">
        <v>1.49767429</v>
      </c>
      <c r="E27" s="525">
        <v>1.85879942</v>
      </c>
      <c r="F27" s="525">
        <v>2.1363489800000002</v>
      </c>
      <c r="G27" s="525">
        <v>2.2565075600000002</v>
      </c>
      <c r="H27" s="525">
        <v>2.3139404800000003</v>
      </c>
      <c r="I27" s="525">
        <v>2.4058091199999998</v>
      </c>
      <c r="J27" s="525">
        <v>2.5801986499999998</v>
      </c>
      <c r="K27" s="525">
        <v>2.6846727399999999</v>
      </c>
      <c r="L27" s="525">
        <v>2.9079082500000002</v>
      </c>
      <c r="M27" s="525">
        <v>3.13611686</v>
      </c>
      <c r="N27" s="525">
        <v>3.0622343499999998</v>
      </c>
      <c r="O27" s="525">
        <v>3.5276866600000001</v>
      </c>
      <c r="P27" s="525">
        <v>3.7660705599999997</v>
      </c>
      <c r="Q27" s="525">
        <v>3.9263878800000001</v>
      </c>
      <c r="R27" s="525">
        <v>2.9219402900000007</v>
      </c>
      <c r="S27" s="525">
        <v>3.2272169600000002</v>
      </c>
      <c r="T27" s="525">
        <v>3.5586958499999999</v>
      </c>
      <c r="U27" s="525">
        <v>3.83926838</v>
      </c>
      <c r="V27" s="525">
        <v>3.9335458799999996</v>
      </c>
      <c r="W27" s="525">
        <v>5.5663955899999999</v>
      </c>
      <c r="X27" s="525">
        <v>5.1961304099999994</v>
      </c>
      <c r="Y27" s="525">
        <v>4.6905961999999999</v>
      </c>
      <c r="Z27" s="525">
        <v>4.7268648100000004</v>
      </c>
      <c r="AA27" s="525">
        <v>4.8725523199999996</v>
      </c>
      <c r="AB27" s="525">
        <v>5.9386378200000003</v>
      </c>
      <c r="AC27" s="525">
        <v>6.6771512699999995</v>
      </c>
      <c r="AD27" s="525">
        <v>7.9837228500000004</v>
      </c>
      <c r="AE27" s="525">
        <v>8.3269075200000007</v>
      </c>
      <c r="AF27" s="525">
        <v>8.5836398499999991</v>
      </c>
      <c r="AG27" s="525">
        <v>7.8681995700000007</v>
      </c>
      <c r="AH27" s="31" t="str">
        <f t="shared" si="0"/>
        <v>MT</v>
      </c>
      <c r="AI27" s="30"/>
      <c r="AJ27" s="30"/>
    </row>
    <row r="28" spans="1:36" ht="14.1" customHeight="1" x14ac:dyDescent="0.2">
      <c r="A28" s="14"/>
      <c r="B28" s="32" t="s">
        <v>173</v>
      </c>
      <c r="C28" s="523">
        <v>67.95664309</v>
      </c>
      <c r="D28" s="523">
        <v>69.558253790000009</v>
      </c>
      <c r="E28" s="523">
        <v>71.83020092000001</v>
      </c>
      <c r="F28" s="523">
        <v>71.736614430000003</v>
      </c>
      <c r="G28" s="523">
        <v>72.382201590000008</v>
      </c>
      <c r="H28" s="523">
        <v>73.205336950000003</v>
      </c>
      <c r="I28" s="523">
        <v>76.509057380000016</v>
      </c>
      <c r="J28" s="523">
        <v>79.808794300000002</v>
      </c>
      <c r="K28" s="523">
        <v>80.995001040000005</v>
      </c>
      <c r="L28" s="523">
        <v>83.458439630000015</v>
      </c>
      <c r="M28" s="523">
        <v>85.701427629999998</v>
      </c>
      <c r="N28" s="523">
        <v>89.763489660000005</v>
      </c>
      <c r="O28" s="523">
        <v>90.554975760000005</v>
      </c>
      <c r="P28" s="523">
        <v>88.115681379999998</v>
      </c>
      <c r="Q28" s="523">
        <v>93.338012910000003</v>
      </c>
      <c r="R28" s="523">
        <v>97.266464459999995</v>
      </c>
      <c r="S28" s="523">
        <v>101.67477120000001</v>
      </c>
      <c r="T28" s="523">
        <v>102.04988157</v>
      </c>
      <c r="U28" s="523">
        <v>100.2337285</v>
      </c>
      <c r="V28" s="523">
        <v>92.081135989999993</v>
      </c>
      <c r="W28" s="523">
        <v>90.11571536999999</v>
      </c>
      <c r="X28" s="523">
        <v>93.935127120000004</v>
      </c>
      <c r="Y28" s="523">
        <v>88.031031710000008</v>
      </c>
      <c r="Z28" s="523">
        <v>85.696372619999991</v>
      </c>
      <c r="AA28" s="523">
        <v>83.304060880000009</v>
      </c>
      <c r="AB28" s="523">
        <v>83.14906495999999</v>
      </c>
      <c r="AC28" s="523">
        <v>80.715699939999993</v>
      </c>
      <c r="AD28" s="523">
        <v>81.055407959999997</v>
      </c>
      <c r="AE28" s="523">
        <v>79.946277289999998</v>
      </c>
      <c r="AF28" s="523">
        <v>79.691045619999983</v>
      </c>
      <c r="AG28" s="523">
        <v>70.755198780000001</v>
      </c>
      <c r="AH28" s="32" t="str">
        <f t="shared" si="0"/>
        <v>NL</v>
      </c>
      <c r="AI28" s="30"/>
      <c r="AJ28" s="30"/>
    </row>
    <row r="29" spans="1:36" ht="14.1" customHeight="1" x14ac:dyDescent="0.2">
      <c r="A29" s="33"/>
      <c r="B29" s="31" t="s">
        <v>174</v>
      </c>
      <c r="C29" s="525">
        <v>14.898921329999999</v>
      </c>
      <c r="D29" s="525">
        <v>16.48197781</v>
      </c>
      <c r="E29" s="525">
        <v>16.535130800000001</v>
      </c>
      <c r="F29" s="525">
        <v>16.731073460000005</v>
      </c>
      <c r="G29" s="525">
        <v>16.83809553</v>
      </c>
      <c r="H29" s="525">
        <v>17.269576539999999</v>
      </c>
      <c r="I29" s="525">
        <v>18.966548239999998</v>
      </c>
      <c r="J29" s="525">
        <v>18.039759869999997</v>
      </c>
      <c r="K29" s="525">
        <v>20.210089879999998</v>
      </c>
      <c r="L29" s="525">
        <v>19.6407399</v>
      </c>
      <c r="M29" s="525">
        <v>20.59446844</v>
      </c>
      <c r="N29" s="525">
        <v>22.048386480000001</v>
      </c>
      <c r="O29" s="525">
        <v>23.86141563</v>
      </c>
      <c r="P29" s="525">
        <v>25.611254049999999</v>
      </c>
      <c r="Q29" s="525">
        <v>26.418593700000002</v>
      </c>
      <c r="R29" s="525">
        <v>27.008705900000002</v>
      </c>
      <c r="S29" s="525">
        <v>25.822369270000003</v>
      </c>
      <c r="T29" s="525">
        <v>26.180498739999997</v>
      </c>
      <c r="U29" s="525">
        <v>24.709441169999998</v>
      </c>
      <c r="V29" s="525">
        <v>23.750633870000001</v>
      </c>
      <c r="W29" s="525">
        <v>24.728354790000001</v>
      </c>
      <c r="X29" s="525">
        <v>24.189405760000003</v>
      </c>
      <c r="Y29" s="525">
        <v>23.910394159999999</v>
      </c>
      <c r="Z29" s="525">
        <v>24.997006680000002</v>
      </c>
      <c r="AA29" s="525">
        <v>24.308310579999997</v>
      </c>
      <c r="AB29" s="525">
        <v>24.926017039999998</v>
      </c>
      <c r="AC29" s="525">
        <v>25.980176760000003</v>
      </c>
      <c r="AD29" s="525">
        <v>26.654337820000002</v>
      </c>
      <c r="AE29" s="525">
        <v>27.047338749999998</v>
      </c>
      <c r="AF29" s="525">
        <v>27.488036409999999</v>
      </c>
      <c r="AG29" s="525">
        <v>22.282191579999999</v>
      </c>
      <c r="AH29" s="31" t="str">
        <f t="shared" si="0"/>
        <v>AT</v>
      </c>
      <c r="AI29" s="30"/>
      <c r="AJ29" s="30"/>
    </row>
    <row r="30" spans="1:36" ht="14.1" customHeight="1" x14ac:dyDescent="0.2">
      <c r="A30" s="33"/>
      <c r="B30" s="32" t="s">
        <v>175</v>
      </c>
      <c r="C30" s="523">
        <v>22.679902579999997</v>
      </c>
      <c r="D30" s="523">
        <v>22.972149649999999</v>
      </c>
      <c r="E30" s="523">
        <v>23.726044089999998</v>
      </c>
      <c r="F30" s="523">
        <v>22.94880341</v>
      </c>
      <c r="G30" s="523">
        <v>24.099261259999999</v>
      </c>
      <c r="H30" s="523">
        <v>24.987224810000001</v>
      </c>
      <c r="I30" s="523">
        <v>28.326489370000001</v>
      </c>
      <c r="J30" s="523">
        <v>29.921515910000004</v>
      </c>
      <c r="K30" s="523">
        <v>31.618592490000001</v>
      </c>
      <c r="L30" s="523">
        <v>34.526409440000002</v>
      </c>
      <c r="M30" s="523">
        <v>30.409568209999996</v>
      </c>
      <c r="N30" s="523">
        <v>30.08491987</v>
      </c>
      <c r="O30" s="523">
        <v>29.114888530000005</v>
      </c>
      <c r="P30" s="523">
        <v>31.622449289999999</v>
      </c>
      <c r="Q30" s="523">
        <v>35.418971920000004</v>
      </c>
      <c r="R30" s="523">
        <v>38.221762180000006</v>
      </c>
      <c r="S30" s="523">
        <v>42.320172259999993</v>
      </c>
      <c r="T30" s="523">
        <v>46.373123969999995</v>
      </c>
      <c r="U30" s="523">
        <v>48.722291229999996</v>
      </c>
      <c r="V30" s="523">
        <v>49.066772950000001</v>
      </c>
      <c r="W30" s="523">
        <v>51.555689819999998</v>
      </c>
      <c r="X30" s="523">
        <v>51.969397109999996</v>
      </c>
      <c r="Y30" s="523">
        <v>50.053536059999999</v>
      </c>
      <c r="Z30" s="523">
        <v>47.182171920000002</v>
      </c>
      <c r="AA30" s="523">
        <v>47.733814619999997</v>
      </c>
      <c r="AB30" s="523">
        <v>50.553889479999995</v>
      </c>
      <c r="AC30" s="523">
        <v>57.361042810000008</v>
      </c>
      <c r="AD30" s="523">
        <v>66.643854669999996</v>
      </c>
      <c r="AE30" s="523">
        <v>69.014479379999997</v>
      </c>
      <c r="AF30" s="523">
        <v>70.250238059999987</v>
      </c>
      <c r="AG30" s="523">
        <v>65.555606940000004</v>
      </c>
      <c r="AH30" s="32" t="str">
        <f t="shared" si="0"/>
        <v>PL</v>
      </c>
      <c r="AI30" s="30"/>
      <c r="AJ30" s="30"/>
    </row>
    <row r="31" spans="1:36" ht="14.1" customHeight="1" x14ac:dyDescent="0.2">
      <c r="A31" s="33"/>
      <c r="B31" s="31" t="s">
        <v>176</v>
      </c>
      <c r="C31" s="525">
        <v>13.782219810000001</v>
      </c>
      <c r="D31" s="525">
        <v>14.522659839999999</v>
      </c>
      <c r="E31" s="525">
        <v>15.481172500000001</v>
      </c>
      <c r="F31" s="525">
        <v>15.634665399999998</v>
      </c>
      <c r="G31" s="525">
        <v>16.236706470000001</v>
      </c>
      <c r="H31" s="525">
        <v>16.9746448</v>
      </c>
      <c r="I31" s="525">
        <v>17.850952099999997</v>
      </c>
      <c r="J31" s="525">
        <v>18.564159270000001</v>
      </c>
      <c r="K31" s="525">
        <v>20.099342549999996</v>
      </c>
      <c r="L31" s="525">
        <v>21.508584429999999</v>
      </c>
      <c r="M31" s="525">
        <v>23.464809710000001</v>
      </c>
      <c r="N31" s="525">
        <v>23.248118329999997</v>
      </c>
      <c r="O31" s="525">
        <v>23.540259379999998</v>
      </c>
      <c r="P31" s="525">
        <v>23.893631749999997</v>
      </c>
      <c r="Q31" s="525">
        <v>24.270912900000003</v>
      </c>
      <c r="R31" s="525">
        <v>23.833047910000001</v>
      </c>
      <c r="S31" s="525">
        <v>24.1205833</v>
      </c>
      <c r="T31" s="525">
        <v>23.931416119999998</v>
      </c>
      <c r="U31" s="525">
        <v>23.879264249999999</v>
      </c>
      <c r="V31" s="525">
        <v>23.434324019999998</v>
      </c>
      <c r="W31" s="525">
        <v>23.301240620000002</v>
      </c>
      <c r="X31" s="525">
        <v>22.367541550000002</v>
      </c>
      <c r="Y31" s="525">
        <v>21.143447550000005</v>
      </c>
      <c r="Z31" s="525">
        <v>20.863038329999998</v>
      </c>
      <c r="AA31" s="525">
        <v>21.233214770000004</v>
      </c>
      <c r="AB31" s="525">
        <v>21.600397649999998</v>
      </c>
      <c r="AC31" s="525">
        <v>22.643696850000001</v>
      </c>
      <c r="AD31" s="525">
        <v>23.624519709999998</v>
      </c>
      <c r="AE31" s="525">
        <v>24.09765479</v>
      </c>
      <c r="AF31" s="525">
        <v>25.25338644</v>
      </c>
      <c r="AG31" s="525">
        <v>18.628021360000002</v>
      </c>
      <c r="AH31" s="31" t="str">
        <f t="shared" si="0"/>
        <v>PT</v>
      </c>
      <c r="AI31" s="30"/>
      <c r="AJ31" s="30"/>
    </row>
    <row r="32" spans="1:36" ht="14.1" customHeight="1" x14ac:dyDescent="0.2">
      <c r="A32" s="33"/>
      <c r="B32" s="32" t="s">
        <v>177</v>
      </c>
      <c r="C32" s="523">
        <v>13.24757121</v>
      </c>
      <c r="D32" s="523">
        <v>11.208401889999999</v>
      </c>
      <c r="E32" s="523">
        <v>11.753565849999999</v>
      </c>
      <c r="F32" s="523">
        <v>9.604885770000001</v>
      </c>
      <c r="G32" s="523">
        <v>9.860788190000001</v>
      </c>
      <c r="H32" s="523">
        <v>9.1815196500000003</v>
      </c>
      <c r="I32" s="523">
        <v>12.266822310000002</v>
      </c>
      <c r="J32" s="523">
        <v>12.664050489999999</v>
      </c>
      <c r="K32" s="523">
        <v>12.00803752</v>
      </c>
      <c r="L32" s="523">
        <v>10.018881779999999</v>
      </c>
      <c r="M32" s="523">
        <v>10.369382150000002</v>
      </c>
      <c r="N32" s="523">
        <v>12.33037257</v>
      </c>
      <c r="O32" s="523">
        <v>12.635679830000001</v>
      </c>
      <c r="P32" s="523">
        <v>13.352735239999999</v>
      </c>
      <c r="Q32" s="523">
        <v>14.053294709999999</v>
      </c>
      <c r="R32" s="523">
        <v>12.980330909999999</v>
      </c>
      <c r="S32" s="523">
        <v>13.530264840000001</v>
      </c>
      <c r="T32" s="523">
        <v>14.154552619999999</v>
      </c>
      <c r="U32" s="523">
        <v>15.860571999999999</v>
      </c>
      <c r="V32" s="523">
        <v>15.684415660000001</v>
      </c>
      <c r="W32" s="523">
        <v>14.786460399999998</v>
      </c>
      <c r="X32" s="523">
        <v>14.832627159999999</v>
      </c>
      <c r="Y32" s="523">
        <v>15.69679852</v>
      </c>
      <c r="Z32" s="523">
        <v>15.692014020000002</v>
      </c>
      <c r="AA32" s="523">
        <v>16.468112140000002</v>
      </c>
      <c r="AB32" s="523">
        <v>16.609210210000001</v>
      </c>
      <c r="AC32" s="523">
        <v>17.809240630000005</v>
      </c>
      <c r="AD32" s="523">
        <v>19.085632060000002</v>
      </c>
      <c r="AE32" s="523">
        <v>18.904574270000001</v>
      </c>
      <c r="AF32" s="523">
        <v>19.503563899999996</v>
      </c>
      <c r="AG32" s="523">
        <v>18.684044429999997</v>
      </c>
      <c r="AH32" s="32" t="str">
        <f t="shared" si="0"/>
        <v>RO</v>
      </c>
      <c r="AI32" s="30"/>
      <c r="AJ32" s="30"/>
    </row>
    <row r="33" spans="1:36" ht="14.1" customHeight="1" x14ac:dyDescent="0.2">
      <c r="A33" s="33"/>
      <c r="B33" s="28" t="s">
        <v>178</v>
      </c>
      <c r="C33" s="531">
        <v>2.7874067899999999</v>
      </c>
      <c r="D33" s="531">
        <v>2.6156896600000001</v>
      </c>
      <c r="E33" s="531">
        <v>2.6696053100000001</v>
      </c>
      <c r="F33" s="531">
        <v>3.2350674999999995</v>
      </c>
      <c r="G33" s="531">
        <v>3.6279554300000001</v>
      </c>
      <c r="H33" s="531">
        <v>4.0536606200000005</v>
      </c>
      <c r="I33" s="531">
        <v>4.5912999699999997</v>
      </c>
      <c r="J33" s="531">
        <v>4.8015128499999999</v>
      </c>
      <c r="K33" s="531">
        <v>3.9963986800000004</v>
      </c>
      <c r="L33" s="531">
        <v>3.7972942599999997</v>
      </c>
      <c r="M33" s="531">
        <v>3.7537330200000003</v>
      </c>
      <c r="N33" s="531">
        <v>3.92468219</v>
      </c>
      <c r="O33" s="531">
        <v>3.9893494100000004</v>
      </c>
      <c r="P33" s="531">
        <v>4.0352509100000002</v>
      </c>
      <c r="Q33" s="531">
        <v>4.1943849200000001</v>
      </c>
      <c r="R33" s="531">
        <v>4.5361040099999999</v>
      </c>
      <c r="S33" s="531">
        <v>4.80743922</v>
      </c>
      <c r="T33" s="531">
        <v>5.4975584700000004</v>
      </c>
      <c r="U33" s="531">
        <v>6.4830834400000006</v>
      </c>
      <c r="V33" s="531">
        <v>5.3459125599999995</v>
      </c>
      <c r="W33" s="531">
        <v>5.4368877700000002</v>
      </c>
      <c r="X33" s="531">
        <v>5.8290088299999994</v>
      </c>
      <c r="Y33" s="531">
        <v>5.9034239100000008</v>
      </c>
      <c r="Z33" s="531">
        <v>5.6477085400000009</v>
      </c>
      <c r="AA33" s="531">
        <v>5.6472830099999998</v>
      </c>
      <c r="AB33" s="531">
        <v>5.6426079199999997</v>
      </c>
      <c r="AC33" s="531">
        <v>6.1944658599999993</v>
      </c>
      <c r="AD33" s="531">
        <v>6.4417422199999992</v>
      </c>
      <c r="AE33" s="531">
        <v>6.6782995300000003</v>
      </c>
      <c r="AF33" s="531">
        <v>6.3287609399999996</v>
      </c>
      <c r="AG33" s="531">
        <v>4.9610680899999995</v>
      </c>
      <c r="AH33" s="28" t="str">
        <f t="shared" si="0"/>
        <v>SI</v>
      </c>
      <c r="AI33" s="34"/>
      <c r="AJ33" s="34"/>
    </row>
    <row r="34" spans="1:36" ht="14.1" customHeight="1" x14ac:dyDescent="0.2">
      <c r="A34" s="33"/>
      <c r="B34" s="26" t="s">
        <v>179</v>
      </c>
      <c r="C34" s="532">
        <v>6.9566509299999995</v>
      </c>
      <c r="D34" s="532">
        <v>5.9140228600000002</v>
      </c>
      <c r="E34" s="532">
        <v>5.3345840200000003</v>
      </c>
      <c r="F34" s="532">
        <v>5.0604852600000001</v>
      </c>
      <c r="G34" s="532">
        <v>4.8516488099999995</v>
      </c>
      <c r="H34" s="532">
        <v>5.6004573099999995</v>
      </c>
      <c r="I34" s="532">
        <v>5.8302555600000003</v>
      </c>
      <c r="J34" s="532">
        <v>5.8888547099999995</v>
      </c>
      <c r="K34" s="532">
        <v>6.19635625</v>
      </c>
      <c r="L34" s="532">
        <v>6.0173404399999999</v>
      </c>
      <c r="M34" s="532">
        <v>5.7733472199999998</v>
      </c>
      <c r="N34" s="532">
        <v>6.2184719199999998</v>
      </c>
      <c r="O34" s="532">
        <v>6.2368812000000009</v>
      </c>
      <c r="P34" s="532">
        <v>6.1645120100000002</v>
      </c>
      <c r="Q34" s="532">
        <v>6.9102833400000003</v>
      </c>
      <c r="R34" s="532">
        <v>7.8388794299999995</v>
      </c>
      <c r="S34" s="532">
        <v>7.0430392099999999</v>
      </c>
      <c r="T34" s="532">
        <v>7.7552797499999997</v>
      </c>
      <c r="U34" s="532">
        <v>8.1306317200000002</v>
      </c>
      <c r="V34" s="532">
        <v>7.1820654299999998</v>
      </c>
      <c r="W34" s="532">
        <v>7.5920431900000001</v>
      </c>
      <c r="X34" s="532">
        <v>7.2227536200000007</v>
      </c>
      <c r="Y34" s="532">
        <v>7.0644883800000011</v>
      </c>
      <c r="Z34" s="532">
        <v>6.9933353199999999</v>
      </c>
      <c r="AA34" s="532">
        <v>6.7491112800000002</v>
      </c>
      <c r="AB34" s="532">
        <v>7.4694160099999998</v>
      </c>
      <c r="AC34" s="532">
        <v>7.7225394600000001</v>
      </c>
      <c r="AD34" s="532">
        <v>7.8770247700000002</v>
      </c>
      <c r="AE34" s="532">
        <v>8.0150308100000007</v>
      </c>
      <c r="AF34" s="532">
        <v>8.3356928700000008</v>
      </c>
      <c r="AG34" s="532">
        <v>7.1393259999999996</v>
      </c>
      <c r="AH34" s="26" t="str">
        <f t="shared" si="0"/>
        <v>SK</v>
      </c>
      <c r="AI34" s="34"/>
      <c r="AJ34" s="34"/>
    </row>
    <row r="35" spans="1:36" ht="14.1" customHeight="1" x14ac:dyDescent="0.2">
      <c r="A35" s="33"/>
      <c r="B35" s="28" t="s">
        <v>180</v>
      </c>
      <c r="C35" s="531">
        <v>14.960937490000001</v>
      </c>
      <c r="D35" s="531">
        <v>14.443431690000001</v>
      </c>
      <c r="E35" s="531">
        <v>14.70882995</v>
      </c>
      <c r="F35" s="531">
        <v>13.709724169999999</v>
      </c>
      <c r="G35" s="531">
        <v>13.71062087</v>
      </c>
      <c r="H35" s="531">
        <v>13.291639030000002</v>
      </c>
      <c r="I35" s="531">
        <v>13.491220010000001</v>
      </c>
      <c r="J35" s="531">
        <v>14.18042447</v>
      </c>
      <c r="K35" s="531">
        <v>14.691033680000002</v>
      </c>
      <c r="L35" s="531">
        <v>15.082295669999999</v>
      </c>
      <c r="M35" s="531">
        <v>15.217413919999998</v>
      </c>
      <c r="N35" s="531">
        <v>15.135141149999999</v>
      </c>
      <c r="O35" s="531">
        <v>15.54238103</v>
      </c>
      <c r="P35" s="531">
        <v>15.75133973</v>
      </c>
      <c r="Q35" s="531">
        <v>15.85359927</v>
      </c>
      <c r="R35" s="531">
        <v>15.806728850000001</v>
      </c>
      <c r="S35" s="531">
        <v>16.29034467</v>
      </c>
      <c r="T35" s="531">
        <v>16.535699709999999</v>
      </c>
      <c r="U35" s="531">
        <v>15.845971529999998</v>
      </c>
      <c r="V35" s="531">
        <v>14.55045116</v>
      </c>
      <c r="W35" s="531">
        <v>15.00277464</v>
      </c>
      <c r="X35" s="531">
        <v>15.085507440000001</v>
      </c>
      <c r="Y35" s="531">
        <v>14.44421004</v>
      </c>
      <c r="Z35" s="531">
        <v>14.303483850000001</v>
      </c>
      <c r="AA35" s="531">
        <v>13.052429439999999</v>
      </c>
      <c r="AB35" s="531">
        <v>13.758733110000001</v>
      </c>
      <c r="AC35" s="531">
        <v>14.942243760000002</v>
      </c>
      <c r="AD35" s="531">
        <v>14.68169836</v>
      </c>
      <c r="AE35" s="531">
        <v>15.087045959999999</v>
      </c>
      <c r="AF35" s="531">
        <v>14.899565630000001</v>
      </c>
      <c r="AG35" s="531">
        <v>12.30852604</v>
      </c>
      <c r="AH35" s="28" t="str">
        <f t="shared" ref="AH35:AH39" si="1">B35</f>
        <v>FI</v>
      </c>
      <c r="AI35" s="30"/>
      <c r="AJ35" s="30"/>
    </row>
    <row r="36" spans="1:36" ht="14.1" customHeight="1" x14ac:dyDescent="0.2">
      <c r="A36" s="33"/>
      <c r="B36" s="909" t="s">
        <v>181</v>
      </c>
      <c r="C36" s="910">
        <v>23.771462840000005</v>
      </c>
      <c r="D36" s="910">
        <v>23.935173059999997</v>
      </c>
      <c r="E36" s="910">
        <v>25.067053469999998</v>
      </c>
      <c r="F36" s="910">
        <v>24.289532209999997</v>
      </c>
      <c r="G36" s="910">
        <v>25.427386610000003</v>
      </c>
      <c r="H36" s="910">
        <v>25.532793680000001</v>
      </c>
      <c r="I36" s="910">
        <v>25.425681010000002</v>
      </c>
      <c r="J36" s="910">
        <v>26.260564909999999</v>
      </c>
      <c r="K36" s="910">
        <v>27.150617790000005</v>
      </c>
      <c r="L36" s="910">
        <v>27.594301229999996</v>
      </c>
      <c r="M36" s="910">
        <v>27.307382799999999</v>
      </c>
      <c r="N36" s="910">
        <v>27.175977</v>
      </c>
      <c r="O36" s="910">
        <v>26.836176620000003</v>
      </c>
      <c r="P36" s="910">
        <v>28.477782220000002</v>
      </c>
      <c r="Q36" s="910">
        <v>29.925662220000003</v>
      </c>
      <c r="R36" s="910">
        <v>30.404675320000003</v>
      </c>
      <c r="S36" s="910">
        <v>30.885128380000001</v>
      </c>
      <c r="T36" s="910">
        <v>31.304162799999997</v>
      </c>
      <c r="U36" s="910">
        <v>30.77183149</v>
      </c>
      <c r="V36" s="910">
        <v>30.49550417</v>
      </c>
      <c r="W36" s="910">
        <v>30.203482790000002</v>
      </c>
      <c r="X36" s="910">
        <v>28.862432860000002</v>
      </c>
      <c r="Y36" s="910">
        <v>27.3535799</v>
      </c>
      <c r="Z36" s="910">
        <v>26.63592663</v>
      </c>
      <c r="AA36" s="910">
        <v>26.69212001</v>
      </c>
      <c r="AB36" s="910">
        <v>26.848680890000001</v>
      </c>
      <c r="AC36" s="910">
        <v>27.081162250000002</v>
      </c>
      <c r="AD36" s="910">
        <v>27.890341079999999</v>
      </c>
      <c r="AE36" s="910">
        <v>25.79670252</v>
      </c>
      <c r="AF36" s="910">
        <v>26.628411259999996</v>
      </c>
      <c r="AG36" s="910">
        <v>24.65178409</v>
      </c>
      <c r="AH36" s="911" t="str">
        <f t="shared" si="1"/>
        <v>SE</v>
      </c>
      <c r="AI36" s="30"/>
      <c r="AJ36" s="30"/>
    </row>
    <row r="37" spans="1:36" ht="14.1" customHeight="1" x14ac:dyDescent="0.2">
      <c r="A37" s="33"/>
      <c r="B37" s="28" t="s">
        <v>186</v>
      </c>
      <c r="C37" s="531">
        <v>0.97359125000000002</v>
      </c>
      <c r="D37" s="531">
        <v>0.96267666000000007</v>
      </c>
      <c r="E37" s="531">
        <v>0.95430465000000009</v>
      </c>
      <c r="F37" s="531">
        <v>0.96723179000000004</v>
      </c>
      <c r="G37" s="531">
        <v>0.99300469999999996</v>
      </c>
      <c r="H37" s="531">
        <v>1.02526837</v>
      </c>
      <c r="I37" s="531">
        <v>1.06312166</v>
      </c>
      <c r="J37" s="531">
        <v>1.1481219499999999</v>
      </c>
      <c r="K37" s="531">
        <v>1.2140936899999999</v>
      </c>
      <c r="L37" s="531">
        <v>1.2672201600000002</v>
      </c>
      <c r="M37" s="531">
        <v>1.3341131900000003</v>
      </c>
      <c r="N37" s="531">
        <v>1.2865939499999999</v>
      </c>
      <c r="O37" s="531">
        <v>1.2633132599999999</v>
      </c>
      <c r="P37" s="531">
        <v>1.2979541300000002</v>
      </c>
      <c r="Q37" s="531">
        <v>1.4361257000000001</v>
      </c>
      <c r="R37" s="531">
        <v>1.4826822500000001</v>
      </c>
      <c r="S37" s="531">
        <v>1.69261408</v>
      </c>
      <c r="T37" s="531">
        <v>1.7358962800000002</v>
      </c>
      <c r="U37" s="531">
        <v>1.6251897099999999</v>
      </c>
      <c r="V37" s="531">
        <v>1.40847002</v>
      </c>
      <c r="W37" s="531">
        <v>1.3609562000000002</v>
      </c>
      <c r="X37" s="531">
        <v>1.4100690500000002</v>
      </c>
      <c r="Y37" s="531">
        <v>1.3910402900000001</v>
      </c>
      <c r="Z37" s="531">
        <v>1.51458771</v>
      </c>
      <c r="AA37" s="531">
        <v>1.6126567100000002</v>
      </c>
      <c r="AB37" s="531">
        <v>1.8131372100000001</v>
      </c>
      <c r="AC37" s="531">
        <v>2.1926252800000001</v>
      </c>
      <c r="AD37" s="531">
        <v>2.5093525000000003</v>
      </c>
      <c r="AE37" s="531">
        <v>2.6893301000000003</v>
      </c>
      <c r="AF37" s="531">
        <v>2.2449018299999999</v>
      </c>
      <c r="AG37" s="531">
        <v>1.2288299299999998</v>
      </c>
      <c r="AH37" s="526" t="str">
        <f t="shared" si="1"/>
        <v>IS</v>
      </c>
      <c r="AI37" s="30"/>
      <c r="AJ37" s="30"/>
    </row>
    <row r="38" spans="1:36" ht="14.1" customHeight="1" x14ac:dyDescent="0.2">
      <c r="A38" s="33"/>
      <c r="B38" s="26" t="s">
        <v>187</v>
      </c>
      <c r="C38" s="532">
        <v>13.090784380000001</v>
      </c>
      <c r="D38" s="532">
        <v>12.472167019999999</v>
      </c>
      <c r="E38" s="532">
        <v>12.889184819999999</v>
      </c>
      <c r="F38" s="532">
        <v>13.179220369999999</v>
      </c>
      <c r="G38" s="532">
        <v>13.055574010000001</v>
      </c>
      <c r="H38" s="532">
        <v>13.944447230000002</v>
      </c>
      <c r="I38" s="532">
        <v>14.874096710000002</v>
      </c>
      <c r="J38" s="532">
        <v>15.781773539999998</v>
      </c>
      <c r="K38" s="532">
        <v>16.12078249</v>
      </c>
      <c r="L38" s="532">
        <v>16.701162480000001</v>
      </c>
      <c r="M38" s="532">
        <v>15.78122752</v>
      </c>
      <c r="N38" s="532">
        <v>15.97884702</v>
      </c>
      <c r="O38" s="532">
        <v>15.2796626</v>
      </c>
      <c r="P38" s="532">
        <v>15.715768350000001</v>
      </c>
      <c r="Q38" s="532">
        <v>15.998982400000001</v>
      </c>
      <c r="R38" s="532">
        <v>16.608624760000001</v>
      </c>
      <c r="S38" s="532">
        <v>17.085005030000001</v>
      </c>
      <c r="T38" s="532">
        <v>17.50281068</v>
      </c>
      <c r="U38" s="532">
        <v>17.053793219999999</v>
      </c>
      <c r="V38" s="532">
        <v>16.712217829999997</v>
      </c>
      <c r="W38" s="532">
        <v>17.080108199999998</v>
      </c>
      <c r="X38" s="532">
        <v>17.224422090000001</v>
      </c>
      <c r="Y38" s="532">
        <v>17.426937290000001</v>
      </c>
      <c r="Z38" s="532">
        <v>17.447999629999998</v>
      </c>
      <c r="AA38" s="532">
        <v>17.53029459</v>
      </c>
      <c r="AB38" s="532">
        <v>17.15980132</v>
      </c>
      <c r="AC38" s="532">
        <v>16.423158039999997</v>
      </c>
      <c r="AD38" s="532">
        <v>15.807461050000001</v>
      </c>
      <c r="AE38" s="532">
        <v>16.215960949999999</v>
      </c>
      <c r="AF38" s="532">
        <v>15.55162893</v>
      </c>
      <c r="AG38" s="532">
        <v>13.513818190000002</v>
      </c>
      <c r="AH38" s="524" t="str">
        <f t="shared" si="1"/>
        <v>NO</v>
      </c>
      <c r="AI38" s="30"/>
      <c r="AJ38" s="30"/>
    </row>
    <row r="39" spans="1:36" ht="14.1" customHeight="1" x14ac:dyDescent="0.2">
      <c r="A39" s="33"/>
      <c r="B39" s="975" t="s">
        <v>188</v>
      </c>
      <c r="C39" s="976">
        <v>17.842388700000001</v>
      </c>
      <c r="D39" s="976">
        <v>18.25291271</v>
      </c>
      <c r="E39" s="976">
        <v>18.782528449999997</v>
      </c>
      <c r="F39" s="976">
        <v>17.85066956</v>
      </c>
      <c r="G39" s="976">
        <v>18.13913509</v>
      </c>
      <c r="H39" s="976">
        <v>18.053204440000002</v>
      </c>
      <c r="I39" s="976">
        <v>18.262890080000002</v>
      </c>
      <c r="J39" s="976">
        <v>18.969095849999999</v>
      </c>
      <c r="K39" s="976">
        <v>19.359407790000002</v>
      </c>
      <c r="L39" s="976">
        <v>20.27533828</v>
      </c>
      <c r="M39" s="976">
        <v>20.720804939999997</v>
      </c>
      <c r="N39" s="976">
        <v>20.148467239999999</v>
      </c>
      <c r="O39" s="976">
        <v>19.722071929999998</v>
      </c>
      <c r="P39" s="976">
        <v>19.46880342</v>
      </c>
      <c r="Q39" s="976">
        <v>19.291555460000005</v>
      </c>
      <c r="R39" s="976">
        <v>19.415568039999997</v>
      </c>
      <c r="S39" s="976">
        <v>19.709638059999996</v>
      </c>
      <c r="T39" s="976">
        <v>20.288533409999999</v>
      </c>
      <c r="U39" s="976">
        <v>20.954587489999998</v>
      </c>
      <c r="V39" s="976">
        <v>20.555764489999998</v>
      </c>
      <c r="W39" s="976">
        <v>20.660301279999999</v>
      </c>
      <c r="X39" s="976">
        <v>20.778978810000002</v>
      </c>
      <c r="Y39" s="976">
        <v>20.997703810000004</v>
      </c>
      <c r="Z39" s="976">
        <v>20.96310897</v>
      </c>
      <c r="AA39" s="976">
        <v>20.874879579999998</v>
      </c>
      <c r="AB39" s="976">
        <v>20.312126259999999</v>
      </c>
      <c r="AC39" s="976">
        <v>20.386781629999998</v>
      </c>
      <c r="AD39" s="976">
        <v>20.28422355</v>
      </c>
      <c r="AE39" s="976">
        <v>20.608012710000001</v>
      </c>
      <c r="AF39" s="976">
        <v>20.637773850000002</v>
      </c>
      <c r="AG39" s="976">
        <v>15.658838919999999</v>
      </c>
      <c r="AH39" s="977" t="str">
        <f t="shared" si="1"/>
        <v>CH</v>
      </c>
      <c r="AI39" s="30"/>
      <c r="AJ39" s="30"/>
    </row>
    <row r="40" spans="1:36" ht="14.1" customHeight="1" x14ac:dyDescent="0.2">
      <c r="A40" s="33"/>
      <c r="B40" s="474" t="s">
        <v>184</v>
      </c>
      <c r="C40" s="527" t="s">
        <v>283</v>
      </c>
      <c r="D40" s="527" t="s">
        <v>283</v>
      </c>
      <c r="E40" s="527" t="s">
        <v>283</v>
      </c>
      <c r="F40" s="527" t="s">
        <v>283</v>
      </c>
      <c r="G40" s="527" t="s">
        <v>283</v>
      </c>
      <c r="H40" s="527" t="s">
        <v>283</v>
      </c>
      <c r="I40" s="527" t="s">
        <v>283</v>
      </c>
      <c r="J40" s="527" t="s">
        <v>283</v>
      </c>
      <c r="K40" s="527" t="s">
        <v>283</v>
      </c>
      <c r="L40" s="527" t="s">
        <v>283</v>
      </c>
      <c r="M40" s="527" t="s">
        <v>283</v>
      </c>
      <c r="N40" s="527" t="s">
        <v>283</v>
      </c>
      <c r="O40" s="527" t="s">
        <v>283</v>
      </c>
      <c r="P40" s="527" t="s">
        <v>283</v>
      </c>
      <c r="Q40" s="527" t="s">
        <v>283</v>
      </c>
      <c r="R40" s="527" t="s">
        <v>283</v>
      </c>
      <c r="S40" s="527" t="s">
        <v>283</v>
      </c>
      <c r="T40" s="527" t="s">
        <v>283</v>
      </c>
      <c r="U40" s="527" t="s">
        <v>283</v>
      </c>
      <c r="V40" s="527" t="s">
        <v>283</v>
      </c>
      <c r="W40" s="527" t="s">
        <v>283</v>
      </c>
      <c r="X40" s="527" t="s">
        <v>283</v>
      </c>
      <c r="Y40" s="527" t="s">
        <v>283</v>
      </c>
      <c r="Z40" s="527" t="s">
        <v>283</v>
      </c>
      <c r="AA40" s="527" t="s">
        <v>283</v>
      </c>
      <c r="AB40" s="527" t="s">
        <v>283</v>
      </c>
      <c r="AC40" s="527" t="s">
        <v>283</v>
      </c>
      <c r="AD40" s="527" t="s">
        <v>283</v>
      </c>
      <c r="AE40" s="527" t="s">
        <v>283</v>
      </c>
      <c r="AF40" s="527" t="s">
        <v>283</v>
      </c>
      <c r="AG40" s="527" t="s">
        <v>283</v>
      </c>
      <c r="AH40" s="707" t="str">
        <f>B40</f>
        <v>MK</v>
      </c>
      <c r="AI40" s="30"/>
      <c r="AJ40" s="30"/>
    </row>
    <row r="41" spans="1:36" ht="14.1" customHeight="1" x14ac:dyDescent="0.2">
      <c r="A41" s="33"/>
      <c r="B41" s="35" t="s">
        <v>185</v>
      </c>
      <c r="C41" s="533">
        <v>27.908274339999998</v>
      </c>
      <c r="D41" s="533">
        <v>26.822731409999996</v>
      </c>
      <c r="E41" s="533">
        <v>27.52752031</v>
      </c>
      <c r="F41" s="533">
        <v>33.444496910000005</v>
      </c>
      <c r="G41" s="533">
        <v>31.789000420000001</v>
      </c>
      <c r="H41" s="533">
        <v>35.520524799999997</v>
      </c>
      <c r="I41" s="533">
        <v>37.681522600000001</v>
      </c>
      <c r="J41" s="533">
        <v>36.577214700000006</v>
      </c>
      <c r="K41" s="533">
        <v>34.831577789999997</v>
      </c>
      <c r="L41" s="533">
        <v>37.046457840000002</v>
      </c>
      <c r="M41" s="533">
        <v>39.369255589999995</v>
      </c>
      <c r="N41" s="533">
        <v>38.816799700000004</v>
      </c>
      <c r="O41" s="533">
        <v>40.612068480000005</v>
      </c>
      <c r="P41" s="533">
        <v>42.594952930000005</v>
      </c>
      <c r="Q41" s="533">
        <v>48.250026209999994</v>
      </c>
      <c r="R41" s="533">
        <v>48.809851430000002</v>
      </c>
      <c r="S41" s="533">
        <v>51.622495469999997</v>
      </c>
      <c r="T41" s="533">
        <v>58.239929690000004</v>
      </c>
      <c r="U41" s="533">
        <v>55.548536509999998</v>
      </c>
      <c r="V41" s="533">
        <v>56.0884517</v>
      </c>
      <c r="W41" s="533">
        <v>53.731586229999998</v>
      </c>
      <c r="X41" s="533">
        <v>56.183293139999996</v>
      </c>
      <c r="Y41" s="533">
        <v>72.919194739999995</v>
      </c>
      <c r="Z41" s="533">
        <v>80.520384259999986</v>
      </c>
      <c r="AA41" s="533">
        <v>86.858526500000011</v>
      </c>
      <c r="AB41" s="533">
        <v>89.746385189999998</v>
      </c>
      <c r="AC41" s="533">
        <v>95.597250030000012</v>
      </c>
      <c r="AD41" s="533">
        <v>98.778199510000007</v>
      </c>
      <c r="AE41" s="533">
        <v>99.856216559999993</v>
      </c>
      <c r="AF41" s="533">
        <v>99.325456089999989</v>
      </c>
      <c r="AG41" s="533">
        <v>88.316348840000003</v>
      </c>
      <c r="AH41" s="534" t="str">
        <f>B41</f>
        <v>TR</v>
      </c>
      <c r="AI41" s="30"/>
      <c r="AJ41" s="30"/>
    </row>
    <row r="42" spans="1:36" ht="14.1" customHeight="1" x14ac:dyDescent="0.2">
      <c r="A42" s="33"/>
      <c r="B42" s="909" t="s">
        <v>182</v>
      </c>
      <c r="C42" s="910">
        <v>145.88214789999998</v>
      </c>
      <c r="D42" s="910">
        <v>144.77229595</v>
      </c>
      <c r="E42" s="910">
        <v>148.07103649999999</v>
      </c>
      <c r="F42" s="910">
        <v>150.29042442999997</v>
      </c>
      <c r="G42" s="910">
        <v>151.85130215999999</v>
      </c>
      <c r="H42" s="910">
        <v>153.09022573000001</v>
      </c>
      <c r="I42" s="910">
        <v>159.64197139000001</v>
      </c>
      <c r="J42" s="910">
        <v>163.19305068000003</v>
      </c>
      <c r="K42" s="910">
        <v>166.05896311999999</v>
      </c>
      <c r="L42" s="910">
        <v>167.16450151000001</v>
      </c>
      <c r="M42" s="910">
        <v>167.79486635000001</v>
      </c>
      <c r="N42" s="910">
        <v>167.18790701999998</v>
      </c>
      <c r="O42" s="910">
        <v>168.19499017000001</v>
      </c>
      <c r="P42" s="910">
        <v>167.88569698999999</v>
      </c>
      <c r="Q42" s="910">
        <v>172.93621821999997</v>
      </c>
      <c r="R42" s="910">
        <v>176.52571574999999</v>
      </c>
      <c r="S42" s="910">
        <v>177.37770533</v>
      </c>
      <c r="T42" s="910">
        <v>178.52932330000002</v>
      </c>
      <c r="U42" s="910">
        <v>175.67916904999998</v>
      </c>
      <c r="V42" s="910">
        <v>168.92829795</v>
      </c>
      <c r="W42" s="910">
        <v>164.43743112000001</v>
      </c>
      <c r="X42" s="910">
        <v>164.77216766999996</v>
      </c>
      <c r="Y42" s="910">
        <v>161.65403487000003</v>
      </c>
      <c r="Z42" s="910">
        <v>160.72624340000002</v>
      </c>
      <c r="AA42" s="910">
        <v>163.10061755000004</v>
      </c>
      <c r="AB42" s="910">
        <v>165.28405908000002</v>
      </c>
      <c r="AC42" s="910">
        <v>168.58073955999998</v>
      </c>
      <c r="AD42" s="910">
        <v>170.86833242</v>
      </c>
      <c r="AE42" s="910">
        <v>169.20792913</v>
      </c>
      <c r="AF42" s="910">
        <v>166.58454749999999</v>
      </c>
      <c r="AG42" s="910">
        <v>119.84101103999998</v>
      </c>
      <c r="AH42" s="911" t="str">
        <f>B42</f>
        <v>UK</v>
      </c>
      <c r="AI42" s="30"/>
      <c r="AJ42" s="30"/>
    </row>
    <row r="43" spans="1:36" ht="6" customHeight="1" x14ac:dyDescent="0.2">
      <c r="A43" s="33"/>
      <c r="B43" s="36"/>
      <c r="C43" s="37"/>
      <c r="D43" s="37"/>
      <c r="E43" s="37"/>
      <c r="F43" s="37"/>
      <c r="G43" s="37"/>
      <c r="H43" s="37"/>
      <c r="I43" s="37"/>
      <c r="J43" s="37"/>
      <c r="K43" s="37"/>
      <c r="L43" s="37"/>
      <c r="M43" s="37"/>
      <c r="N43" s="37"/>
      <c r="O43" s="37"/>
      <c r="P43" s="37"/>
      <c r="Q43" s="37"/>
      <c r="R43" s="37"/>
      <c r="S43" s="37"/>
      <c r="T43" s="37"/>
      <c r="U43" s="37"/>
      <c r="V43" s="37"/>
      <c r="W43" s="37"/>
      <c r="X43" s="30"/>
      <c r="Y43" s="30"/>
      <c r="Z43" s="30"/>
      <c r="AA43" s="30"/>
      <c r="AB43" s="30"/>
      <c r="AC43" s="30"/>
      <c r="AD43" s="30"/>
      <c r="AE43" s="30"/>
      <c r="AF43" s="30"/>
      <c r="AG43" s="30"/>
      <c r="AH43" s="30"/>
      <c r="AI43" s="30"/>
      <c r="AJ43" s="30"/>
    </row>
    <row r="44" spans="1:36" x14ac:dyDescent="0.2">
      <c r="A44" s="10"/>
      <c r="B44" s="38" t="s">
        <v>496</v>
      </c>
      <c r="C44" s="18"/>
      <c r="D44" s="18"/>
      <c r="E44" s="18"/>
      <c r="F44" s="18"/>
      <c r="G44" s="18"/>
      <c r="H44" s="18"/>
      <c r="I44" s="18"/>
      <c r="J44" s="18"/>
      <c r="K44" s="18"/>
      <c r="L44" s="18"/>
      <c r="M44" s="18"/>
      <c r="N44" s="18"/>
      <c r="O44" s="18"/>
      <c r="P44" s="18"/>
      <c r="Q44" s="18"/>
      <c r="R44" s="18"/>
      <c r="S44" s="18"/>
      <c r="T44" s="18"/>
      <c r="U44" s="18"/>
      <c r="V44" s="18"/>
      <c r="W44" s="18"/>
      <c r="X44" s="263"/>
      <c r="Y44" s="263"/>
      <c r="Z44" s="263"/>
      <c r="AA44" s="263"/>
      <c r="AB44" s="263"/>
      <c r="AC44" s="263"/>
      <c r="AD44" s="263"/>
      <c r="AE44" s="263"/>
      <c r="AF44" s="263"/>
      <c r="AG44" s="263"/>
      <c r="AH44" s="18"/>
      <c r="AI44" s="10"/>
      <c r="AJ44" s="10"/>
    </row>
    <row r="45" spans="1:36" ht="21" customHeight="1" x14ac:dyDescent="0.2">
      <c r="A45" s="10"/>
      <c r="B45" s="1108" t="s">
        <v>498</v>
      </c>
      <c r="C45" s="1108"/>
      <c r="D45" s="1108"/>
      <c r="E45" s="1108"/>
      <c r="F45" s="1108"/>
      <c r="G45" s="1108"/>
      <c r="H45" s="1108"/>
      <c r="I45" s="1108"/>
      <c r="J45" s="1108"/>
      <c r="K45" s="1108"/>
      <c r="L45" s="1108"/>
      <c r="M45" s="1108"/>
      <c r="N45" s="1108"/>
      <c r="O45" s="1108"/>
      <c r="P45" s="1108"/>
      <c r="Q45" s="1108"/>
      <c r="R45" s="1108"/>
      <c r="S45" s="1108"/>
      <c r="T45" s="1108"/>
      <c r="U45" s="1108"/>
      <c r="V45" s="1108"/>
      <c r="W45" s="1108"/>
      <c r="X45" s="1108"/>
      <c r="Y45" s="1108"/>
      <c r="Z45" s="1108"/>
      <c r="AA45" s="1108"/>
      <c r="AB45" s="1108"/>
      <c r="AC45" s="1108"/>
      <c r="AD45" s="1108"/>
      <c r="AE45" s="1108"/>
      <c r="AF45" s="1108"/>
      <c r="AG45" s="1108"/>
      <c r="AH45" s="1108"/>
      <c r="AI45" s="42"/>
      <c r="AJ45" s="10"/>
    </row>
    <row r="46" spans="1:36" ht="12.75" customHeight="1" x14ac:dyDescent="0.2">
      <c r="A46" s="10"/>
      <c r="B46" s="1107"/>
      <c r="C46" s="1107"/>
      <c r="D46" s="1107"/>
      <c r="E46" s="1107"/>
      <c r="F46" s="1107"/>
      <c r="G46" s="1107"/>
      <c r="H46" s="1107"/>
      <c r="I46" s="1107"/>
      <c r="J46" s="1107"/>
      <c r="K46" s="1107"/>
      <c r="L46" s="1107"/>
      <c r="M46" s="1107"/>
      <c r="N46" s="1107"/>
      <c r="O46" s="1107"/>
      <c r="P46" s="1107"/>
      <c r="Q46" s="1107"/>
      <c r="R46" s="1107"/>
      <c r="S46" s="1107"/>
      <c r="T46" s="1107"/>
      <c r="U46" s="1107"/>
      <c r="V46" s="1107"/>
      <c r="W46" s="1107"/>
      <c r="X46" s="1107"/>
      <c r="Y46" s="1107"/>
      <c r="Z46" s="735"/>
      <c r="AA46" s="735"/>
      <c r="AB46" s="750"/>
      <c r="AC46" s="750"/>
      <c r="AD46" s="750"/>
      <c r="AE46" s="750"/>
      <c r="AF46" s="750"/>
      <c r="AG46" s="750"/>
      <c r="AH46" s="39"/>
      <c r="AI46" s="42"/>
      <c r="AJ46" s="10"/>
    </row>
    <row r="47" spans="1:36" x14ac:dyDescent="0.2">
      <c r="A47" s="10"/>
      <c r="B47" s="1107"/>
      <c r="C47" s="1107"/>
      <c r="D47" s="1107"/>
      <c r="E47" s="1107"/>
      <c r="F47" s="1107"/>
      <c r="G47" s="1107"/>
      <c r="H47" s="1107"/>
      <c r="I47" s="1107"/>
      <c r="J47" s="1107"/>
      <c r="K47" s="1107"/>
      <c r="L47" s="1107"/>
      <c r="M47" s="1107"/>
      <c r="N47" s="1107"/>
      <c r="O47" s="1107"/>
      <c r="P47" s="1107"/>
      <c r="Q47" s="1107"/>
      <c r="R47" s="1107"/>
      <c r="S47" s="1107"/>
      <c r="T47" s="1107"/>
      <c r="U47" s="1107"/>
      <c r="V47" s="1107"/>
      <c r="W47" s="1107"/>
      <c r="X47" s="1107"/>
      <c r="Y47" s="1107"/>
      <c r="Z47" s="735"/>
      <c r="AA47" s="735"/>
      <c r="AB47" s="750"/>
      <c r="AC47" s="750"/>
      <c r="AD47" s="750"/>
      <c r="AE47" s="750"/>
      <c r="AF47" s="750"/>
      <c r="AG47" s="750"/>
      <c r="AH47" s="39"/>
      <c r="AI47" s="42"/>
      <c r="AJ47" s="10"/>
    </row>
    <row r="48" spans="1:36" x14ac:dyDescent="0.2">
      <c r="A48" s="10"/>
      <c r="C48" s="742"/>
      <c r="D48" s="742"/>
      <c r="E48" s="742"/>
      <c r="F48" s="742"/>
      <c r="G48" s="742"/>
      <c r="H48" s="742"/>
      <c r="I48" s="742"/>
      <c r="J48" s="742"/>
      <c r="K48" s="742"/>
      <c r="L48" s="742"/>
      <c r="M48" s="742"/>
      <c r="N48" s="742"/>
      <c r="O48" s="742"/>
      <c r="P48" s="742"/>
      <c r="Q48" s="742"/>
      <c r="R48" s="742"/>
      <c r="S48" s="742"/>
      <c r="T48" s="742"/>
      <c r="U48" s="742"/>
      <c r="V48" s="742"/>
      <c r="W48" s="742"/>
      <c r="X48" s="742"/>
      <c r="Y48" s="742"/>
      <c r="Z48" s="742"/>
      <c r="AA48" s="742"/>
      <c r="AB48" s="742"/>
      <c r="AC48" s="742"/>
      <c r="AD48" s="742"/>
      <c r="AE48" s="742"/>
      <c r="AF48" s="742"/>
      <c r="AG48" s="742"/>
      <c r="AH48" s="39"/>
      <c r="AI48" s="42"/>
      <c r="AJ48" s="10"/>
    </row>
    <row r="49" spans="1:36" x14ac:dyDescent="0.2">
      <c r="A49" s="10"/>
      <c r="B49" s="39"/>
      <c r="C49" s="742"/>
      <c r="D49" s="742"/>
      <c r="E49" s="742"/>
      <c r="F49" s="742"/>
      <c r="G49" s="742"/>
      <c r="H49" s="742"/>
      <c r="I49" s="742"/>
      <c r="J49" s="742"/>
      <c r="K49" s="742"/>
      <c r="L49" s="742"/>
      <c r="M49" s="742"/>
      <c r="N49" s="742"/>
      <c r="O49" s="742"/>
      <c r="P49" s="742"/>
      <c r="Q49" s="742"/>
      <c r="R49" s="742"/>
      <c r="S49" s="742"/>
      <c r="T49" s="742"/>
      <c r="U49" s="742"/>
      <c r="V49" s="742"/>
      <c r="W49" s="742"/>
      <c r="X49" s="742"/>
      <c r="Y49" s="742"/>
      <c r="Z49" s="742"/>
      <c r="AA49" s="742"/>
      <c r="AB49" s="742"/>
      <c r="AC49" s="742"/>
      <c r="AD49" s="742"/>
      <c r="AE49" s="742"/>
      <c r="AF49" s="742"/>
      <c r="AG49" s="742"/>
      <c r="AH49" s="39"/>
      <c r="AI49" s="42"/>
      <c r="AJ49" s="10"/>
    </row>
    <row r="50" spans="1:36" x14ac:dyDescent="0.2">
      <c r="A50" s="10"/>
      <c r="B50" s="39"/>
      <c r="C50" s="742"/>
      <c r="D50" s="742"/>
      <c r="E50" s="742"/>
      <c r="F50" s="742"/>
      <c r="G50" s="742"/>
      <c r="H50" s="742"/>
      <c r="I50" s="742"/>
      <c r="J50" s="742"/>
      <c r="K50" s="742"/>
      <c r="L50" s="742"/>
      <c r="M50" s="742"/>
      <c r="N50" s="742"/>
      <c r="O50" s="742"/>
      <c r="P50" s="742"/>
      <c r="Q50" s="742"/>
      <c r="R50" s="742"/>
      <c r="S50" s="742"/>
      <c r="T50" s="742"/>
      <c r="U50" s="742"/>
      <c r="V50" s="742"/>
      <c r="W50" s="742"/>
      <c r="X50" s="742"/>
      <c r="Y50" s="742"/>
      <c r="Z50" s="742"/>
      <c r="AA50" s="742"/>
      <c r="AB50" s="742"/>
      <c r="AC50" s="742"/>
      <c r="AD50" s="742"/>
      <c r="AE50" s="742"/>
      <c r="AF50" s="742"/>
      <c r="AG50" s="742"/>
      <c r="AH50" s="39"/>
      <c r="AI50" s="42"/>
      <c r="AJ50" s="10"/>
    </row>
    <row r="51" spans="1:36" x14ac:dyDescent="0.2">
      <c r="A51" s="10"/>
      <c r="B51" s="43"/>
      <c r="C51" s="816"/>
      <c r="D51" s="816"/>
      <c r="E51" s="816"/>
      <c r="F51" s="816"/>
      <c r="G51" s="816"/>
      <c r="H51" s="816"/>
      <c r="I51" s="816"/>
      <c r="J51" s="816"/>
      <c r="K51" s="816"/>
      <c r="L51" s="816"/>
      <c r="M51" s="816"/>
      <c r="N51" s="816"/>
      <c r="O51" s="816"/>
      <c r="P51" s="816"/>
      <c r="Q51" s="816"/>
      <c r="R51" s="816"/>
      <c r="S51" s="816"/>
      <c r="T51" s="816"/>
      <c r="U51" s="816"/>
      <c r="V51" s="816"/>
      <c r="W51" s="816"/>
      <c r="X51" s="816"/>
      <c r="Y51" s="816"/>
      <c r="Z51" s="816"/>
      <c r="AA51" s="816"/>
      <c r="AB51" s="816"/>
      <c r="AC51" s="816"/>
      <c r="AD51" s="816"/>
      <c r="AE51" s="816"/>
      <c r="AF51" s="816"/>
      <c r="AG51" s="816"/>
      <c r="AH51" s="39"/>
      <c r="AI51" s="39"/>
      <c r="AJ51" s="10"/>
    </row>
    <row r="52" spans="1:36" x14ac:dyDescent="0.2">
      <c r="A52" s="10"/>
      <c r="B52" s="39"/>
      <c r="C52" s="742"/>
      <c r="D52" s="742"/>
      <c r="E52" s="742"/>
      <c r="F52" s="742"/>
      <c r="G52" s="742"/>
      <c r="H52" s="742"/>
      <c r="I52" s="742"/>
      <c r="J52" s="742"/>
      <c r="K52" s="742"/>
      <c r="L52" s="742"/>
      <c r="M52" s="742"/>
      <c r="N52" s="742"/>
      <c r="O52" s="742"/>
      <c r="P52" s="742"/>
      <c r="Q52" s="742"/>
      <c r="R52" s="742"/>
      <c r="S52" s="742"/>
      <c r="T52" s="742"/>
      <c r="U52" s="742"/>
      <c r="V52" s="742"/>
      <c r="W52" s="742"/>
      <c r="X52" s="742"/>
      <c r="Y52" s="742"/>
      <c r="Z52" s="742"/>
      <c r="AA52" s="742"/>
      <c r="AB52" s="742"/>
      <c r="AC52" s="742"/>
      <c r="AD52" s="742"/>
      <c r="AE52" s="742"/>
      <c r="AF52" s="742"/>
      <c r="AG52" s="742"/>
      <c r="AH52" s="39"/>
      <c r="AI52" s="39"/>
      <c r="AJ52" s="10"/>
    </row>
    <row r="53" spans="1:36" x14ac:dyDescent="0.2">
      <c r="A53" s="10"/>
      <c r="B53" s="39"/>
      <c r="C53" s="817"/>
      <c r="D53" s="817"/>
      <c r="E53" s="817"/>
      <c r="F53" s="817"/>
      <c r="G53" s="817"/>
      <c r="H53" s="817"/>
      <c r="I53" s="817"/>
      <c r="J53" s="817"/>
      <c r="K53" s="817"/>
      <c r="L53" s="817"/>
      <c r="M53" s="817"/>
      <c r="N53" s="817"/>
      <c r="O53" s="817"/>
      <c r="P53" s="817"/>
      <c r="Q53" s="817"/>
      <c r="R53" s="817"/>
      <c r="S53" s="817"/>
      <c r="T53" s="817"/>
      <c r="U53" s="817"/>
      <c r="V53" s="817"/>
      <c r="W53" s="817"/>
      <c r="X53" s="817"/>
      <c r="Y53" s="817"/>
      <c r="Z53" s="817"/>
      <c r="AA53" s="817"/>
      <c r="AB53" s="817"/>
      <c r="AC53" s="817"/>
      <c r="AD53" s="817"/>
      <c r="AE53" s="817"/>
      <c r="AF53" s="817"/>
      <c r="AG53" s="817"/>
      <c r="AH53" s="39"/>
      <c r="AI53" s="39"/>
      <c r="AJ53" s="10"/>
    </row>
    <row r="54" spans="1:36" x14ac:dyDescent="0.2">
      <c r="A54" s="10"/>
      <c r="B54" s="39"/>
      <c r="C54" s="817"/>
      <c r="D54" s="817"/>
      <c r="E54" s="817"/>
      <c r="F54" s="817"/>
      <c r="G54" s="817"/>
      <c r="H54" s="817"/>
      <c r="I54" s="817"/>
      <c r="J54" s="817"/>
      <c r="K54" s="817"/>
      <c r="L54" s="817"/>
      <c r="M54" s="817"/>
      <c r="N54" s="817"/>
      <c r="O54" s="817"/>
      <c r="P54" s="817"/>
      <c r="Q54" s="817"/>
      <c r="R54" s="817"/>
      <c r="S54" s="817"/>
      <c r="T54" s="817"/>
      <c r="U54" s="817"/>
      <c r="V54" s="817"/>
      <c r="W54" s="817"/>
      <c r="X54" s="817"/>
      <c r="Y54" s="817"/>
      <c r="Z54" s="817"/>
      <c r="AA54" s="817"/>
      <c r="AB54" s="817"/>
      <c r="AC54" s="817"/>
      <c r="AD54" s="817"/>
      <c r="AE54" s="817"/>
      <c r="AF54" s="817"/>
      <c r="AG54" s="817"/>
      <c r="AH54" s="39"/>
      <c r="AI54" s="39"/>
      <c r="AJ54" s="10"/>
    </row>
    <row r="55" spans="1:36" x14ac:dyDescent="0.2">
      <c r="A55" s="10"/>
      <c r="B55" s="39"/>
      <c r="C55" s="817"/>
      <c r="D55" s="817"/>
      <c r="E55" s="817"/>
      <c r="F55" s="817"/>
      <c r="G55" s="817"/>
      <c r="H55" s="817"/>
      <c r="I55" s="817"/>
      <c r="J55" s="817"/>
      <c r="K55" s="817"/>
      <c r="L55" s="817"/>
      <c r="M55" s="817"/>
      <c r="N55" s="817"/>
      <c r="O55" s="817"/>
      <c r="P55" s="817"/>
      <c r="Q55" s="817"/>
      <c r="R55" s="817"/>
      <c r="S55" s="817"/>
      <c r="T55" s="817"/>
      <c r="U55" s="817"/>
      <c r="V55" s="817"/>
      <c r="W55" s="817"/>
      <c r="X55" s="817"/>
      <c r="Y55" s="817"/>
      <c r="Z55" s="817"/>
      <c r="AA55" s="817"/>
      <c r="AB55" s="817"/>
      <c r="AC55" s="817"/>
      <c r="AD55" s="817"/>
      <c r="AE55" s="817"/>
      <c r="AF55" s="817"/>
      <c r="AG55" s="817"/>
      <c r="AH55" s="39"/>
      <c r="AI55" s="39"/>
      <c r="AJ55" s="10"/>
    </row>
    <row r="56" spans="1:36" x14ac:dyDescent="0.2">
      <c r="A56" s="10"/>
      <c r="B56" s="39"/>
      <c r="C56" s="817"/>
      <c r="D56" s="817"/>
      <c r="E56" s="817"/>
      <c r="F56" s="817"/>
      <c r="G56" s="817"/>
      <c r="H56" s="817"/>
      <c r="I56" s="817"/>
      <c r="J56" s="817"/>
      <c r="K56" s="817"/>
      <c r="L56" s="817"/>
      <c r="M56" s="817"/>
      <c r="N56" s="817"/>
      <c r="O56" s="817"/>
      <c r="P56" s="817"/>
      <c r="Q56" s="817"/>
      <c r="R56" s="817"/>
      <c r="S56" s="817"/>
      <c r="T56" s="817"/>
      <c r="U56" s="817"/>
      <c r="V56" s="817"/>
      <c r="W56" s="817"/>
      <c r="X56" s="817"/>
      <c r="Y56" s="817"/>
      <c r="Z56" s="817"/>
      <c r="AA56" s="817"/>
      <c r="AB56" s="817"/>
      <c r="AC56" s="817"/>
      <c r="AD56" s="817"/>
      <c r="AE56" s="817"/>
      <c r="AF56" s="817"/>
      <c r="AG56" s="817"/>
      <c r="AH56" s="39"/>
      <c r="AI56" s="39"/>
      <c r="AJ56" s="10"/>
    </row>
    <row r="57" spans="1:36" s="229" customFormat="1" x14ac:dyDescent="0.2">
      <c r="B57" s="246"/>
      <c r="C57" s="817"/>
      <c r="D57" s="817"/>
      <c r="E57" s="817"/>
      <c r="F57" s="817"/>
      <c r="G57" s="817"/>
      <c r="H57" s="817"/>
      <c r="I57" s="817"/>
      <c r="J57" s="817"/>
      <c r="K57" s="817"/>
      <c r="L57" s="817"/>
      <c r="M57" s="817"/>
      <c r="N57" s="817"/>
      <c r="O57" s="817"/>
      <c r="P57" s="817"/>
      <c r="Q57" s="817"/>
      <c r="R57" s="817"/>
      <c r="S57" s="817"/>
      <c r="T57" s="817"/>
      <c r="U57" s="817"/>
      <c r="V57" s="817"/>
      <c r="W57" s="817"/>
      <c r="X57" s="817"/>
      <c r="Y57" s="817"/>
      <c r="Z57" s="817"/>
      <c r="AA57" s="817"/>
      <c r="AB57" s="817"/>
      <c r="AC57" s="817"/>
      <c r="AD57" s="817"/>
      <c r="AE57" s="817"/>
      <c r="AF57" s="817"/>
      <c r="AG57" s="817"/>
      <c r="AH57" s="246"/>
      <c r="AI57" s="246"/>
    </row>
    <row r="58" spans="1:36" s="229" customFormat="1" x14ac:dyDescent="0.2">
      <c r="C58" s="817"/>
      <c r="D58" s="817"/>
      <c r="E58" s="817"/>
      <c r="F58" s="817"/>
      <c r="G58" s="817"/>
      <c r="H58" s="817"/>
      <c r="I58" s="817"/>
      <c r="J58" s="817"/>
      <c r="K58" s="817"/>
      <c r="L58" s="817"/>
      <c r="M58" s="817"/>
      <c r="N58" s="817"/>
      <c r="O58" s="817"/>
      <c r="P58" s="817"/>
      <c r="Q58" s="817"/>
      <c r="R58" s="817"/>
      <c r="S58" s="817"/>
      <c r="T58" s="817"/>
      <c r="U58" s="817"/>
      <c r="V58" s="817"/>
      <c r="W58" s="817"/>
      <c r="X58" s="817"/>
      <c r="Y58" s="817"/>
      <c r="Z58" s="817"/>
      <c r="AA58" s="817"/>
      <c r="AB58" s="817"/>
      <c r="AC58" s="817"/>
      <c r="AD58" s="817"/>
      <c r="AE58" s="817"/>
      <c r="AF58" s="817"/>
      <c r="AG58" s="817"/>
    </row>
    <row r="59" spans="1:36" s="229" customFormat="1" x14ac:dyDescent="0.2">
      <c r="C59" s="817"/>
      <c r="D59" s="817"/>
      <c r="E59" s="817"/>
      <c r="F59" s="817"/>
      <c r="G59" s="817"/>
      <c r="H59" s="817"/>
      <c r="I59" s="817"/>
      <c r="J59" s="817"/>
      <c r="K59" s="817"/>
      <c r="L59" s="817"/>
      <c r="M59" s="817"/>
      <c r="N59" s="817"/>
      <c r="O59" s="817"/>
      <c r="P59" s="817"/>
      <c r="Q59" s="817"/>
      <c r="R59" s="817"/>
      <c r="S59" s="817"/>
      <c r="T59" s="817"/>
      <c r="U59" s="817"/>
      <c r="V59" s="817"/>
      <c r="W59" s="817"/>
      <c r="X59" s="817"/>
      <c r="Y59" s="817"/>
      <c r="Z59" s="817"/>
      <c r="AA59" s="817"/>
      <c r="AB59" s="817"/>
      <c r="AC59" s="817"/>
      <c r="AD59" s="817"/>
      <c r="AE59" s="817"/>
      <c r="AF59" s="817"/>
      <c r="AG59" s="817"/>
    </row>
    <row r="60" spans="1:36" s="229" customFormat="1" x14ac:dyDescent="0.2">
      <c r="C60" s="817"/>
      <c r="D60" s="817"/>
      <c r="E60" s="817"/>
      <c r="F60" s="817"/>
      <c r="G60" s="817"/>
      <c r="H60" s="817"/>
      <c r="I60" s="817"/>
      <c r="J60" s="817"/>
      <c r="K60" s="817"/>
      <c r="L60" s="817"/>
      <c r="M60" s="817"/>
      <c r="N60" s="817"/>
      <c r="O60" s="817"/>
      <c r="P60" s="817"/>
      <c r="Q60" s="817"/>
      <c r="R60" s="817"/>
      <c r="S60" s="817"/>
      <c r="T60" s="817"/>
      <c r="U60" s="817"/>
      <c r="V60" s="817"/>
      <c r="W60" s="817"/>
      <c r="X60" s="817"/>
      <c r="Y60" s="817"/>
      <c r="Z60" s="817"/>
      <c r="AA60" s="817"/>
      <c r="AB60" s="817"/>
      <c r="AC60" s="817"/>
      <c r="AD60" s="817"/>
      <c r="AE60" s="817"/>
      <c r="AF60" s="817"/>
      <c r="AG60" s="817"/>
    </row>
    <row r="61" spans="1:36" s="229" customFormat="1" x14ac:dyDescent="0.2">
      <c r="C61" s="817"/>
      <c r="D61" s="817"/>
      <c r="E61" s="817"/>
      <c r="F61" s="817"/>
      <c r="G61" s="817"/>
      <c r="H61" s="817"/>
      <c r="I61" s="817"/>
      <c r="J61" s="817"/>
      <c r="K61" s="817"/>
      <c r="L61" s="817"/>
      <c r="M61" s="817"/>
      <c r="N61" s="817"/>
      <c r="O61" s="817"/>
      <c r="P61" s="817"/>
      <c r="Q61" s="817"/>
      <c r="R61" s="817"/>
      <c r="S61" s="817"/>
      <c r="T61" s="817"/>
      <c r="U61" s="817"/>
      <c r="V61" s="817"/>
      <c r="W61" s="817"/>
      <c r="X61" s="817"/>
      <c r="Y61" s="817"/>
      <c r="Z61" s="817"/>
      <c r="AA61" s="817"/>
      <c r="AB61" s="817"/>
      <c r="AC61" s="817"/>
      <c r="AD61" s="817"/>
      <c r="AE61" s="817"/>
      <c r="AF61" s="817"/>
      <c r="AG61" s="817"/>
    </row>
    <row r="62" spans="1:36" s="229" customFormat="1" x14ac:dyDescent="0.2">
      <c r="C62" s="817"/>
      <c r="D62" s="817"/>
      <c r="E62" s="817"/>
      <c r="F62" s="817"/>
      <c r="G62" s="817"/>
      <c r="H62" s="817"/>
      <c r="I62" s="817"/>
      <c r="J62" s="817"/>
      <c r="K62" s="817"/>
      <c r="L62" s="817"/>
      <c r="M62" s="817"/>
      <c r="N62" s="817"/>
      <c r="O62" s="817"/>
      <c r="P62" s="817"/>
      <c r="Q62" s="817"/>
      <c r="R62" s="817"/>
      <c r="S62" s="817"/>
      <c r="T62" s="817"/>
      <c r="U62" s="817"/>
      <c r="V62" s="817"/>
      <c r="W62" s="817"/>
      <c r="X62" s="817"/>
      <c r="Y62" s="817"/>
      <c r="Z62" s="817"/>
      <c r="AA62" s="817"/>
      <c r="AB62" s="817"/>
      <c r="AC62" s="817"/>
      <c r="AD62" s="817"/>
      <c r="AE62" s="817"/>
      <c r="AF62" s="817"/>
      <c r="AG62" s="817"/>
    </row>
    <row r="63" spans="1:36" s="229" customFormat="1" x14ac:dyDescent="0.2">
      <c r="C63" s="817"/>
      <c r="D63" s="817"/>
      <c r="E63" s="817"/>
      <c r="F63" s="817"/>
      <c r="G63" s="817"/>
      <c r="H63" s="817"/>
      <c r="I63" s="817"/>
      <c r="J63" s="817"/>
      <c r="K63" s="817"/>
      <c r="L63" s="817"/>
      <c r="M63" s="817"/>
      <c r="N63" s="817"/>
      <c r="O63" s="817"/>
      <c r="P63" s="817"/>
      <c r="Q63" s="817"/>
      <c r="R63" s="817"/>
      <c r="S63" s="817"/>
      <c r="T63" s="817"/>
      <c r="U63" s="817"/>
      <c r="V63" s="817"/>
      <c r="W63" s="817"/>
      <c r="X63" s="817"/>
      <c r="Y63" s="817"/>
      <c r="Z63" s="817"/>
      <c r="AA63" s="817"/>
      <c r="AB63" s="817"/>
      <c r="AC63" s="817"/>
      <c r="AD63" s="817"/>
      <c r="AE63" s="817"/>
      <c r="AF63" s="817"/>
      <c r="AG63" s="817"/>
    </row>
    <row r="64" spans="1:36" s="229" customFormat="1" x14ac:dyDescent="0.2">
      <c r="C64" s="817"/>
      <c r="D64" s="817"/>
      <c r="E64" s="817"/>
      <c r="F64" s="817"/>
      <c r="G64" s="817"/>
      <c r="H64" s="817"/>
      <c r="I64" s="817"/>
      <c r="J64" s="817"/>
      <c r="K64" s="817"/>
      <c r="L64" s="817"/>
      <c r="M64" s="817"/>
      <c r="N64" s="817"/>
      <c r="O64" s="817"/>
      <c r="P64" s="817"/>
      <c r="Q64" s="817"/>
      <c r="R64" s="817"/>
      <c r="S64" s="817"/>
      <c r="T64" s="817"/>
      <c r="U64" s="817"/>
      <c r="V64" s="817"/>
      <c r="W64" s="817"/>
      <c r="X64" s="817"/>
      <c r="Y64" s="817"/>
      <c r="Z64" s="817"/>
      <c r="AA64" s="817"/>
      <c r="AB64" s="817"/>
      <c r="AC64" s="817"/>
      <c r="AD64" s="817"/>
      <c r="AE64" s="817"/>
      <c r="AF64" s="817"/>
      <c r="AG64" s="817"/>
    </row>
    <row r="65" spans="3:33" s="229" customFormat="1" x14ac:dyDescent="0.2">
      <c r="C65" s="817"/>
      <c r="D65" s="817"/>
      <c r="E65" s="817"/>
      <c r="F65" s="817"/>
      <c r="G65" s="817"/>
      <c r="H65" s="817"/>
      <c r="I65" s="817"/>
      <c r="J65" s="817"/>
      <c r="K65" s="817"/>
      <c r="L65" s="817"/>
      <c r="M65" s="817"/>
      <c r="N65" s="817"/>
      <c r="O65" s="817"/>
      <c r="P65" s="817"/>
      <c r="Q65" s="817"/>
      <c r="R65" s="817"/>
      <c r="S65" s="817"/>
      <c r="T65" s="817"/>
      <c r="U65" s="817"/>
      <c r="V65" s="817"/>
      <c r="W65" s="817"/>
      <c r="X65" s="817"/>
      <c r="Y65" s="817"/>
      <c r="Z65" s="817"/>
      <c r="AA65" s="817"/>
      <c r="AB65" s="817"/>
      <c r="AC65" s="817"/>
      <c r="AD65" s="817"/>
      <c r="AE65" s="817"/>
      <c r="AF65" s="817"/>
      <c r="AG65" s="817"/>
    </row>
    <row r="66" spans="3:33" s="229" customFormat="1" x14ac:dyDescent="0.2">
      <c r="C66" s="817"/>
      <c r="D66" s="817"/>
      <c r="E66" s="817"/>
      <c r="F66" s="817"/>
      <c r="G66" s="817"/>
      <c r="H66" s="817"/>
      <c r="I66" s="817"/>
      <c r="J66" s="817"/>
      <c r="K66" s="817"/>
      <c r="L66" s="817"/>
      <c r="M66" s="817"/>
      <c r="N66" s="817"/>
      <c r="O66" s="817"/>
      <c r="P66" s="817"/>
      <c r="Q66" s="817"/>
      <c r="R66" s="817"/>
      <c r="S66" s="817"/>
      <c r="T66" s="817"/>
      <c r="U66" s="817"/>
      <c r="V66" s="817"/>
      <c r="W66" s="817"/>
      <c r="X66" s="817"/>
      <c r="Y66" s="817"/>
      <c r="Z66" s="817"/>
      <c r="AA66" s="817"/>
      <c r="AB66" s="817"/>
      <c r="AC66" s="817"/>
      <c r="AD66" s="817"/>
      <c r="AE66" s="817"/>
      <c r="AF66" s="817"/>
      <c r="AG66" s="817"/>
    </row>
    <row r="67" spans="3:33" s="229" customFormat="1" x14ac:dyDescent="0.2">
      <c r="C67" s="817"/>
      <c r="D67" s="817"/>
      <c r="E67" s="817"/>
      <c r="F67" s="817"/>
      <c r="G67" s="817"/>
      <c r="H67" s="817"/>
      <c r="I67" s="817"/>
      <c r="J67" s="817"/>
      <c r="K67" s="817"/>
      <c r="L67" s="817"/>
      <c r="M67" s="817"/>
      <c r="N67" s="817"/>
      <c r="O67" s="817"/>
      <c r="P67" s="817"/>
      <c r="Q67" s="817"/>
      <c r="R67" s="817"/>
      <c r="S67" s="817"/>
      <c r="T67" s="817"/>
      <c r="U67" s="817"/>
      <c r="V67" s="817"/>
      <c r="W67" s="817"/>
      <c r="X67" s="817"/>
      <c r="Y67" s="817"/>
      <c r="Z67" s="817"/>
      <c r="AA67" s="817"/>
      <c r="AB67" s="817"/>
      <c r="AC67" s="817"/>
      <c r="AD67" s="817"/>
      <c r="AE67" s="817"/>
      <c r="AF67" s="817"/>
      <c r="AG67" s="817"/>
    </row>
    <row r="68" spans="3:33" s="229" customFormat="1" x14ac:dyDescent="0.2">
      <c r="C68" s="817"/>
      <c r="D68" s="817"/>
      <c r="E68" s="817"/>
      <c r="F68" s="817"/>
      <c r="G68" s="817"/>
      <c r="H68" s="817"/>
      <c r="I68" s="817"/>
      <c r="J68" s="817"/>
      <c r="K68" s="817"/>
      <c r="L68" s="817"/>
      <c r="M68" s="817"/>
      <c r="N68" s="817"/>
      <c r="O68" s="817"/>
      <c r="P68" s="817"/>
      <c r="Q68" s="817"/>
      <c r="R68" s="817"/>
      <c r="S68" s="817"/>
      <c r="T68" s="817"/>
      <c r="U68" s="817"/>
      <c r="V68" s="817"/>
      <c r="W68" s="817"/>
      <c r="X68" s="817"/>
      <c r="Y68" s="817"/>
      <c r="Z68" s="817"/>
      <c r="AA68" s="817"/>
      <c r="AB68" s="817"/>
      <c r="AC68" s="817"/>
      <c r="AD68" s="817"/>
      <c r="AE68" s="817"/>
      <c r="AF68" s="817"/>
      <c r="AG68" s="817"/>
    </row>
    <row r="69" spans="3:33" s="229" customFormat="1" x14ac:dyDescent="0.2">
      <c r="C69" s="817"/>
      <c r="D69" s="817"/>
      <c r="E69" s="817"/>
      <c r="F69" s="817"/>
      <c r="G69" s="817"/>
      <c r="H69" s="817"/>
      <c r="I69" s="817"/>
      <c r="J69" s="817"/>
      <c r="K69" s="817"/>
      <c r="L69" s="817"/>
      <c r="M69" s="817"/>
      <c r="N69" s="817"/>
      <c r="O69" s="817"/>
      <c r="P69" s="817"/>
      <c r="Q69" s="817"/>
      <c r="R69" s="817"/>
      <c r="S69" s="817"/>
      <c r="T69" s="817"/>
      <c r="U69" s="817"/>
      <c r="V69" s="817"/>
      <c r="W69" s="817"/>
      <c r="X69" s="817"/>
      <c r="Y69" s="817"/>
      <c r="Z69" s="817"/>
      <c r="AA69" s="817"/>
      <c r="AB69" s="817"/>
      <c r="AC69" s="817"/>
      <c r="AD69" s="817"/>
      <c r="AE69" s="817"/>
      <c r="AF69" s="817"/>
      <c r="AG69" s="817"/>
    </row>
    <row r="70" spans="3:33" s="229" customFormat="1" x14ac:dyDescent="0.2">
      <c r="C70" s="817"/>
      <c r="D70" s="817"/>
      <c r="E70" s="817"/>
      <c r="F70" s="817"/>
      <c r="G70" s="817"/>
      <c r="H70" s="817"/>
      <c r="I70" s="817"/>
      <c r="J70" s="817"/>
      <c r="K70" s="817"/>
      <c r="L70" s="817"/>
      <c r="M70" s="817"/>
      <c r="N70" s="817"/>
      <c r="O70" s="817"/>
      <c r="P70" s="817"/>
      <c r="Q70" s="817"/>
      <c r="R70" s="817"/>
      <c r="S70" s="817"/>
      <c r="T70" s="817"/>
      <c r="U70" s="817"/>
      <c r="V70" s="817"/>
      <c r="W70" s="817"/>
      <c r="X70" s="817"/>
      <c r="Y70" s="817"/>
      <c r="Z70" s="817"/>
      <c r="AA70" s="817"/>
      <c r="AB70" s="817"/>
      <c r="AC70" s="817"/>
      <c r="AD70" s="817"/>
      <c r="AE70" s="817"/>
      <c r="AF70" s="817"/>
      <c r="AG70" s="817"/>
    </row>
    <row r="71" spans="3:33" s="229" customFormat="1" x14ac:dyDescent="0.2">
      <c r="C71" s="817"/>
      <c r="D71" s="817"/>
      <c r="E71" s="817"/>
      <c r="F71" s="817"/>
      <c r="G71" s="817"/>
      <c r="H71" s="817"/>
      <c r="I71" s="817"/>
      <c r="J71" s="817"/>
      <c r="K71" s="817"/>
      <c r="L71" s="817"/>
      <c r="M71" s="817"/>
      <c r="N71" s="817"/>
      <c r="O71" s="817"/>
      <c r="P71" s="817"/>
      <c r="Q71" s="817"/>
      <c r="R71" s="817"/>
      <c r="S71" s="817"/>
      <c r="T71" s="817"/>
      <c r="U71" s="817"/>
      <c r="V71" s="817"/>
      <c r="W71" s="817"/>
      <c r="X71" s="817"/>
      <c r="Y71" s="817"/>
      <c r="Z71" s="817"/>
      <c r="AA71" s="817"/>
      <c r="AB71" s="817"/>
      <c r="AC71" s="817"/>
      <c r="AD71" s="817"/>
      <c r="AE71" s="817"/>
      <c r="AF71" s="817"/>
      <c r="AG71" s="817"/>
    </row>
    <row r="72" spans="3:33" s="229" customFormat="1" x14ac:dyDescent="0.2">
      <c r="C72" s="817"/>
      <c r="D72" s="817"/>
      <c r="E72" s="817"/>
      <c r="F72" s="817"/>
      <c r="G72" s="817"/>
      <c r="H72" s="817"/>
      <c r="I72" s="817"/>
      <c r="J72" s="817"/>
      <c r="K72" s="817"/>
      <c r="L72" s="817"/>
      <c r="M72" s="817"/>
      <c r="N72" s="817"/>
      <c r="O72" s="817"/>
      <c r="P72" s="817"/>
      <c r="Q72" s="817"/>
      <c r="R72" s="817"/>
      <c r="S72" s="817"/>
      <c r="T72" s="817"/>
      <c r="U72" s="817"/>
      <c r="V72" s="817"/>
      <c r="W72" s="817"/>
      <c r="X72" s="817"/>
      <c r="Y72" s="817"/>
      <c r="Z72" s="817"/>
      <c r="AA72" s="817"/>
      <c r="AB72" s="817"/>
      <c r="AC72" s="817"/>
      <c r="AD72" s="817"/>
      <c r="AE72" s="817"/>
      <c r="AF72" s="817"/>
      <c r="AG72" s="817"/>
    </row>
    <row r="73" spans="3:33" s="229" customFormat="1" x14ac:dyDescent="0.2">
      <c r="C73" s="817"/>
      <c r="D73" s="817"/>
      <c r="E73" s="817"/>
      <c r="F73" s="817"/>
      <c r="G73" s="817"/>
      <c r="H73" s="817"/>
      <c r="I73" s="817"/>
      <c r="J73" s="817"/>
      <c r="K73" s="817"/>
      <c r="L73" s="817"/>
      <c r="M73" s="817"/>
      <c r="N73" s="817"/>
      <c r="O73" s="817"/>
      <c r="P73" s="817"/>
      <c r="Q73" s="817"/>
      <c r="R73" s="817"/>
      <c r="S73" s="817"/>
      <c r="T73" s="817"/>
      <c r="U73" s="817"/>
      <c r="V73" s="817"/>
      <c r="W73" s="817"/>
      <c r="X73" s="817"/>
      <c r="Y73" s="817"/>
      <c r="Z73" s="817"/>
      <c r="AA73" s="817"/>
      <c r="AB73" s="817"/>
      <c r="AC73" s="817"/>
      <c r="AD73" s="817"/>
      <c r="AE73" s="817"/>
      <c r="AF73" s="817"/>
      <c r="AG73" s="817"/>
    </row>
    <row r="74" spans="3:33" s="229" customFormat="1" x14ac:dyDescent="0.2">
      <c r="C74" s="817"/>
      <c r="D74" s="817"/>
      <c r="E74" s="817"/>
      <c r="F74" s="817"/>
      <c r="G74" s="817"/>
      <c r="H74" s="817"/>
      <c r="I74" s="817"/>
      <c r="J74" s="817"/>
      <c r="K74" s="817"/>
      <c r="L74" s="817"/>
      <c r="M74" s="817"/>
      <c r="N74" s="817"/>
      <c r="O74" s="817"/>
      <c r="P74" s="817"/>
      <c r="Q74" s="817"/>
      <c r="R74" s="817"/>
      <c r="S74" s="817"/>
      <c r="T74" s="817"/>
      <c r="U74" s="817"/>
      <c r="V74" s="817"/>
      <c r="W74" s="817"/>
      <c r="X74" s="817"/>
      <c r="Y74" s="817"/>
      <c r="Z74" s="817"/>
      <c r="AA74" s="817"/>
      <c r="AB74" s="817"/>
      <c r="AC74" s="817"/>
      <c r="AD74" s="817"/>
      <c r="AE74" s="817"/>
      <c r="AF74" s="817"/>
      <c r="AG74" s="817"/>
    </row>
    <row r="75" spans="3:33" s="229" customFormat="1" x14ac:dyDescent="0.2">
      <c r="C75" s="817"/>
      <c r="D75" s="817"/>
      <c r="E75" s="817"/>
      <c r="F75" s="817"/>
      <c r="G75" s="817"/>
      <c r="H75" s="817"/>
      <c r="I75" s="817"/>
      <c r="J75" s="817"/>
      <c r="K75" s="817"/>
      <c r="L75" s="817"/>
      <c r="M75" s="817"/>
      <c r="N75" s="817"/>
      <c r="O75" s="817"/>
      <c r="P75" s="817"/>
      <c r="Q75" s="817"/>
      <c r="R75" s="817"/>
      <c r="S75" s="817"/>
      <c r="T75" s="817"/>
      <c r="U75" s="817"/>
      <c r="V75" s="817"/>
      <c r="W75" s="817"/>
      <c r="X75" s="817"/>
      <c r="Y75" s="817"/>
      <c r="Z75" s="817"/>
      <c r="AA75" s="817"/>
      <c r="AB75" s="817"/>
      <c r="AC75" s="817"/>
      <c r="AD75" s="817"/>
      <c r="AE75" s="817"/>
      <c r="AF75" s="817"/>
      <c r="AG75" s="817"/>
    </row>
    <row r="76" spans="3:33" s="229" customFormat="1" x14ac:dyDescent="0.2">
      <c r="C76" s="817"/>
      <c r="D76" s="817"/>
      <c r="E76" s="817"/>
      <c r="F76" s="817"/>
      <c r="G76" s="817"/>
      <c r="H76" s="817"/>
      <c r="I76" s="817"/>
      <c r="J76" s="817"/>
      <c r="K76" s="817"/>
      <c r="L76" s="817"/>
      <c r="M76" s="817"/>
      <c r="N76" s="817"/>
      <c r="O76" s="817"/>
      <c r="P76" s="817"/>
      <c r="Q76" s="817"/>
      <c r="R76" s="817"/>
      <c r="S76" s="817"/>
      <c r="T76" s="817"/>
      <c r="U76" s="817"/>
      <c r="V76" s="817"/>
      <c r="W76" s="817"/>
      <c r="X76" s="817"/>
      <c r="Y76" s="817"/>
      <c r="Z76" s="817"/>
      <c r="AA76" s="817"/>
      <c r="AB76" s="817"/>
      <c r="AC76" s="817"/>
      <c r="AD76" s="817"/>
      <c r="AE76" s="817"/>
      <c r="AF76" s="817"/>
      <c r="AG76" s="817"/>
    </row>
    <row r="77" spans="3:33" s="229" customFormat="1" x14ac:dyDescent="0.2">
      <c r="C77" s="817"/>
      <c r="D77" s="817"/>
      <c r="E77" s="817"/>
      <c r="F77" s="817"/>
      <c r="G77" s="817"/>
      <c r="H77" s="817"/>
      <c r="I77" s="817"/>
      <c r="J77" s="817"/>
      <c r="K77" s="817"/>
      <c r="L77" s="817"/>
      <c r="M77" s="817"/>
      <c r="N77" s="817"/>
      <c r="O77" s="817"/>
      <c r="P77" s="817"/>
      <c r="Q77" s="817"/>
      <c r="R77" s="817"/>
      <c r="S77" s="817"/>
      <c r="T77" s="817"/>
      <c r="U77" s="817"/>
      <c r="V77" s="817"/>
      <c r="W77" s="817"/>
      <c r="X77" s="817"/>
      <c r="Y77" s="817"/>
      <c r="Z77" s="817"/>
      <c r="AA77" s="817"/>
      <c r="AB77" s="817"/>
      <c r="AC77" s="817"/>
      <c r="AD77" s="817"/>
      <c r="AE77" s="817"/>
      <c r="AF77" s="817"/>
      <c r="AG77" s="817"/>
    </row>
    <row r="78" spans="3:33" s="229" customFormat="1" x14ac:dyDescent="0.2">
      <c r="C78" s="817"/>
      <c r="D78" s="817"/>
      <c r="E78" s="817"/>
      <c r="F78" s="817"/>
      <c r="G78" s="817"/>
      <c r="H78" s="817"/>
      <c r="I78" s="817"/>
      <c r="J78" s="817"/>
      <c r="K78" s="817"/>
      <c r="L78" s="817"/>
      <c r="M78" s="817"/>
      <c r="N78" s="817"/>
      <c r="O78" s="817"/>
      <c r="P78" s="817"/>
      <c r="Q78" s="817"/>
      <c r="R78" s="817"/>
      <c r="S78" s="817"/>
      <c r="T78" s="817"/>
      <c r="U78" s="817"/>
      <c r="V78" s="817"/>
      <c r="W78" s="817"/>
      <c r="X78" s="817"/>
      <c r="Y78" s="817"/>
      <c r="Z78" s="817"/>
      <c r="AA78" s="817"/>
      <c r="AB78" s="817"/>
      <c r="AC78" s="817"/>
      <c r="AD78" s="817"/>
      <c r="AE78" s="817"/>
      <c r="AF78" s="817"/>
      <c r="AG78" s="817"/>
    </row>
    <row r="79" spans="3:33" s="229" customFormat="1" x14ac:dyDescent="0.2">
      <c r="C79" s="817"/>
      <c r="D79" s="817"/>
      <c r="E79" s="817"/>
      <c r="F79" s="817"/>
      <c r="G79" s="817"/>
      <c r="H79" s="817"/>
      <c r="I79" s="817"/>
      <c r="J79" s="817"/>
      <c r="K79" s="817"/>
      <c r="L79" s="817"/>
      <c r="M79" s="817"/>
      <c r="N79" s="817"/>
      <c r="O79" s="817"/>
      <c r="P79" s="817"/>
      <c r="Q79" s="817"/>
      <c r="R79" s="817"/>
      <c r="S79" s="817"/>
      <c r="T79" s="817"/>
      <c r="U79" s="817"/>
      <c r="V79" s="817"/>
      <c r="W79" s="817"/>
      <c r="X79" s="817"/>
      <c r="Y79" s="817"/>
      <c r="Z79" s="817"/>
      <c r="AA79" s="817"/>
      <c r="AB79" s="817"/>
      <c r="AC79" s="817"/>
      <c r="AD79" s="817"/>
      <c r="AE79" s="817"/>
      <c r="AF79" s="817"/>
      <c r="AG79" s="817"/>
    </row>
    <row r="80" spans="3:33" s="229" customFormat="1" x14ac:dyDescent="0.2">
      <c r="C80" s="817"/>
      <c r="D80" s="817"/>
      <c r="E80" s="817"/>
      <c r="F80" s="817"/>
      <c r="G80" s="817"/>
      <c r="H80" s="817"/>
      <c r="I80" s="817"/>
      <c r="J80" s="817"/>
      <c r="K80" s="817"/>
      <c r="L80" s="817"/>
      <c r="M80" s="817"/>
      <c r="N80" s="817"/>
      <c r="O80" s="817"/>
      <c r="P80" s="817"/>
      <c r="Q80" s="817"/>
      <c r="R80" s="817"/>
      <c r="S80" s="817"/>
      <c r="T80" s="817"/>
      <c r="U80" s="817"/>
      <c r="V80" s="817"/>
      <c r="W80" s="817"/>
      <c r="X80" s="817"/>
      <c r="Y80" s="817"/>
      <c r="Z80" s="817"/>
      <c r="AA80" s="817"/>
      <c r="AB80" s="817"/>
      <c r="AC80" s="817"/>
      <c r="AD80" s="817"/>
      <c r="AE80" s="817"/>
      <c r="AF80" s="817"/>
      <c r="AG80" s="817"/>
    </row>
    <row r="81" spans="3:33" s="229" customFormat="1" x14ac:dyDescent="0.2">
      <c r="C81" s="817"/>
      <c r="D81" s="817"/>
      <c r="E81" s="817"/>
      <c r="F81" s="817"/>
      <c r="G81" s="817"/>
      <c r="H81" s="817"/>
      <c r="I81" s="817"/>
      <c r="J81" s="817"/>
      <c r="K81" s="817"/>
      <c r="L81" s="817"/>
      <c r="M81" s="817"/>
      <c r="N81" s="817"/>
      <c r="O81" s="817"/>
      <c r="P81" s="817"/>
      <c r="Q81" s="817"/>
      <c r="R81" s="817"/>
      <c r="S81" s="817"/>
      <c r="T81" s="817"/>
      <c r="U81" s="817"/>
      <c r="V81" s="817"/>
      <c r="W81" s="817"/>
      <c r="X81" s="817"/>
      <c r="Y81" s="817"/>
      <c r="Z81" s="817"/>
      <c r="AA81" s="817"/>
      <c r="AB81" s="817"/>
      <c r="AC81" s="817"/>
      <c r="AD81" s="817"/>
      <c r="AE81" s="817"/>
      <c r="AF81" s="817"/>
      <c r="AG81" s="817"/>
    </row>
    <row r="82" spans="3:33" s="229" customFormat="1" x14ac:dyDescent="0.2">
      <c r="C82" s="817"/>
      <c r="D82" s="817"/>
      <c r="E82" s="817"/>
      <c r="F82" s="817"/>
      <c r="G82" s="817"/>
      <c r="H82" s="817"/>
      <c r="I82" s="817"/>
      <c r="J82" s="817"/>
      <c r="K82" s="817"/>
      <c r="L82" s="817"/>
      <c r="M82" s="817"/>
      <c r="N82" s="817"/>
      <c r="O82" s="817"/>
      <c r="P82" s="817"/>
      <c r="Q82" s="817"/>
      <c r="R82" s="817"/>
      <c r="S82" s="817"/>
      <c r="T82" s="817"/>
      <c r="U82" s="817"/>
      <c r="V82" s="817"/>
      <c r="W82" s="817"/>
      <c r="X82" s="817"/>
      <c r="Y82" s="817"/>
      <c r="Z82" s="817"/>
      <c r="AA82" s="817"/>
      <c r="AB82" s="817"/>
      <c r="AC82" s="817"/>
      <c r="AD82" s="817"/>
      <c r="AE82" s="817"/>
      <c r="AF82" s="817"/>
      <c r="AG82" s="817"/>
    </row>
    <row r="83" spans="3:33" s="229" customFormat="1" x14ac:dyDescent="0.2">
      <c r="C83" s="817"/>
      <c r="D83" s="817"/>
      <c r="E83" s="817"/>
      <c r="F83" s="817"/>
      <c r="G83" s="817"/>
      <c r="H83" s="817"/>
      <c r="I83" s="817"/>
      <c r="J83" s="817"/>
      <c r="K83" s="817"/>
      <c r="L83" s="817"/>
      <c r="M83" s="817"/>
      <c r="N83" s="817"/>
      <c r="O83" s="817"/>
      <c r="P83" s="817"/>
      <c r="Q83" s="817"/>
      <c r="R83" s="817"/>
      <c r="S83" s="817"/>
      <c r="T83" s="817"/>
      <c r="U83" s="817"/>
      <c r="V83" s="817"/>
      <c r="W83" s="817"/>
      <c r="X83" s="817"/>
      <c r="Y83" s="817"/>
      <c r="Z83" s="817"/>
      <c r="AA83" s="817"/>
      <c r="AB83" s="817"/>
      <c r="AC83" s="817"/>
      <c r="AD83" s="817"/>
      <c r="AE83" s="817"/>
      <c r="AF83" s="817"/>
      <c r="AG83" s="817"/>
    </row>
    <row r="84" spans="3:33" s="229" customFormat="1" x14ac:dyDescent="0.2">
      <c r="C84" s="817"/>
      <c r="D84" s="817"/>
      <c r="E84" s="817"/>
      <c r="F84" s="817"/>
      <c r="G84" s="817"/>
      <c r="H84" s="817"/>
      <c r="I84" s="817"/>
      <c r="J84" s="817"/>
      <c r="K84" s="817"/>
      <c r="L84" s="817"/>
      <c r="M84" s="817"/>
      <c r="N84" s="817"/>
      <c r="O84" s="817"/>
      <c r="P84" s="817"/>
      <c r="Q84" s="817"/>
      <c r="R84" s="817"/>
      <c r="S84" s="817"/>
      <c r="T84" s="817"/>
      <c r="U84" s="817"/>
      <c r="V84" s="817"/>
      <c r="W84" s="817"/>
      <c r="X84" s="817"/>
      <c r="Y84" s="817"/>
      <c r="Z84" s="817"/>
      <c r="AA84" s="817"/>
      <c r="AB84" s="817"/>
      <c r="AC84" s="817"/>
      <c r="AD84" s="817"/>
      <c r="AE84" s="817"/>
      <c r="AF84" s="817"/>
      <c r="AG84" s="817"/>
    </row>
    <row r="85" spans="3:33" s="229" customFormat="1" x14ac:dyDescent="0.2">
      <c r="C85" s="817"/>
      <c r="D85" s="817"/>
      <c r="E85" s="817"/>
      <c r="F85" s="817"/>
      <c r="G85" s="817"/>
      <c r="H85" s="817"/>
      <c r="I85" s="817"/>
      <c r="J85" s="817"/>
      <c r="K85" s="817"/>
      <c r="L85" s="817"/>
      <c r="M85" s="817"/>
      <c r="N85" s="817"/>
      <c r="O85" s="817"/>
      <c r="P85" s="817"/>
      <c r="Q85" s="817"/>
      <c r="R85" s="817"/>
      <c r="S85" s="817"/>
      <c r="T85" s="817"/>
      <c r="U85" s="817"/>
      <c r="V85" s="817"/>
      <c r="W85" s="817"/>
      <c r="X85" s="817"/>
      <c r="Y85" s="817"/>
      <c r="Z85" s="817"/>
      <c r="AA85" s="817"/>
      <c r="AB85" s="817"/>
      <c r="AC85" s="817"/>
      <c r="AD85" s="817"/>
      <c r="AE85" s="817"/>
      <c r="AF85" s="817"/>
      <c r="AG85" s="817"/>
    </row>
    <row r="86" spans="3:33" s="229" customFormat="1" x14ac:dyDescent="0.2">
      <c r="C86" s="817"/>
      <c r="D86" s="817"/>
      <c r="E86" s="817"/>
      <c r="F86" s="817"/>
      <c r="G86" s="817"/>
      <c r="H86" s="817"/>
      <c r="I86" s="817"/>
      <c r="J86" s="817"/>
      <c r="K86" s="817"/>
      <c r="L86" s="817"/>
      <c r="M86" s="817"/>
      <c r="N86" s="817"/>
      <c r="O86" s="817"/>
      <c r="P86" s="817"/>
      <c r="Q86" s="817"/>
      <c r="R86" s="817"/>
      <c r="S86" s="817"/>
      <c r="T86" s="817"/>
      <c r="U86" s="817"/>
      <c r="V86" s="817"/>
      <c r="W86" s="817"/>
      <c r="X86" s="817"/>
      <c r="Y86" s="817"/>
      <c r="Z86" s="817"/>
      <c r="AA86" s="817"/>
      <c r="AB86" s="817"/>
      <c r="AC86" s="817"/>
      <c r="AD86" s="817"/>
      <c r="AE86" s="817"/>
      <c r="AF86" s="817"/>
      <c r="AG86" s="817"/>
    </row>
    <row r="87" spans="3:33" s="229" customFormat="1" x14ac:dyDescent="0.2"/>
    <row r="88" spans="3:33" s="229" customFormat="1" x14ac:dyDescent="0.2"/>
    <row r="89" spans="3:33" s="229" customFormat="1" x14ac:dyDescent="0.2"/>
    <row r="90" spans="3:33" s="229" customFormat="1" x14ac:dyDescent="0.2"/>
    <row r="91" spans="3:33" s="229" customFormat="1" x14ac:dyDescent="0.2"/>
    <row r="92" spans="3:33" s="229" customFormat="1" x14ac:dyDescent="0.2"/>
    <row r="93" spans="3:33" s="229" customFormat="1" x14ac:dyDescent="0.2"/>
    <row r="94" spans="3:33" s="229" customFormat="1" x14ac:dyDescent="0.2"/>
    <row r="95" spans="3:33" s="229" customFormat="1" x14ac:dyDescent="0.2"/>
    <row r="96" spans="3:33" s="229" customFormat="1" x14ac:dyDescent="0.2"/>
    <row r="97" s="229" customFormat="1" x14ac:dyDescent="0.2"/>
    <row r="98" s="229" customFormat="1" x14ac:dyDescent="0.2"/>
    <row r="99" s="229" customFormat="1" x14ac:dyDescent="0.2"/>
    <row r="100" s="229" customFormat="1" x14ac:dyDescent="0.2"/>
    <row r="101" s="229" customFormat="1" x14ac:dyDescent="0.2"/>
    <row r="102" s="229" customFormat="1" x14ac:dyDescent="0.2"/>
    <row r="103" s="229" customFormat="1" x14ac:dyDescent="0.2"/>
    <row r="104" s="229" customFormat="1" x14ac:dyDescent="0.2"/>
    <row r="105" s="229" customFormat="1" x14ac:dyDescent="0.2"/>
    <row r="106" s="229" customFormat="1" x14ac:dyDescent="0.2"/>
    <row r="107" s="229" customFormat="1" x14ac:dyDescent="0.2"/>
    <row r="108" s="229" customFormat="1" x14ac:dyDescent="0.2"/>
    <row r="109" s="229" customFormat="1" x14ac:dyDescent="0.2"/>
    <row r="110" s="229" customFormat="1" x14ac:dyDescent="0.2"/>
    <row r="111" s="229" customFormat="1" x14ac:dyDescent="0.2"/>
    <row r="112" s="229" customFormat="1" x14ac:dyDescent="0.2"/>
    <row r="113" s="229" customFormat="1" x14ac:dyDescent="0.2"/>
    <row r="114" s="229" customFormat="1" x14ac:dyDescent="0.2"/>
    <row r="115" s="229" customFormat="1" x14ac:dyDescent="0.2"/>
    <row r="116" s="229" customFormat="1" x14ac:dyDescent="0.2"/>
    <row r="117" s="229" customFormat="1" x14ac:dyDescent="0.2"/>
    <row r="118" s="229" customFormat="1" x14ac:dyDescent="0.2"/>
    <row r="119" s="229" customFormat="1" x14ac:dyDescent="0.2"/>
    <row r="120" s="229" customFormat="1" x14ac:dyDescent="0.2"/>
    <row r="121" s="229" customFormat="1" x14ac:dyDescent="0.2"/>
    <row r="122" s="229" customFormat="1" x14ac:dyDescent="0.2"/>
    <row r="123" s="229" customFormat="1" x14ac:dyDescent="0.2"/>
    <row r="124" s="229" customFormat="1" x14ac:dyDescent="0.2"/>
    <row r="125" s="229" customFormat="1" x14ac:dyDescent="0.2"/>
    <row r="126" s="229" customFormat="1" x14ac:dyDescent="0.2"/>
    <row r="127" s="229" customFormat="1" x14ac:dyDescent="0.2"/>
    <row r="128" s="229" customFormat="1" x14ac:dyDescent="0.2"/>
    <row r="129" s="229" customFormat="1" x14ac:dyDescent="0.2"/>
    <row r="130" s="229" customFormat="1" x14ac:dyDescent="0.2"/>
    <row r="131" s="229" customFormat="1" x14ac:dyDescent="0.2"/>
    <row r="132" s="229" customFormat="1" x14ac:dyDescent="0.2"/>
    <row r="133" s="229" customFormat="1" x14ac:dyDescent="0.2"/>
    <row r="134" s="229" customFormat="1" x14ac:dyDescent="0.2"/>
    <row r="135" s="229" customFormat="1" x14ac:dyDescent="0.2"/>
    <row r="136" s="229" customFormat="1" x14ac:dyDescent="0.2"/>
    <row r="137" s="229" customFormat="1" x14ac:dyDescent="0.2"/>
    <row r="138" s="229" customFormat="1" x14ac:dyDescent="0.2"/>
    <row r="139" s="229" customFormat="1" x14ac:dyDescent="0.2"/>
    <row r="140" s="229" customFormat="1" x14ac:dyDescent="0.2"/>
    <row r="141" s="229" customFormat="1" x14ac:dyDescent="0.2"/>
    <row r="142" s="229" customFormat="1" x14ac:dyDescent="0.2"/>
    <row r="143" s="229" customFormat="1" x14ac:dyDescent="0.2"/>
    <row r="144" s="229" customFormat="1" x14ac:dyDescent="0.2"/>
    <row r="145" s="229" customFormat="1" x14ac:dyDescent="0.2"/>
    <row r="146" s="229" customFormat="1" x14ac:dyDescent="0.2"/>
    <row r="147" s="229" customFormat="1" x14ac:dyDescent="0.2"/>
    <row r="148" s="229" customFormat="1" x14ac:dyDescent="0.2"/>
    <row r="149" s="229" customFormat="1" x14ac:dyDescent="0.2"/>
    <row r="150" s="229" customFormat="1" x14ac:dyDescent="0.2"/>
    <row r="151" s="229" customFormat="1" x14ac:dyDescent="0.2"/>
    <row r="152" s="229" customFormat="1" x14ac:dyDescent="0.2"/>
    <row r="153" s="229" customFormat="1" x14ac:dyDescent="0.2"/>
    <row r="154" s="229" customFormat="1" x14ac:dyDescent="0.2"/>
    <row r="155" s="229" customFormat="1" x14ac:dyDescent="0.2"/>
    <row r="156" s="229" customFormat="1" x14ac:dyDescent="0.2"/>
    <row r="157" s="229" customFormat="1" x14ac:dyDescent="0.2"/>
    <row r="158" s="229" customFormat="1" x14ac:dyDescent="0.2"/>
    <row r="159" s="229" customFormat="1" x14ac:dyDescent="0.2"/>
    <row r="160" s="229" customFormat="1" x14ac:dyDescent="0.2"/>
    <row r="161" s="229" customFormat="1" x14ac:dyDescent="0.2"/>
    <row r="162" s="229" customFormat="1" x14ac:dyDescent="0.2"/>
    <row r="163" s="229" customFormat="1" x14ac:dyDescent="0.2"/>
    <row r="164" s="229" customFormat="1" x14ac:dyDescent="0.2"/>
    <row r="165" s="229" customFormat="1" x14ac:dyDescent="0.2"/>
    <row r="166" s="229" customFormat="1" x14ac:dyDescent="0.2"/>
    <row r="167" s="229" customFormat="1" x14ac:dyDescent="0.2"/>
    <row r="168" s="229" customFormat="1" x14ac:dyDescent="0.2"/>
    <row r="169" s="229" customFormat="1" x14ac:dyDescent="0.2"/>
    <row r="170" s="229" customFormat="1" x14ac:dyDescent="0.2"/>
    <row r="171" s="229" customFormat="1" x14ac:dyDescent="0.2"/>
    <row r="172" s="229" customFormat="1" x14ac:dyDescent="0.2"/>
    <row r="173" s="229" customFormat="1" x14ac:dyDescent="0.2"/>
    <row r="174" s="229" customFormat="1" x14ac:dyDescent="0.2"/>
    <row r="175" s="229" customFormat="1" x14ac:dyDescent="0.2"/>
    <row r="176" s="229" customFormat="1" x14ac:dyDescent="0.2"/>
    <row r="177" s="229" customFormat="1" x14ac:dyDescent="0.2"/>
    <row r="178" s="229" customFormat="1" x14ac:dyDescent="0.2"/>
    <row r="179" s="229" customFormat="1" x14ac:dyDescent="0.2"/>
    <row r="180" s="229" customFormat="1" x14ac:dyDescent="0.2"/>
    <row r="181" s="229" customFormat="1" x14ac:dyDescent="0.2"/>
    <row r="182" s="229" customFormat="1" x14ac:dyDescent="0.2"/>
    <row r="183" s="229" customFormat="1" x14ac:dyDescent="0.2"/>
    <row r="184" s="229" customFormat="1" x14ac:dyDescent="0.2"/>
    <row r="185" s="229" customFormat="1" x14ac:dyDescent="0.2"/>
    <row r="186" s="229" customFormat="1" x14ac:dyDescent="0.2"/>
    <row r="187" s="229" customFormat="1" x14ac:dyDescent="0.2"/>
    <row r="188" s="229" customFormat="1" x14ac:dyDescent="0.2"/>
    <row r="189" s="229" customFormat="1" x14ac:dyDescent="0.2"/>
    <row r="190" s="229" customFormat="1" x14ac:dyDescent="0.2"/>
    <row r="191" s="229" customFormat="1" x14ac:dyDescent="0.2"/>
    <row r="192" s="229" customFormat="1" x14ac:dyDescent="0.2"/>
    <row r="193" s="229" customFormat="1" x14ac:dyDescent="0.2"/>
    <row r="194" s="229" customFormat="1" x14ac:dyDescent="0.2"/>
    <row r="195" s="229" customFormat="1" x14ac:dyDescent="0.2"/>
    <row r="196" s="229" customFormat="1" x14ac:dyDescent="0.2"/>
    <row r="197" s="229" customFormat="1" x14ac:dyDescent="0.2"/>
    <row r="198" s="229" customFormat="1" x14ac:dyDescent="0.2"/>
    <row r="199" s="229" customFormat="1" x14ac:dyDescent="0.2"/>
    <row r="200" s="229" customFormat="1" x14ac:dyDescent="0.2"/>
    <row r="201" s="229" customFormat="1" x14ac:dyDescent="0.2"/>
    <row r="202" s="229" customFormat="1" x14ac:dyDescent="0.2"/>
    <row r="203" s="229" customFormat="1" x14ac:dyDescent="0.2"/>
    <row r="204" s="229" customFormat="1" x14ac:dyDescent="0.2"/>
    <row r="205" s="229" customFormat="1" x14ac:dyDescent="0.2"/>
    <row r="206" s="229" customFormat="1" x14ac:dyDescent="0.2"/>
    <row r="207" s="229" customFormat="1" x14ac:dyDescent="0.2"/>
    <row r="208" s="229" customFormat="1" x14ac:dyDescent="0.2"/>
    <row r="209" s="229" customFormat="1" x14ac:dyDescent="0.2"/>
    <row r="210" s="229" customFormat="1" x14ac:dyDescent="0.2"/>
    <row r="211" s="229" customFormat="1" x14ac:dyDescent="0.2"/>
    <row r="212" s="229" customFormat="1" x14ac:dyDescent="0.2"/>
    <row r="213" s="229" customFormat="1" x14ac:dyDescent="0.2"/>
    <row r="214" s="229" customFormat="1" x14ac:dyDescent="0.2"/>
    <row r="215" s="229" customFormat="1" x14ac:dyDescent="0.2"/>
    <row r="216" s="229" customFormat="1" x14ac:dyDescent="0.2"/>
    <row r="217" s="229" customFormat="1" x14ac:dyDescent="0.2"/>
    <row r="218" s="229" customFormat="1" x14ac:dyDescent="0.2"/>
    <row r="219" s="229" customFormat="1" x14ac:dyDescent="0.2"/>
    <row r="220" s="229" customFormat="1" x14ac:dyDescent="0.2"/>
    <row r="221" s="229" customFormat="1" x14ac:dyDescent="0.2"/>
    <row r="222" s="229" customFormat="1" x14ac:dyDescent="0.2"/>
    <row r="223" s="229" customFormat="1" x14ac:dyDescent="0.2"/>
    <row r="224" s="229" customFormat="1" x14ac:dyDescent="0.2"/>
    <row r="225" s="229" customFormat="1" x14ac:dyDescent="0.2"/>
    <row r="226" s="229" customFormat="1" x14ac:dyDescent="0.2"/>
    <row r="227" s="229" customFormat="1" x14ac:dyDescent="0.2"/>
    <row r="228" s="229" customFormat="1" x14ac:dyDescent="0.2"/>
    <row r="229" s="229" customFormat="1" x14ac:dyDescent="0.2"/>
    <row r="230" s="229" customFormat="1" x14ac:dyDescent="0.2"/>
    <row r="231" s="229" customFormat="1" x14ac:dyDescent="0.2"/>
    <row r="232" s="229" customFormat="1" x14ac:dyDescent="0.2"/>
    <row r="233" s="229" customFormat="1" x14ac:dyDescent="0.2"/>
    <row r="234" s="229" customFormat="1" x14ac:dyDescent="0.2"/>
    <row r="235" s="229" customFormat="1" x14ac:dyDescent="0.2"/>
    <row r="236" s="229" customFormat="1" x14ac:dyDescent="0.2"/>
    <row r="237" s="229" customFormat="1" x14ac:dyDescent="0.2"/>
    <row r="238" s="229" customFormat="1" x14ac:dyDescent="0.2"/>
    <row r="239" s="229" customFormat="1" x14ac:dyDescent="0.2"/>
    <row r="240" s="229" customFormat="1" x14ac:dyDescent="0.2"/>
    <row r="241" s="229" customFormat="1" x14ac:dyDescent="0.2"/>
    <row r="242" s="229" customFormat="1" x14ac:dyDescent="0.2"/>
    <row r="243" s="229" customFormat="1" x14ac:dyDescent="0.2"/>
    <row r="244" s="229" customFormat="1" x14ac:dyDescent="0.2"/>
    <row r="245" s="229" customFormat="1" x14ac:dyDescent="0.2"/>
    <row r="246" s="229" customFormat="1" x14ac:dyDescent="0.2"/>
    <row r="247" s="229" customFormat="1" x14ac:dyDescent="0.2"/>
    <row r="248" s="229" customFormat="1" x14ac:dyDescent="0.2"/>
    <row r="249" s="229" customFormat="1" x14ac:dyDescent="0.2"/>
    <row r="250" s="229" customFormat="1" x14ac:dyDescent="0.2"/>
    <row r="251" s="229" customFormat="1" x14ac:dyDescent="0.2"/>
    <row r="252" s="229" customFormat="1" x14ac:dyDescent="0.2"/>
    <row r="253" s="229" customFormat="1" x14ac:dyDescent="0.2"/>
    <row r="254" s="229" customFormat="1" x14ac:dyDescent="0.2"/>
    <row r="255" s="229" customFormat="1" x14ac:dyDescent="0.2"/>
    <row r="256" s="229" customFormat="1" x14ac:dyDescent="0.2"/>
    <row r="257" s="229" customFormat="1" x14ac:dyDescent="0.2"/>
    <row r="258" s="229" customFormat="1" x14ac:dyDescent="0.2"/>
    <row r="259" s="229" customFormat="1" x14ac:dyDescent="0.2"/>
    <row r="260" s="229" customFormat="1" x14ac:dyDescent="0.2"/>
    <row r="261" s="229" customFormat="1" x14ac:dyDescent="0.2"/>
    <row r="262" s="229" customFormat="1" x14ac:dyDescent="0.2"/>
    <row r="263" s="229" customFormat="1" x14ac:dyDescent="0.2"/>
    <row r="264" s="229" customFormat="1" x14ac:dyDescent="0.2"/>
    <row r="265" s="229" customFormat="1" x14ac:dyDescent="0.2"/>
    <row r="266" s="229" customFormat="1" x14ac:dyDescent="0.2"/>
    <row r="267" s="229" customFormat="1" x14ac:dyDescent="0.2"/>
    <row r="268" s="229" customFormat="1" x14ac:dyDescent="0.2"/>
    <row r="269" s="229" customFormat="1" x14ac:dyDescent="0.2"/>
    <row r="270" s="229" customFormat="1" x14ac:dyDescent="0.2"/>
    <row r="271" s="229" customFormat="1" x14ac:dyDescent="0.2"/>
    <row r="272" s="229" customFormat="1" x14ac:dyDescent="0.2"/>
    <row r="273" s="229" customFormat="1" x14ac:dyDescent="0.2"/>
    <row r="274" s="229" customFormat="1" x14ac:dyDescent="0.2"/>
    <row r="275" s="229" customFormat="1" x14ac:dyDescent="0.2"/>
    <row r="276" s="229" customFormat="1" x14ac:dyDescent="0.2"/>
    <row r="277" s="229" customFormat="1" x14ac:dyDescent="0.2"/>
    <row r="278" s="229" customFormat="1" x14ac:dyDescent="0.2"/>
    <row r="279" s="229" customFormat="1" x14ac:dyDescent="0.2"/>
    <row r="280" s="229" customFormat="1" x14ac:dyDescent="0.2"/>
    <row r="281" s="229" customFormat="1" x14ac:dyDescent="0.2"/>
    <row r="282" s="229" customFormat="1" x14ac:dyDescent="0.2"/>
    <row r="283" s="229" customFormat="1" x14ac:dyDescent="0.2"/>
    <row r="284" s="229" customFormat="1" x14ac:dyDescent="0.2"/>
    <row r="285" s="229" customFormat="1" x14ac:dyDescent="0.2"/>
    <row r="286" s="229" customFormat="1" x14ac:dyDescent="0.2"/>
    <row r="287" s="229" customFormat="1" x14ac:dyDescent="0.2"/>
    <row r="288" s="229" customFormat="1" x14ac:dyDescent="0.2"/>
    <row r="289" s="229" customFormat="1" x14ac:dyDescent="0.2"/>
    <row r="290" s="229" customFormat="1" x14ac:dyDescent="0.2"/>
    <row r="291" s="229" customFormat="1" x14ac:dyDescent="0.2"/>
    <row r="292" s="229" customFormat="1" x14ac:dyDescent="0.2"/>
    <row r="293" s="229" customFormat="1" x14ac:dyDescent="0.2"/>
    <row r="294" s="229" customFormat="1" x14ac:dyDescent="0.2"/>
    <row r="295" s="229" customFormat="1" x14ac:dyDescent="0.2"/>
    <row r="296" s="229" customFormat="1" x14ac:dyDescent="0.2"/>
    <row r="297" s="229" customFormat="1" x14ac:dyDescent="0.2"/>
    <row r="298" s="229" customFormat="1" x14ac:dyDescent="0.2"/>
    <row r="299" s="229" customFormat="1" x14ac:dyDescent="0.2"/>
    <row r="300" s="229" customFormat="1" x14ac:dyDescent="0.2"/>
    <row r="301" s="229" customFormat="1" x14ac:dyDescent="0.2"/>
    <row r="302" s="229" customFormat="1" x14ac:dyDescent="0.2"/>
    <row r="303" s="229" customFormat="1" x14ac:dyDescent="0.2"/>
    <row r="304" s="229" customFormat="1" x14ac:dyDescent="0.2"/>
    <row r="305" s="229" customFormat="1" x14ac:dyDescent="0.2"/>
    <row r="306" s="229" customFormat="1" x14ac:dyDescent="0.2"/>
    <row r="307" s="229" customFormat="1" x14ac:dyDescent="0.2"/>
    <row r="308" s="229" customFormat="1" x14ac:dyDescent="0.2"/>
    <row r="309" s="229" customFormat="1" x14ac:dyDescent="0.2"/>
    <row r="310" s="229" customFormat="1" x14ac:dyDescent="0.2"/>
    <row r="311" s="229" customFormat="1" x14ac:dyDescent="0.2"/>
    <row r="312" s="229" customFormat="1" x14ac:dyDescent="0.2"/>
    <row r="313" s="229" customFormat="1" x14ac:dyDescent="0.2"/>
    <row r="314" s="229" customFormat="1" x14ac:dyDescent="0.2"/>
    <row r="315" s="229" customFormat="1" x14ac:dyDescent="0.2"/>
    <row r="316" s="229" customFormat="1" x14ac:dyDescent="0.2"/>
    <row r="317" s="229" customFormat="1" x14ac:dyDescent="0.2"/>
    <row r="318" s="229" customFormat="1" x14ac:dyDescent="0.2"/>
    <row r="319" s="229" customFormat="1" x14ac:dyDescent="0.2"/>
    <row r="320" s="229" customFormat="1" x14ac:dyDescent="0.2"/>
    <row r="321" s="229" customFormat="1" x14ac:dyDescent="0.2"/>
    <row r="322" s="229" customFormat="1" x14ac:dyDescent="0.2"/>
    <row r="323" s="229" customFormat="1" x14ac:dyDescent="0.2"/>
    <row r="324" s="229" customFormat="1" x14ac:dyDescent="0.2"/>
    <row r="325" s="229" customFormat="1" x14ac:dyDescent="0.2"/>
    <row r="326" s="229" customFormat="1" x14ac:dyDescent="0.2"/>
  </sheetData>
  <mergeCells count="4">
    <mergeCell ref="C3:W3"/>
    <mergeCell ref="C4:W4"/>
    <mergeCell ref="B46:Y47"/>
    <mergeCell ref="B45:AH45"/>
  </mergeCells>
  <phoneticPr fontId="5" type="noConversion"/>
  <pageMargins left="0.7" right="0.7" top="0.75" bottom="0.75" header="0.3" footer="0.3"/>
  <pageSetup paperSize="9" scale="60" orientation="landscape"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BJ99"/>
  <sheetViews>
    <sheetView zoomScale="75" zoomScaleNormal="75" workbookViewId="0">
      <pane xSplit="2" ySplit="6" topLeftCell="C34" activePane="bottomRight" state="frozen"/>
      <selection activeCell="AM46" sqref="AM46"/>
      <selection pane="topRight" activeCell="AM46" sqref="AM46"/>
      <selection pane="bottomLeft" activeCell="AM46" sqref="AM46"/>
      <selection pane="bottomRight" activeCell="AE6" sqref="AE6"/>
    </sheetView>
  </sheetViews>
  <sheetFormatPr defaultColWidth="9.140625" defaultRowHeight="12.75" x14ac:dyDescent="0.2"/>
  <cols>
    <col min="1" max="2" width="6.5703125" style="229" customWidth="1"/>
    <col min="3" max="5" width="7.7109375" style="229" customWidth="1"/>
    <col min="6" max="8" width="6.28515625" style="229" customWidth="1"/>
    <col min="9" max="9" width="7.7109375" style="229" customWidth="1"/>
    <col min="10" max="15" width="5.7109375" style="229" customWidth="1"/>
    <col min="16" max="17" width="7.7109375" style="229" customWidth="1"/>
    <col min="18" max="20" width="5.7109375" style="229" customWidth="1"/>
    <col min="21" max="22" width="7.7109375" style="229" customWidth="1"/>
    <col min="23" max="27" width="6.7109375" style="229" customWidth="1"/>
    <col min="28" max="28" width="8.28515625" style="229" customWidth="1"/>
    <col min="29" max="32" width="9.140625" style="229"/>
    <col min="33" max="33" width="6.5703125" style="229" customWidth="1"/>
    <col min="34" max="59" width="5.7109375" style="229" customWidth="1"/>
    <col min="60" max="16384" width="9.140625" style="229"/>
  </cols>
  <sheetData>
    <row r="1" spans="1:62" ht="15.75" x14ac:dyDescent="0.25">
      <c r="A1" s="258" t="s">
        <v>30</v>
      </c>
      <c r="B1" s="257"/>
      <c r="C1" s="708"/>
      <c r="D1" s="257"/>
      <c r="E1" s="257"/>
      <c r="F1" s="257"/>
      <c r="G1" s="282"/>
      <c r="H1" s="282"/>
      <c r="I1" s="257"/>
      <c r="J1" s="257"/>
      <c r="K1" s="257"/>
      <c r="L1" s="257"/>
      <c r="M1" s="257"/>
      <c r="N1" s="257"/>
      <c r="O1" s="259" t="s">
        <v>30</v>
      </c>
      <c r="P1" s="259" t="s">
        <v>30</v>
      </c>
      <c r="Q1" s="256"/>
      <c r="R1" s="282"/>
      <c r="S1" s="257"/>
      <c r="T1" s="282"/>
      <c r="U1" s="282"/>
      <c r="V1" s="257"/>
      <c r="W1" s="257"/>
      <c r="X1" s="257"/>
      <c r="Y1" s="257"/>
      <c r="Z1" s="257"/>
      <c r="AA1" s="257"/>
      <c r="AB1" s="257"/>
      <c r="AC1" s="259" t="s">
        <v>30</v>
      </c>
      <c r="AD1" s="256"/>
      <c r="AE1" s="259"/>
      <c r="AF1" s="257"/>
      <c r="AG1" s="258"/>
      <c r="AH1" s="259" t="s">
        <v>30</v>
      </c>
      <c r="AI1" s="256"/>
      <c r="AJ1" s="257"/>
      <c r="AK1" s="257"/>
      <c r="AL1" s="257"/>
      <c r="AM1" s="282"/>
      <c r="AN1" s="257"/>
      <c r="AO1" s="257"/>
      <c r="AP1" s="257"/>
      <c r="AQ1" s="257"/>
      <c r="AR1" s="257"/>
      <c r="AS1" s="257"/>
      <c r="AT1" s="259" t="s">
        <v>30</v>
      </c>
      <c r="AU1" s="262" t="s">
        <v>30</v>
      </c>
      <c r="AX1" s="257"/>
      <c r="AY1" s="257"/>
      <c r="AZ1" s="257"/>
      <c r="BA1" s="257"/>
      <c r="BB1" s="257"/>
      <c r="BC1" s="257"/>
      <c r="BD1" s="257"/>
      <c r="BE1" s="257"/>
      <c r="BF1" s="257"/>
      <c r="BG1" s="257"/>
      <c r="BH1" s="259" t="s">
        <v>30</v>
      </c>
      <c r="BI1" s="256"/>
      <c r="BJ1" s="260"/>
    </row>
    <row r="2" spans="1:62" ht="15.75" x14ac:dyDescent="0.2">
      <c r="A2" s="260"/>
      <c r="B2" s="261"/>
      <c r="C2" s="261"/>
      <c r="D2" s="257"/>
      <c r="E2" s="257"/>
      <c r="F2" s="257"/>
      <c r="G2" s="257"/>
      <c r="H2" s="257"/>
      <c r="I2" s="257"/>
      <c r="J2" s="257"/>
      <c r="K2" s="257"/>
      <c r="L2" s="257"/>
      <c r="M2" s="257"/>
      <c r="N2" s="257"/>
      <c r="O2" s="257"/>
      <c r="P2" s="257"/>
      <c r="Q2" s="261"/>
      <c r="R2" s="282"/>
      <c r="S2" s="261"/>
      <c r="T2" s="261"/>
      <c r="U2" s="261"/>
      <c r="V2" s="261"/>
      <c r="W2" s="261"/>
      <c r="X2" s="261"/>
      <c r="Y2" s="261"/>
      <c r="Z2" s="261"/>
      <c r="AA2" s="261"/>
      <c r="AB2" s="261"/>
      <c r="AC2" s="261"/>
      <c r="AD2" s="261"/>
      <c r="AE2" s="261"/>
      <c r="AF2" s="261"/>
      <c r="AG2" s="260"/>
      <c r="AH2" s="260"/>
      <c r="AI2" s="261"/>
      <c r="AJ2" s="257"/>
      <c r="AK2" s="257"/>
      <c r="AL2" s="257"/>
      <c r="AM2" s="257"/>
      <c r="AN2" s="257"/>
      <c r="AO2" s="257"/>
      <c r="AP2" s="257"/>
      <c r="AQ2" s="257"/>
      <c r="AR2" s="257"/>
      <c r="AS2" s="261"/>
      <c r="AT2" s="261"/>
      <c r="AU2" s="261"/>
      <c r="AV2" s="261"/>
      <c r="AW2" s="261"/>
      <c r="AX2" s="261"/>
      <c r="AY2" s="261"/>
      <c r="AZ2" s="261"/>
      <c r="BA2" s="261"/>
      <c r="BB2" s="261"/>
      <c r="BC2" s="261"/>
      <c r="BD2" s="261"/>
      <c r="BE2" s="261"/>
      <c r="BF2" s="261"/>
      <c r="BG2" s="261"/>
      <c r="BH2" s="261"/>
      <c r="BI2" s="261"/>
      <c r="BJ2" s="1102"/>
    </row>
    <row r="3" spans="1:62" ht="18" x14ac:dyDescent="0.2">
      <c r="A3" s="260"/>
      <c r="B3" s="263"/>
      <c r="C3" s="263"/>
      <c r="D3" s="1111" t="s">
        <v>355</v>
      </c>
      <c r="E3" s="1112"/>
      <c r="F3" s="1112"/>
      <c r="G3" s="1112"/>
      <c r="H3" s="1112"/>
      <c r="I3" s="1112"/>
      <c r="J3" s="1112"/>
      <c r="K3" s="1112"/>
      <c r="L3" s="1112"/>
      <c r="M3" s="1112"/>
      <c r="N3" s="1112"/>
      <c r="O3" s="1112"/>
      <c r="P3" s="1112"/>
      <c r="Q3" s="1112"/>
      <c r="R3" s="1112"/>
      <c r="S3" s="1112"/>
      <c r="T3" s="1112"/>
      <c r="U3" s="1113"/>
      <c r="V3" s="1113"/>
      <c r="W3" s="1113"/>
      <c r="X3" s="1113"/>
      <c r="Y3" s="274"/>
      <c r="Z3" s="274"/>
      <c r="AA3" s="274"/>
      <c r="AB3" s="274"/>
      <c r="AC3" s="274"/>
      <c r="AD3" s="274"/>
      <c r="AE3" s="275"/>
      <c r="AF3" s="275"/>
      <c r="AG3" s="260"/>
      <c r="AH3" s="260"/>
      <c r="AI3" s="1111" t="s">
        <v>355</v>
      </c>
      <c r="AJ3" s="1114"/>
      <c r="AK3" s="1114"/>
      <c r="AL3" s="1114"/>
      <c r="AM3" s="1114"/>
      <c r="AN3" s="1114"/>
      <c r="AO3" s="1114"/>
      <c r="AP3" s="1114"/>
      <c r="AQ3" s="1114"/>
      <c r="AR3" s="1114"/>
      <c r="AS3" s="1114"/>
      <c r="AT3" s="1114"/>
      <c r="AU3" s="1114"/>
      <c r="AV3" s="1114"/>
      <c r="AW3" s="1114"/>
      <c r="AX3" s="1114"/>
      <c r="AY3" s="1114"/>
      <c r="AZ3" s="1114"/>
      <c r="BA3" s="1114"/>
      <c r="BB3" s="1114"/>
      <c r="BC3" s="1114"/>
      <c r="BD3" s="1114"/>
      <c r="BE3" s="1114"/>
      <c r="BF3" s="1114"/>
      <c r="BG3" s="1114"/>
      <c r="BH3" s="257"/>
      <c r="BI3" s="257"/>
      <c r="BJ3" s="1102"/>
    </row>
    <row r="4" spans="1:62" x14ac:dyDescent="0.2">
      <c r="A4" s="260"/>
      <c r="B4" s="263"/>
      <c r="C4" s="263"/>
      <c r="D4" s="276" t="s">
        <v>310</v>
      </c>
      <c r="E4" s="256"/>
      <c r="F4" s="277"/>
      <c r="G4" s="277"/>
      <c r="H4" s="277"/>
      <c r="I4" s="277"/>
      <c r="J4" s="277"/>
      <c r="K4" s="277"/>
      <c r="L4" s="277"/>
      <c r="M4" s="277"/>
      <c r="N4" s="277"/>
      <c r="O4" s="277"/>
      <c r="P4" s="277"/>
      <c r="Q4" s="277"/>
      <c r="R4" s="277"/>
      <c r="S4" s="277"/>
      <c r="T4" s="277"/>
      <c r="U4" s="277"/>
      <c r="V4" s="277"/>
      <c r="W4" s="277"/>
      <c r="X4" s="277"/>
      <c r="Y4" s="277"/>
      <c r="Z4" s="277"/>
      <c r="AA4" s="277"/>
      <c r="AB4" s="277"/>
      <c r="AC4" s="277"/>
      <c r="AD4" s="277"/>
      <c r="AE4" s="274"/>
      <c r="AF4" s="274"/>
      <c r="AG4" s="260"/>
      <c r="AH4" s="260"/>
      <c r="AI4" s="1115" t="s">
        <v>286</v>
      </c>
      <c r="AJ4" s="1106"/>
      <c r="AK4" s="1106"/>
      <c r="AL4" s="1106"/>
      <c r="AM4" s="1106"/>
      <c r="AN4" s="1106"/>
      <c r="AO4" s="1106"/>
      <c r="AP4" s="1106"/>
      <c r="AQ4" s="1106"/>
      <c r="AR4" s="1106"/>
      <c r="AS4" s="1106"/>
      <c r="AT4" s="1106"/>
      <c r="AU4" s="1106"/>
      <c r="AV4" s="1106"/>
      <c r="AW4" s="274"/>
      <c r="AX4" s="274"/>
      <c r="AY4" s="274"/>
      <c r="AZ4" s="274"/>
      <c r="BA4" s="274"/>
      <c r="BB4" s="274"/>
      <c r="BC4" s="274"/>
      <c r="BD4" s="274"/>
      <c r="BE4" s="274"/>
      <c r="BF4" s="274"/>
      <c r="BG4" s="274"/>
      <c r="BH4" s="264"/>
      <c r="BI4" s="264"/>
      <c r="BJ4" s="260"/>
    </row>
    <row r="5" spans="1:62" ht="13.5" thickBot="1" x14ac:dyDescent="0.25">
      <c r="A5" s="260"/>
      <c r="B5" s="263"/>
      <c r="C5" s="317"/>
      <c r="D5" s="317"/>
      <c r="E5" s="317"/>
      <c r="F5" s="317"/>
      <c r="G5" s="317"/>
      <c r="H5" s="317"/>
      <c r="I5" s="317"/>
      <c r="J5" s="317"/>
      <c r="K5" s="317"/>
      <c r="L5" s="317"/>
      <c r="M5" s="317"/>
      <c r="N5" s="317"/>
      <c r="O5" s="317"/>
      <c r="P5" s="317"/>
      <c r="Q5" s="317"/>
      <c r="R5" s="317"/>
      <c r="S5" s="317"/>
      <c r="T5" s="317"/>
      <c r="U5" s="317"/>
      <c r="V5" s="317"/>
      <c r="W5" s="317"/>
      <c r="X5" s="317"/>
      <c r="Y5" s="317"/>
      <c r="Z5" s="317"/>
      <c r="AA5" s="317"/>
      <c r="AB5" s="317"/>
      <c r="AC5" s="256"/>
      <c r="AD5" s="480"/>
      <c r="AE5" s="264"/>
      <c r="AF5" s="260"/>
      <c r="AG5" s="263"/>
      <c r="AH5" s="318"/>
      <c r="AI5" s="318"/>
      <c r="AJ5" s="318"/>
      <c r="AK5" s="318"/>
      <c r="AL5" s="318"/>
      <c r="AM5" s="318"/>
      <c r="AN5" s="318"/>
      <c r="AO5" s="318"/>
      <c r="AP5" s="318"/>
      <c r="AQ5" s="318"/>
      <c r="AR5" s="318"/>
      <c r="AS5" s="318"/>
      <c r="AT5" s="318"/>
      <c r="AU5" s="318"/>
      <c r="AV5" s="318"/>
      <c r="AW5" s="318"/>
      <c r="AX5" s="318"/>
      <c r="AY5" s="318"/>
      <c r="AZ5" s="318"/>
      <c r="BA5" s="318"/>
      <c r="BB5" s="318"/>
      <c r="BC5" s="318"/>
      <c r="BD5" s="318"/>
      <c r="BE5" s="318"/>
      <c r="BF5" s="318"/>
      <c r="BG5" s="318"/>
      <c r="BH5" s="257"/>
      <c r="BI5" s="257"/>
      <c r="BJ5" s="260"/>
    </row>
    <row r="6" spans="1:62" ht="124.9" customHeight="1" x14ac:dyDescent="0.2">
      <c r="A6" s="260"/>
      <c r="B6" s="263"/>
      <c r="C6" s="330" t="s">
        <v>311</v>
      </c>
      <c r="D6" s="329" t="s">
        <v>287</v>
      </c>
      <c r="E6" s="954" t="s">
        <v>457</v>
      </c>
      <c r="F6" s="955" t="s">
        <v>458</v>
      </c>
      <c r="G6" s="955" t="s">
        <v>459</v>
      </c>
      <c r="H6" s="956" t="s">
        <v>460</v>
      </c>
      <c r="I6" s="954" t="s">
        <v>462</v>
      </c>
      <c r="J6" s="955" t="s">
        <v>461</v>
      </c>
      <c r="K6" s="955" t="s">
        <v>463</v>
      </c>
      <c r="L6" s="955" t="s">
        <v>464</v>
      </c>
      <c r="M6" s="955" t="s">
        <v>465</v>
      </c>
      <c r="N6" s="955" t="s">
        <v>466</v>
      </c>
      <c r="O6" s="957" t="s">
        <v>467</v>
      </c>
      <c r="P6" s="958" t="s">
        <v>468</v>
      </c>
      <c r="Q6" s="954" t="s">
        <v>469</v>
      </c>
      <c r="R6" s="955" t="s">
        <v>470</v>
      </c>
      <c r="S6" s="955" t="s">
        <v>471</v>
      </c>
      <c r="T6" s="956" t="s">
        <v>472</v>
      </c>
      <c r="U6" s="959" t="s">
        <v>473</v>
      </c>
      <c r="V6" s="334" t="s">
        <v>304</v>
      </c>
      <c r="W6" s="285" t="s">
        <v>337</v>
      </c>
      <c r="X6" s="286" t="s">
        <v>305</v>
      </c>
      <c r="Y6" s="286" t="s">
        <v>306</v>
      </c>
      <c r="Z6" s="286" t="s">
        <v>307</v>
      </c>
      <c r="AA6" s="286" t="s">
        <v>338</v>
      </c>
      <c r="AB6" s="287" t="s">
        <v>308</v>
      </c>
      <c r="AD6" s="265"/>
      <c r="AE6" s="265"/>
      <c r="AF6" s="260"/>
      <c r="AG6" s="263"/>
      <c r="AH6" s="330" t="s">
        <v>311</v>
      </c>
      <c r="AI6" s="329" t="s">
        <v>287</v>
      </c>
      <c r="AJ6" s="954" t="s">
        <v>457</v>
      </c>
      <c r="AK6" s="955" t="s">
        <v>458</v>
      </c>
      <c r="AL6" s="955" t="s">
        <v>459</v>
      </c>
      <c r="AM6" s="956" t="s">
        <v>460</v>
      </c>
      <c r="AN6" s="954" t="s">
        <v>462</v>
      </c>
      <c r="AO6" s="955" t="s">
        <v>461</v>
      </c>
      <c r="AP6" s="955" t="s">
        <v>463</v>
      </c>
      <c r="AQ6" s="955" t="s">
        <v>464</v>
      </c>
      <c r="AR6" s="955" t="s">
        <v>465</v>
      </c>
      <c r="AS6" s="955" t="s">
        <v>466</v>
      </c>
      <c r="AT6" s="957" t="s">
        <v>467</v>
      </c>
      <c r="AU6" s="958" t="s">
        <v>468</v>
      </c>
      <c r="AV6" s="954" t="s">
        <v>469</v>
      </c>
      <c r="AW6" s="955" t="s">
        <v>470</v>
      </c>
      <c r="AX6" s="955" t="s">
        <v>471</v>
      </c>
      <c r="AY6" s="956" t="s">
        <v>472</v>
      </c>
      <c r="AZ6" s="959" t="s">
        <v>473</v>
      </c>
      <c r="BA6" s="334" t="s">
        <v>304</v>
      </c>
      <c r="BB6" s="285" t="s">
        <v>337</v>
      </c>
      <c r="BC6" s="286" t="s">
        <v>305</v>
      </c>
      <c r="BD6" s="286" t="s">
        <v>306</v>
      </c>
      <c r="BE6" s="286" t="s">
        <v>307</v>
      </c>
      <c r="BF6" s="286" t="s">
        <v>338</v>
      </c>
      <c r="BG6" s="286" t="s">
        <v>308</v>
      </c>
      <c r="BH6" s="257"/>
      <c r="BI6" s="257"/>
      <c r="BJ6" s="260"/>
    </row>
    <row r="7" spans="1:62" x14ac:dyDescent="0.2">
      <c r="A7" s="260"/>
      <c r="B7" s="288">
        <v>1990</v>
      </c>
      <c r="C7" s="536">
        <v>3778.3928579399999</v>
      </c>
      <c r="D7" s="537">
        <v>3626.2615764399998</v>
      </c>
      <c r="E7" s="538">
        <v>1438.39545593</v>
      </c>
      <c r="F7" s="539">
        <v>1233.0080533700002</v>
      </c>
      <c r="G7" s="539">
        <v>103.53460849</v>
      </c>
      <c r="H7" s="540">
        <v>101.85279407</v>
      </c>
      <c r="I7" s="541">
        <v>727.24769032000006</v>
      </c>
      <c r="J7" s="539">
        <v>152.28896828000001</v>
      </c>
      <c r="K7" s="539">
        <v>12.247095</v>
      </c>
      <c r="L7" s="539">
        <v>102.26464676000001</v>
      </c>
      <c r="M7" s="539">
        <v>30.301044959999999</v>
      </c>
      <c r="N7" s="539">
        <v>45.432740530000004</v>
      </c>
      <c r="O7" s="539">
        <v>384.71319478999999</v>
      </c>
      <c r="P7" s="542">
        <v>726.92304290999994</v>
      </c>
      <c r="Q7" s="541">
        <v>711.68142238999997</v>
      </c>
      <c r="R7" s="539">
        <v>172.06583318</v>
      </c>
      <c r="S7" s="539">
        <v>448.50935500999998</v>
      </c>
      <c r="T7" s="540">
        <v>91.106234200000003</v>
      </c>
      <c r="U7" s="543">
        <v>22.01396489</v>
      </c>
      <c r="V7" s="544">
        <v>152.1312815</v>
      </c>
      <c r="W7" s="545">
        <v>462.42993978999999</v>
      </c>
      <c r="X7" s="546">
        <v>482.92040802999998</v>
      </c>
      <c r="Y7" s="546">
        <v>172.54001264999999</v>
      </c>
      <c r="Z7" s="546" t="s">
        <v>283</v>
      </c>
      <c r="AA7" s="546">
        <v>4.3169192599999997</v>
      </c>
      <c r="AB7" s="546">
        <v>4900.6001376599997</v>
      </c>
      <c r="AC7" s="254"/>
      <c r="AD7" s="743"/>
      <c r="AE7" s="743"/>
      <c r="AF7" s="260"/>
      <c r="AG7" s="288">
        <v>1990</v>
      </c>
      <c r="AH7" s="331">
        <f>IF(ISERROR(  (C7/$AB7)*100 ),"",(C7/$AB7)  *100 )</f>
        <v>77.100615267585454</v>
      </c>
      <c r="AI7" s="311">
        <f t="shared" ref="AI7:AI35" si="0">IF(ISERROR(  (D7/$AB7)*100 ),"",(D7/$AB7)  *100 )</f>
        <v>73.99627544742944</v>
      </c>
      <c r="AJ7" s="289">
        <f t="shared" ref="AJ7:AJ35" si="1">IF(ISERROR(  (E7/$AB7)*100 ),"",(E7/$AB7)  *100 )</f>
        <v>29.351414429352385</v>
      </c>
      <c r="AK7" s="284">
        <f t="shared" ref="AK7:AK35" si="2">IF(ISERROR(  (F7/$AB7)*100 ),"",(F7/$AB7)  *100 )</f>
        <v>25.160348094810125</v>
      </c>
      <c r="AL7" s="284">
        <f t="shared" ref="AL7:AL35" si="3">IF(ISERROR(  (G7/$AB7)*100 ),"",(G7/$AB7)  *100 )</f>
        <v>2.1126924372866096</v>
      </c>
      <c r="AM7" s="290">
        <f t="shared" ref="AM7:AM35" si="4">IF(ISERROR(  (H7/$AB7)*100 ),"",(H7/$AB7)  *100 )</f>
        <v>2.0783738972556525</v>
      </c>
      <c r="AN7" s="291">
        <f t="shared" ref="AN7:AN35" si="5">IF(ISERROR(  (I7/$AB7)*100 ),"",(I7/$AB7)  *100 )</f>
        <v>14.839972042021273</v>
      </c>
      <c r="AO7" s="284">
        <f t="shared" ref="AO7:AO35" si="6">IF(ISERROR(  (J7/$AB7)*100 ),"",(J7/$AB7)  *100 )</f>
        <v>3.1075575236121358</v>
      </c>
      <c r="AP7" s="284">
        <f t="shared" ref="AP7:AP35" si="7">IF(ISERROR(  (K7/$AB7)*100 ),"",(K7/$AB7)  *100 )</f>
        <v>0.24991010602729763</v>
      </c>
      <c r="AQ7" s="284">
        <f t="shared" ref="AQ7:AQ35" si="8">IF(ISERROR(  (L7/$AB7)*100 ),"",(L7/$AB7)  *100 )</f>
        <v>2.0867780248814713</v>
      </c>
      <c r="AR7" s="284">
        <f t="shared" ref="AR7:AR35" si="9">IF(ISERROR(  (M7/$AB7)*100 ),"",(M7/$AB7)  *100 )</f>
        <v>0.61831294349325394</v>
      </c>
      <c r="AS7" s="284">
        <f t="shared" ref="AS7:AS35" si="10">IF(ISERROR(  (N7/$AB7)*100 ),"",(N7/$AB7)  *100 )</f>
        <v>0.92708523963952305</v>
      </c>
      <c r="AT7" s="284">
        <f t="shared" ref="AT7:AT35" si="11">IF(ISERROR(  (O7/$AB7)*100 ),"",(O7/$AB7)  *100 )</f>
        <v>7.8503282043675915</v>
      </c>
      <c r="AU7" s="319">
        <f t="shared" ref="AU7:AU35" si="12">IF(ISERROR(  (P7/$AB7)*100 ),"",(P7/$AB7)  *100 )</f>
        <v>14.833347396041585</v>
      </c>
      <c r="AV7" s="291">
        <f t="shared" ref="AV7:AV35" si="13">IF(ISERROR(  (Q7/$AB7)*100 ),"",(Q7/$AB7)  *100 )</f>
        <v>14.522332008296083</v>
      </c>
      <c r="AW7" s="284">
        <f t="shared" ref="AW7:AW35" si="14">IF(ISERROR(  (R7/$AB7)*100 ),"",(R7/$AB7)  *100 )</f>
        <v>3.5111175845120095</v>
      </c>
      <c r="AX7" s="284">
        <f t="shared" ref="AX7:AX35" si="15">IF(ISERROR(  (S7/$AB7)*100 ),"",(S7/$AB7)  *100 )</f>
        <v>9.1521312168137818</v>
      </c>
      <c r="AY7" s="290">
        <f t="shared" ref="AY7:AY35" si="16">IF(ISERROR(  (T7/$AB7)*100 ),"",(T7/$AB7)  *100 )</f>
        <v>1.8590832069702907</v>
      </c>
      <c r="AZ7" s="292">
        <f t="shared" ref="AZ7:AZ35" si="17">IF(ISERROR(  (U7/$AB7)*100 ),"",(U7/$AB7)  *100 )</f>
        <v>0.44920957171811832</v>
      </c>
      <c r="BA7" s="335">
        <f t="shared" ref="BA7:BA35" si="18">IF(ISERROR(  (V7/$AB7)*100 ),"",(V7/$AB7)  *100 )</f>
        <v>3.1043398201560177</v>
      </c>
      <c r="BB7" s="293">
        <f t="shared" ref="BB7:BB35" si="19">IF(ISERROR(  (W7/$AB7)*100 ),"",(W7/$AB7)  *100 )</f>
        <v>9.4361899930649482</v>
      </c>
      <c r="BC7" s="294">
        <f t="shared" ref="BC7:BC35" si="20">IF(ISERROR(  (X7/$AB7)*100 ),"",(X7/$AB7)  *100 )</f>
        <v>9.8543116039781786</v>
      </c>
      <c r="BD7" s="294">
        <f t="shared" ref="BD7:BD35" si="21">IF(ISERROR(  (Y7/$AB7)*100 ),"",(Y7/$AB7)  *100 )</f>
        <v>3.5207935314711594</v>
      </c>
      <c r="BE7" s="294" t="str">
        <f t="shared" ref="BE7:BE35" si="22">IF(ISERROR(  (Z7/$AB7)*100 ),"",(Z7/$AB7)  *100 )</f>
        <v/>
      </c>
      <c r="BF7" s="294">
        <f t="shared" ref="BF7:BF35" si="23">IF(ISERROR(  (AA7/$AB7)*100 ),"",(AA7/$AB7)  *100 )</f>
        <v>8.8089604104310715E-2</v>
      </c>
      <c r="BG7" s="425">
        <f>SUM(AH7)+SUM(BB7:BF7)</f>
        <v>100.00000000020405</v>
      </c>
      <c r="BH7" s="257"/>
      <c r="BI7" s="744"/>
      <c r="BJ7" s="260"/>
    </row>
    <row r="8" spans="1:62" x14ac:dyDescent="0.2">
      <c r="A8" s="260"/>
      <c r="B8" s="288">
        <v>1991</v>
      </c>
      <c r="C8" s="547">
        <v>3734.5183028500001</v>
      </c>
      <c r="D8" s="548">
        <v>3594.5992365100001</v>
      </c>
      <c r="E8" s="549">
        <v>1405.7299508799999</v>
      </c>
      <c r="F8" s="550">
        <v>1213.3210641600001</v>
      </c>
      <c r="G8" s="550">
        <v>96.963216079999995</v>
      </c>
      <c r="H8" s="551">
        <v>95.445670649999997</v>
      </c>
      <c r="I8" s="552">
        <v>689.16952780999998</v>
      </c>
      <c r="J8" s="550">
        <v>141.20043991</v>
      </c>
      <c r="K8" s="550">
        <v>13.194974669999999</v>
      </c>
      <c r="L8" s="550">
        <v>98.563480530000007</v>
      </c>
      <c r="M8" s="550">
        <v>32.730979439999999</v>
      </c>
      <c r="N8" s="550">
        <v>49.188079160000001</v>
      </c>
      <c r="O8" s="550">
        <v>354.29157409999999</v>
      </c>
      <c r="P8" s="553">
        <v>735.17709759000002</v>
      </c>
      <c r="Q8" s="552">
        <v>746.08272556000009</v>
      </c>
      <c r="R8" s="550">
        <v>177.16179354000002</v>
      </c>
      <c r="S8" s="550">
        <v>478.65170884999998</v>
      </c>
      <c r="T8" s="551">
        <v>90.269223170000004</v>
      </c>
      <c r="U8" s="554">
        <v>18.43993467</v>
      </c>
      <c r="V8" s="555">
        <v>139.91906634</v>
      </c>
      <c r="W8" s="556">
        <v>428.05482049</v>
      </c>
      <c r="X8" s="557">
        <v>454.92795958000005</v>
      </c>
      <c r="Y8" s="557">
        <v>175.36835428000001</v>
      </c>
      <c r="Z8" s="557" t="s">
        <v>283</v>
      </c>
      <c r="AA8" s="557">
        <v>4.1114301900000001</v>
      </c>
      <c r="AB8" s="557">
        <v>4796.9808673900006</v>
      </c>
      <c r="AC8" s="254"/>
      <c r="AD8" s="743"/>
      <c r="AE8" s="743"/>
      <c r="AF8" s="260"/>
      <c r="AG8" s="288">
        <v>1991</v>
      </c>
      <c r="AH8" s="333">
        <f t="shared" ref="AH8:AH35" si="24">IF(ISERROR(  (C8/$AB8)*100 ),"",(C8/$AB8)  *100 )</f>
        <v>77.85143210049786</v>
      </c>
      <c r="AI8" s="313">
        <f t="shared" si="0"/>
        <v>74.934616915947657</v>
      </c>
      <c r="AJ8" s="302">
        <f t="shared" si="1"/>
        <v>29.304472745267514</v>
      </c>
      <c r="AK8" s="283">
        <f t="shared" si="2"/>
        <v>25.293431383230814</v>
      </c>
      <c r="AL8" s="283">
        <f t="shared" si="3"/>
        <v>2.0213383951384594</v>
      </c>
      <c r="AM8" s="303">
        <f t="shared" si="4"/>
        <v>1.989702967106709</v>
      </c>
      <c r="AN8" s="304">
        <f t="shared" si="5"/>
        <v>14.366734970635219</v>
      </c>
      <c r="AO8" s="283">
        <f t="shared" si="6"/>
        <v>2.9435272687845018</v>
      </c>
      <c r="AP8" s="283">
        <f t="shared" si="7"/>
        <v>0.27506831973626944</v>
      </c>
      <c r="AQ8" s="283">
        <f t="shared" si="8"/>
        <v>2.0546982207087185</v>
      </c>
      <c r="AR8" s="283">
        <f t="shared" si="9"/>
        <v>0.68232457757974474</v>
      </c>
      <c r="AS8" s="283">
        <f t="shared" si="10"/>
        <v>1.025396609237736</v>
      </c>
      <c r="AT8" s="283">
        <f t="shared" si="11"/>
        <v>7.3857199745882509</v>
      </c>
      <c r="AU8" s="321">
        <f t="shared" si="12"/>
        <v>15.325829264564153</v>
      </c>
      <c r="AV8" s="304">
        <f t="shared" si="13"/>
        <v>15.553172843191634</v>
      </c>
      <c r="AW8" s="283">
        <f t="shared" si="14"/>
        <v>3.6931936657148343</v>
      </c>
      <c r="AX8" s="283">
        <f t="shared" si="15"/>
        <v>9.9781867404118003</v>
      </c>
      <c r="AY8" s="303">
        <f t="shared" si="16"/>
        <v>1.8817924370649985</v>
      </c>
      <c r="AZ8" s="305">
        <f t="shared" si="17"/>
        <v>0.38440709228913439</v>
      </c>
      <c r="BA8" s="337">
        <f t="shared" si="18"/>
        <v>2.9168151845502122</v>
      </c>
      <c r="BB8" s="306">
        <f t="shared" si="19"/>
        <v>8.923421467029975</v>
      </c>
      <c r="BC8" s="307">
        <f t="shared" si="20"/>
        <v>9.4836308952702311</v>
      </c>
      <c r="BD8" s="307">
        <f t="shared" si="21"/>
        <v>3.6558068320046591</v>
      </c>
      <c r="BE8" s="307" t="str">
        <f t="shared" si="22"/>
        <v/>
      </c>
      <c r="BF8" s="307">
        <f t="shared" si="23"/>
        <v>8.5708705197254556E-2</v>
      </c>
      <c r="BG8" s="316">
        <f t="shared" ref="BG8:BG35" si="25">SUM(AH8)+SUM(BB8:BF8)</f>
        <v>99.999999999999972</v>
      </c>
      <c r="BH8" s="257"/>
      <c r="BI8" s="744"/>
      <c r="BJ8" s="260"/>
    </row>
    <row r="9" spans="1:62" x14ac:dyDescent="0.2">
      <c r="A9" s="260"/>
      <c r="B9" s="288">
        <v>1992</v>
      </c>
      <c r="C9" s="558">
        <v>3620.0299897300001</v>
      </c>
      <c r="D9" s="559">
        <v>3484.1482270399997</v>
      </c>
      <c r="E9" s="560">
        <v>1358.90762268</v>
      </c>
      <c r="F9" s="561">
        <v>1177.5302966300001</v>
      </c>
      <c r="G9" s="561">
        <v>96.803330709999997</v>
      </c>
      <c r="H9" s="562">
        <v>84.573995339999996</v>
      </c>
      <c r="I9" s="563">
        <v>652.92905688000008</v>
      </c>
      <c r="J9" s="561">
        <v>130.81072703999999</v>
      </c>
      <c r="K9" s="561">
        <v>12.106342099999999</v>
      </c>
      <c r="L9" s="561">
        <v>86.276108010000002</v>
      </c>
      <c r="M9" s="561">
        <v>31.011614479999999</v>
      </c>
      <c r="N9" s="561">
        <v>47.49967805</v>
      </c>
      <c r="O9" s="561">
        <v>345.22458717999996</v>
      </c>
      <c r="P9" s="564">
        <v>759.29122703999997</v>
      </c>
      <c r="Q9" s="563">
        <v>698.32870744000002</v>
      </c>
      <c r="R9" s="561">
        <v>159.7381092</v>
      </c>
      <c r="S9" s="561">
        <v>451.03769543999999</v>
      </c>
      <c r="T9" s="562">
        <v>87.552902799999998</v>
      </c>
      <c r="U9" s="565">
        <v>14.691612989999999</v>
      </c>
      <c r="V9" s="566">
        <v>135.88176269000002</v>
      </c>
      <c r="W9" s="567">
        <v>413.45192865000001</v>
      </c>
      <c r="X9" s="568">
        <v>433.21420409000001</v>
      </c>
      <c r="Y9" s="568">
        <v>177.06398904</v>
      </c>
      <c r="Z9" s="568" t="s">
        <v>283</v>
      </c>
      <c r="AA9" s="568">
        <v>3.89997411</v>
      </c>
      <c r="AB9" s="568">
        <v>4647.6600856200002</v>
      </c>
      <c r="AC9" s="254"/>
      <c r="AD9" s="743"/>
      <c r="AE9" s="743"/>
      <c r="AF9" s="260"/>
      <c r="AG9" s="288">
        <v>1992</v>
      </c>
      <c r="AH9" s="332">
        <f t="shared" si="24"/>
        <v>77.889301778554795</v>
      </c>
      <c r="AI9" s="312">
        <f t="shared" si="0"/>
        <v>74.965642126455393</v>
      </c>
      <c r="AJ9" s="295">
        <f t="shared" si="1"/>
        <v>29.238532888506647</v>
      </c>
      <c r="AK9" s="296">
        <f t="shared" si="2"/>
        <v>25.335981438774191</v>
      </c>
      <c r="AL9" s="296">
        <f t="shared" si="3"/>
        <v>2.0828401588470808</v>
      </c>
      <c r="AM9" s="297">
        <f t="shared" si="4"/>
        <v>1.8197112908853743</v>
      </c>
      <c r="AN9" s="298">
        <f t="shared" si="5"/>
        <v>14.04855443065172</v>
      </c>
      <c r="AO9" s="296">
        <f t="shared" si="6"/>
        <v>2.8145502173175769</v>
      </c>
      <c r="AP9" s="296">
        <f t="shared" si="7"/>
        <v>0.26048251974057623</v>
      </c>
      <c r="AQ9" s="296">
        <f t="shared" si="8"/>
        <v>1.8563342933994003</v>
      </c>
      <c r="AR9" s="296">
        <f t="shared" si="9"/>
        <v>0.6672522066738672</v>
      </c>
      <c r="AS9" s="296">
        <f t="shared" si="10"/>
        <v>1.0220127370537579</v>
      </c>
      <c r="AT9" s="296">
        <f t="shared" si="11"/>
        <v>7.4279224560362147</v>
      </c>
      <c r="AU9" s="320">
        <f t="shared" si="12"/>
        <v>16.337064523915373</v>
      </c>
      <c r="AV9" s="298">
        <f t="shared" si="13"/>
        <v>15.025382548965876</v>
      </c>
      <c r="AW9" s="296">
        <f t="shared" si="14"/>
        <v>3.4369576573431972</v>
      </c>
      <c r="AX9" s="296">
        <f t="shared" si="15"/>
        <v>9.7046188217491238</v>
      </c>
      <c r="AY9" s="297">
        <f t="shared" si="16"/>
        <v>1.8838060698735546</v>
      </c>
      <c r="AZ9" s="299">
        <f t="shared" si="17"/>
        <v>0.31610773420062044</v>
      </c>
      <c r="BA9" s="336">
        <f t="shared" si="18"/>
        <v>2.923659652099392</v>
      </c>
      <c r="BB9" s="300">
        <f t="shared" si="19"/>
        <v>8.8959158164176575</v>
      </c>
      <c r="BC9" s="301">
        <f t="shared" si="20"/>
        <v>9.3211249555529623</v>
      </c>
      <c r="BD9" s="301">
        <f t="shared" si="21"/>
        <v>3.8097448130477809</v>
      </c>
      <c r="BE9" s="301" t="str">
        <f t="shared" si="22"/>
        <v/>
      </c>
      <c r="BF9" s="301">
        <f t="shared" si="23"/>
        <v>8.3912636426804035E-2</v>
      </c>
      <c r="BG9" s="315">
        <f t="shared" si="25"/>
        <v>100</v>
      </c>
      <c r="BH9" s="257"/>
      <c r="BI9" s="744"/>
      <c r="BJ9" s="260"/>
    </row>
    <row r="10" spans="1:62" x14ac:dyDescent="0.2">
      <c r="A10" s="260"/>
      <c r="B10" s="288">
        <v>1993</v>
      </c>
      <c r="C10" s="547">
        <v>3562.0423812900003</v>
      </c>
      <c r="D10" s="548">
        <v>3427.4897237300002</v>
      </c>
      <c r="E10" s="549">
        <v>1307.79485845</v>
      </c>
      <c r="F10" s="550">
        <v>1125.5222774000001</v>
      </c>
      <c r="G10" s="550">
        <v>99.496243789999994</v>
      </c>
      <c r="H10" s="551">
        <v>82.776337269999999</v>
      </c>
      <c r="I10" s="552">
        <v>629.09097018</v>
      </c>
      <c r="J10" s="550">
        <v>123.22339122999999</v>
      </c>
      <c r="K10" s="550">
        <v>10.329498190000001</v>
      </c>
      <c r="L10" s="550">
        <v>82.449294899999998</v>
      </c>
      <c r="M10" s="550">
        <v>30.328246979999999</v>
      </c>
      <c r="N10" s="550">
        <v>49.405264899999999</v>
      </c>
      <c r="O10" s="550">
        <v>333.35527397999999</v>
      </c>
      <c r="P10" s="553">
        <v>766.22156356000005</v>
      </c>
      <c r="Q10" s="552">
        <v>712.02639475000001</v>
      </c>
      <c r="R10" s="550">
        <v>159.30843449000002</v>
      </c>
      <c r="S10" s="550">
        <v>461.98236684</v>
      </c>
      <c r="T10" s="551">
        <v>90.735593410000007</v>
      </c>
      <c r="U10" s="554">
        <v>12.35593678</v>
      </c>
      <c r="V10" s="555">
        <v>134.55265756</v>
      </c>
      <c r="W10" s="556">
        <v>407.87230771000003</v>
      </c>
      <c r="X10" s="557">
        <v>422.31921767</v>
      </c>
      <c r="Y10" s="557">
        <v>177.15350670000001</v>
      </c>
      <c r="Z10" s="557" t="s">
        <v>283</v>
      </c>
      <c r="AA10" s="557">
        <v>3.8057698799999997</v>
      </c>
      <c r="AB10" s="557">
        <v>4573.1931832499995</v>
      </c>
      <c r="AC10" s="254"/>
      <c r="AD10" s="743"/>
      <c r="AE10" s="743"/>
      <c r="AF10" s="260"/>
      <c r="AG10" s="288">
        <v>1993</v>
      </c>
      <c r="AH10" s="333">
        <f t="shared" si="24"/>
        <v>77.889611012640145</v>
      </c>
      <c r="AI10" s="313">
        <f t="shared" si="0"/>
        <v>74.947407345127942</v>
      </c>
      <c r="AJ10" s="302">
        <f t="shared" si="1"/>
        <v>28.596973844008893</v>
      </c>
      <c r="AK10" s="283">
        <f t="shared" si="2"/>
        <v>24.611299639000446</v>
      </c>
      <c r="AL10" s="283">
        <f t="shared" si="3"/>
        <v>2.1756405164430794</v>
      </c>
      <c r="AM10" s="303">
        <f t="shared" si="4"/>
        <v>1.8100336887840351</v>
      </c>
      <c r="AN10" s="304">
        <f t="shared" si="5"/>
        <v>13.756055013904492</v>
      </c>
      <c r="AO10" s="283">
        <f t="shared" si="6"/>
        <v>2.6944715933130485</v>
      </c>
      <c r="AP10" s="283">
        <f t="shared" si="7"/>
        <v>0.2258705848647139</v>
      </c>
      <c r="AQ10" s="283">
        <f t="shared" si="8"/>
        <v>1.8028823974019468</v>
      </c>
      <c r="AR10" s="283">
        <f t="shared" si="9"/>
        <v>0.66317441150489154</v>
      </c>
      <c r="AS10" s="283">
        <f t="shared" si="10"/>
        <v>1.0803231554038462</v>
      </c>
      <c r="AT10" s="283">
        <f t="shared" si="11"/>
        <v>7.289332871416045</v>
      </c>
      <c r="AU10" s="321">
        <f t="shared" si="12"/>
        <v>16.754629267934725</v>
      </c>
      <c r="AV10" s="304">
        <f t="shared" si="13"/>
        <v>15.569567394570225</v>
      </c>
      <c r="AW10" s="283">
        <f t="shared" si="14"/>
        <v>3.4835273321383156</v>
      </c>
      <c r="AX10" s="283">
        <f t="shared" si="15"/>
        <v>10.101964826941472</v>
      </c>
      <c r="AY10" s="303">
        <f t="shared" si="16"/>
        <v>1.9840752352717705</v>
      </c>
      <c r="AZ10" s="305">
        <f t="shared" si="17"/>
        <v>0.27018182449093681</v>
      </c>
      <c r="BA10" s="337">
        <f t="shared" si="18"/>
        <v>2.9422036675122132</v>
      </c>
      <c r="BB10" s="306">
        <f t="shared" si="19"/>
        <v>8.918764009442965</v>
      </c>
      <c r="BC10" s="307">
        <f t="shared" si="20"/>
        <v>9.2346682230002219</v>
      </c>
      <c r="BD10" s="307">
        <f t="shared" si="21"/>
        <v>3.8737376620968273</v>
      </c>
      <c r="BE10" s="307" t="str">
        <f t="shared" si="22"/>
        <v/>
      </c>
      <c r="BF10" s="307">
        <f t="shared" si="23"/>
        <v>8.3219092819852833E-2</v>
      </c>
      <c r="BG10" s="316">
        <f t="shared" si="25"/>
        <v>100.00000000000001</v>
      </c>
      <c r="BH10" s="257"/>
      <c r="BI10" s="744"/>
      <c r="BJ10" s="260"/>
    </row>
    <row r="11" spans="1:62" x14ac:dyDescent="0.2">
      <c r="A11" s="260"/>
      <c r="B11" s="288">
        <v>1994</v>
      </c>
      <c r="C11" s="536">
        <v>3527.39046409</v>
      </c>
      <c r="D11" s="537">
        <v>3396.5774072500003</v>
      </c>
      <c r="E11" s="538">
        <v>1314.4150082199999</v>
      </c>
      <c r="F11" s="539">
        <v>1126.8264061899999</v>
      </c>
      <c r="G11" s="539">
        <v>103.58904580000001</v>
      </c>
      <c r="H11" s="540">
        <v>83.999556229999996</v>
      </c>
      <c r="I11" s="541">
        <v>628.07821952999996</v>
      </c>
      <c r="J11" s="539">
        <v>128.90817618</v>
      </c>
      <c r="K11" s="539">
        <v>11.10597847</v>
      </c>
      <c r="L11" s="539">
        <v>88.469991309999997</v>
      </c>
      <c r="M11" s="539">
        <v>33.226819040000002</v>
      </c>
      <c r="N11" s="539">
        <v>51.265096</v>
      </c>
      <c r="O11" s="539">
        <v>315.10215851999999</v>
      </c>
      <c r="P11" s="542">
        <v>775.12431955</v>
      </c>
      <c r="Q11" s="541">
        <v>667.92498361999992</v>
      </c>
      <c r="R11" s="539">
        <v>147.57153216</v>
      </c>
      <c r="S11" s="539">
        <v>430.23056725000004</v>
      </c>
      <c r="T11" s="540">
        <v>90.122884210000009</v>
      </c>
      <c r="U11" s="543">
        <v>11.034876329999999</v>
      </c>
      <c r="V11" s="544">
        <v>130.81305684</v>
      </c>
      <c r="W11" s="545">
        <v>431.56187761000001</v>
      </c>
      <c r="X11" s="546">
        <v>417.37935986000002</v>
      </c>
      <c r="Y11" s="546">
        <v>176.22154399000001</v>
      </c>
      <c r="Z11" s="546" t="s">
        <v>283</v>
      </c>
      <c r="AA11" s="546">
        <v>3.70587563</v>
      </c>
      <c r="AB11" s="546">
        <v>4556.2591211700001</v>
      </c>
      <c r="AC11" s="254"/>
      <c r="AD11" s="743"/>
      <c r="AE11" s="743"/>
      <c r="AF11" s="260"/>
      <c r="AG11" s="288">
        <v>1994</v>
      </c>
      <c r="AH11" s="331">
        <f t="shared" si="24"/>
        <v>77.418565763753193</v>
      </c>
      <c r="AI11" s="311">
        <f t="shared" si="0"/>
        <v>74.547503048461266</v>
      </c>
      <c r="AJ11" s="289">
        <f t="shared" si="1"/>
        <v>28.848556968868611</v>
      </c>
      <c r="AK11" s="284">
        <f t="shared" si="2"/>
        <v>24.731394247407128</v>
      </c>
      <c r="AL11" s="284">
        <f t="shared" si="3"/>
        <v>2.2735547528165916</v>
      </c>
      <c r="AM11" s="290">
        <f t="shared" si="4"/>
        <v>1.8436079686448954</v>
      </c>
      <c r="AN11" s="291">
        <f t="shared" si="5"/>
        <v>13.784953902461893</v>
      </c>
      <c r="AO11" s="284">
        <f t="shared" si="6"/>
        <v>2.8292547186582686</v>
      </c>
      <c r="AP11" s="284">
        <f t="shared" si="7"/>
        <v>0.24375212591394713</v>
      </c>
      <c r="AQ11" s="284">
        <f t="shared" si="8"/>
        <v>1.9417243171912009</v>
      </c>
      <c r="AR11" s="284">
        <f t="shared" si="9"/>
        <v>0.72925657115541087</v>
      </c>
      <c r="AS11" s="284">
        <f t="shared" si="10"/>
        <v>1.1251576048825698</v>
      </c>
      <c r="AT11" s="284">
        <f t="shared" si="11"/>
        <v>6.9158085644410203</v>
      </c>
      <c r="AU11" s="319">
        <f t="shared" si="12"/>
        <v>17.012296687615873</v>
      </c>
      <c r="AV11" s="291">
        <f t="shared" si="13"/>
        <v>14.659503901272492</v>
      </c>
      <c r="AW11" s="284">
        <f t="shared" si="14"/>
        <v>3.2388748803668821</v>
      </c>
      <c r="AX11" s="284">
        <f t="shared" si="15"/>
        <v>9.4426272915646052</v>
      </c>
      <c r="AY11" s="290">
        <f t="shared" si="16"/>
        <v>1.9780017293410077</v>
      </c>
      <c r="AZ11" s="292">
        <f t="shared" si="17"/>
        <v>0.24219158824238157</v>
      </c>
      <c r="BA11" s="335">
        <f t="shared" si="18"/>
        <v>2.8710627152919379</v>
      </c>
      <c r="BB11" s="293">
        <f t="shared" si="19"/>
        <v>9.4718466648398039</v>
      </c>
      <c r="BC11" s="294">
        <f t="shared" si="20"/>
        <v>9.1605711782437282</v>
      </c>
      <c r="BD11" s="294">
        <f t="shared" si="21"/>
        <v>3.8676804655646575</v>
      </c>
      <c r="BE11" s="294" t="str">
        <f t="shared" si="22"/>
        <v/>
      </c>
      <c r="BF11" s="294">
        <f t="shared" si="23"/>
        <v>8.1335927818090584E-2</v>
      </c>
      <c r="BG11" s="314">
        <f t="shared" si="25"/>
        <v>100.00000000021947</v>
      </c>
      <c r="BH11" s="257"/>
      <c r="BI11" s="744"/>
      <c r="BJ11" s="260"/>
    </row>
    <row r="12" spans="1:62" x14ac:dyDescent="0.2">
      <c r="A12" s="260"/>
      <c r="B12" s="288">
        <v>1995</v>
      </c>
      <c r="C12" s="547">
        <v>3571.1483869700005</v>
      </c>
      <c r="D12" s="548">
        <v>3440.9282330500005</v>
      </c>
      <c r="E12" s="549">
        <v>1317.3050521</v>
      </c>
      <c r="F12" s="550">
        <v>1125.67956882</v>
      </c>
      <c r="G12" s="550">
        <v>108.49346414999999</v>
      </c>
      <c r="H12" s="551">
        <v>83.132019130000003</v>
      </c>
      <c r="I12" s="552">
        <v>646.80055499000002</v>
      </c>
      <c r="J12" s="550">
        <v>131.30331902</v>
      </c>
      <c r="K12" s="550">
        <v>11.661511490000001</v>
      </c>
      <c r="L12" s="550">
        <v>98.94591226</v>
      </c>
      <c r="M12" s="550">
        <v>34.480065580000002</v>
      </c>
      <c r="N12" s="550">
        <v>54.962714579999997</v>
      </c>
      <c r="O12" s="550">
        <v>315.44703205999997</v>
      </c>
      <c r="P12" s="553">
        <v>790.98156222000011</v>
      </c>
      <c r="Q12" s="552">
        <v>675.84359761000007</v>
      </c>
      <c r="R12" s="550">
        <v>149.21488563</v>
      </c>
      <c r="S12" s="550">
        <v>436.89115622000003</v>
      </c>
      <c r="T12" s="551">
        <v>89.737555749999999</v>
      </c>
      <c r="U12" s="554">
        <v>9.9974661300000012</v>
      </c>
      <c r="V12" s="555">
        <v>130.22015392</v>
      </c>
      <c r="W12" s="556">
        <v>445.06813559</v>
      </c>
      <c r="X12" s="557">
        <v>417.39456203999998</v>
      </c>
      <c r="Y12" s="557">
        <v>175.82052165000002</v>
      </c>
      <c r="Z12" s="557" t="s">
        <v>283</v>
      </c>
      <c r="AA12" s="557">
        <v>3.6076854300000001</v>
      </c>
      <c r="AB12" s="557">
        <v>4613.0392916800001</v>
      </c>
      <c r="AC12" s="254"/>
      <c r="AD12" s="743"/>
      <c r="AE12" s="743"/>
      <c r="AF12" s="260"/>
      <c r="AG12" s="288">
        <v>1995</v>
      </c>
      <c r="AH12" s="333">
        <f t="shared" si="24"/>
        <v>77.414220022163335</v>
      </c>
      <c r="AI12" s="313">
        <f t="shared" si="0"/>
        <v>74.591348902143551</v>
      </c>
      <c r="AJ12" s="302">
        <f t="shared" si="1"/>
        <v>28.556120353795144</v>
      </c>
      <c r="AK12" s="283">
        <f t="shared" si="2"/>
        <v>24.402124015077362</v>
      </c>
      <c r="AL12" s="283">
        <f t="shared" si="3"/>
        <v>2.3518868427086019</v>
      </c>
      <c r="AM12" s="303">
        <f t="shared" si="4"/>
        <v>1.8021094960091824</v>
      </c>
      <c r="AN12" s="304">
        <f t="shared" si="5"/>
        <v>14.021136914150256</v>
      </c>
      <c r="AO12" s="283">
        <f t="shared" si="6"/>
        <v>2.8463516288884954</v>
      </c>
      <c r="AP12" s="283">
        <f t="shared" si="7"/>
        <v>0.25279454070622176</v>
      </c>
      <c r="AQ12" s="283">
        <f t="shared" si="8"/>
        <v>2.1449180465134381</v>
      </c>
      <c r="AR12" s="283">
        <f t="shared" si="9"/>
        <v>0.74744790581315157</v>
      </c>
      <c r="AS12" s="283">
        <f t="shared" si="10"/>
        <v>1.191464262598626</v>
      </c>
      <c r="AT12" s="283">
        <f t="shared" si="11"/>
        <v>6.8381605296303229</v>
      </c>
      <c r="AU12" s="321">
        <f t="shared" si="12"/>
        <v>17.146646976248416</v>
      </c>
      <c r="AV12" s="304">
        <f t="shared" si="13"/>
        <v>14.650722763817342</v>
      </c>
      <c r="AW12" s="283">
        <f t="shared" si="14"/>
        <v>3.2346328785692644</v>
      </c>
      <c r="AX12" s="283">
        <f t="shared" si="15"/>
        <v>9.4707876650426446</v>
      </c>
      <c r="AY12" s="303">
        <f t="shared" si="16"/>
        <v>1.9453022199886556</v>
      </c>
      <c r="AZ12" s="305">
        <f t="shared" si="17"/>
        <v>0.21672189413238391</v>
      </c>
      <c r="BA12" s="337">
        <f t="shared" si="18"/>
        <v>2.8228711200197854</v>
      </c>
      <c r="BB12" s="306">
        <f t="shared" si="19"/>
        <v>9.6480456256402878</v>
      </c>
      <c r="BC12" s="307">
        <f t="shared" si="20"/>
        <v>9.0481466913322368</v>
      </c>
      <c r="BD12" s="307">
        <f t="shared" si="21"/>
        <v>3.8113814024325987</v>
      </c>
      <c r="BE12" s="307" t="str">
        <f t="shared" si="22"/>
        <v/>
      </c>
      <c r="BF12" s="307">
        <f t="shared" si="23"/>
        <v>7.8206258431545564E-2</v>
      </c>
      <c r="BG12" s="316">
        <f t="shared" si="25"/>
        <v>100</v>
      </c>
      <c r="BH12" s="257"/>
      <c r="BI12" s="744"/>
      <c r="BJ12" s="260"/>
    </row>
    <row r="13" spans="1:62" x14ac:dyDescent="0.2">
      <c r="A13" s="260"/>
      <c r="B13" s="288">
        <v>1996</v>
      </c>
      <c r="C13" s="536">
        <v>3665.6235446600003</v>
      </c>
      <c r="D13" s="537">
        <v>3539.1288347499999</v>
      </c>
      <c r="E13" s="538">
        <v>1346.1277594399999</v>
      </c>
      <c r="F13" s="539">
        <v>1156.3829341000001</v>
      </c>
      <c r="G13" s="539">
        <v>112.10161159</v>
      </c>
      <c r="H13" s="540">
        <v>77.643213750000001</v>
      </c>
      <c r="I13" s="541">
        <v>638.82362956000009</v>
      </c>
      <c r="J13" s="539">
        <v>120.93556577</v>
      </c>
      <c r="K13" s="539">
        <v>11.926259620000002</v>
      </c>
      <c r="L13" s="539">
        <v>97.157288950000009</v>
      </c>
      <c r="M13" s="539">
        <v>34.356072500000003</v>
      </c>
      <c r="N13" s="539">
        <v>55.763521580000003</v>
      </c>
      <c r="O13" s="539">
        <v>318.68492113999997</v>
      </c>
      <c r="P13" s="542">
        <v>814.70095846999993</v>
      </c>
      <c r="Q13" s="541">
        <v>730.46131211000011</v>
      </c>
      <c r="R13" s="539">
        <v>163.15611838000001</v>
      </c>
      <c r="S13" s="539">
        <v>474.89897769000004</v>
      </c>
      <c r="T13" s="540">
        <v>92.406216040000004</v>
      </c>
      <c r="U13" s="543">
        <v>9.0151751700000009</v>
      </c>
      <c r="V13" s="544">
        <v>126.49470991000001</v>
      </c>
      <c r="W13" s="545">
        <v>444.48583480999997</v>
      </c>
      <c r="X13" s="546">
        <v>419.00563475000001</v>
      </c>
      <c r="Y13" s="546">
        <v>174.74622382999999</v>
      </c>
      <c r="Z13" s="546" t="s">
        <v>283</v>
      </c>
      <c r="AA13" s="546">
        <v>3.5165308899999999</v>
      </c>
      <c r="AB13" s="546">
        <v>4707.3777689300005</v>
      </c>
      <c r="AC13" s="254"/>
      <c r="AD13" s="743"/>
      <c r="AE13" s="743"/>
      <c r="AF13" s="260"/>
      <c r="AG13" s="288">
        <v>1996</v>
      </c>
      <c r="AH13" s="331">
        <f t="shared" si="24"/>
        <v>77.869755192670809</v>
      </c>
      <c r="AI13" s="311">
        <f t="shared" si="0"/>
        <v>75.182596521342134</v>
      </c>
      <c r="AJ13" s="289">
        <f t="shared" si="1"/>
        <v>28.596127727942651</v>
      </c>
      <c r="AK13" s="284">
        <f t="shared" si="2"/>
        <v>24.565331079490758</v>
      </c>
      <c r="AL13" s="284">
        <f t="shared" si="3"/>
        <v>2.3814024939723715</v>
      </c>
      <c r="AM13" s="290">
        <f t="shared" si="4"/>
        <v>1.6493941544795228</v>
      </c>
      <c r="AN13" s="291">
        <f t="shared" si="5"/>
        <v>13.570689690052355</v>
      </c>
      <c r="AO13" s="284">
        <f t="shared" si="6"/>
        <v>2.569064385871223</v>
      </c>
      <c r="AP13" s="284">
        <f t="shared" si="7"/>
        <v>0.25335250760448047</v>
      </c>
      <c r="AQ13" s="284">
        <f t="shared" si="8"/>
        <v>2.0639365209069278</v>
      </c>
      <c r="AR13" s="284">
        <f t="shared" si="9"/>
        <v>0.72983461677453665</v>
      </c>
      <c r="AS13" s="284">
        <f t="shared" si="10"/>
        <v>1.1845983967561455</v>
      </c>
      <c r="AT13" s="284">
        <f t="shared" si="11"/>
        <v>6.7699032621390378</v>
      </c>
      <c r="AU13" s="319">
        <f t="shared" si="12"/>
        <v>17.306895653186203</v>
      </c>
      <c r="AV13" s="291">
        <f t="shared" si="13"/>
        <v>15.517371835573671</v>
      </c>
      <c r="AW13" s="284">
        <f t="shared" si="14"/>
        <v>3.4659661150816414</v>
      </c>
      <c r="AX13" s="284">
        <f t="shared" si="15"/>
        <v>10.08839742636474</v>
      </c>
      <c r="AY13" s="290">
        <f t="shared" si="16"/>
        <v>1.9630082941272882</v>
      </c>
      <c r="AZ13" s="292">
        <f t="shared" si="17"/>
        <v>0.19151161458726892</v>
      </c>
      <c r="BA13" s="335">
        <f t="shared" si="18"/>
        <v>2.6871586713286577</v>
      </c>
      <c r="BB13" s="293">
        <f t="shared" si="19"/>
        <v>9.4423234469034938</v>
      </c>
      <c r="BC13" s="294">
        <f t="shared" si="20"/>
        <v>8.9010412020797105</v>
      </c>
      <c r="BD13" s="294">
        <f t="shared" si="21"/>
        <v>3.7121776158134909</v>
      </c>
      <c r="BE13" s="294" t="str">
        <f t="shared" si="22"/>
        <v/>
      </c>
      <c r="BF13" s="294">
        <f t="shared" si="23"/>
        <v>7.4702542744924355E-2</v>
      </c>
      <c r="BG13" s="314">
        <f t="shared" si="25"/>
        <v>100.00000000021242</v>
      </c>
      <c r="BH13" s="257"/>
      <c r="BI13" s="744"/>
      <c r="BJ13" s="260"/>
    </row>
    <row r="14" spans="1:62" x14ac:dyDescent="0.2">
      <c r="A14" s="260"/>
      <c r="B14" s="288">
        <v>1997</v>
      </c>
      <c r="C14" s="547">
        <v>3597.4037153899999</v>
      </c>
      <c r="D14" s="548">
        <v>3466.5000938799999</v>
      </c>
      <c r="E14" s="549">
        <v>1311.65478899</v>
      </c>
      <c r="F14" s="550">
        <v>1121.9311793100001</v>
      </c>
      <c r="G14" s="550">
        <v>112.91731783</v>
      </c>
      <c r="H14" s="551">
        <v>76.806291860000002</v>
      </c>
      <c r="I14" s="552">
        <v>629.43671210999992</v>
      </c>
      <c r="J14" s="550">
        <v>125.44462827</v>
      </c>
      <c r="K14" s="550">
        <v>12.61663744</v>
      </c>
      <c r="L14" s="550">
        <v>94.50474767</v>
      </c>
      <c r="M14" s="550">
        <v>35.072423749999999</v>
      </c>
      <c r="N14" s="550">
        <v>53.66754581</v>
      </c>
      <c r="O14" s="550">
        <v>308.13072915000004</v>
      </c>
      <c r="P14" s="553">
        <v>827.15081329999987</v>
      </c>
      <c r="Q14" s="552">
        <v>688.45023117999995</v>
      </c>
      <c r="R14" s="550">
        <v>151.12272239999999</v>
      </c>
      <c r="S14" s="550">
        <v>447.92435657999999</v>
      </c>
      <c r="T14" s="551">
        <v>89.403152199999994</v>
      </c>
      <c r="U14" s="554">
        <v>9.8075483000000006</v>
      </c>
      <c r="V14" s="555">
        <v>130.90362149999999</v>
      </c>
      <c r="W14" s="556">
        <v>449.51105117999998</v>
      </c>
      <c r="X14" s="557">
        <v>417.47696237000002</v>
      </c>
      <c r="Y14" s="557">
        <v>172.15985305999999</v>
      </c>
      <c r="Z14" s="557" t="s">
        <v>283</v>
      </c>
      <c r="AA14" s="557">
        <v>3.4060077600000001</v>
      </c>
      <c r="AB14" s="557">
        <v>4639.9575897599998</v>
      </c>
      <c r="AC14" s="254"/>
      <c r="AD14" s="743"/>
      <c r="AE14" s="743"/>
      <c r="AF14" s="260"/>
      <c r="AG14" s="288">
        <v>1997</v>
      </c>
      <c r="AH14" s="333">
        <f t="shared" si="24"/>
        <v>77.530961130532106</v>
      </c>
      <c r="AI14" s="313">
        <f t="shared" si="0"/>
        <v>74.709736604711154</v>
      </c>
      <c r="AJ14" s="302">
        <f t="shared" si="1"/>
        <v>28.268680556148034</v>
      </c>
      <c r="AK14" s="283">
        <f t="shared" si="2"/>
        <v>24.179772284686585</v>
      </c>
      <c r="AL14" s="283">
        <f t="shared" si="3"/>
        <v>2.4335851275709746</v>
      </c>
      <c r="AM14" s="303">
        <f t="shared" si="4"/>
        <v>1.6553231441059957</v>
      </c>
      <c r="AN14" s="304">
        <f t="shared" si="5"/>
        <v>13.565570372865354</v>
      </c>
      <c r="AO14" s="283">
        <f t="shared" si="6"/>
        <v>2.7035727340880409</v>
      </c>
      <c r="AP14" s="283">
        <f t="shared" si="7"/>
        <v>0.27191277497544092</v>
      </c>
      <c r="AQ14" s="283">
        <f t="shared" si="8"/>
        <v>2.0367588677656046</v>
      </c>
      <c r="AR14" s="283">
        <f t="shared" si="9"/>
        <v>0.75587811033880825</v>
      </c>
      <c r="AS14" s="283">
        <f t="shared" si="10"/>
        <v>1.1566387142942816</v>
      </c>
      <c r="AT14" s="283">
        <f t="shared" si="11"/>
        <v>6.6408091709721422</v>
      </c>
      <c r="AU14" s="321">
        <f t="shared" si="12"/>
        <v>17.826689087104004</v>
      </c>
      <c r="AV14" s="304">
        <f t="shared" si="13"/>
        <v>14.837425081197992</v>
      </c>
      <c r="AW14" s="283">
        <f t="shared" si="14"/>
        <v>3.2569849934300099</v>
      </c>
      <c r="AX14" s="283">
        <f t="shared" si="15"/>
        <v>9.6536304031858347</v>
      </c>
      <c r="AY14" s="303">
        <f t="shared" si="16"/>
        <v>1.9268096845821461</v>
      </c>
      <c r="AZ14" s="305">
        <f t="shared" si="17"/>
        <v>0.21137150739576679</v>
      </c>
      <c r="BA14" s="337">
        <f t="shared" si="18"/>
        <v>2.821224525605436</v>
      </c>
      <c r="BB14" s="306">
        <f t="shared" si="19"/>
        <v>9.6878267200552308</v>
      </c>
      <c r="BC14" s="307">
        <f t="shared" si="20"/>
        <v>8.9974305646960424</v>
      </c>
      <c r="BD14" s="307">
        <f t="shared" si="21"/>
        <v>3.7103755741203859</v>
      </c>
      <c r="BE14" s="307" t="str">
        <f t="shared" si="22"/>
        <v/>
      </c>
      <c r="BF14" s="307">
        <f t="shared" si="23"/>
        <v>7.3406010596234236E-2</v>
      </c>
      <c r="BG14" s="316">
        <f t="shared" si="25"/>
        <v>100</v>
      </c>
      <c r="BH14" s="257"/>
      <c r="BI14" s="744"/>
      <c r="BJ14" s="260"/>
    </row>
    <row r="15" spans="1:62" x14ac:dyDescent="0.2">
      <c r="A15" s="260"/>
      <c r="B15" s="288">
        <v>1998</v>
      </c>
      <c r="C15" s="536">
        <v>3586.8306822999998</v>
      </c>
      <c r="D15" s="537">
        <v>3463.02985597</v>
      </c>
      <c r="E15" s="538">
        <v>1314.4022880500002</v>
      </c>
      <c r="F15" s="539">
        <v>1127.3745641999999</v>
      </c>
      <c r="G15" s="539">
        <v>115.35846543</v>
      </c>
      <c r="H15" s="540">
        <v>71.669258419999991</v>
      </c>
      <c r="I15" s="541">
        <v>604.81217773999992</v>
      </c>
      <c r="J15" s="539">
        <v>119.02177216999999</v>
      </c>
      <c r="K15" s="539">
        <v>12.09075314</v>
      </c>
      <c r="L15" s="539">
        <v>86.220474629999998</v>
      </c>
      <c r="M15" s="539">
        <v>33.429132640000006</v>
      </c>
      <c r="N15" s="539">
        <v>51.432143060000001</v>
      </c>
      <c r="O15" s="539">
        <v>302.61790211000005</v>
      </c>
      <c r="P15" s="542">
        <v>861.35264729000005</v>
      </c>
      <c r="Q15" s="541">
        <v>672.27341148999994</v>
      </c>
      <c r="R15" s="539">
        <v>150.65075008999997</v>
      </c>
      <c r="S15" s="539">
        <v>434.63013770000003</v>
      </c>
      <c r="T15" s="540">
        <v>86.992523700000007</v>
      </c>
      <c r="U15" s="543">
        <v>10.189331399999999</v>
      </c>
      <c r="V15" s="544">
        <v>123.80082632</v>
      </c>
      <c r="W15" s="545">
        <v>429.94844795</v>
      </c>
      <c r="X15" s="546">
        <v>415.24560313000001</v>
      </c>
      <c r="Y15" s="546">
        <v>169.15317460999998</v>
      </c>
      <c r="Z15" s="546" t="s">
        <v>283</v>
      </c>
      <c r="AA15" s="546">
        <v>3.32593045</v>
      </c>
      <c r="AB15" s="546">
        <v>4604.5038384400004</v>
      </c>
      <c r="AC15" s="254"/>
      <c r="AD15" s="743"/>
      <c r="AE15" s="743"/>
      <c r="AF15" s="260"/>
      <c r="AG15" s="288">
        <v>1998</v>
      </c>
      <c r="AH15" s="331">
        <f t="shared" si="24"/>
        <v>77.898310179609126</v>
      </c>
      <c r="AI15" s="311">
        <f t="shared" si="0"/>
        <v>75.209620351696131</v>
      </c>
      <c r="AJ15" s="289">
        <f t="shared" si="1"/>
        <v>28.546013515656398</v>
      </c>
      <c r="AK15" s="284">
        <f t="shared" si="2"/>
        <v>24.484170363553282</v>
      </c>
      <c r="AL15" s="284">
        <f t="shared" si="3"/>
        <v>2.5053397603222169</v>
      </c>
      <c r="AM15" s="290">
        <f t="shared" si="4"/>
        <v>1.5565033917808926</v>
      </c>
      <c r="AN15" s="291">
        <f t="shared" si="5"/>
        <v>13.135230178131623</v>
      </c>
      <c r="AO15" s="284">
        <f t="shared" si="6"/>
        <v>2.584898967319015</v>
      </c>
      <c r="AP15" s="284">
        <f t="shared" si="7"/>
        <v>0.26258536346657346</v>
      </c>
      <c r="AQ15" s="284">
        <f t="shared" si="8"/>
        <v>1.8725247639105318</v>
      </c>
      <c r="AR15" s="284">
        <f t="shared" si="9"/>
        <v>0.726009442340388</v>
      </c>
      <c r="AS15" s="284">
        <f t="shared" si="10"/>
        <v>1.1169964205616807</v>
      </c>
      <c r="AT15" s="284">
        <f t="shared" si="11"/>
        <v>6.5722152207506159</v>
      </c>
      <c r="AU15" s="319">
        <f t="shared" si="12"/>
        <v>18.706741866498806</v>
      </c>
      <c r="AV15" s="291">
        <f t="shared" si="13"/>
        <v>14.600344251591835</v>
      </c>
      <c r="AW15" s="284">
        <f t="shared" si="14"/>
        <v>3.2718128896389462</v>
      </c>
      <c r="AX15" s="284">
        <f t="shared" si="15"/>
        <v>9.4392393393519711</v>
      </c>
      <c r="AY15" s="290">
        <f t="shared" si="16"/>
        <v>1.8892920226009184</v>
      </c>
      <c r="AZ15" s="292">
        <f t="shared" si="17"/>
        <v>0.22129053981746988</v>
      </c>
      <c r="BA15" s="335">
        <f t="shared" si="18"/>
        <v>2.6886898276958231</v>
      </c>
      <c r="BB15" s="293">
        <f t="shared" si="19"/>
        <v>9.3375630260233624</v>
      </c>
      <c r="BC15" s="294">
        <f t="shared" si="20"/>
        <v>9.0182486039730314</v>
      </c>
      <c r="BD15" s="294">
        <f t="shared" si="21"/>
        <v>3.6736460766489198</v>
      </c>
      <c r="BE15" s="294" t="str">
        <f t="shared" si="22"/>
        <v/>
      </c>
      <c r="BF15" s="294">
        <f t="shared" si="23"/>
        <v>7.2232113745545723E-2</v>
      </c>
      <c r="BG15" s="314">
        <f t="shared" si="25"/>
        <v>99.999999999999986</v>
      </c>
      <c r="BH15" s="257"/>
      <c r="BI15" s="744"/>
      <c r="BJ15" s="260"/>
    </row>
    <row r="16" spans="1:62" x14ac:dyDescent="0.2">
      <c r="A16" s="260"/>
      <c r="B16" s="288">
        <v>1999</v>
      </c>
      <c r="C16" s="547">
        <v>3543.2418100700002</v>
      </c>
      <c r="D16" s="548">
        <v>3420.9183719900002</v>
      </c>
      <c r="E16" s="549">
        <v>1277.6739411800002</v>
      </c>
      <c r="F16" s="550">
        <v>1101.2259117999999</v>
      </c>
      <c r="G16" s="550">
        <v>112.11676457</v>
      </c>
      <c r="H16" s="551">
        <v>64.331264820000001</v>
      </c>
      <c r="I16" s="552">
        <v>589.67158696000001</v>
      </c>
      <c r="J16" s="550">
        <v>110.12499365999999</v>
      </c>
      <c r="K16" s="550">
        <v>12.51502726</v>
      </c>
      <c r="L16" s="550">
        <v>87.352303259999999</v>
      </c>
      <c r="M16" s="550">
        <v>31.942557479999998</v>
      </c>
      <c r="N16" s="550">
        <v>50.985556440000003</v>
      </c>
      <c r="O16" s="550">
        <v>296.75114888000002</v>
      </c>
      <c r="P16" s="553">
        <v>884.31589174999999</v>
      </c>
      <c r="Q16" s="552">
        <v>660.11082328999998</v>
      </c>
      <c r="R16" s="550">
        <v>150.94686175000001</v>
      </c>
      <c r="S16" s="550">
        <v>422.26364130000002</v>
      </c>
      <c r="T16" s="551">
        <v>86.900320239999999</v>
      </c>
      <c r="U16" s="554">
        <v>9.1461288100000004</v>
      </c>
      <c r="V16" s="555">
        <v>122.32343809</v>
      </c>
      <c r="W16" s="556">
        <v>409.06707416</v>
      </c>
      <c r="X16" s="557">
        <v>413.53424206</v>
      </c>
      <c r="Y16" s="557">
        <v>166.26383986000002</v>
      </c>
      <c r="Z16" s="557" t="s">
        <v>283</v>
      </c>
      <c r="AA16" s="557">
        <v>3.1205051699999999</v>
      </c>
      <c r="AB16" s="557">
        <v>4535.2274713399993</v>
      </c>
      <c r="AC16" s="254"/>
      <c r="AD16" s="743"/>
      <c r="AE16" s="743"/>
      <c r="AF16" s="260"/>
      <c r="AG16" s="288">
        <v>1999</v>
      </c>
      <c r="AH16" s="333">
        <f t="shared" si="24"/>
        <v>78.12710238816527</v>
      </c>
      <c r="AI16" s="313">
        <f t="shared" si="0"/>
        <v>75.429918203843471</v>
      </c>
      <c r="AJ16" s="302">
        <f t="shared" si="1"/>
        <v>28.172212954127584</v>
      </c>
      <c r="AK16" s="283">
        <f t="shared" si="2"/>
        <v>24.281602604480316</v>
      </c>
      <c r="AL16" s="283">
        <f t="shared" si="3"/>
        <v>2.4721310072871265</v>
      </c>
      <c r="AM16" s="303">
        <f t="shared" si="4"/>
        <v>1.4184793425806355</v>
      </c>
      <c r="AN16" s="304">
        <f t="shared" si="5"/>
        <v>13.002028910046553</v>
      </c>
      <c r="AO16" s="283">
        <f t="shared" si="6"/>
        <v>2.4282132341966509</v>
      </c>
      <c r="AP16" s="283">
        <f t="shared" si="7"/>
        <v>0.27595147848895557</v>
      </c>
      <c r="AQ16" s="283">
        <f t="shared" si="8"/>
        <v>1.9260842771837965</v>
      </c>
      <c r="AR16" s="283">
        <f t="shared" si="9"/>
        <v>0.70432095593569211</v>
      </c>
      <c r="AS16" s="283">
        <f t="shared" si="10"/>
        <v>1.1242116688126247</v>
      </c>
      <c r="AT16" s="283">
        <f t="shared" si="11"/>
        <v>6.5432472958698265</v>
      </c>
      <c r="AU16" s="321">
        <f t="shared" si="12"/>
        <v>19.498821114009434</v>
      </c>
      <c r="AV16" s="304">
        <f t="shared" si="13"/>
        <v>14.555186646348318</v>
      </c>
      <c r="AW16" s="283">
        <f t="shared" si="14"/>
        <v>3.3283195320167822</v>
      </c>
      <c r="AX16" s="283">
        <f t="shared" si="15"/>
        <v>9.3107488867639105</v>
      </c>
      <c r="AY16" s="303">
        <f t="shared" si="16"/>
        <v>1.9161182275676247</v>
      </c>
      <c r="AZ16" s="305">
        <f t="shared" si="17"/>
        <v>0.20166857931158286</v>
      </c>
      <c r="BA16" s="337">
        <f t="shared" si="18"/>
        <v>2.697184184542297</v>
      </c>
      <c r="BB16" s="306">
        <f t="shared" si="19"/>
        <v>9.0197697192713289</v>
      </c>
      <c r="BC16" s="307">
        <f t="shared" si="20"/>
        <v>9.1182690322215585</v>
      </c>
      <c r="BD16" s="307">
        <f t="shared" si="21"/>
        <v>3.666052935838187</v>
      </c>
      <c r="BE16" s="307" t="str">
        <f t="shared" si="22"/>
        <v/>
      </c>
      <c r="BF16" s="307">
        <f t="shared" si="23"/>
        <v>6.8805924062679949E-2</v>
      </c>
      <c r="BG16" s="316">
        <f t="shared" si="25"/>
        <v>99.999999999559023</v>
      </c>
      <c r="BH16" s="257"/>
      <c r="BI16" s="744"/>
      <c r="BJ16" s="260"/>
    </row>
    <row r="17" spans="1:62" x14ac:dyDescent="0.2">
      <c r="A17" s="260"/>
      <c r="B17" s="288">
        <v>2000</v>
      </c>
      <c r="C17" s="536">
        <v>3527.0184588799998</v>
      </c>
      <c r="D17" s="537">
        <v>3419.30034028</v>
      </c>
      <c r="E17" s="538">
        <v>1303.92958497</v>
      </c>
      <c r="F17" s="539">
        <v>1126.30741367</v>
      </c>
      <c r="G17" s="539">
        <v>115.87444564</v>
      </c>
      <c r="H17" s="540">
        <v>61.747725659999993</v>
      </c>
      <c r="I17" s="541">
        <v>587.55130682000004</v>
      </c>
      <c r="J17" s="539">
        <v>117.04141116000001</v>
      </c>
      <c r="K17" s="539">
        <v>12.89664303</v>
      </c>
      <c r="L17" s="539">
        <v>86.904345849999999</v>
      </c>
      <c r="M17" s="539">
        <v>32.437810300000002</v>
      </c>
      <c r="N17" s="539">
        <v>48.927158439999999</v>
      </c>
      <c r="O17" s="539">
        <v>289.34393802999995</v>
      </c>
      <c r="P17" s="542">
        <v>883.60600930999999</v>
      </c>
      <c r="Q17" s="541">
        <v>635.68449626000006</v>
      </c>
      <c r="R17" s="539">
        <v>144.07491322999999</v>
      </c>
      <c r="S17" s="539">
        <v>406.38503873999997</v>
      </c>
      <c r="T17" s="540">
        <v>85.224544290000011</v>
      </c>
      <c r="U17" s="543">
        <v>8.5289429199999987</v>
      </c>
      <c r="V17" s="544">
        <v>107.7181186</v>
      </c>
      <c r="W17" s="545">
        <v>423.98554346000003</v>
      </c>
      <c r="X17" s="546">
        <v>409.45882336</v>
      </c>
      <c r="Y17" s="546">
        <v>165.42740273999999</v>
      </c>
      <c r="Z17" s="546" t="s">
        <v>283</v>
      </c>
      <c r="AA17" s="546">
        <v>2.9576967700000001</v>
      </c>
      <c r="AB17" s="546">
        <v>4528.8479252000006</v>
      </c>
      <c r="AC17" s="254"/>
      <c r="AD17" s="743"/>
      <c r="AE17" s="743"/>
      <c r="AF17" s="260"/>
      <c r="AG17" s="288">
        <v>2000</v>
      </c>
      <c r="AH17" s="331">
        <f t="shared" si="24"/>
        <v>77.878933387330321</v>
      </c>
      <c r="AI17" s="311">
        <f t="shared" si="0"/>
        <v>75.500445074648837</v>
      </c>
      <c r="AJ17" s="289">
        <f t="shared" si="1"/>
        <v>28.791639871908849</v>
      </c>
      <c r="AK17" s="284">
        <f t="shared" si="2"/>
        <v>24.86962318612764</v>
      </c>
      <c r="AL17" s="284">
        <f t="shared" si="3"/>
        <v>2.5585854847374416</v>
      </c>
      <c r="AM17" s="290">
        <f t="shared" si="4"/>
        <v>1.3634312010437648</v>
      </c>
      <c r="AN17" s="291">
        <f t="shared" si="5"/>
        <v>12.973526965890622</v>
      </c>
      <c r="AO17" s="284">
        <f t="shared" si="6"/>
        <v>2.5843528661835404</v>
      </c>
      <c r="AP17" s="284">
        <f t="shared" si="7"/>
        <v>0.28476652877299835</v>
      </c>
      <c r="AQ17" s="284">
        <f t="shared" si="8"/>
        <v>1.9189062491243216</v>
      </c>
      <c r="AR17" s="284">
        <f t="shared" si="9"/>
        <v>0.71624860970723592</v>
      </c>
      <c r="AS17" s="284">
        <f t="shared" si="10"/>
        <v>1.0803444771848749</v>
      </c>
      <c r="AT17" s="284">
        <f t="shared" si="11"/>
        <v>6.3889082346968422</v>
      </c>
      <c r="AU17" s="319">
        <f t="shared" si="12"/>
        <v>19.510613381238201</v>
      </c>
      <c r="AV17" s="291">
        <f t="shared" si="13"/>
        <v>14.036340074985567</v>
      </c>
      <c r="AW17" s="284">
        <f t="shared" si="14"/>
        <v>3.1812707251290062</v>
      </c>
      <c r="AX17" s="284">
        <f t="shared" si="15"/>
        <v>8.9732542459361415</v>
      </c>
      <c r="AY17" s="290">
        <f t="shared" si="16"/>
        <v>1.8818151039204163</v>
      </c>
      <c r="AZ17" s="292">
        <f t="shared" si="17"/>
        <v>0.18832478062560135</v>
      </c>
      <c r="BA17" s="335">
        <f t="shared" si="18"/>
        <v>2.3784883126814864</v>
      </c>
      <c r="BB17" s="293">
        <f t="shared" si="19"/>
        <v>9.3618851960297658</v>
      </c>
      <c r="BC17" s="294">
        <f t="shared" si="20"/>
        <v>9.0411254721457155</v>
      </c>
      <c r="BD17" s="294">
        <f t="shared" si="21"/>
        <v>3.6527480161015666</v>
      </c>
      <c r="BE17" s="294" t="str">
        <f t="shared" si="22"/>
        <v/>
      </c>
      <c r="BF17" s="294">
        <f t="shared" si="23"/>
        <v>6.5307928613420677E-2</v>
      </c>
      <c r="BG17" s="314">
        <f t="shared" si="25"/>
        <v>100.00000000022079</v>
      </c>
      <c r="BH17" s="257"/>
      <c r="BI17" s="744"/>
      <c r="BJ17" s="260"/>
    </row>
    <row r="18" spans="1:62" x14ac:dyDescent="0.2">
      <c r="A18" s="260"/>
      <c r="B18" s="288">
        <v>2001</v>
      </c>
      <c r="C18" s="547">
        <v>3593.1357009799999</v>
      </c>
      <c r="D18" s="548">
        <v>3488.4545601899999</v>
      </c>
      <c r="E18" s="549">
        <v>1329.8463559500001</v>
      </c>
      <c r="F18" s="550">
        <v>1153.5380023</v>
      </c>
      <c r="G18" s="550">
        <v>117.34436958000001</v>
      </c>
      <c r="H18" s="551">
        <v>58.963984069999995</v>
      </c>
      <c r="I18" s="552">
        <v>575.804801</v>
      </c>
      <c r="J18" s="550">
        <v>109.09132375</v>
      </c>
      <c r="K18" s="550">
        <v>13.451668750000001</v>
      </c>
      <c r="L18" s="550">
        <v>85.317549639999996</v>
      </c>
      <c r="M18" s="550">
        <v>31.171866849999997</v>
      </c>
      <c r="N18" s="550">
        <v>49.608771890000007</v>
      </c>
      <c r="O18" s="550">
        <v>287.16362014000003</v>
      </c>
      <c r="P18" s="553">
        <v>897.13845574000004</v>
      </c>
      <c r="Q18" s="552">
        <v>677.59591076000004</v>
      </c>
      <c r="R18" s="550">
        <v>157.40293616000002</v>
      </c>
      <c r="S18" s="550">
        <v>435.07098948999999</v>
      </c>
      <c r="T18" s="551">
        <v>85.121985109999997</v>
      </c>
      <c r="U18" s="554">
        <v>8.0690367300000005</v>
      </c>
      <c r="V18" s="555">
        <v>104.68114079999999</v>
      </c>
      <c r="W18" s="556">
        <v>409.76033565</v>
      </c>
      <c r="X18" s="557">
        <v>407.52092732999995</v>
      </c>
      <c r="Y18" s="557">
        <v>163.38195936</v>
      </c>
      <c r="Z18" s="557" t="s">
        <v>283</v>
      </c>
      <c r="AA18" s="557">
        <v>2.8492266399999999</v>
      </c>
      <c r="AB18" s="557">
        <v>4576.6481499699994</v>
      </c>
      <c r="AC18" s="254"/>
      <c r="AD18" s="743"/>
      <c r="AE18" s="743"/>
      <c r="AF18" s="260"/>
      <c r="AG18" s="288">
        <v>2001</v>
      </c>
      <c r="AH18" s="333">
        <f t="shared" si="24"/>
        <v>78.510201860362656</v>
      </c>
      <c r="AI18" s="313">
        <f t="shared" si="0"/>
        <v>76.222913492112497</v>
      </c>
      <c r="AJ18" s="302">
        <f t="shared" si="1"/>
        <v>29.057212011343225</v>
      </c>
      <c r="AK18" s="283">
        <f t="shared" si="2"/>
        <v>25.204865318465906</v>
      </c>
      <c r="AL18" s="283">
        <f t="shared" si="3"/>
        <v>2.5639805756264922</v>
      </c>
      <c r="AM18" s="303">
        <f t="shared" si="4"/>
        <v>1.2883661172508207</v>
      </c>
      <c r="AN18" s="304">
        <f t="shared" si="5"/>
        <v>12.581364835830225</v>
      </c>
      <c r="AO18" s="283">
        <f t="shared" si="6"/>
        <v>2.3836510951954022</v>
      </c>
      <c r="AP18" s="283">
        <f t="shared" si="7"/>
        <v>0.29391966149043336</v>
      </c>
      <c r="AQ18" s="283">
        <f t="shared" si="8"/>
        <v>1.8641928949805604</v>
      </c>
      <c r="AR18" s="283">
        <f t="shared" si="9"/>
        <v>0.68110691118355537</v>
      </c>
      <c r="AS18" s="283">
        <f t="shared" si="10"/>
        <v>1.0839542447746435</v>
      </c>
      <c r="AT18" s="283">
        <f t="shared" si="11"/>
        <v>6.2745400286426305</v>
      </c>
      <c r="AU18" s="321">
        <f t="shared" si="12"/>
        <v>19.60252189685766</v>
      </c>
      <c r="AV18" s="304">
        <f t="shared" si="13"/>
        <v>14.80550587583277</v>
      </c>
      <c r="AW18" s="283">
        <f t="shared" si="14"/>
        <v>3.4392623378974814</v>
      </c>
      <c r="AX18" s="283">
        <f t="shared" si="15"/>
        <v>9.5063237381019121</v>
      </c>
      <c r="AY18" s="303">
        <f t="shared" si="16"/>
        <v>1.8599197998333779</v>
      </c>
      <c r="AZ18" s="305">
        <f t="shared" si="17"/>
        <v>0.17630887203013179</v>
      </c>
      <c r="BA18" s="337">
        <f t="shared" si="18"/>
        <v>2.2872883684686616</v>
      </c>
      <c r="BB18" s="306">
        <f t="shared" si="19"/>
        <v>8.9532846358898279</v>
      </c>
      <c r="BC18" s="307">
        <f t="shared" si="20"/>
        <v>8.9043534476792008</v>
      </c>
      <c r="BD18" s="307">
        <f t="shared" si="21"/>
        <v>3.5699043056449726</v>
      </c>
      <c r="BE18" s="307" t="str">
        <f t="shared" si="22"/>
        <v/>
      </c>
      <c r="BF18" s="307">
        <f t="shared" si="23"/>
        <v>6.2255750204845375E-2</v>
      </c>
      <c r="BG18" s="316">
        <f t="shared" si="25"/>
        <v>99.999999999781494</v>
      </c>
      <c r="BH18" s="257"/>
      <c r="BI18" s="744"/>
      <c r="BJ18" s="260"/>
    </row>
    <row r="19" spans="1:62" x14ac:dyDescent="0.2">
      <c r="A19" s="260"/>
      <c r="B19" s="288">
        <v>2002</v>
      </c>
      <c r="C19" s="536">
        <v>3588.4696439600002</v>
      </c>
      <c r="D19" s="537">
        <v>3484.48587417</v>
      </c>
      <c r="E19" s="538">
        <v>1352.30772028</v>
      </c>
      <c r="F19" s="539">
        <v>1175.5227119499998</v>
      </c>
      <c r="G19" s="539">
        <v>117.41743193000001</v>
      </c>
      <c r="H19" s="540">
        <v>59.367576399999997</v>
      </c>
      <c r="I19" s="541">
        <v>566.19589015999998</v>
      </c>
      <c r="J19" s="539">
        <v>105.64729525999999</v>
      </c>
      <c r="K19" s="539">
        <v>13.122953670000001</v>
      </c>
      <c r="L19" s="539">
        <v>81.809883790000001</v>
      </c>
      <c r="M19" s="539">
        <v>31.49002686</v>
      </c>
      <c r="N19" s="539">
        <v>50.051363189999996</v>
      </c>
      <c r="O19" s="539">
        <v>284.07436738999996</v>
      </c>
      <c r="P19" s="542">
        <v>904.42130506000001</v>
      </c>
      <c r="Q19" s="541">
        <v>653.13013304999993</v>
      </c>
      <c r="R19" s="539">
        <v>151.17808191</v>
      </c>
      <c r="S19" s="539">
        <v>418.94616811999998</v>
      </c>
      <c r="T19" s="540">
        <v>83.005883019999999</v>
      </c>
      <c r="U19" s="543">
        <v>8.4308256299999993</v>
      </c>
      <c r="V19" s="544">
        <v>103.98376979000001</v>
      </c>
      <c r="W19" s="545">
        <v>408.52486429999999</v>
      </c>
      <c r="X19" s="546">
        <v>400.10454901000003</v>
      </c>
      <c r="Y19" s="546">
        <v>160.71855531</v>
      </c>
      <c r="Z19" s="546" t="s">
        <v>283</v>
      </c>
      <c r="AA19" s="546">
        <v>2.7476697899999998</v>
      </c>
      <c r="AB19" s="546">
        <v>4560.5652823700002</v>
      </c>
      <c r="AC19" s="254"/>
      <c r="AD19" s="743"/>
      <c r="AE19" s="743"/>
      <c r="AF19" s="260"/>
      <c r="AG19" s="288">
        <v>2002</v>
      </c>
      <c r="AH19" s="331">
        <f t="shared" si="24"/>
        <v>78.684755546250429</v>
      </c>
      <c r="AI19" s="311">
        <f t="shared" si="0"/>
        <v>76.40469236653945</v>
      </c>
      <c r="AJ19" s="289">
        <f t="shared" si="1"/>
        <v>29.652195211582256</v>
      </c>
      <c r="AK19" s="284">
        <f t="shared" si="2"/>
        <v>25.775811531396677</v>
      </c>
      <c r="AL19" s="284">
        <f t="shared" si="3"/>
        <v>2.5746245182347529</v>
      </c>
      <c r="AM19" s="290">
        <f t="shared" si="4"/>
        <v>1.3017591619508253</v>
      </c>
      <c r="AN19" s="291">
        <f t="shared" si="5"/>
        <v>12.415037503108902</v>
      </c>
      <c r="AO19" s="284">
        <f t="shared" si="6"/>
        <v>2.3165394796212193</v>
      </c>
      <c r="AP19" s="284">
        <f t="shared" si="7"/>
        <v>0.28774840085570186</v>
      </c>
      <c r="AQ19" s="284">
        <f t="shared" si="8"/>
        <v>1.7938540230145694</v>
      </c>
      <c r="AR19" s="284">
        <f t="shared" si="9"/>
        <v>0.69048516818150885</v>
      </c>
      <c r="AS19" s="284">
        <f t="shared" si="10"/>
        <v>1.0974815640395719</v>
      </c>
      <c r="AT19" s="284">
        <f t="shared" si="11"/>
        <v>6.2289288673963314</v>
      </c>
      <c r="AU19" s="319">
        <f t="shared" si="12"/>
        <v>19.831342148664454</v>
      </c>
      <c r="AV19" s="291">
        <f t="shared" si="13"/>
        <v>14.321253893126734</v>
      </c>
      <c r="AW19" s="284">
        <f t="shared" si="14"/>
        <v>3.3148978810678686</v>
      </c>
      <c r="AX19" s="284">
        <f t="shared" si="15"/>
        <v>9.1862771867237729</v>
      </c>
      <c r="AY19" s="290">
        <f t="shared" si="16"/>
        <v>1.8200788253350937</v>
      </c>
      <c r="AZ19" s="292">
        <f t="shared" si="17"/>
        <v>0.18486361027637194</v>
      </c>
      <c r="BA19" s="335">
        <f t="shared" si="18"/>
        <v>2.2800631797109703</v>
      </c>
      <c r="BB19" s="293">
        <f t="shared" si="19"/>
        <v>8.9577681494716117</v>
      </c>
      <c r="BC19" s="294">
        <f t="shared" si="20"/>
        <v>8.7731350005382822</v>
      </c>
      <c r="BD19" s="294">
        <f t="shared" si="21"/>
        <v>3.5240928560171603</v>
      </c>
      <c r="BE19" s="294" t="str">
        <f t="shared" si="22"/>
        <v/>
      </c>
      <c r="BF19" s="294">
        <f t="shared" si="23"/>
        <v>6.0248447722518104E-2</v>
      </c>
      <c r="BG19" s="314">
        <f t="shared" si="25"/>
        <v>100</v>
      </c>
      <c r="BH19" s="257"/>
      <c r="BI19" s="744"/>
      <c r="BJ19" s="260"/>
    </row>
    <row r="20" spans="1:62" x14ac:dyDescent="0.2">
      <c r="A20" s="260"/>
      <c r="B20" s="288">
        <v>2003</v>
      </c>
      <c r="C20" s="547">
        <v>3668.5248953299997</v>
      </c>
      <c r="D20" s="548">
        <v>3564.1345796699998</v>
      </c>
      <c r="E20" s="549">
        <v>1399.8369809200001</v>
      </c>
      <c r="F20" s="550">
        <v>1222.8965274100001</v>
      </c>
      <c r="G20" s="550">
        <v>117.07050448</v>
      </c>
      <c r="H20" s="551">
        <v>59.869949030000001</v>
      </c>
      <c r="I20" s="552">
        <v>571.92904223999994</v>
      </c>
      <c r="J20" s="550">
        <v>104.57945925</v>
      </c>
      <c r="K20" s="550">
        <v>12.74584278</v>
      </c>
      <c r="L20" s="550">
        <v>83.822270529999997</v>
      </c>
      <c r="M20" s="550">
        <v>31.682405599999999</v>
      </c>
      <c r="N20" s="550">
        <v>49.133820669999999</v>
      </c>
      <c r="O20" s="550">
        <v>289.96524342000004</v>
      </c>
      <c r="P20" s="553">
        <v>916.61843194000005</v>
      </c>
      <c r="Q20" s="552">
        <v>666.55281587000002</v>
      </c>
      <c r="R20" s="550">
        <v>152.01043302999997</v>
      </c>
      <c r="S20" s="550">
        <v>430.87664066999997</v>
      </c>
      <c r="T20" s="551">
        <v>83.665742159999994</v>
      </c>
      <c r="U20" s="554">
        <v>9.1973086999999989</v>
      </c>
      <c r="V20" s="555">
        <v>104.39031565000001</v>
      </c>
      <c r="W20" s="556">
        <v>419.11795587</v>
      </c>
      <c r="X20" s="557">
        <v>395.46570455</v>
      </c>
      <c r="Y20" s="557">
        <v>158.8645736</v>
      </c>
      <c r="Z20" s="557" t="s">
        <v>283</v>
      </c>
      <c r="AA20" s="557">
        <v>2.7131389600000002</v>
      </c>
      <c r="AB20" s="557">
        <v>4644.6862683099998</v>
      </c>
      <c r="AC20" s="254"/>
      <c r="AD20" s="743"/>
      <c r="AE20" s="743"/>
      <c r="AF20" s="260"/>
      <c r="AG20" s="288">
        <v>2003</v>
      </c>
      <c r="AH20" s="333">
        <f t="shared" si="24"/>
        <v>78.9832656806079</v>
      </c>
      <c r="AI20" s="313">
        <f t="shared" si="0"/>
        <v>76.735744327610604</v>
      </c>
      <c r="AJ20" s="302">
        <f t="shared" si="1"/>
        <v>30.138461460161015</v>
      </c>
      <c r="AK20" s="283">
        <f t="shared" si="2"/>
        <v>26.328937128727947</v>
      </c>
      <c r="AL20" s="283">
        <f t="shared" si="3"/>
        <v>2.5205255579640449</v>
      </c>
      <c r="AM20" s="303">
        <f t="shared" si="4"/>
        <v>1.2889987734690225</v>
      </c>
      <c r="AN20" s="304">
        <f t="shared" si="5"/>
        <v>12.313620537563242</v>
      </c>
      <c r="AO20" s="283">
        <f t="shared" si="6"/>
        <v>2.2515936106068137</v>
      </c>
      <c r="AP20" s="283">
        <f t="shared" si="7"/>
        <v>0.27441773337766601</v>
      </c>
      <c r="AQ20" s="283">
        <f t="shared" si="8"/>
        <v>1.804691763616131</v>
      </c>
      <c r="AR20" s="283">
        <f t="shared" si="9"/>
        <v>0.68212154211930986</v>
      </c>
      <c r="AS20" s="283">
        <f t="shared" si="10"/>
        <v>1.0578501502939546</v>
      </c>
      <c r="AT20" s="283">
        <f t="shared" si="11"/>
        <v>6.2429457377646695</v>
      </c>
      <c r="AU20" s="321">
        <f t="shared" si="12"/>
        <v>19.734776021234211</v>
      </c>
      <c r="AV20" s="304">
        <f t="shared" si="13"/>
        <v>14.350868441164483</v>
      </c>
      <c r="AW20" s="283">
        <f t="shared" si="14"/>
        <v>3.2727815023189928</v>
      </c>
      <c r="AX20" s="283">
        <f t="shared" si="15"/>
        <v>9.2767652276065853</v>
      </c>
      <c r="AY20" s="303">
        <f t="shared" si="16"/>
        <v>1.8013217110236024</v>
      </c>
      <c r="AZ20" s="305">
        <f t="shared" si="17"/>
        <v>0.19801786748766784</v>
      </c>
      <c r="BA20" s="337">
        <f t="shared" si="18"/>
        <v>2.2475213527819853</v>
      </c>
      <c r="BB20" s="306">
        <f t="shared" si="19"/>
        <v>9.0236009852716883</v>
      </c>
      <c r="BC20" s="307">
        <f t="shared" si="20"/>
        <v>8.5143684999394544</v>
      </c>
      <c r="BD20" s="307">
        <f t="shared" si="21"/>
        <v>3.420351008073661</v>
      </c>
      <c r="BE20" s="307" t="str">
        <f t="shared" si="22"/>
        <v/>
      </c>
      <c r="BF20" s="307">
        <f t="shared" si="23"/>
        <v>5.8413826107294731E-2</v>
      </c>
      <c r="BG20" s="316">
        <f t="shared" si="25"/>
        <v>100</v>
      </c>
      <c r="BH20" s="257"/>
      <c r="BI20" s="744"/>
      <c r="BJ20" s="260"/>
    </row>
    <row r="21" spans="1:62" x14ac:dyDescent="0.2">
      <c r="A21" s="260"/>
      <c r="B21" s="288">
        <v>2004</v>
      </c>
      <c r="C21" s="536">
        <v>3667.3752095099999</v>
      </c>
      <c r="D21" s="537">
        <v>3570.45175139</v>
      </c>
      <c r="E21" s="538">
        <v>1392.6504374599999</v>
      </c>
      <c r="F21" s="539">
        <v>1209.5917123300001</v>
      </c>
      <c r="G21" s="539">
        <v>121.79514599000001</v>
      </c>
      <c r="H21" s="540">
        <v>61.263579149999998</v>
      </c>
      <c r="I21" s="541">
        <v>565.45977257000004</v>
      </c>
      <c r="J21" s="539">
        <v>106.58974368</v>
      </c>
      <c r="K21" s="539">
        <v>12.596815060000001</v>
      </c>
      <c r="L21" s="539">
        <v>84.883868640000003</v>
      </c>
      <c r="M21" s="539">
        <v>30.77525906</v>
      </c>
      <c r="N21" s="539">
        <v>46.333103519999995</v>
      </c>
      <c r="O21" s="539">
        <v>284.28098262999998</v>
      </c>
      <c r="P21" s="542">
        <v>940.10353661000011</v>
      </c>
      <c r="Q21" s="541">
        <v>661.90134012999999</v>
      </c>
      <c r="R21" s="539">
        <v>154.36489399999999</v>
      </c>
      <c r="S21" s="539">
        <v>423.33737156000001</v>
      </c>
      <c r="T21" s="540">
        <v>84.199074569999993</v>
      </c>
      <c r="U21" s="543">
        <v>10.33666461</v>
      </c>
      <c r="V21" s="544">
        <v>96.923458119999992</v>
      </c>
      <c r="W21" s="545">
        <v>435.52387112999997</v>
      </c>
      <c r="X21" s="546">
        <v>394.49704048000001</v>
      </c>
      <c r="Y21" s="546">
        <v>154.97775339999998</v>
      </c>
      <c r="Z21" s="546" t="s">
        <v>283</v>
      </c>
      <c r="AA21" s="546">
        <v>2.6210630999999998</v>
      </c>
      <c r="AB21" s="546">
        <v>4654.9949376200002</v>
      </c>
      <c r="AC21" s="254"/>
      <c r="AD21" s="743"/>
      <c r="AE21" s="743"/>
      <c r="AF21" s="260"/>
      <c r="AG21" s="288">
        <v>2004</v>
      </c>
      <c r="AH21" s="331">
        <f t="shared" si="24"/>
        <v>78.783656237122585</v>
      </c>
      <c r="AI21" s="311">
        <f t="shared" si="0"/>
        <v>76.701517385870588</v>
      </c>
      <c r="AJ21" s="289">
        <f t="shared" si="1"/>
        <v>29.917335166255466</v>
      </c>
      <c r="AK21" s="284">
        <f t="shared" si="2"/>
        <v>25.984812626851934</v>
      </c>
      <c r="AL21" s="284">
        <f t="shared" si="3"/>
        <v>2.6164399236118454</v>
      </c>
      <c r="AM21" s="290">
        <f t="shared" si="4"/>
        <v>1.316082616006512</v>
      </c>
      <c r="AN21" s="291">
        <f t="shared" si="5"/>
        <v>12.147376745786701</v>
      </c>
      <c r="AO21" s="284">
        <f t="shared" si="6"/>
        <v>2.2897929022130592</v>
      </c>
      <c r="AP21" s="284">
        <f t="shared" si="7"/>
        <v>0.27060856625636814</v>
      </c>
      <c r="AQ21" s="284">
        <f t="shared" si="8"/>
        <v>1.8235007723423928</v>
      </c>
      <c r="AR21" s="284">
        <f t="shared" si="9"/>
        <v>0.66112336259026594</v>
      </c>
      <c r="AS21" s="284">
        <f t="shared" si="10"/>
        <v>0.99534165215846881</v>
      </c>
      <c r="AT21" s="284">
        <f t="shared" si="11"/>
        <v>6.1070094906557895</v>
      </c>
      <c r="AU21" s="319">
        <f t="shared" si="12"/>
        <v>20.195586659233943</v>
      </c>
      <c r="AV21" s="291">
        <f t="shared" si="13"/>
        <v>14.219163479228531</v>
      </c>
      <c r="AW21" s="284">
        <f t="shared" si="14"/>
        <v>3.3161130370406688</v>
      </c>
      <c r="AX21" s="284">
        <f t="shared" si="15"/>
        <v>9.0942606218266562</v>
      </c>
      <c r="AY21" s="290">
        <f t="shared" si="16"/>
        <v>1.8087898203612052</v>
      </c>
      <c r="AZ21" s="292">
        <f t="shared" si="17"/>
        <v>0.22205533515112513</v>
      </c>
      <c r="BA21" s="335">
        <f t="shared" si="18"/>
        <v>2.0821388512520036</v>
      </c>
      <c r="BB21" s="293">
        <f t="shared" si="19"/>
        <v>9.3560546674337317</v>
      </c>
      <c r="BC21" s="294">
        <f t="shared" si="20"/>
        <v>8.4747039635170474</v>
      </c>
      <c r="BD21" s="294">
        <f t="shared" si="21"/>
        <v>3.3292786668257217</v>
      </c>
      <c r="BE21" s="294" t="str">
        <f t="shared" si="22"/>
        <v/>
      </c>
      <c r="BF21" s="294">
        <f t="shared" si="23"/>
        <v>5.6306465100907144E-2</v>
      </c>
      <c r="BG21" s="314">
        <f t="shared" si="25"/>
        <v>100</v>
      </c>
      <c r="BH21" s="257"/>
      <c r="BI21" s="744"/>
      <c r="BJ21" s="260"/>
    </row>
    <row r="22" spans="1:62" x14ac:dyDescent="0.2">
      <c r="A22" s="260"/>
      <c r="B22" s="288">
        <v>2005</v>
      </c>
      <c r="C22" s="547">
        <v>3654.3652738800001</v>
      </c>
      <c r="D22" s="548">
        <v>3558.2736331999999</v>
      </c>
      <c r="E22" s="549">
        <v>1383.95530833</v>
      </c>
      <c r="F22" s="550">
        <v>1197.3712781899999</v>
      </c>
      <c r="G22" s="550">
        <v>123.55206600999999</v>
      </c>
      <c r="H22" s="551">
        <v>63.031964129999999</v>
      </c>
      <c r="I22" s="552">
        <v>556.70737721</v>
      </c>
      <c r="J22" s="550">
        <v>104.91993072000001</v>
      </c>
      <c r="K22" s="550">
        <v>11.511885080000001</v>
      </c>
      <c r="L22" s="550">
        <v>84.43143551</v>
      </c>
      <c r="M22" s="550">
        <v>30.88128936</v>
      </c>
      <c r="N22" s="550">
        <v>45.34688792</v>
      </c>
      <c r="O22" s="550">
        <v>279.61594861000003</v>
      </c>
      <c r="P22" s="553">
        <v>943.88267967999991</v>
      </c>
      <c r="Q22" s="552">
        <v>662.92468522999991</v>
      </c>
      <c r="R22" s="550">
        <v>154.49380536999999</v>
      </c>
      <c r="S22" s="550">
        <v>424.13822994999998</v>
      </c>
      <c r="T22" s="551">
        <v>84.292649909999994</v>
      </c>
      <c r="U22" s="554">
        <v>10.80358274</v>
      </c>
      <c r="V22" s="555">
        <v>96.091640679999998</v>
      </c>
      <c r="W22" s="556">
        <v>435.94637874</v>
      </c>
      <c r="X22" s="557">
        <v>389.00633159999995</v>
      </c>
      <c r="Y22" s="557">
        <v>150.89944844000001</v>
      </c>
      <c r="Z22" s="557" t="s">
        <v>283</v>
      </c>
      <c r="AA22" s="557">
        <v>2.63606593</v>
      </c>
      <c r="AB22" s="557">
        <v>4632.8534985999995</v>
      </c>
      <c r="AC22" s="254"/>
      <c r="AD22" s="743"/>
      <c r="AE22" s="743"/>
      <c r="AF22" s="260"/>
      <c r="AG22" s="288">
        <v>2005</v>
      </c>
      <c r="AH22" s="333">
        <f t="shared" si="24"/>
        <v>78.879361822779671</v>
      </c>
      <c r="AI22" s="313">
        <f t="shared" si="0"/>
        <v>76.805226719888154</v>
      </c>
      <c r="AJ22" s="302">
        <f t="shared" si="1"/>
        <v>29.872632681957612</v>
      </c>
      <c r="AK22" s="283">
        <f t="shared" si="2"/>
        <v>25.845222141210233</v>
      </c>
      <c r="AL22" s="283">
        <f t="shared" si="3"/>
        <v>2.6668675374115791</v>
      </c>
      <c r="AM22" s="303">
        <f t="shared" si="4"/>
        <v>1.3605430033357975</v>
      </c>
      <c r="AN22" s="304">
        <f t="shared" si="5"/>
        <v>12.016511581430995</v>
      </c>
      <c r="AO22" s="283">
        <f t="shared" si="6"/>
        <v>2.2646934713499083</v>
      </c>
      <c r="AP22" s="283">
        <f t="shared" si="7"/>
        <v>0.24848368469839965</v>
      </c>
      <c r="AQ22" s="283">
        <f t="shared" si="8"/>
        <v>1.8224499336211324</v>
      </c>
      <c r="AR22" s="283">
        <f t="shared" si="9"/>
        <v>0.6665716791893378</v>
      </c>
      <c r="AS22" s="283">
        <f t="shared" si="10"/>
        <v>0.97881117833109466</v>
      </c>
      <c r="AT22" s="283">
        <f t="shared" si="11"/>
        <v>6.0355016340252741</v>
      </c>
      <c r="AU22" s="321">
        <f t="shared" si="12"/>
        <v>20.37367855394589</v>
      </c>
      <c r="AV22" s="304">
        <f t="shared" si="13"/>
        <v>14.309208901821069</v>
      </c>
      <c r="AW22" s="283">
        <f t="shared" si="14"/>
        <v>3.3347440279880729</v>
      </c>
      <c r="AX22" s="283">
        <f t="shared" si="15"/>
        <v>9.1550106231110089</v>
      </c>
      <c r="AY22" s="303">
        <f t="shared" si="16"/>
        <v>1.8194542507219871</v>
      </c>
      <c r="AZ22" s="305">
        <f t="shared" si="17"/>
        <v>0.23319500051673836</v>
      </c>
      <c r="BA22" s="337">
        <f t="shared" si="18"/>
        <v>2.0741351028915096</v>
      </c>
      <c r="BB22" s="306">
        <f t="shared" si="19"/>
        <v>9.4098891508600158</v>
      </c>
      <c r="BC22" s="307">
        <f t="shared" si="20"/>
        <v>8.3966896798604509</v>
      </c>
      <c r="BD22" s="307">
        <f t="shared" si="21"/>
        <v>3.2571599444187105</v>
      </c>
      <c r="BE22" s="307" t="str">
        <f t="shared" si="22"/>
        <v/>
      </c>
      <c r="BF22" s="307">
        <f t="shared" si="23"/>
        <v>5.6899401865321053E-2</v>
      </c>
      <c r="BG22" s="316">
        <f t="shared" si="25"/>
        <v>99.999999999784166</v>
      </c>
      <c r="BH22" s="257"/>
      <c r="BI22" s="744"/>
      <c r="BJ22" s="260"/>
    </row>
    <row r="23" spans="1:62" x14ac:dyDescent="0.2">
      <c r="A23" s="260"/>
      <c r="B23" s="288">
        <v>2006</v>
      </c>
      <c r="C23" s="558">
        <v>3659.6789179399998</v>
      </c>
      <c r="D23" s="559">
        <v>3565.5521185600001</v>
      </c>
      <c r="E23" s="560">
        <v>1390.7061410399999</v>
      </c>
      <c r="F23" s="561">
        <v>1202.85127371</v>
      </c>
      <c r="G23" s="561">
        <v>122.97025453000001</v>
      </c>
      <c r="H23" s="562">
        <v>64.884612790000006</v>
      </c>
      <c r="I23" s="563">
        <v>546.64031499999999</v>
      </c>
      <c r="J23" s="561">
        <v>105.88651089000001</v>
      </c>
      <c r="K23" s="561">
        <v>11.518840910000002</v>
      </c>
      <c r="L23" s="561">
        <v>83.07030804</v>
      </c>
      <c r="M23" s="561">
        <v>30.469197449999999</v>
      </c>
      <c r="N23" s="561">
        <v>41.146681870000002</v>
      </c>
      <c r="O23" s="561">
        <v>274.54877583000001</v>
      </c>
      <c r="P23" s="564">
        <v>957.2252383</v>
      </c>
      <c r="Q23" s="563">
        <v>661.27936402</v>
      </c>
      <c r="R23" s="561">
        <v>162.16744236</v>
      </c>
      <c r="S23" s="561">
        <v>417.79970150000003</v>
      </c>
      <c r="T23" s="562">
        <v>81.312220159999995</v>
      </c>
      <c r="U23" s="565">
        <v>9.7010602099999996</v>
      </c>
      <c r="V23" s="566">
        <v>94.126799379999994</v>
      </c>
      <c r="W23" s="545">
        <v>437.84425446</v>
      </c>
      <c r="X23" s="546">
        <v>385.74652735000001</v>
      </c>
      <c r="Y23" s="546">
        <v>148.11508225</v>
      </c>
      <c r="Z23" s="546" t="s">
        <v>283</v>
      </c>
      <c r="AA23" s="546">
        <v>2.6304660100000001</v>
      </c>
      <c r="AB23" s="546">
        <v>4634.0152479999997</v>
      </c>
      <c r="AC23" s="254"/>
      <c r="AD23" s="743"/>
      <c r="AE23" s="743"/>
      <c r="AF23" s="260"/>
      <c r="AG23" s="288">
        <v>2006</v>
      </c>
      <c r="AH23" s="332">
        <f t="shared" si="24"/>
        <v>78.974252825764552</v>
      </c>
      <c r="AI23" s="312">
        <f t="shared" si="0"/>
        <v>76.94303811578655</v>
      </c>
      <c r="AJ23" s="295">
        <f t="shared" si="1"/>
        <v>30.010823586310302</v>
      </c>
      <c r="AK23" s="296">
        <f t="shared" si="2"/>
        <v>25.956998614304087</v>
      </c>
      <c r="AL23" s="296">
        <f t="shared" si="3"/>
        <v>2.6536437182219648</v>
      </c>
      <c r="AM23" s="297">
        <f t="shared" si="4"/>
        <v>1.4001812535684606</v>
      </c>
      <c r="AN23" s="298">
        <f t="shared" si="5"/>
        <v>11.796256286293515</v>
      </c>
      <c r="AO23" s="296">
        <f t="shared" si="6"/>
        <v>2.2849840844977733</v>
      </c>
      <c r="AP23" s="296">
        <f t="shared" si="7"/>
        <v>0.24857149347903923</v>
      </c>
      <c r="AQ23" s="296">
        <f t="shared" si="8"/>
        <v>1.7926205157795374</v>
      </c>
      <c r="AR23" s="296">
        <f t="shared" si="9"/>
        <v>0.65751180821319566</v>
      </c>
      <c r="AS23" s="296">
        <f t="shared" si="10"/>
        <v>0.88792720066595687</v>
      </c>
      <c r="AT23" s="296">
        <f t="shared" si="11"/>
        <v>5.9246411834422172</v>
      </c>
      <c r="AU23" s="320">
        <f t="shared" si="12"/>
        <v>20.656497380174354</v>
      </c>
      <c r="AV23" s="298">
        <f t="shared" si="13"/>
        <v>14.270116273471528</v>
      </c>
      <c r="AW23" s="296">
        <f t="shared" si="14"/>
        <v>3.4995016995248354</v>
      </c>
      <c r="AX23" s="296">
        <f t="shared" si="15"/>
        <v>9.0159328172327164</v>
      </c>
      <c r="AY23" s="297">
        <f t="shared" si="16"/>
        <v>1.7546817567139779</v>
      </c>
      <c r="AZ23" s="299">
        <f t="shared" si="17"/>
        <v>0.20934458975263173</v>
      </c>
      <c r="BA23" s="336">
        <f t="shared" si="18"/>
        <v>2.0312147099780109</v>
      </c>
      <c r="BB23" s="293">
        <f t="shared" si="19"/>
        <v>9.4484854068827193</v>
      </c>
      <c r="BC23" s="294">
        <f t="shared" si="20"/>
        <v>8.3242394922305181</v>
      </c>
      <c r="BD23" s="294">
        <f t="shared" si="21"/>
        <v>3.1962579819720096</v>
      </c>
      <c r="BE23" s="294" t="str">
        <f t="shared" si="22"/>
        <v/>
      </c>
      <c r="BF23" s="294">
        <f t="shared" si="23"/>
        <v>5.6764293366002326E-2</v>
      </c>
      <c r="BG23" s="314">
        <f t="shared" si="25"/>
        <v>100.00000000021581</v>
      </c>
      <c r="BH23" s="257"/>
      <c r="BI23" s="744"/>
      <c r="BJ23" s="260"/>
    </row>
    <row r="24" spans="1:62" x14ac:dyDescent="0.2">
      <c r="A24" s="260"/>
      <c r="B24" s="288">
        <v>2007</v>
      </c>
      <c r="C24" s="547">
        <v>3622.70662404</v>
      </c>
      <c r="D24" s="548">
        <v>3533.2095524400002</v>
      </c>
      <c r="E24" s="549">
        <v>1406.30269671</v>
      </c>
      <c r="F24" s="550">
        <v>1218.2663543900001</v>
      </c>
      <c r="G24" s="550">
        <v>125.55528828999999</v>
      </c>
      <c r="H24" s="551">
        <v>62.481054020000002</v>
      </c>
      <c r="I24" s="552">
        <v>559.28032683000004</v>
      </c>
      <c r="J24" s="550">
        <v>113.25718674999999</v>
      </c>
      <c r="K24" s="550">
        <v>11.57694487</v>
      </c>
      <c r="L24" s="550">
        <v>83.730847409999996</v>
      </c>
      <c r="M24" s="550">
        <v>29.622861020000002</v>
      </c>
      <c r="N24" s="550">
        <v>40.430726530000001</v>
      </c>
      <c r="O24" s="550">
        <v>280.66176024999999</v>
      </c>
      <c r="P24" s="553">
        <v>970.73498022000001</v>
      </c>
      <c r="Q24" s="552">
        <v>587.26668208000001</v>
      </c>
      <c r="R24" s="550">
        <v>142.92175881999998</v>
      </c>
      <c r="S24" s="550">
        <v>365.89728957</v>
      </c>
      <c r="T24" s="551">
        <v>78.447633690000004</v>
      </c>
      <c r="U24" s="554">
        <v>9.6248665999999989</v>
      </c>
      <c r="V24" s="555">
        <v>89.497071599999998</v>
      </c>
      <c r="W24" s="556">
        <v>446.81702273000002</v>
      </c>
      <c r="X24" s="557">
        <v>389.38128346000002</v>
      </c>
      <c r="Y24" s="557">
        <v>144.99400937000001</v>
      </c>
      <c r="Z24" s="557" t="s">
        <v>283</v>
      </c>
      <c r="AA24" s="557">
        <v>2.5380960400000001</v>
      </c>
      <c r="AB24" s="557">
        <v>4606.4370356299996</v>
      </c>
      <c r="AC24" s="254"/>
      <c r="AD24" s="743"/>
      <c r="AE24" s="743"/>
      <c r="AF24" s="260"/>
      <c r="AG24" s="288">
        <v>2007</v>
      </c>
      <c r="AH24" s="333">
        <f t="shared" si="24"/>
        <v>78.644440291248657</v>
      </c>
      <c r="AI24" s="313">
        <f t="shared" si="0"/>
        <v>76.701570543811428</v>
      </c>
      <c r="AJ24" s="302">
        <f t="shared" si="1"/>
        <v>30.5290767209557</v>
      </c>
      <c r="AK24" s="283">
        <f t="shared" si="2"/>
        <v>26.447042366300007</v>
      </c>
      <c r="AL24" s="283">
        <f t="shared" si="3"/>
        <v>2.7256486373058264</v>
      </c>
      <c r="AM24" s="303">
        <f t="shared" si="4"/>
        <v>1.3563857171327813</v>
      </c>
      <c r="AN24" s="304">
        <f t="shared" si="5"/>
        <v>12.141278009534544</v>
      </c>
      <c r="AO24" s="283">
        <f t="shared" si="6"/>
        <v>2.4586721987943196</v>
      </c>
      <c r="AP24" s="283">
        <f t="shared" si="7"/>
        <v>0.25132102708566989</v>
      </c>
      <c r="AQ24" s="283">
        <f t="shared" si="8"/>
        <v>1.8176922155313591</v>
      </c>
      <c r="AR24" s="283">
        <f t="shared" si="9"/>
        <v>0.64307534849325532</v>
      </c>
      <c r="AS24" s="283">
        <f t="shared" si="10"/>
        <v>0.87770062235248791</v>
      </c>
      <c r="AT24" s="283">
        <f t="shared" si="11"/>
        <v>6.0928165972774497</v>
      </c>
      <c r="AU24" s="321">
        <f t="shared" si="12"/>
        <v>21.073445109778589</v>
      </c>
      <c r="AV24" s="304">
        <f t="shared" si="13"/>
        <v>12.748826859839676</v>
      </c>
      <c r="AW24" s="283">
        <f t="shared" si="14"/>
        <v>3.1026530421348371</v>
      </c>
      <c r="AX24" s="283">
        <f t="shared" si="15"/>
        <v>7.9431735794899021</v>
      </c>
      <c r="AY24" s="303">
        <f t="shared" si="16"/>
        <v>1.7030002382149376</v>
      </c>
      <c r="AZ24" s="305">
        <f t="shared" si="17"/>
        <v>0.20894384370291633</v>
      </c>
      <c r="BA24" s="337">
        <f t="shared" si="18"/>
        <v>1.9428697474372387</v>
      </c>
      <c r="BB24" s="306">
        <f t="shared" si="19"/>
        <v>9.6998400124423085</v>
      </c>
      <c r="BC24" s="307">
        <f t="shared" si="20"/>
        <v>8.4529817828443683</v>
      </c>
      <c r="BD24" s="307">
        <f t="shared" si="21"/>
        <v>3.1476390157619925</v>
      </c>
      <c r="BE24" s="307" t="str">
        <f t="shared" si="22"/>
        <v/>
      </c>
      <c r="BF24" s="307">
        <f t="shared" si="23"/>
        <v>5.5098897919764515E-2</v>
      </c>
      <c r="BG24" s="316">
        <f t="shared" si="25"/>
        <v>100.00000000021709</v>
      </c>
      <c r="BH24" s="257"/>
      <c r="BI24" s="744"/>
      <c r="BJ24" s="260"/>
    </row>
    <row r="25" spans="1:62" x14ac:dyDescent="0.2">
      <c r="A25" s="260"/>
      <c r="B25" s="288">
        <v>2008</v>
      </c>
      <c r="C25" s="569">
        <v>3560.9995079600003</v>
      </c>
      <c r="D25" s="570">
        <v>3473.1365623400002</v>
      </c>
      <c r="E25" s="538">
        <v>1337.14734155</v>
      </c>
      <c r="F25" s="539">
        <v>1154.93191338</v>
      </c>
      <c r="G25" s="539">
        <v>123.5221148</v>
      </c>
      <c r="H25" s="540">
        <v>58.693313379999999</v>
      </c>
      <c r="I25" s="571">
        <v>540.10237199999995</v>
      </c>
      <c r="J25" s="572">
        <v>106.17116621</v>
      </c>
      <c r="K25" s="572">
        <v>11.08017285</v>
      </c>
      <c r="L25" s="572">
        <v>83.221908409999998</v>
      </c>
      <c r="M25" s="572">
        <v>28.297444630000001</v>
      </c>
      <c r="N25" s="572">
        <v>38.593439429999997</v>
      </c>
      <c r="O25" s="572">
        <v>272.73824048</v>
      </c>
      <c r="P25" s="542">
        <v>953.93661313999996</v>
      </c>
      <c r="Q25" s="571">
        <v>632.68511840000008</v>
      </c>
      <c r="R25" s="572">
        <v>157.19341277000001</v>
      </c>
      <c r="S25" s="572">
        <v>396.20683037999999</v>
      </c>
      <c r="T25" s="572">
        <v>79.284875249999999</v>
      </c>
      <c r="U25" s="541">
        <v>9.2651172400000004</v>
      </c>
      <c r="V25" s="544">
        <v>87.862945620000005</v>
      </c>
      <c r="W25" s="545">
        <v>421.60511414000001</v>
      </c>
      <c r="X25" s="546">
        <v>386.00748392000003</v>
      </c>
      <c r="Y25" s="546">
        <v>141.58914583000001</v>
      </c>
      <c r="Z25" s="546" t="s">
        <v>283</v>
      </c>
      <c r="AA25" s="546">
        <v>2.4359023900000003</v>
      </c>
      <c r="AB25" s="546">
        <v>4512.6371542400002</v>
      </c>
      <c r="AC25" s="254"/>
      <c r="AD25" s="743"/>
      <c r="AE25" s="743"/>
      <c r="AF25" s="260"/>
      <c r="AG25" s="288">
        <v>2008</v>
      </c>
      <c r="AH25" s="331">
        <f t="shared" si="24"/>
        <v>78.911718054134781</v>
      </c>
      <c r="AI25" s="311">
        <f t="shared" si="0"/>
        <v>76.964675945122195</v>
      </c>
      <c r="AJ25" s="289">
        <f t="shared" si="1"/>
        <v>29.631173432449319</v>
      </c>
      <c r="AK25" s="284">
        <f t="shared" si="2"/>
        <v>25.593281132626512</v>
      </c>
      <c r="AL25" s="284">
        <f t="shared" si="3"/>
        <v>2.737248987190132</v>
      </c>
      <c r="AM25" s="290">
        <f t="shared" si="4"/>
        <v>1.3006433128542745</v>
      </c>
      <c r="AN25" s="291">
        <f t="shared" si="5"/>
        <v>11.96866385529199</v>
      </c>
      <c r="AO25" s="284">
        <f t="shared" si="6"/>
        <v>2.3527521176889508</v>
      </c>
      <c r="AP25" s="284">
        <f t="shared" si="7"/>
        <v>0.24553653376694048</v>
      </c>
      <c r="AQ25" s="284">
        <f t="shared" si="8"/>
        <v>1.8441967648962436</v>
      </c>
      <c r="AR25" s="284">
        <f t="shared" si="9"/>
        <v>0.62707112632382112</v>
      </c>
      <c r="AS25" s="284">
        <f t="shared" si="10"/>
        <v>0.85523028133866752</v>
      </c>
      <c r="AT25" s="284">
        <f t="shared" si="11"/>
        <v>6.0438770314989672</v>
      </c>
      <c r="AU25" s="319">
        <f t="shared" si="12"/>
        <v>21.139227031442061</v>
      </c>
      <c r="AV25" s="291">
        <f t="shared" si="13"/>
        <v>14.020296708445516</v>
      </c>
      <c r="AW25" s="284">
        <f t="shared" si="14"/>
        <v>3.4834046566829251</v>
      </c>
      <c r="AX25" s="284">
        <f t="shared" si="15"/>
        <v>8.7799399073716913</v>
      </c>
      <c r="AY25" s="290">
        <f t="shared" si="16"/>
        <v>1.7569521443908962</v>
      </c>
      <c r="AZ25" s="292">
        <f t="shared" si="17"/>
        <v>0.20531491727170328</v>
      </c>
      <c r="BA25" s="335">
        <f t="shared" si="18"/>
        <v>1.9470421090125853</v>
      </c>
      <c r="BB25" s="293">
        <f t="shared" si="19"/>
        <v>9.3427656540891331</v>
      </c>
      <c r="BC25" s="294">
        <f t="shared" si="20"/>
        <v>8.5539224787287349</v>
      </c>
      <c r="BD25" s="294">
        <f t="shared" si="21"/>
        <v>3.1376142373194167</v>
      </c>
      <c r="BE25" s="294" t="str">
        <f t="shared" si="22"/>
        <v/>
      </c>
      <c r="BF25" s="294">
        <f t="shared" si="23"/>
        <v>5.3979575727936956E-2</v>
      </c>
      <c r="BG25" s="314">
        <f t="shared" si="25"/>
        <v>100</v>
      </c>
      <c r="BH25" s="257"/>
      <c r="BI25" s="744"/>
      <c r="BJ25" s="260"/>
    </row>
    <row r="26" spans="1:62" x14ac:dyDescent="0.2">
      <c r="A26" s="260"/>
      <c r="B26" s="288">
        <v>2009</v>
      </c>
      <c r="C26" s="547">
        <v>3315.4784270099999</v>
      </c>
      <c r="D26" s="548">
        <v>3234.2278252199999</v>
      </c>
      <c r="E26" s="549">
        <v>1237.19808407</v>
      </c>
      <c r="F26" s="550">
        <v>1072.4834488200001</v>
      </c>
      <c r="G26" s="550">
        <v>117.10271996</v>
      </c>
      <c r="H26" s="551">
        <v>47.611915289999999</v>
      </c>
      <c r="I26" s="552">
        <v>447.91419436999996</v>
      </c>
      <c r="J26" s="550">
        <v>74.490014739999992</v>
      </c>
      <c r="K26" s="550">
        <v>10.082970849999999</v>
      </c>
      <c r="L26" s="550">
        <v>72.182201820000003</v>
      </c>
      <c r="M26" s="550">
        <v>26.51999249</v>
      </c>
      <c r="N26" s="550">
        <v>35.144906819999996</v>
      </c>
      <c r="O26" s="550">
        <v>229.49410765999997</v>
      </c>
      <c r="P26" s="553">
        <v>922.21456223000007</v>
      </c>
      <c r="Q26" s="552">
        <v>618.87908935999997</v>
      </c>
      <c r="R26" s="550">
        <v>154.45787927000001</v>
      </c>
      <c r="S26" s="550">
        <v>386.66255884000003</v>
      </c>
      <c r="T26" s="551">
        <v>77.75865125</v>
      </c>
      <c r="U26" s="554">
        <v>8.0218951900000004</v>
      </c>
      <c r="V26" s="555">
        <v>81.250601790000005</v>
      </c>
      <c r="W26" s="556">
        <v>348.55841148000002</v>
      </c>
      <c r="X26" s="557">
        <v>380.89171768</v>
      </c>
      <c r="Y26" s="557">
        <v>139.62069491</v>
      </c>
      <c r="Z26" s="557" t="s">
        <v>283</v>
      </c>
      <c r="AA26" s="557">
        <v>2.2429607999999996</v>
      </c>
      <c r="AB26" s="557">
        <v>4186.7922118699998</v>
      </c>
      <c r="AC26" s="254"/>
      <c r="AD26" s="743"/>
      <c r="AE26" s="743"/>
      <c r="AF26" s="260"/>
      <c r="AG26" s="288">
        <v>2009</v>
      </c>
      <c r="AH26" s="333">
        <f t="shared" si="24"/>
        <v>79.188989069251321</v>
      </c>
      <c r="AI26" s="313">
        <f t="shared" si="0"/>
        <v>77.248348175737519</v>
      </c>
      <c r="AJ26" s="302">
        <f t="shared" si="1"/>
        <v>29.550023537409199</v>
      </c>
      <c r="AK26" s="283">
        <f t="shared" si="2"/>
        <v>25.615874744855876</v>
      </c>
      <c r="AL26" s="283">
        <f t="shared" si="3"/>
        <v>2.7969556174295294</v>
      </c>
      <c r="AM26" s="303">
        <f t="shared" si="4"/>
        <v>1.1371931751237898</v>
      </c>
      <c r="AN26" s="304">
        <f t="shared" si="5"/>
        <v>10.69826663716713</v>
      </c>
      <c r="AO26" s="283">
        <f t="shared" si="6"/>
        <v>1.779166745577029</v>
      </c>
      <c r="AP26" s="283">
        <f t="shared" si="7"/>
        <v>0.24082806931315356</v>
      </c>
      <c r="AQ26" s="283">
        <f t="shared" si="8"/>
        <v>1.7240454784299017</v>
      </c>
      <c r="AR26" s="283">
        <f t="shared" si="9"/>
        <v>0.63342031674781973</v>
      </c>
      <c r="AS26" s="283">
        <f t="shared" si="10"/>
        <v>0.83942323959523146</v>
      </c>
      <c r="AT26" s="283">
        <f t="shared" si="11"/>
        <v>5.4813827877428416</v>
      </c>
      <c r="AU26" s="321">
        <f t="shared" si="12"/>
        <v>22.02675737323252</v>
      </c>
      <c r="AV26" s="304">
        <f t="shared" si="13"/>
        <v>14.781700596590683</v>
      </c>
      <c r="AW26" s="283">
        <f t="shared" si="14"/>
        <v>3.6891699289994744</v>
      </c>
      <c r="AX26" s="283">
        <f t="shared" si="15"/>
        <v>9.235293734992883</v>
      </c>
      <c r="AY26" s="303">
        <f t="shared" si="16"/>
        <v>1.8572369325983262</v>
      </c>
      <c r="AZ26" s="305">
        <f t="shared" si="17"/>
        <v>0.19160003133800327</v>
      </c>
      <c r="BA26" s="337">
        <f t="shared" si="18"/>
        <v>1.9406408935137964</v>
      </c>
      <c r="BB26" s="306">
        <f t="shared" si="19"/>
        <v>8.3251901179093615</v>
      </c>
      <c r="BC26" s="307">
        <f t="shared" si="20"/>
        <v>9.0974593054828841</v>
      </c>
      <c r="BD26" s="307">
        <f t="shared" si="21"/>
        <v>3.3347892096044438</v>
      </c>
      <c r="BE26" s="307" t="str">
        <f t="shared" si="22"/>
        <v/>
      </c>
      <c r="BF26" s="307">
        <f t="shared" si="23"/>
        <v>5.3572297990833358E-2</v>
      </c>
      <c r="BG26" s="316">
        <f t="shared" si="25"/>
        <v>100.00000000023884</v>
      </c>
      <c r="BH26" s="257"/>
      <c r="BI26" s="744"/>
      <c r="BJ26" s="260"/>
    </row>
    <row r="27" spans="1:62" x14ac:dyDescent="0.2">
      <c r="A27" s="260"/>
      <c r="B27" s="288">
        <v>2010</v>
      </c>
      <c r="C27" s="558">
        <v>3397.08033798</v>
      </c>
      <c r="D27" s="559">
        <v>3315.8857152999999</v>
      </c>
      <c r="E27" s="560">
        <v>1255.7852128099998</v>
      </c>
      <c r="F27" s="561">
        <v>1083.97813449</v>
      </c>
      <c r="G27" s="561">
        <v>116.52276585999999</v>
      </c>
      <c r="H27" s="562">
        <v>55.284312460000002</v>
      </c>
      <c r="I27" s="563">
        <v>480.67534944000005</v>
      </c>
      <c r="J27" s="561">
        <v>93.454619919999999</v>
      </c>
      <c r="K27" s="561">
        <v>11.05638276</v>
      </c>
      <c r="L27" s="561">
        <v>76.005804260000005</v>
      </c>
      <c r="M27" s="561">
        <v>27.237449489999999</v>
      </c>
      <c r="N27" s="561">
        <v>36.404637110000003</v>
      </c>
      <c r="O27" s="561">
        <v>236.51645589</v>
      </c>
      <c r="P27" s="564">
        <v>918.35277167000004</v>
      </c>
      <c r="Q27" s="563">
        <v>653.26562133000004</v>
      </c>
      <c r="R27" s="561">
        <v>163.43221095000001</v>
      </c>
      <c r="S27" s="561">
        <v>409.86175546000004</v>
      </c>
      <c r="T27" s="562">
        <v>79.971654920000006</v>
      </c>
      <c r="U27" s="565">
        <v>7.8067600500000003</v>
      </c>
      <c r="V27" s="566">
        <v>81.194622679999995</v>
      </c>
      <c r="W27" s="545">
        <v>363.41582754000001</v>
      </c>
      <c r="X27" s="546">
        <v>376.72635706</v>
      </c>
      <c r="Y27" s="546">
        <v>136.73671492</v>
      </c>
      <c r="Z27" s="546" t="s">
        <v>283</v>
      </c>
      <c r="AA27" s="546">
        <v>2.2805505199999998</v>
      </c>
      <c r="AB27" s="546">
        <v>4276.2397880199997</v>
      </c>
      <c r="AC27" s="254"/>
      <c r="AD27" s="743"/>
      <c r="AE27" s="743"/>
      <c r="AF27" s="260"/>
      <c r="AG27" s="288">
        <v>2010</v>
      </c>
      <c r="AH27" s="332">
        <f t="shared" si="24"/>
        <v>79.440829008163007</v>
      </c>
      <c r="AI27" s="312">
        <f t="shared" si="0"/>
        <v>77.542090239877155</v>
      </c>
      <c r="AJ27" s="295">
        <f t="shared" si="1"/>
        <v>29.366576129058892</v>
      </c>
      <c r="AK27" s="296">
        <f t="shared" si="2"/>
        <v>25.348862276778629</v>
      </c>
      <c r="AL27" s="296">
        <f t="shared" si="3"/>
        <v>2.7248884916706877</v>
      </c>
      <c r="AM27" s="297">
        <f t="shared" si="4"/>
        <v>1.2928253606095823</v>
      </c>
      <c r="AN27" s="298">
        <f t="shared" si="5"/>
        <v>11.240607946884197</v>
      </c>
      <c r="AO27" s="296">
        <f t="shared" si="6"/>
        <v>2.1854391837851472</v>
      </c>
      <c r="AP27" s="296">
        <f t="shared" si="7"/>
        <v>0.2585538535742255</v>
      </c>
      <c r="AQ27" s="296">
        <f t="shared" si="8"/>
        <v>1.7773980886883916</v>
      </c>
      <c r="AR27" s="296">
        <f t="shared" si="9"/>
        <v>0.63694860064457659</v>
      </c>
      <c r="AS27" s="296">
        <f t="shared" si="10"/>
        <v>0.85132356730762782</v>
      </c>
      <c r="AT27" s="296">
        <f t="shared" si="11"/>
        <v>5.530944652650378</v>
      </c>
      <c r="AU27" s="320">
        <f t="shared" si="12"/>
        <v>21.475708033089958</v>
      </c>
      <c r="AV27" s="298">
        <f t="shared" si="13"/>
        <v>15.276636805076768</v>
      </c>
      <c r="AW27" s="296">
        <f t="shared" si="14"/>
        <v>3.8218673192242334</v>
      </c>
      <c r="AX27" s="296">
        <f t="shared" si="15"/>
        <v>9.5846298565444972</v>
      </c>
      <c r="AY27" s="297">
        <f t="shared" si="16"/>
        <v>1.870139629308037</v>
      </c>
      <c r="AZ27" s="299">
        <f t="shared" si="17"/>
        <v>0.18256132576734466</v>
      </c>
      <c r="BA27" s="336">
        <f t="shared" si="18"/>
        <v>1.898738768285841</v>
      </c>
      <c r="BB27" s="293">
        <f t="shared" si="19"/>
        <v>8.4984903923797539</v>
      </c>
      <c r="BC27" s="294">
        <f t="shared" si="20"/>
        <v>8.8097575378118176</v>
      </c>
      <c r="BD27" s="294">
        <f t="shared" si="21"/>
        <v>3.1975923170415177</v>
      </c>
      <c r="BE27" s="294" t="str">
        <f t="shared" si="22"/>
        <v/>
      </c>
      <c r="BF27" s="294">
        <f t="shared" si="23"/>
        <v>5.3330744603916354E-2</v>
      </c>
      <c r="BG27" s="314">
        <f t="shared" si="25"/>
        <v>100.00000000000001</v>
      </c>
      <c r="BH27" s="257"/>
      <c r="BI27" s="744"/>
      <c r="BJ27" s="260"/>
    </row>
    <row r="28" spans="1:62" x14ac:dyDescent="0.2">
      <c r="A28" s="260"/>
      <c r="B28" s="288">
        <v>2011</v>
      </c>
      <c r="C28" s="547">
        <v>3296.5550400299999</v>
      </c>
      <c r="D28" s="548">
        <v>3215.2582759900001</v>
      </c>
      <c r="E28" s="549">
        <v>1247.3740109</v>
      </c>
      <c r="F28" s="550">
        <v>1078.8662126800002</v>
      </c>
      <c r="G28" s="550">
        <v>113.95697336000001</v>
      </c>
      <c r="H28" s="551">
        <v>54.55082487</v>
      </c>
      <c r="I28" s="552">
        <v>468.85286912999999</v>
      </c>
      <c r="J28" s="550">
        <v>92.806450830000003</v>
      </c>
      <c r="K28" s="550">
        <v>10.44361833</v>
      </c>
      <c r="L28" s="550">
        <v>74.579671419999997</v>
      </c>
      <c r="M28" s="550">
        <v>26.174429</v>
      </c>
      <c r="N28" s="550">
        <v>34.662488949999997</v>
      </c>
      <c r="O28" s="550">
        <v>230.18621059999998</v>
      </c>
      <c r="P28" s="553">
        <v>911.42544076000001</v>
      </c>
      <c r="Q28" s="552">
        <v>579.48456310999995</v>
      </c>
      <c r="R28" s="550">
        <v>140.83717347000001</v>
      </c>
      <c r="S28" s="550">
        <v>359.59509013000002</v>
      </c>
      <c r="T28" s="551">
        <v>79.052299520000005</v>
      </c>
      <c r="U28" s="554">
        <v>8.1213920900000005</v>
      </c>
      <c r="V28" s="555">
        <v>81.296764030000006</v>
      </c>
      <c r="W28" s="556">
        <v>362.58595904999999</v>
      </c>
      <c r="X28" s="557">
        <v>375.53735061000003</v>
      </c>
      <c r="Y28" s="557">
        <v>133.18616521999999</v>
      </c>
      <c r="Z28" s="557" t="s">
        <v>283</v>
      </c>
      <c r="AA28" s="557">
        <v>2.1645743400000002</v>
      </c>
      <c r="AB28" s="557">
        <v>4170.0290892599996</v>
      </c>
      <c r="AC28" s="254"/>
      <c r="AD28" s="743"/>
      <c r="AE28" s="743"/>
      <c r="AF28" s="260"/>
      <c r="AG28" s="288">
        <v>2011</v>
      </c>
      <c r="AH28" s="333">
        <f t="shared" si="24"/>
        <v>79.053526233674219</v>
      </c>
      <c r="AI28" s="313">
        <f t="shared" si="0"/>
        <v>77.103977146609537</v>
      </c>
      <c r="AJ28" s="302">
        <f t="shared" si="1"/>
        <v>29.912837157722443</v>
      </c>
      <c r="AK28" s="283">
        <f t="shared" si="2"/>
        <v>25.871910952819093</v>
      </c>
      <c r="AL28" s="283">
        <f t="shared" si="3"/>
        <v>2.7327620724157216</v>
      </c>
      <c r="AM28" s="303">
        <f t="shared" si="4"/>
        <v>1.3081641327274391</v>
      </c>
      <c r="AN28" s="304">
        <f t="shared" si="5"/>
        <v>11.243395647707608</v>
      </c>
      <c r="AO28" s="283">
        <f t="shared" si="6"/>
        <v>2.2255588352854665</v>
      </c>
      <c r="AP28" s="283">
        <f t="shared" si="7"/>
        <v>0.25044473567097569</v>
      </c>
      <c r="AQ28" s="283">
        <f t="shared" si="8"/>
        <v>1.7884688529411354</v>
      </c>
      <c r="AR28" s="283">
        <f t="shared" si="9"/>
        <v>0.62767977008632403</v>
      </c>
      <c r="AS28" s="283">
        <f t="shared" si="10"/>
        <v>0.83122894848081486</v>
      </c>
      <c r="AT28" s="283">
        <f t="shared" si="11"/>
        <v>5.5200145052428908</v>
      </c>
      <c r="AU28" s="321">
        <f t="shared" si="12"/>
        <v>21.856572730089486</v>
      </c>
      <c r="AV28" s="304">
        <f t="shared" si="13"/>
        <v>13.896415365602005</v>
      </c>
      <c r="AW28" s="283">
        <f t="shared" si="14"/>
        <v>3.3773666911036475</v>
      </c>
      <c r="AX28" s="283">
        <f t="shared" si="15"/>
        <v>8.6233233014164092</v>
      </c>
      <c r="AY28" s="303">
        <f t="shared" si="16"/>
        <v>1.8957253733217574</v>
      </c>
      <c r="AZ28" s="305">
        <f t="shared" si="17"/>
        <v>0.19475624548799486</v>
      </c>
      <c r="BA28" s="337">
        <f t="shared" si="18"/>
        <v>1.9495490868248759</v>
      </c>
      <c r="BB28" s="306">
        <f t="shared" si="19"/>
        <v>8.6950462763880463</v>
      </c>
      <c r="BC28" s="307">
        <f t="shared" si="20"/>
        <v>9.0056290393082534</v>
      </c>
      <c r="BD28" s="307">
        <f t="shared" si="21"/>
        <v>3.1938905549369871</v>
      </c>
      <c r="BE28" s="307" t="str">
        <f t="shared" si="22"/>
        <v/>
      </c>
      <c r="BF28" s="307">
        <f t="shared" si="23"/>
        <v>5.1907895452693802E-2</v>
      </c>
      <c r="BG28" s="316">
        <f t="shared" si="25"/>
        <v>99.999999999760206</v>
      </c>
      <c r="BH28" s="257"/>
      <c r="BI28" s="744"/>
      <c r="BJ28" s="260"/>
    </row>
    <row r="29" spans="1:62" x14ac:dyDescent="0.2">
      <c r="A29" s="260"/>
      <c r="B29" s="288">
        <v>2012</v>
      </c>
      <c r="C29" s="558">
        <v>3236.7229560700002</v>
      </c>
      <c r="D29" s="559">
        <v>3155.72804795</v>
      </c>
      <c r="E29" s="560">
        <v>1230.0263327099999</v>
      </c>
      <c r="F29" s="561">
        <v>1074.64517856</v>
      </c>
      <c r="G29" s="561">
        <v>110.56581990000001</v>
      </c>
      <c r="H29" s="562">
        <v>44.81533426</v>
      </c>
      <c r="I29" s="563">
        <v>450.74755773999999</v>
      </c>
      <c r="J29" s="561">
        <v>87.143470879999995</v>
      </c>
      <c r="K29" s="561">
        <v>9.5771618199999988</v>
      </c>
      <c r="L29" s="561">
        <v>72.961381959999997</v>
      </c>
      <c r="M29" s="561">
        <v>25.462509409999999</v>
      </c>
      <c r="N29" s="561">
        <v>34.575386899999998</v>
      </c>
      <c r="O29" s="561">
        <v>221.02764676999999</v>
      </c>
      <c r="P29" s="564">
        <v>880.6330522799999</v>
      </c>
      <c r="Q29" s="563">
        <v>587.29545318999999</v>
      </c>
      <c r="R29" s="561">
        <v>141.01575940000001</v>
      </c>
      <c r="S29" s="561">
        <v>369.94901895999999</v>
      </c>
      <c r="T29" s="562">
        <v>76.330674830000007</v>
      </c>
      <c r="U29" s="565">
        <v>7.0256520399999998</v>
      </c>
      <c r="V29" s="566">
        <v>80.994908119999991</v>
      </c>
      <c r="W29" s="545">
        <v>349.58953846000003</v>
      </c>
      <c r="X29" s="546">
        <v>375.11931730999999</v>
      </c>
      <c r="Y29" s="546">
        <v>130.28368706000001</v>
      </c>
      <c r="Z29" s="546" t="s">
        <v>283</v>
      </c>
      <c r="AA29" s="546">
        <v>2.0712767399999996</v>
      </c>
      <c r="AB29" s="730">
        <v>4093.7867756400001</v>
      </c>
      <c r="AC29" s="719"/>
      <c r="AD29" s="743"/>
      <c r="AE29" s="743"/>
      <c r="AF29" s="260"/>
      <c r="AG29" s="288">
        <v>2012</v>
      </c>
      <c r="AH29" s="332">
        <f t="shared" si="24"/>
        <v>79.064277976812519</v>
      </c>
      <c r="AI29" s="312">
        <f t="shared" si="0"/>
        <v>77.085794177852634</v>
      </c>
      <c r="AJ29" s="295">
        <f t="shared" si="1"/>
        <v>30.046174852809827</v>
      </c>
      <c r="AK29" s="296">
        <f t="shared" si="2"/>
        <v>26.250638771776185</v>
      </c>
      <c r="AL29" s="296">
        <f t="shared" si="3"/>
        <v>2.7008201931258315</v>
      </c>
      <c r="AM29" s="297">
        <f t="shared" si="4"/>
        <v>1.0947158881520842</v>
      </c>
      <c r="AN29" s="298">
        <f t="shared" si="5"/>
        <v>11.010528453073441</v>
      </c>
      <c r="AO29" s="296">
        <f t="shared" si="6"/>
        <v>2.1286763492066942</v>
      </c>
      <c r="AP29" s="296">
        <f t="shared" si="7"/>
        <v>0.23394383598551632</v>
      </c>
      <c r="AQ29" s="296">
        <f t="shared" si="8"/>
        <v>1.782246754866553</v>
      </c>
      <c r="AR29" s="296">
        <f t="shared" si="9"/>
        <v>0.62197937522086333</v>
      </c>
      <c r="AS29" s="296">
        <f t="shared" si="10"/>
        <v>0.84458201647775544</v>
      </c>
      <c r="AT29" s="296">
        <f t="shared" si="11"/>
        <v>5.3991001213160583</v>
      </c>
      <c r="AU29" s="320">
        <f t="shared" si="12"/>
        <v>21.511453833408961</v>
      </c>
      <c r="AV29" s="298">
        <f t="shared" si="13"/>
        <v>14.346019599376556</v>
      </c>
      <c r="AW29" s="296">
        <f t="shared" si="14"/>
        <v>3.4446288272538177</v>
      </c>
      <c r="AX29" s="296">
        <f t="shared" si="15"/>
        <v>9.0368414193278106</v>
      </c>
      <c r="AY29" s="297">
        <f t="shared" si="16"/>
        <v>1.8645493527949288</v>
      </c>
      <c r="AZ29" s="299">
        <f t="shared" si="17"/>
        <v>0.17161743942811111</v>
      </c>
      <c r="BA29" s="336">
        <f t="shared" si="18"/>
        <v>1.9784837989598931</v>
      </c>
      <c r="BB29" s="293">
        <f t="shared" si="19"/>
        <v>8.5395150656166532</v>
      </c>
      <c r="BC29" s="294">
        <f t="shared" si="20"/>
        <v>9.1631376490378127</v>
      </c>
      <c r="BD29" s="294">
        <f t="shared" si="21"/>
        <v>3.1824736900136221</v>
      </c>
      <c r="BE29" s="294" t="str">
        <f t="shared" si="22"/>
        <v/>
      </c>
      <c r="BF29" s="294">
        <f t="shared" si="23"/>
        <v>5.0595618519388756E-2</v>
      </c>
      <c r="BG29" s="314">
        <f t="shared" si="25"/>
        <v>100</v>
      </c>
      <c r="BH29" s="257"/>
      <c r="BI29" s="744"/>
      <c r="BJ29" s="260"/>
    </row>
    <row r="30" spans="1:62" x14ac:dyDescent="0.2">
      <c r="A30" s="260"/>
      <c r="B30" s="288">
        <v>2013</v>
      </c>
      <c r="C30" s="547">
        <v>3153.6987002400001</v>
      </c>
      <c r="D30" s="548">
        <v>3073.3930145300001</v>
      </c>
      <c r="E30" s="549">
        <v>1165.6228518399998</v>
      </c>
      <c r="F30" s="550">
        <v>1018.47279127</v>
      </c>
      <c r="G30" s="550">
        <v>104.92122583</v>
      </c>
      <c r="H30" s="551">
        <v>42.228834739999996</v>
      </c>
      <c r="I30" s="552">
        <v>433.16907121999998</v>
      </c>
      <c r="J30" s="550">
        <v>82.076717680000002</v>
      </c>
      <c r="K30" s="550">
        <v>9.1348382800000003</v>
      </c>
      <c r="L30" s="550">
        <v>69.560464179999997</v>
      </c>
      <c r="M30" s="550">
        <v>24.94903266</v>
      </c>
      <c r="N30" s="550">
        <v>34.862813150000001</v>
      </c>
      <c r="O30" s="550">
        <v>212.58520527000002</v>
      </c>
      <c r="P30" s="553">
        <v>876.03499621999993</v>
      </c>
      <c r="Q30" s="552">
        <v>591.54509564</v>
      </c>
      <c r="R30" s="550">
        <v>142.66742323</v>
      </c>
      <c r="S30" s="550">
        <v>372.62549608999996</v>
      </c>
      <c r="T30" s="551">
        <v>76.252176309999996</v>
      </c>
      <c r="U30" s="554">
        <v>7.0209996099999996</v>
      </c>
      <c r="V30" s="555">
        <v>80.305685710000006</v>
      </c>
      <c r="W30" s="556">
        <v>347.94626306000004</v>
      </c>
      <c r="X30" s="557">
        <v>378.19059943000002</v>
      </c>
      <c r="Y30" s="557">
        <v>127.0503422</v>
      </c>
      <c r="Z30" s="557" t="s">
        <v>283</v>
      </c>
      <c r="AA30" s="557">
        <v>1.9240912100000001</v>
      </c>
      <c r="AB30" s="557">
        <v>4008.8099961299999</v>
      </c>
      <c r="AC30" s="254"/>
      <c r="AD30" s="743"/>
      <c r="AE30" s="743"/>
      <c r="AF30" s="260"/>
      <c r="AG30" s="288">
        <v>2013</v>
      </c>
      <c r="AH30" s="333">
        <f t="shared" si="24"/>
        <v>78.669198672037282</v>
      </c>
      <c r="AI30" s="313">
        <f t="shared" si="0"/>
        <v>76.665968641491446</v>
      </c>
      <c r="AJ30" s="302">
        <f t="shared" si="1"/>
        <v>29.076530266220189</v>
      </c>
      <c r="AK30" s="283">
        <f t="shared" si="2"/>
        <v>25.405863392208833</v>
      </c>
      <c r="AL30" s="283">
        <f t="shared" si="3"/>
        <v>2.6172661196536677</v>
      </c>
      <c r="AM30" s="303">
        <f t="shared" si="4"/>
        <v>1.0534007543576922</v>
      </c>
      <c r="AN30" s="304">
        <f t="shared" si="5"/>
        <v>10.805427836145141</v>
      </c>
      <c r="AO30" s="283">
        <f t="shared" si="6"/>
        <v>2.0474085267008091</v>
      </c>
      <c r="AP30" s="283">
        <f t="shared" si="7"/>
        <v>0.22786907558149508</v>
      </c>
      <c r="AQ30" s="283">
        <f t="shared" si="8"/>
        <v>1.7351898505329972</v>
      </c>
      <c r="AR30" s="283">
        <f t="shared" si="9"/>
        <v>0.62235508003834417</v>
      </c>
      <c r="AS30" s="283">
        <f t="shared" si="10"/>
        <v>0.86965491464189237</v>
      </c>
      <c r="AT30" s="283">
        <f t="shared" si="11"/>
        <v>5.3029503886496041</v>
      </c>
      <c r="AU30" s="321">
        <f t="shared" si="12"/>
        <v>21.852744257415573</v>
      </c>
      <c r="AV30" s="304">
        <f t="shared" si="13"/>
        <v>14.756127035480906</v>
      </c>
      <c r="AW30" s="283">
        <f t="shared" si="14"/>
        <v>3.5588472231841215</v>
      </c>
      <c r="AX30" s="283">
        <f t="shared" si="15"/>
        <v>9.2951648107473996</v>
      </c>
      <c r="AY30" s="303">
        <f t="shared" si="16"/>
        <v>1.9021150012999331</v>
      </c>
      <c r="AZ30" s="305">
        <f t="shared" si="17"/>
        <v>0.17513924622962646</v>
      </c>
      <c r="BA30" s="337">
        <f t="shared" si="18"/>
        <v>2.0032300305458479</v>
      </c>
      <c r="BB30" s="306">
        <f t="shared" si="19"/>
        <v>8.6795398982715124</v>
      </c>
      <c r="BC30" s="307">
        <f t="shared" si="20"/>
        <v>9.4339866393043152</v>
      </c>
      <c r="BD30" s="307">
        <f t="shared" si="21"/>
        <v>3.1692782227806027</v>
      </c>
      <c r="BE30" s="307" t="str">
        <f t="shared" si="22"/>
        <v/>
      </c>
      <c r="BF30" s="307">
        <f t="shared" si="23"/>
        <v>4.7996567855734425E-2</v>
      </c>
      <c r="BG30" s="316">
        <f t="shared" si="25"/>
        <v>100.00000000024944</v>
      </c>
      <c r="BH30" s="257"/>
      <c r="BI30" s="744"/>
      <c r="BJ30" s="260"/>
    </row>
    <row r="31" spans="1:62" x14ac:dyDescent="0.2">
      <c r="A31" s="260"/>
      <c r="B31" s="288">
        <v>2014</v>
      </c>
      <c r="C31" s="558">
        <v>3008.7775599699999</v>
      </c>
      <c r="D31" s="559">
        <v>2931.2204118700001</v>
      </c>
      <c r="E31" s="560">
        <v>1104.8897294699998</v>
      </c>
      <c r="F31" s="561">
        <v>960.45013789000006</v>
      </c>
      <c r="G31" s="561">
        <v>102.68679346</v>
      </c>
      <c r="H31" s="562">
        <v>41.752798120000001</v>
      </c>
      <c r="I31" s="563">
        <v>419.70635296</v>
      </c>
      <c r="J31" s="561">
        <v>80.562545900000003</v>
      </c>
      <c r="K31" s="561">
        <v>8.4999473600000002</v>
      </c>
      <c r="L31" s="561">
        <v>64.544722770000007</v>
      </c>
      <c r="M31" s="561">
        <v>23.404628540000001</v>
      </c>
      <c r="N31" s="561">
        <v>34.560463939999998</v>
      </c>
      <c r="O31" s="561">
        <v>208.13404444999998</v>
      </c>
      <c r="P31" s="564">
        <v>884.07019538999998</v>
      </c>
      <c r="Q31" s="563">
        <v>515.75713643000006</v>
      </c>
      <c r="R31" s="561">
        <v>125.41302069999999</v>
      </c>
      <c r="S31" s="561">
        <v>314.66426393</v>
      </c>
      <c r="T31" s="562">
        <v>75.679851809999988</v>
      </c>
      <c r="U31" s="565">
        <v>6.79699761</v>
      </c>
      <c r="V31" s="566">
        <v>77.557148100000006</v>
      </c>
      <c r="W31" s="545">
        <v>354.65105038999997</v>
      </c>
      <c r="X31" s="546">
        <v>384.01438236000001</v>
      </c>
      <c r="Y31" s="546">
        <v>123.14460871</v>
      </c>
      <c r="Z31" s="546" t="s">
        <v>283</v>
      </c>
      <c r="AA31" s="546">
        <v>1.8718540499999998</v>
      </c>
      <c r="AB31" s="730">
        <v>3872.45945549</v>
      </c>
      <c r="AC31" s="254"/>
      <c r="AD31" s="743"/>
      <c r="AE31" s="743"/>
      <c r="AF31" s="260"/>
      <c r="AG31" s="288">
        <v>2014</v>
      </c>
      <c r="AH31" s="332">
        <f t="shared" si="24"/>
        <v>77.696812440591074</v>
      </c>
      <c r="AI31" s="312">
        <f t="shared" si="0"/>
        <v>75.694024574341199</v>
      </c>
      <c r="AJ31" s="295">
        <f t="shared" si="1"/>
        <v>28.531989609435254</v>
      </c>
      <c r="AK31" s="296">
        <f t="shared" si="2"/>
        <v>24.80207085263001</v>
      </c>
      <c r="AL31" s="296">
        <f t="shared" si="3"/>
        <v>2.6517202992124438</v>
      </c>
      <c r="AM31" s="297">
        <f t="shared" si="4"/>
        <v>1.0781984575928072</v>
      </c>
      <c r="AN31" s="298">
        <f t="shared" si="5"/>
        <v>10.83823750213784</v>
      </c>
      <c r="AO31" s="296">
        <f t="shared" si="6"/>
        <v>2.0803974018575246</v>
      </c>
      <c r="AP31" s="296">
        <f t="shared" si="7"/>
        <v>0.21949738809917282</v>
      </c>
      <c r="AQ31" s="296">
        <f t="shared" si="8"/>
        <v>1.6667630355301646</v>
      </c>
      <c r="AR31" s="296">
        <f t="shared" si="9"/>
        <v>0.60438666457357415</v>
      </c>
      <c r="AS31" s="296">
        <f t="shared" si="10"/>
        <v>0.89246806421700553</v>
      </c>
      <c r="AT31" s="296">
        <f t="shared" si="11"/>
        <v>5.3747249478603987</v>
      </c>
      <c r="AU31" s="320">
        <f t="shared" si="12"/>
        <v>22.829682416342678</v>
      </c>
      <c r="AV31" s="298">
        <f t="shared" si="13"/>
        <v>13.318593580077623</v>
      </c>
      <c r="AW31" s="296">
        <f t="shared" si="14"/>
        <v>3.238588347831544</v>
      </c>
      <c r="AX31" s="296">
        <f t="shared" si="15"/>
        <v>8.1256955055759033</v>
      </c>
      <c r="AY31" s="297">
        <f t="shared" si="16"/>
        <v>1.9543097269284093</v>
      </c>
      <c r="AZ31" s="299">
        <f t="shared" si="17"/>
        <v>0.17552146608956412</v>
      </c>
      <c r="BA31" s="336">
        <f t="shared" si="18"/>
        <v>2.002787866249883</v>
      </c>
      <c r="BB31" s="293">
        <f t="shared" si="19"/>
        <v>9.1582895693642428</v>
      </c>
      <c r="BC31" s="294">
        <f t="shared" si="20"/>
        <v>9.9165501091452732</v>
      </c>
      <c r="BD31" s="294">
        <f t="shared" si="21"/>
        <v>3.1800102783624355</v>
      </c>
      <c r="BE31" s="294" t="str">
        <f t="shared" si="22"/>
        <v/>
      </c>
      <c r="BF31" s="294">
        <f t="shared" si="23"/>
        <v>4.8337602278734397E-2</v>
      </c>
      <c r="BG31" s="314">
        <f t="shared" si="25"/>
        <v>99.99999999974176</v>
      </c>
      <c r="BH31" s="257"/>
      <c r="BI31" s="744"/>
      <c r="BJ31" s="260"/>
    </row>
    <row r="32" spans="1:62" x14ac:dyDescent="0.2">
      <c r="A32" s="260"/>
      <c r="B32" s="288">
        <v>2015</v>
      </c>
      <c r="C32" s="547">
        <v>3068.4375933999995</v>
      </c>
      <c r="D32" s="548">
        <v>2990.8736743099998</v>
      </c>
      <c r="E32" s="549">
        <v>1112.68045063</v>
      </c>
      <c r="F32" s="550">
        <v>969.34805758000005</v>
      </c>
      <c r="G32" s="550">
        <v>103.51850143</v>
      </c>
      <c r="H32" s="551">
        <v>39.813891609999999</v>
      </c>
      <c r="I32" s="552">
        <v>427.23225550000001</v>
      </c>
      <c r="J32" s="550">
        <v>85.319137799999993</v>
      </c>
      <c r="K32" s="550">
        <v>8.5876546999999999</v>
      </c>
      <c r="L32" s="550">
        <v>62.98287337</v>
      </c>
      <c r="M32" s="550">
        <v>23.384242559999997</v>
      </c>
      <c r="N32" s="550">
        <v>34.844928379999999</v>
      </c>
      <c r="O32" s="550">
        <v>212.11341870000001</v>
      </c>
      <c r="P32" s="553">
        <v>903.24047184000005</v>
      </c>
      <c r="Q32" s="552">
        <v>540.81177640999999</v>
      </c>
      <c r="R32" s="550">
        <v>133.99774616000002</v>
      </c>
      <c r="S32" s="550">
        <v>332.21141885999998</v>
      </c>
      <c r="T32" s="551">
        <v>74.602611390000007</v>
      </c>
      <c r="U32" s="554">
        <v>6.9087199300000002</v>
      </c>
      <c r="V32" s="555">
        <v>77.563919089999999</v>
      </c>
      <c r="W32" s="556">
        <v>347.72470953999999</v>
      </c>
      <c r="X32" s="557">
        <v>385.50559919</v>
      </c>
      <c r="Y32" s="557">
        <v>120.83239795</v>
      </c>
      <c r="Z32" s="557" t="s">
        <v>283</v>
      </c>
      <c r="AA32" s="557">
        <v>1.8628216399999999</v>
      </c>
      <c r="AB32" s="557">
        <v>3924.36312172</v>
      </c>
      <c r="AC32" s="254"/>
      <c r="AD32" s="743"/>
      <c r="AE32" s="743"/>
      <c r="AF32" s="260"/>
      <c r="AG32" s="288">
        <v>2015</v>
      </c>
      <c r="AH32" s="333">
        <f t="shared" si="24"/>
        <v>78.189441145679226</v>
      </c>
      <c r="AI32" s="313">
        <f t="shared" si="0"/>
        <v>76.212969634653405</v>
      </c>
      <c r="AJ32" s="302">
        <f t="shared" si="1"/>
        <v>28.353147150723551</v>
      </c>
      <c r="AK32" s="283">
        <f t="shared" si="2"/>
        <v>24.700773794733518</v>
      </c>
      <c r="AL32" s="283">
        <f t="shared" si="3"/>
        <v>2.6378420706549988</v>
      </c>
      <c r="AM32" s="303">
        <f t="shared" si="4"/>
        <v>1.0145312850802159</v>
      </c>
      <c r="AN32" s="304">
        <f t="shared" si="5"/>
        <v>10.88666472109618</v>
      </c>
      <c r="AO32" s="283">
        <f t="shared" si="6"/>
        <v>2.1740887668571727</v>
      </c>
      <c r="AP32" s="283">
        <f t="shared" si="7"/>
        <v>0.21882925798762826</v>
      </c>
      <c r="AQ32" s="283">
        <f t="shared" si="8"/>
        <v>1.6049196115775182</v>
      </c>
      <c r="AR32" s="283">
        <f t="shared" si="9"/>
        <v>0.59587356813583991</v>
      </c>
      <c r="AS32" s="283">
        <f t="shared" si="10"/>
        <v>0.88791295043889551</v>
      </c>
      <c r="AT32" s="283">
        <f t="shared" si="11"/>
        <v>5.4050405663539438</v>
      </c>
      <c r="AU32" s="321">
        <f t="shared" si="12"/>
        <v>23.016230757059017</v>
      </c>
      <c r="AV32" s="304">
        <f t="shared" si="13"/>
        <v>13.780880097888822</v>
      </c>
      <c r="AW32" s="283">
        <f t="shared" si="14"/>
        <v>3.4145093612354218</v>
      </c>
      <c r="AX32" s="283">
        <f t="shared" si="15"/>
        <v>8.4653587997839459</v>
      </c>
      <c r="AY32" s="303">
        <f t="shared" si="16"/>
        <v>1.9010119368694556</v>
      </c>
      <c r="AZ32" s="305">
        <f t="shared" si="17"/>
        <v>0.17604690788583277</v>
      </c>
      <c r="BA32" s="337">
        <f t="shared" si="18"/>
        <v>1.9764715110258371</v>
      </c>
      <c r="BB32" s="306">
        <f t="shared" si="19"/>
        <v>8.8606660177663823</v>
      </c>
      <c r="BC32" s="307">
        <f t="shared" si="20"/>
        <v>9.823392668643713</v>
      </c>
      <c r="BD32" s="307">
        <f t="shared" si="21"/>
        <v>3.0790320416893695</v>
      </c>
      <c r="BE32" s="307" t="str">
        <f t="shared" si="22"/>
        <v/>
      </c>
      <c r="BF32" s="307">
        <f t="shared" si="23"/>
        <v>4.746812622129494E-2</v>
      </c>
      <c r="BG32" s="316">
        <f t="shared" si="25"/>
        <v>99.999999999999986</v>
      </c>
      <c r="BH32" s="257"/>
      <c r="BI32" s="744"/>
      <c r="BJ32" s="260"/>
    </row>
    <row r="33" spans="1:62" x14ac:dyDescent="0.2">
      <c r="A33" s="260"/>
      <c r="B33" s="288">
        <v>2016</v>
      </c>
      <c r="C33" s="558">
        <v>3077.6956752199999</v>
      </c>
      <c r="D33" s="559">
        <v>3002.7474440700003</v>
      </c>
      <c r="E33" s="560">
        <v>1088.4038448699998</v>
      </c>
      <c r="F33" s="561">
        <v>944.41276876000006</v>
      </c>
      <c r="G33" s="561">
        <v>103.86481807</v>
      </c>
      <c r="H33" s="562">
        <v>40.126258029999995</v>
      </c>
      <c r="I33" s="563">
        <v>431.68230151</v>
      </c>
      <c r="J33" s="561">
        <v>82.109792810000002</v>
      </c>
      <c r="K33" s="561">
        <v>8.8006813399999988</v>
      </c>
      <c r="L33" s="561">
        <v>63.244580259999999</v>
      </c>
      <c r="M33" s="561">
        <v>23.712126820000002</v>
      </c>
      <c r="N33" s="561">
        <v>35.471547229999999</v>
      </c>
      <c r="O33" s="561">
        <v>218.34357305</v>
      </c>
      <c r="P33" s="564">
        <v>927.23254640000005</v>
      </c>
      <c r="Q33" s="563">
        <v>549.18535929999996</v>
      </c>
      <c r="R33" s="561">
        <v>134.83298522999999</v>
      </c>
      <c r="S33" s="561">
        <v>339.33834350999996</v>
      </c>
      <c r="T33" s="562">
        <v>75.014030570000003</v>
      </c>
      <c r="U33" s="565">
        <v>6.2433920000000001</v>
      </c>
      <c r="V33" s="566">
        <v>74.948231150000012</v>
      </c>
      <c r="W33" s="545">
        <v>350.66052818000003</v>
      </c>
      <c r="X33" s="546">
        <v>386.87041840000001</v>
      </c>
      <c r="Y33" s="546">
        <v>118.25409663000001</v>
      </c>
      <c r="Z33" s="546" t="s">
        <v>283</v>
      </c>
      <c r="AA33" s="546">
        <v>1.7990902499999999</v>
      </c>
      <c r="AB33" s="730">
        <v>3935.2798086799999</v>
      </c>
      <c r="AC33" s="723"/>
      <c r="AD33" s="743"/>
      <c r="AE33" s="743"/>
      <c r="AF33" s="260"/>
      <c r="AG33" s="288">
        <v>2016</v>
      </c>
      <c r="AH33" s="332">
        <f t="shared" si="24"/>
        <v>78.207797789411643</v>
      </c>
      <c r="AI33" s="312">
        <f t="shared" si="0"/>
        <v>76.303276769465683</v>
      </c>
      <c r="AJ33" s="295">
        <f t="shared" si="1"/>
        <v>27.657597370060454</v>
      </c>
      <c r="AK33" s="296">
        <f t="shared" si="2"/>
        <v>23.998618006194121</v>
      </c>
      <c r="AL33" s="296">
        <f t="shared" si="3"/>
        <v>2.6393248541287102</v>
      </c>
      <c r="AM33" s="297">
        <f t="shared" si="4"/>
        <v>1.0196545094835185</v>
      </c>
      <c r="AN33" s="298">
        <f t="shared" si="5"/>
        <v>10.96954530546579</v>
      </c>
      <c r="AO33" s="296">
        <f t="shared" si="6"/>
        <v>2.0865045638912743</v>
      </c>
      <c r="AP33" s="296">
        <f t="shared" si="7"/>
        <v>0.22363546603696238</v>
      </c>
      <c r="AQ33" s="296">
        <f t="shared" si="8"/>
        <v>1.6071177485398163</v>
      </c>
      <c r="AR33" s="296">
        <f t="shared" si="9"/>
        <v>0.60255249874985883</v>
      </c>
      <c r="AS33" s="296">
        <f t="shared" si="10"/>
        <v>0.90137293799949958</v>
      </c>
      <c r="AT33" s="296">
        <f t="shared" si="11"/>
        <v>5.5483620902483777</v>
      </c>
      <c r="AU33" s="320">
        <f t="shared" si="12"/>
        <v>23.5620487355134</v>
      </c>
      <c r="AV33" s="298">
        <f t="shared" si="13"/>
        <v>13.955433565071241</v>
      </c>
      <c r="AW33" s="296">
        <f t="shared" si="14"/>
        <v>3.4262617090810283</v>
      </c>
      <c r="AX33" s="296">
        <f t="shared" si="15"/>
        <v>8.6229787971245511</v>
      </c>
      <c r="AY33" s="297">
        <f t="shared" si="16"/>
        <v>1.906193059119772</v>
      </c>
      <c r="AZ33" s="299">
        <f t="shared" si="17"/>
        <v>0.15865179360890744</v>
      </c>
      <c r="BA33" s="336">
        <f t="shared" si="18"/>
        <v>1.9045210199459663</v>
      </c>
      <c r="BB33" s="293">
        <f t="shared" si="19"/>
        <v>8.9106885717897946</v>
      </c>
      <c r="BC33" s="294">
        <f t="shared" si="20"/>
        <v>9.8308236569782039</v>
      </c>
      <c r="BD33" s="294">
        <f t="shared" si="21"/>
        <v>3.0049730229898355</v>
      </c>
      <c r="BE33" s="294" t="str">
        <f t="shared" si="22"/>
        <v/>
      </c>
      <c r="BF33" s="294">
        <f t="shared" si="23"/>
        <v>4.5716958830519953E-2</v>
      </c>
      <c r="BG33" s="314">
        <f t="shared" si="25"/>
        <v>100</v>
      </c>
      <c r="BH33" s="257"/>
      <c r="BI33" s="744"/>
      <c r="BJ33" s="260"/>
    </row>
    <row r="34" spans="1:62" x14ac:dyDescent="0.2">
      <c r="A34" s="260"/>
      <c r="B34" s="288">
        <v>2017</v>
      </c>
      <c r="C34" s="547">
        <v>3101.8717686100003</v>
      </c>
      <c r="D34" s="548">
        <v>3027.1464572499999</v>
      </c>
      <c r="E34" s="549">
        <v>1083.7292170400001</v>
      </c>
      <c r="F34" s="550">
        <v>942.25166085000001</v>
      </c>
      <c r="G34" s="550">
        <v>102.04037278999999</v>
      </c>
      <c r="H34" s="551">
        <v>39.437183390000001</v>
      </c>
      <c r="I34" s="552">
        <v>441.81087224999999</v>
      </c>
      <c r="J34" s="550">
        <v>82.785683300000002</v>
      </c>
      <c r="K34" s="550">
        <v>9.2697924799999996</v>
      </c>
      <c r="L34" s="550">
        <v>66.945226099999999</v>
      </c>
      <c r="M34" s="550">
        <v>23.905815890000003</v>
      </c>
      <c r="N34" s="550">
        <v>36.903696519999997</v>
      </c>
      <c r="O34" s="550">
        <v>222.00065796000001</v>
      </c>
      <c r="P34" s="553">
        <v>950.63381608999998</v>
      </c>
      <c r="Q34" s="552">
        <v>544.72707782999998</v>
      </c>
      <c r="R34" s="550">
        <v>134.32838258000001</v>
      </c>
      <c r="S34" s="550">
        <v>335.1697355</v>
      </c>
      <c r="T34" s="551">
        <v>75.228959750000001</v>
      </c>
      <c r="U34" s="554">
        <v>6.2454740499999994</v>
      </c>
      <c r="V34" s="555">
        <v>74.725311360000006</v>
      </c>
      <c r="W34" s="556">
        <v>359.70734629000003</v>
      </c>
      <c r="X34" s="557">
        <v>389.54825427999998</v>
      </c>
      <c r="Y34" s="557">
        <v>116.61585194999999</v>
      </c>
      <c r="Z34" s="557" t="s">
        <v>283</v>
      </c>
      <c r="AA34" s="557">
        <v>1.7862950399999999</v>
      </c>
      <c r="AB34" s="557">
        <v>3969.5295161600002</v>
      </c>
      <c r="AC34" s="254"/>
      <c r="AD34" s="743"/>
      <c r="AE34" s="743"/>
      <c r="AF34" s="260"/>
      <c r="AG34" s="288">
        <v>2017</v>
      </c>
      <c r="AH34" s="333">
        <f t="shared" si="24"/>
        <v>78.142050738815399</v>
      </c>
      <c r="AI34" s="313">
        <f t="shared" si="0"/>
        <v>76.259577990954639</v>
      </c>
      <c r="AJ34" s="302">
        <f t="shared" si="1"/>
        <v>27.30120062410737</v>
      </c>
      <c r="AK34" s="283">
        <f t="shared" si="2"/>
        <v>23.73711184194708</v>
      </c>
      <c r="AL34" s="283">
        <f t="shared" si="3"/>
        <v>2.570591108457374</v>
      </c>
      <c r="AM34" s="303">
        <f t="shared" si="4"/>
        <v>0.99349767345099149</v>
      </c>
      <c r="AN34" s="304">
        <f t="shared" si="5"/>
        <v>11.130056356839843</v>
      </c>
      <c r="AO34" s="283">
        <f t="shared" si="6"/>
        <v>2.0855288507864356</v>
      </c>
      <c r="AP34" s="283">
        <f t="shared" si="7"/>
        <v>0.23352370708575329</v>
      </c>
      <c r="AQ34" s="283">
        <f t="shared" si="8"/>
        <v>1.6864775996113701</v>
      </c>
      <c r="AR34" s="283">
        <f t="shared" si="9"/>
        <v>0.60223297981987922</v>
      </c>
      <c r="AS34" s="283">
        <f t="shared" si="10"/>
        <v>0.92967431958282765</v>
      </c>
      <c r="AT34" s="283">
        <f t="shared" si="11"/>
        <v>5.5926188999535791</v>
      </c>
      <c r="AU34" s="321">
        <f t="shared" si="12"/>
        <v>23.948274278348574</v>
      </c>
      <c r="AV34" s="304">
        <f t="shared" si="13"/>
        <v>13.722711359429621</v>
      </c>
      <c r="AW34" s="283">
        <f t="shared" si="14"/>
        <v>3.3839874985976959</v>
      </c>
      <c r="AX34" s="283">
        <f t="shared" si="15"/>
        <v>8.443563251904795</v>
      </c>
      <c r="AY34" s="303">
        <f t="shared" si="16"/>
        <v>1.8951606089271293</v>
      </c>
      <c r="AZ34" s="305">
        <f t="shared" si="17"/>
        <v>0.15733537248116189</v>
      </c>
      <c r="BA34" s="337">
        <f t="shared" si="18"/>
        <v>1.8824727478607326</v>
      </c>
      <c r="BB34" s="306">
        <f t="shared" si="19"/>
        <v>9.0617123471592098</v>
      </c>
      <c r="BC34" s="307">
        <f t="shared" si="20"/>
        <v>9.8134615876804698</v>
      </c>
      <c r="BD34" s="307">
        <f t="shared" si="21"/>
        <v>2.9377751563568308</v>
      </c>
      <c r="BE34" s="307" t="str">
        <f t="shared" si="22"/>
        <v/>
      </c>
      <c r="BF34" s="307">
        <f t="shared" si="23"/>
        <v>4.5000170240023972E-2</v>
      </c>
      <c r="BG34" s="316">
        <f t="shared" si="25"/>
        <v>100.00000000025193</v>
      </c>
      <c r="BH34" s="257"/>
      <c r="BI34" s="744"/>
      <c r="BJ34" s="260"/>
    </row>
    <row r="35" spans="1:62" x14ac:dyDescent="0.2">
      <c r="A35" s="260"/>
      <c r="B35" s="288">
        <v>2018</v>
      </c>
      <c r="C35" s="558">
        <v>3033.3476776699995</v>
      </c>
      <c r="D35" s="559">
        <v>2961.6363449799996</v>
      </c>
      <c r="E35" s="560">
        <v>1023.97874501</v>
      </c>
      <c r="F35" s="561">
        <v>883.21281726000007</v>
      </c>
      <c r="G35" s="561">
        <v>100.89527847999999</v>
      </c>
      <c r="H35" s="562">
        <v>39.870649270000001</v>
      </c>
      <c r="I35" s="563">
        <v>443.35852703</v>
      </c>
      <c r="J35" s="561">
        <v>82.636352790000004</v>
      </c>
      <c r="K35" s="561">
        <v>9.0728101800000012</v>
      </c>
      <c r="L35" s="561">
        <v>69.983813769999998</v>
      </c>
      <c r="M35" s="561">
        <v>23.779085519999999</v>
      </c>
      <c r="N35" s="561">
        <v>36.690303229999998</v>
      </c>
      <c r="O35" s="561">
        <v>221.19616153999999</v>
      </c>
      <c r="P35" s="564">
        <v>958.54359825999995</v>
      </c>
      <c r="Q35" s="563">
        <v>529.92677910000009</v>
      </c>
      <c r="R35" s="561">
        <v>130.61208703</v>
      </c>
      <c r="S35" s="561">
        <v>322.80838098999999</v>
      </c>
      <c r="T35" s="562">
        <v>76.506311080000003</v>
      </c>
      <c r="U35" s="565">
        <v>5.8286955799999998</v>
      </c>
      <c r="V35" s="566">
        <v>71.711332689999992</v>
      </c>
      <c r="W35" s="545">
        <v>353.64658269</v>
      </c>
      <c r="X35" s="546">
        <v>386.25425844</v>
      </c>
      <c r="Y35" s="546">
        <v>115.20689704999999</v>
      </c>
      <c r="Z35" s="546" t="s">
        <v>283</v>
      </c>
      <c r="AA35" s="546">
        <v>1.6762969399999998</v>
      </c>
      <c r="AB35" s="730">
        <v>3890.1317127800003</v>
      </c>
      <c r="AC35" s="723"/>
      <c r="AD35" s="743"/>
      <c r="AE35" s="743"/>
      <c r="AF35" s="260"/>
      <c r="AG35" s="288">
        <v>2018</v>
      </c>
      <c r="AH35" s="332">
        <f t="shared" si="24"/>
        <v>77.975449204065171</v>
      </c>
      <c r="AI35" s="312">
        <f t="shared" si="0"/>
        <v>76.132032631448581</v>
      </c>
      <c r="AJ35" s="295">
        <f t="shared" si="1"/>
        <v>26.322469793143206</v>
      </c>
      <c r="AK35" s="296">
        <f t="shared" si="2"/>
        <v>22.703930932683786</v>
      </c>
      <c r="AL35" s="296">
        <f t="shared" si="3"/>
        <v>2.5936211400898124</v>
      </c>
      <c r="AM35" s="297">
        <f t="shared" si="4"/>
        <v>1.0249177203696089</v>
      </c>
      <c r="AN35" s="298">
        <f t="shared" si="5"/>
        <v>11.397005545428261</v>
      </c>
      <c r="AO35" s="296">
        <f t="shared" si="6"/>
        <v>2.1242559093441513</v>
      </c>
      <c r="AP35" s="296">
        <f t="shared" si="7"/>
        <v>0.23322629797324548</v>
      </c>
      <c r="AQ35" s="296">
        <f t="shared" si="8"/>
        <v>1.7990088494969632</v>
      </c>
      <c r="AR35" s="296">
        <f t="shared" si="9"/>
        <v>0.61126684841749945</v>
      </c>
      <c r="AS35" s="296">
        <f t="shared" si="10"/>
        <v>0.94316352090248501</v>
      </c>
      <c r="AT35" s="296">
        <f t="shared" si="11"/>
        <v>5.6860841192939153</v>
      </c>
      <c r="AU35" s="320">
        <f t="shared" si="12"/>
        <v>24.640389298669714</v>
      </c>
      <c r="AV35" s="298">
        <f t="shared" si="13"/>
        <v>13.622335134799307</v>
      </c>
      <c r="AW35" s="296">
        <f t="shared" si="14"/>
        <v>3.3575235152297926</v>
      </c>
      <c r="AX35" s="296">
        <f t="shared" si="15"/>
        <v>8.2981349944912743</v>
      </c>
      <c r="AY35" s="297">
        <f t="shared" si="16"/>
        <v>1.966676625078239</v>
      </c>
      <c r="AZ35" s="299">
        <f t="shared" si="17"/>
        <v>0.14983285940811103</v>
      </c>
      <c r="BA35" s="336">
        <f t="shared" si="18"/>
        <v>1.8434165726165865</v>
      </c>
      <c r="BB35" s="293">
        <f t="shared" si="19"/>
        <v>9.0908639809852083</v>
      </c>
      <c r="BC35" s="294">
        <f t="shared" si="20"/>
        <v>9.9290791921277037</v>
      </c>
      <c r="BD35" s="294">
        <f t="shared" si="21"/>
        <v>2.9615166157875366</v>
      </c>
      <c r="BE35" s="294" t="str">
        <f t="shared" si="22"/>
        <v/>
      </c>
      <c r="BF35" s="294">
        <f t="shared" si="23"/>
        <v>4.3091007291423296E-2</v>
      </c>
      <c r="BG35" s="314">
        <f t="shared" si="25"/>
        <v>100.00000000025705</v>
      </c>
      <c r="BH35" s="886"/>
      <c r="BI35" s="744"/>
      <c r="BJ35" s="260"/>
    </row>
    <row r="36" spans="1:62" x14ac:dyDescent="0.2">
      <c r="A36" s="260"/>
      <c r="B36" s="288">
        <v>2019</v>
      </c>
      <c r="C36" s="547">
        <v>2894.3916905300002</v>
      </c>
      <c r="D36" s="548">
        <v>2828.25228191</v>
      </c>
      <c r="E36" s="549">
        <v>906.16214975999992</v>
      </c>
      <c r="F36" s="550">
        <v>765.63613619</v>
      </c>
      <c r="G36" s="550">
        <v>101.96989118</v>
      </c>
      <c r="H36" s="551">
        <v>38.556122389999999</v>
      </c>
      <c r="I36" s="552">
        <v>428.92682582000003</v>
      </c>
      <c r="J36" s="550">
        <v>78.033796870000003</v>
      </c>
      <c r="K36" s="550">
        <v>9.3570996500000003</v>
      </c>
      <c r="L36" s="550">
        <v>65.80032279000001</v>
      </c>
      <c r="M36" s="550">
        <v>24.566107250000002</v>
      </c>
      <c r="N36" s="550">
        <v>36.200085690000002</v>
      </c>
      <c r="O36" s="550">
        <v>214.96941357</v>
      </c>
      <c r="P36" s="553">
        <v>967.63981153999998</v>
      </c>
      <c r="Q36" s="552">
        <v>519.25403097000003</v>
      </c>
      <c r="R36" s="550">
        <v>126.49328883000001</v>
      </c>
      <c r="S36" s="550">
        <v>317.03583264999997</v>
      </c>
      <c r="T36" s="551">
        <v>75.724909490000002</v>
      </c>
      <c r="U36" s="554">
        <v>6.2694638200000004</v>
      </c>
      <c r="V36" s="555">
        <v>66.139408610000004</v>
      </c>
      <c r="W36" s="556">
        <v>343.33384717000001</v>
      </c>
      <c r="X36" s="557">
        <v>381.64761167</v>
      </c>
      <c r="Y36" s="557">
        <v>113.53981703000001</v>
      </c>
      <c r="Z36" s="557" t="s">
        <v>283</v>
      </c>
      <c r="AA36" s="557">
        <v>1.62854429</v>
      </c>
      <c r="AB36" s="557">
        <v>3734.54151069</v>
      </c>
      <c r="AC36" s="254"/>
      <c r="AD36" s="743"/>
      <c r="AE36" s="743"/>
      <c r="AF36" s="260"/>
      <c r="AG36" s="288">
        <v>2019</v>
      </c>
      <c r="AH36" s="333">
        <f t="shared" ref="AH36" si="26">IF(ISERROR(  (C36/$AB36)*100 ),"",(C36/$AB36)  *100 )</f>
        <v>77.503267328664066</v>
      </c>
      <c r="AI36" s="313">
        <f t="shared" ref="AI36" si="27">IF(ISERROR(  (D36/$AB36)*100 ),"",(D36/$AB36)  *100 )</f>
        <v>75.732249161355483</v>
      </c>
      <c r="AJ36" s="302">
        <f t="shared" ref="AJ36" si="28">IF(ISERROR(  (E36/$AB36)*100 ),"",(E36/$AB36)  *100 )</f>
        <v>24.264348037533956</v>
      </c>
      <c r="AK36" s="283">
        <f t="shared" ref="AK36" si="29">IF(ISERROR(  (F36/$AB36)*100 ),"",(F36/$AB36)  *100 )</f>
        <v>20.501476124937749</v>
      </c>
      <c r="AL36" s="283">
        <f t="shared" ref="AL36" si="30">IF(ISERROR(  (G36/$AB36)*100 ),"",(G36/$AB36)  *100 )</f>
        <v>2.7304527446840425</v>
      </c>
      <c r="AM36" s="303">
        <f t="shared" ref="AM36" si="31">IF(ISERROR(  (H36/$AB36)*100 ),"",(H36/$AB36)  *100 )</f>
        <v>1.0324191679121626</v>
      </c>
      <c r="AN36" s="304">
        <f t="shared" ref="AN36" si="32">IF(ISERROR(  (I36/$AB36)*100 ),"",(I36/$AB36)  *100 )</f>
        <v>11.48539451475399</v>
      </c>
      <c r="AO36" s="283">
        <f t="shared" ref="AO36" si="33">IF(ISERROR(  (J36/$AB36)*100 ),"",(J36/$AB36)  *100 )</f>
        <v>2.0895147810415517</v>
      </c>
      <c r="AP36" s="283">
        <f t="shared" ref="AP36" si="34">IF(ISERROR(  (K36/$AB36)*100 ),"",(K36/$AB36)  *100 )</f>
        <v>0.25055551325954245</v>
      </c>
      <c r="AQ36" s="283">
        <f t="shared" ref="AQ36" si="35">IF(ISERROR(  (L36/$AB36)*100 ),"",(L36/$AB36)  *100 )</f>
        <v>1.7619384495164612</v>
      </c>
      <c r="AR36" s="283">
        <f t="shared" ref="AR36" si="36">IF(ISERROR(  (M36/$AB36)*100 ),"",(M36/$AB36)  *100 )</f>
        <v>0.65780785083470994</v>
      </c>
      <c r="AS36" s="283">
        <f t="shared" ref="AS36" si="37">IF(ISERROR(  (N36/$AB36)*100 ),"",(N36/$AB36)  *100 )</f>
        <v>0.96933145839665924</v>
      </c>
      <c r="AT36" s="283">
        <f t="shared" ref="AT36" si="38">IF(ISERROR(  (O36/$AB36)*100 ),"",(O36/$AB36)  *100 )</f>
        <v>5.7562464617050644</v>
      </c>
      <c r="AU36" s="321">
        <f t="shared" ref="AU36" si="39">IF(ISERROR(  (P36/$AB36)*100 ),"",(P36/$AB36)  *100 )</f>
        <v>25.910538382560844</v>
      </c>
      <c r="AV36" s="304">
        <f t="shared" ref="AV36" si="40">IF(ISERROR(  (Q36/$AB36)*100 ),"",(Q36/$AB36)  *100 )</f>
        <v>13.904090488314369</v>
      </c>
      <c r="AW36" s="283">
        <f t="shared" ref="AW36" si="41">IF(ISERROR(  (R36/$AB36)*100 ),"",(R36/$AB36)  *100 )</f>
        <v>3.3871169584784964</v>
      </c>
      <c r="AX36" s="283">
        <f t="shared" ref="AX36" si="42">IF(ISERROR(  (S36/$AB36)*100 ),"",(S36/$AB36)  *100 )</f>
        <v>8.4892839386707983</v>
      </c>
      <c r="AY36" s="303">
        <f t="shared" ref="AY36" si="43">IF(ISERROR(  (T36/$AB36)*100 ),"",(T36/$AB36)  *100 )</f>
        <v>2.027689591165073</v>
      </c>
      <c r="AZ36" s="305">
        <f t="shared" ref="AZ36" si="44">IF(ISERROR(  (U36/$AB36)*100 ),"",(U36/$AB36)  *100 )</f>
        <v>0.16787773819232885</v>
      </c>
      <c r="BA36" s="337">
        <f t="shared" ref="BA36" si="45">IF(ISERROR(  (V36/$AB36)*100 ),"",(V36/$AB36)  *100 )</f>
        <v>1.7710181670408043</v>
      </c>
      <c r="BB36" s="306">
        <f t="shared" ref="BB36" si="46">IF(ISERROR(  (W36/$AB36)*100 ),"",(W36/$AB36)  *100 )</f>
        <v>9.1934671548627414</v>
      </c>
      <c r="BC36" s="307">
        <f t="shared" ref="BC36" si="47">IF(ISERROR(  (X36/$AB36)*100 ),"",(X36/$AB36)  *100 )</f>
        <v>10.21939669374531</v>
      </c>
      <c r="BD36" s="307">
        <f t="shared" ref="BD36" si="48">IF(ISERROR(  (Y36/$AB36)*100 ),"",(Y36/$AB36)  *100 )</f>
        <v>3.0402612129225526</v>
      </c>
      <c r="BE36" s="307" t="str">
        <f t="shared" ref="BE36" si="49">IF(ISERROR(  (Z36/$AB36)*100 ),"",(Z36/$AB36)  *100 )</f>
        <v/>
      </c>
      <c r="BF36" s="307">
        <f t="shared" ref="BF36" si="50">IF(ISERROR(  (AA36/$AB36)*100 ),"",(AA36/$AB36)  *100 )</f>
        <v>4.3607609805336123E-2</v>
      </c>
      <c r="BG36" s="316">
        <f t="shared" ref="BG36" si="51">SUM(AH36)+SUM(BB36:BF36)</f>
        <v>100</v>
      </c>
      <c r="BH36" s="967"/>
      <c r="BI36" s="744"/>
      <c r="BJ36" s="260"/>
    </row>
    <row r="37" spans="1:62" x14ac:dyDescent="0.2">
      <c r="A37" s="260"/>
      <c r="B37" s="288">
        <v>2020</v>
      </c>
      <c r="C37" s="558">
        <v>2543.9929658800002</v>
      </c>
      <c r="D37" s="559">
        <v>2482.0675452</v>
      </c>
      <c r="E37" s="560">
        <v>780.98129656000003</v>
      </c>
      <c r="F37" s="561">
        <v>655.62008215000003</v>
      </c>
      <c r="G37" s="561">
        <v>92.584550740000012</v>
      </c>
      <c r="H37" s="562">
        <v>32.776663679999999</v>
      </c>
      <c r="I37" s="563">
        <v>405.70315181000001</v>
      </c>
      <c r="J37" s="561">
        <v>69.832718659999998</v>
      </c>
      <c r="K37" s="561">
        <v>8.5437952999999993</v>
      </c>
      <c r="L37" s="561">
        <v>65.361306810000002</v>
      </c>
      <c r="M37" s="561">
        <v>22.10005185</v>
      </c>
      <c r="N37" s="561">
        <v>34.639933749999997</v>
      </c>
      <c r="O37" s="561">
        <v>205.22534544999999</v>
      </c>
      <c r="P37" s="564">
        <v>777.18664216000002</v>
      </c>
      <c r="Q37" s="563">
        <v>511.81646711000002</v>
      </c>
      <c r="R37" s="561">
        <v>117.24923145000001</v>
      </c>
      <c r="S37" s="561">
        <v>317.67206511999996</v>
      </c>
      <c r="T37" s="562">
        <v>76.895170549999989</v>
      </c>
      <c r="U37" s="565">
        <v>6.3799875500000001</v>
      </c>
      <c r="V37" s="566">
        <v>61.925420680000002</v>
      </c>
      <c r="W37" s="545">
        <v>313.87180341999999</v>
      </c>
      <c r="X37" s="546">
        <v>382.44969656999996</v>
      </c>
      <c r="Y37" s="546">
        <v>112.33081701</v>
      </c>
      <c r="Z37" s="546" t="s">
        <v>283</v>
      </c>
      <c r="AA37" s="546">
        <v>1.46977888</v>
      </c>
      <c r="AB37" s="730">
        <v>3354.11506177</v>
      </c>
      <c r="AC37" s="723"/>
      <c r="AD37" s="743"/>
      <c r="AE37" s="743"/>
      <c r="AF37" s="260"/>
      <c r="AG37" s="288">
        <v>2020</v>
      </c>
      <c r="AH37" s="332">
        <f t="shared" ref="AH37" si="52">IF(ISERROR(  (C37/$AB37)*100 ),"",(C37/$AB37)  *100 )</f>
        <v>75.846919948462045</v>
      </c>
      <c r="AI37" s="312">
        <f t="shared" ref="AI37" si="53">IF(ISERROR(  (D37/$AB37)*100 ),"",(D37/$AB37)  *100 )</f>
        <v>74.000667821162594</v>
      </c>
      <c r="AJ37" s="295">
        <f t="shared" ref="AJ37" si="54">IF(ISERROR(  (E37/$AB37)*100 ),"",(E37/$AB37)  *100 )</f>
        <v>23.284272667374399</v>
      </c>
      <c r="AK37" s="296">
        <f t="shared" ref="AK37" si="55">IF(ISERROR(  (F37/$AB37)*100 ),"",(F37/$AB37)  *100 )</f>
        <v>19.546737964440098</v>
      </c>
      <c r="AL37" s="296">
        <f t="shared" ref="AL37" si="56">IF(ISERROR(  (G37/$AB37)*100 ),"",(G37/$AB37)  *100 )</f>
        <v>2.760327211051079</v>
      </c>
      <c r="AM37" s="297">
        <f t="shared" ref="AM37" si="57">IF(ISERROR(  (H37/$AB37)*100 ),"",(H37/$AB37)  *100 )</f>
        <v>0.97720749218136327</v>
      </c>
      <c r="AN37" s="298">
        <f t="shared" ref="AN37" si="58">IF(ISERROR(  (I37/$AB37)*100 ),"",(I37/$AB37)  *100 )</f>
        <v>12.095683789568817</v>
      </c>
      <c r="AO37" s="296">
        <f t="shared" ref="AO37" si="59">IF(ISERROR(  (J37/$AB37)*100 ),"",(J37/$AB37)  *100 )</f>
        <v>2.0820012842120144</v>
      </c>
      <c r="AP37" s="296">
        <f t="shared" ref="AP37" si="60">IF(ISERROR(  (K37/$AB37)*100 ),"",(K37/$AB37)  *100 )</f>
        <v>0.2547257664885042</v>
      </c>
      <c r="AQ37" s="296">
        <f t="shared" ref="AQ37" si="61">IF(ISERROR(  (L37/$AB37)*100 ),"",(L37/$AB37)  *100 )</f>
        <v>1.9486900600096941</v>
      </c>
      <c r="AR37" s="296">
        <f t="shared" ref="AR37" si="62">IF(ISERROR(  (M37/$AB37)*100 ),"",(M37/$AB37)  *100 )</f>
        <v>0.65889367070006188</v>
      </c>
      <c r="AS37" s="296">
        <f t="shared" ref="AS37" si="63">IF(ISERROR(  (N37/$AB37)*100 ),"",(N37/$AB37)  *100 )</f>
        <v>1.0327592557817666</v>
      </c>
      <c r="AT37" s="296">
        <f t="shared" ref="AT37" si="64">IF(ISERROR(  (O37/$AB37)*100 ),"",(O37/$AB37)  *100 )</f>
        <v>6.1186137526749169</v>
      </c>
      <c r="AU37" s="320">
        <f t="shared" ref="AU37" si="65">IF(ISERROR(  (P37/$AB37)*100 ),"",(P37/$AB37)  *100 )</f>
        <v>23.171138373227748</v>
      </c>
      <c r="AV37" s="298">
        <f t="shared" ref="AV37" si="66">IF(ISERROR(  (Q37/$AB37)*100 ),"",(Q37/$AB37)  *100 )</f>
        <v>15.259359255251944</v>
      </c>
      <c r="AW37" s="296">
        <f t="shared" ref="AW37" si="67">IF(ISERROR(  (R37/$AB37)*100 ),"",(R37/$AB37)  *100 )</f>
        <v>3.495683042791216</v>
      </c>
      <c r="AX37" s="296">
        <f t="shared" ref="AX37" si="68">IF(ISERROR(  (S37/$AB37)*100 ),"",(S37/$AB37)  *100 )</f>
        <v>9.4711141171275504</v>
      </c>
      <c r="AY37" s="297">
        <f t="shared" ref="AY37" si="69">IF(ISERROR(  (T37/$AB37)*100 ),"",(T37/$AB37)  *100 )</f>
        <v>2.2925620956313177</v>
      </c>
      <c r="AZ37" s="299">
        <f t="shared" ref="AZ37" si="70">IF(ISERROR(  (U37/$AB37)*100 ),"",(U37/$AB37)  *100 )</f>
        <v>0.19021373544153899</v>
      </c>
      <c r="BA37" s="336">
        <f t="shared" ref="BA37" si="71">IF(ISERROR(  (V37/$AB37)*100 ),"",(V37/$AB37)  *100 )</f>
        <v>1.8462521272994536</v>
      </c>
      <c r="BB37" s="293">
        <f t="shared" ref="BB37" si="72">IF(ISERROR(  (W37/$AB37)*100 ),"",(W37/$AB37)  *100 )</f>
        <v>9.3578126462473445</v>
      </c>
      <c r="BC37" s="294">
        <f t="shared" ref="BC37" si="73">IF(ISERROR(  (X37/$AB37)*100 ),"",(X37/$AB37)  *100 )</f>
        <v>11.402402407989468</v>
      </c>
      <c r="BD37" s="294">
        <f t="shared" ref="BD37" si="74">IF(ISERROR(  (Y37/$AB37)*100 ),"",(Y37/$AB37)  *100 )</f>
        <v>3.3490448282570813</v>
      </c>
      <c r="BE37" s="294" t="str">
        <f t="shared" ref="BE37" si="75">IF(ISERROR(  (Z37/$AB37)*100 ),"",(Z37/$AB37)  *100 )</f>
        <v/>
      </c>
      <c r="BF37" s="294">
        <f t="shared" ref="BF37" si="76">IF(ISERROR(  (AA37/$AB37)*100 ),"",(AA37/$AB37)  *100 )</f>
        <v>4.3820168745922004E-2</v>
      </c>
      <c r="BG37" s="314">
        <f t="shared" ref="BG37" si="77">SUM(AH37)+SUM(BB37:BF37)</f>
        <v>99.999999999701856</v>
      </c>
      <c r="BH37" s="972"/>
      <c r="BI37" s="744"/>
      <c r="BJ37" s="260"/>
    </row>
    <row r="38" spans="1:62" ht="13.5" thickBot="1" x14ac:dyDescent="0.25">
      <c r="A38" s="267"/>
      <c r="B38" s="268"/>
      <c r="C38" s="342"/>
      <c r="D38" s="338"/>
      <c r="E38" s="343"/>
      <c r="F38" s="338"/>
      <c r="G38" s="338"/>
      <c r="H38" s="338"/>
      <c r="I38" s="338"/>
      <c r="J38" s="338"/>
      <c r="K38" s="338"/>
      <c r="L38" s="338"/>
      <c r="M38" s="338"/>
      <c r="N38" s="338"/>
      <c r="O38" s="338"/>
      <c r="P38" s="338"/>
      <c r="Q38" s="338"/>
      <c r="R38" s="338"/>
      <c r="S38" s="338"/>
      <c r="T38" s="338"/>
      <c r="U38" s="338"/>
      <c r="V38" s="339"/>
      <c r="W38" s="266"/>
      <c r="X38" s="266"/>
      <c r="Y38" s="266"/>
      <c r="Z38" s="266"/>
      <c r="AA38" s="266"/>
      <c r="AB38" s="266"/>
      <c r="AC38" s="255"/>
      <c r="AD38" s="266"/>
      <c r="AE38" s="266"/>
      <c r="AF38" s="266"/>
      <c r="AG38" s="267"/>
      <c r="AH38" s="340"/>
      <c r="AI38" s="341"/>
      <c r="AJ38" s="338"/>
      <c r="AK38" s="338"/>
      <c r="AL38" s="338"/>
      <c r="AM38" s="338"/>
      <c r="AN38" s="338"/>
      <c r="AO38" s="338"/>
      <c r="AP38" s="338"/>
      <c r="AQ38" s="338"/>
      <c r="AR38" s="338"/>
      <c r="AS38" s="338"/>
      <c r="AT38" s="338"/>
      <c r="AU38" s="338"/>
      <c r="AV38" s="338"/>
      <c r="AW38" s="338"/>
      <c r="AX38" s="338"/>
      <c r="AY38" s="338"/>
      <c r="AZ38" s="338"/>
      <c r="BA38" s="339"/>
      <c r="BB38" s="266"/>
      <c r="BC38" s="266"/>
      <c r="BD38" s="266"/>
      <c r="BE38" s="266"/>
      <c r="BF38" s="266"/>
      <c r="BG38" s="266"/>
      <c r="BH38" s="266"/>
      <c r="BI38" s="266"/>
      <c r="BJ38" s="260"/>
    </row>
    <row r="39" spans="1:62" x14ac:dyDescent="0.2">
      <c r="A39" s="257"/>
      <c r="B39" s="278"/>
      <c r="C39" s="278"/>
      <c r="D39" s="263"/>
      <c r="E39" s="263"/>
      <c r="F39" s="263"/>
      <c r="G39" s="263"/>
      <c r="H39" s="263"/>
      <c r="I39" s="263"/>
      <c r="J39" s="263"/>
      <c r="K39" s="263"/>
      <c r="L39" s="257"/>
      <c r="M39" s="257"/>
      <c r="N39" s="272"/>
      <c r="O39" s="263"/>
      <c r="P39" s="263"/>
      <c r="Q39" s="263"/>
      <c r="R39" s="263"/>
      <c r="S39" s="263"/>
      <c r="T39" s="263"/>
      <c r="U39" s="308"/>
      <c r="V39" s="263"/>
      <c r="W39" s="263"/>
      <c r="X39" s="263"/>
      <c r="Y39" s="263"/>
      <c r="Z39" s="263"/>
      <c r="AA39" s="263"/>
      <c r="AB39" s="263"/>
      <c r="AC39" s="244"/>
      <c r="AD39" s="263"/>
      <c r="AE39" s="263"/>
      <c r="AF39" s="263"/>
      <c r="AG39" s="257"/>
      <c r="AH39" s="279"/>
      <c r="AJ39" s="263"/>
      <c r="AK39" s="263"/>
      <c r="AL39" s="263"/>
      <c r="AM39" s="263"/>
      <c r="AN39" s="263"/>
      <c r="AO39" s="263"/>
      <c r="AP39" s="257"/>
      <c r="AQ39" s="272"/>
      <c r="AR39" s="263"/>
      <c r="AS39" s="263"/>
      <c r="AT39" s="263"/>
      <c r="AU39" s="263"/>
      <c r="AV39" s="263"/>
      <c r="AW39" s="263"/>
      <c r="AX39" s="263"/>
      <c r="AY39" s="263"/>
      <c r="AZ39" s="263"/>
      <c r="BA39" s="263"/>
      <c r="BB39" s="263"/>
      <c r="BC39" s="263"/>
      <c r="BD39" s="263"/>
      <c r="BE39" s="263"/>
      <c r="BF39" s="263"/>
      <c r="BG39" s="263"/>
      <c r="BH39" s="257"/>
      <c r="BI39" s="257"/>
      <c r="BJ39" s="260"/>
    </row>
    <row r="40" spans="1:62" x14ac:dyDescent="0.2">
      <c r="A40" s="257"/>
      <c r="B40" s="278"/>
      <c r="C40" s="279"/>
      <c r="D40" s="280"/>
      <c r="E40" s="280"/>
      <c r="F40" s="280"/>
      <c r="G40" s="280"/>
      <c r="H40" s="280"/>
      <c r="I40" s="280"/>
      <c r="J40" s="280"/>
      <c r="K40" s="280"/>
      <c r="L40" s="280"/>
      <c r="M40" s="280"/>
      <c r="N40" s="280"/>
      <c r="O40" s="280"/>
      <c r="P40" s="280"/>
      <c r="Q40" s="280"/>
      <c r="R40" s="271"/>
      <c r="S40" s="271"/>
      <c r="T40" s="269"/>
      <c r="U40" s="269"/>
      <c r="V40" s="269"/>
      <c r="W40" s="269"/>
      <c r="X40" s="269"/>
      <c r="Y40" s="269"/>
      <c r="Z40" s="269"/>
      <c r="AA40" s="269"/>
      <c r="AB40" s="269"/>
      <c r="AC40" s="246"/>
      <c r="AD40" s="269"/>
      <c r="AE40" s="269"/>
      <c r="AF40" s="269"/>
      <c r="AG40" s="257"/>
      <c r="AH40" s="279"/>
      <c r="AI40" s="256"/>
      <c r="AJ40" s="280"/>
      <c r="AK40" s="280"/>
      <c r="AL40" s="280"/>
      <c r="AM40" s="280"/>
      <c r="AN40" s="280"/>
      <c r="AO40" s="280"/>
      <c r="AP40" s="280"/>
      <c r="AQ40" s="280"/>
      <c r="AR40" s="280"/>
      <c r="AS40" s="280"/>
      <c r="AT40" s="271"/>
      <c r="AU40" s="271"/>
      <c r="AV40" s="269"/>
      <c r="AW40" s="269"/>
      <c r="AX40" s="269"/>
      <c r="AY40" s="269"/>
      <c r="AZ40" s="269"/>
      <c r="BA40" s="269"/>
      <c r="BB40" s="269"/>
      <c r="BC40" s="269"/>
      <c r="BD40" s="269"/>
      <c r="BE40" s="269"/>
      <c r="BF40" s="269"/>
      <c r="BG40" s="269"/>
      <c r="BH40" s="270"/>
      <c r="BI40" s="257"/>
      <c r="BJ40" s="260"/>
    </row>
    <row r="41" spans="1:62" x14ac:dyDescent="0.2">
      <c r="A41" s="257"/>
      <c r="B41" s="278" t="s">
        <v>496</v>
      </c>
      <c r="C41" s="279"/>
      <c r="D41" s="280"/>
      <c r="E41" s="280"/>
      <c r="F41" s="280"/>
      <c r="G41" s="280"/>
      <c r="H41" s="280"/>
      <c r="I41" s="280"/>
      <c r="J41" s="280"/>
      <c r="K41" s="280"/>
      <c r="L41" s="280"/>
      <c r="M41" s="280"/>
      <c r="N41" s="280"/>
      <c r="O41" s="280"/>
      <c r="P41" s="280"/>
      <c r="Q41" s="280"/>
      <c r="R41" s="271"/>
      <c r="S41" s="271"/>
      <c r="T41" s="269"/>
      <c r="U41" s="269"/>
      <c r="V41" s="269"/>
      <c r="W41" s="269"/>
      <c r="X41" s="269"/>
      <c r="Y41" s="269"/>
      <c r="Z41" s="269"/>
      <c r="AA41" s="269"/>
      <c r="AB41" s="269"/>
      <c r="AC41" s="246"/>
      <c r="AD41" s="269"/>
      <c r="AE41" s="269"/>
      <c r="AF41" s="269"/>
      <c r="AG41" s="257"/>
      <c r="AH41" s="279" t="s">
        <v>496</v>
      </c>
      <c r="AI41" s="257"/>
      <c r="AJ41" s="280"/>
      <c r="AK41" s="280"/>
      <c r="AL41" s="280"/>
      <c r="AM41" s="280"/>
      <c r="AN41" s="280"/>
      <c r="AO41" s="280"/>
      <c r="AP41" s="280"/>
      <c r="AQ41" s="280"/>
      <c r="AR41" s="280"/>
      <c r="AS41" s="280"/>
      <c r="AT41" s="271"/>
      <c r="AU41" s="271"/>
      <c r="AV41" s="269"/>
      <c r="AW41" s="269"/>
      <c r="AX41" s="269"/>
      <c r="AY41" s="269"/>
      <c r="AZ41" s="269"/>
      <c r="BA41" s="269"/>
      <c r="BB41" s="269"/>
      <c r="BC41" s="269"/>
      <c r="BD41" s="269"/>
      <c r="BE41" s="269"/>
      <c r="BF41" s="269"/>
      <c r="BG41" s="269"/>
      <c r="BH41" s="270"/>
      <c r="BI41" s="257"/>
      <c r="BJ41" s="260"/>
    </row>
    <row r="42" spans="1:62" x14ac:dyDescent="0.2">
      <c r="A42" s="257"/>
      <c r="B42" s="278" t="s">
        <v>499</v>
      </c>
      <c r="C42" s="279"/>
      <c r="D42" s="269"/>
      <c r="E42" s="269"/>
      <c r="F42" s="269"/>
      <c r="G42" s="269"/>
      <c r="H42" s="269"/>
      <c r="I42" s="269"/>
      <c r="J42" s="269"/>
      <c r="K42" s="269"/>
      <c r="L42" s="269"/>
      <c r="M42" s="269"/>
      <c r="N42" s="269"/>
      <c r="O42" s="269"/>
      <c r="P42" s="269"/>
      <c r="Q42" s="269"/>
      <c r="R42" s="269"/>
      <c r="S42" s="269"/>
      <c r="T42" s="269"/>
      <c r="U42" s="269"/>
      <c r="V42" s="269"/>
      <c r="W42" s="269"/>
      <c r="X42" s="269"/>
      <c r="Y42" s="269"/>
      <c r="Z42" s="269"/>
      <c r="AA42" s="269"/>
      <c r="AB42" s="269"/>
      <c r="AC42" s="246"/>
      <c r="AD42" s="269"/>
      <c r="AE42" s="269"/>
      <c r="AF42" s="269"/>
      <c r="AG42" s="269"/>
      <c r="AH42" s="279" t="s">
        <v>499</v>
      </c>
      <c r="AI42" s="257"/>
      <c r="AJ42" s="269"/>
      <c r="AK42" s="269"/>
      <c r="AL42" s="269"/>
      <c r="AM42" s="269"/>
      <c r="AN42" s="269"/>
      <c r="AO42" s="269"/>
      <c r="AP42" s="269"/>
      <c r="AQ42" s="269"/>
      <c r="AR42" s="269"/>
      <c r="AS42" s="269"/>
      <c r="AT42" s="269"/>
      <c r="AU42" s="269"/>
      <c r="AV42" s="269"/>
      <c r="AW42" s="269"/>
      <c r="AX42" s="269"/>
      <c r="AY42" s="269"/>
      <c r="AZ42" s="269"/>
      <c r="BA42" s="269"/>
      <c r="BB42" s="269"/>
      <c r="BC42" s="269"/>
      <c r="BD42" s="269"/>
      <c r="BE42" s="269"/>
      <c r="BF42" s="269"/>
      <c r="BG42" s="269"/>
      <c r="BH42" s="270"/>
      <c r="BI42" s="257"/>
      <c r="BJ42" s="260"/>
    </row>
    <row r="43" spans="1:62" x14ac:dyDescent="0.2">
      <c r="A43" s="257"/>
      <c r="B43" s="278" t="s">
        <v>500</v>
      </c>
      <c r="C43" s="279"/>
      <c r="D43" s="269"/>
      <c r="E43" s="269"/>
      <c r="F43" s="269"/>
      <c r="G43" s="269"/>
      <c r="H43" s="269"/>
      <c r="I43" s="269"/>
      <c r="J43" s="269"/>
      <c r="K43" s="269"/>
      <c r="L43" s="269"/>
      <c r="M43" s="269"/>
      <c r="N43" s="269"/>
      <c r="O43" s="269"/>
      <c r="P43" s="269"/>
      <c r="Q43" s="269"/>
      <c r="R43" s="269"/>
      <c r="S43" s="269"/>
      <c r="T43" s="269"/>
      <c r="U43" s="269"/>
      <c r="V43" s="269"/>
      <c r="W43" s="269"/>
      <c r="X43" s="269"/>
      <c r="Y43" s="269"/>
      <c r="Z43" s="269"/>
      <c r="AA43" s="269"/>
      <c r="AB43" s="269"/>
      <c r="AC43" s="246"/>
      <c r="AD43" s="269"/>
      <c r="AE43" s="269"/>
      <c r="AF43" s="269"/>
      <c r="AG43" s="269"/>
      <c r="AH43" s="279" t="s">
        <v>500</v>
      </c>
      <c r="AI43" s="257"/>
      <c r="AJ43" s="269"/>
      <c r="AK43" s="269"/>
      <c r="AL43" s="269"/>
      <c r="AM43" s="269"/>
      <c r="AN43" s="269"/>
      <c r="AO43" s="269"/>
      <c r="AP43" s="269"/>
      <c r="AQ43" s="269"/>
      <c r="AR43" s="269"/>
      <c r="AS43" s="269"/>
      <c r="AT43" s="269"/>
      <c r="AU43" s="269"/>
      <c r="AV43" s="269"/>
      <c r="AW43" s="269"/>
      <c r="AX43" s="269"/>
      <c r="AY43" s="269"/>
      <c r="AZ43" s="269"/>
      <c r="BA43" s="269"/>
      <c r="BB43" s="269"/>
      <c r="BC43" s="269"/>
      <c r="BD43" s="269"/>
      <c r="BE43" s="269"/>
      <c r="BF43" s="269"/>
      <c r="BG43" s="269"/>
      <c r="BH43" s="270"/>
      <c r="BI43" s="257"/>
      <c r="BJ43" s="260"/>
    </row>
    <row r="44" spans="1:62" x14ac:dyDescent="0.2">
      <c r="A44" s="257"/>
      <c r="B44" s="278" t="s">
        <v>501</v>
      </c>
      <c r="C44" s="269"/>
      <c r="D44" s="269"/>
      <c r="E44" s="269"/>
      <c r="F44" s="269"/>
      <c r="G44" s="269"/>
      <c r="H44" s="269"/>
      <c r="I44" s="269"/>
      <c r="J44" s="269"/>
      <c r="K44" s="269"/>
      <c r="L44" s="269"/>
      <c r="M44" s="269"/>
      <c r="N44" s="269"/>
      <c r="O44" s="269"/>
      <c r="P44" s="269"/>
      <c r="Q44" s="269"/>
      <c r="R44" s="269"/>
      <c r="S44" s="269"/>
      <c r="T44" s="269"/>
      <c r="U44" s="269"/>
      <c r="V44" s="269"/>
      <c r="W44" s="269"/>
      <c r="X44" s="269"/>
      <c r="Y44" s="269"/>
      <c r="Z44" s="269"/>
      <c r="AA44" s="269"/>
      <c r="AB44" s="269"/>
      <c r="AC44" s="246"/>
      <c r="AD44" s="269"/>
      <c r="AE44" s="269"/>
      <c r="AF44" s="269"/>
      <c r="AG44" s="269"/>
      <c r="AH44" s="273"/>
      <c r="AI44" s="269"/>
      <c r="AJ44" s="269"/>
      <c r="AK44" s="269"/>
      <c r="AL44" s="269"/>
      <c r="AM44" s="269"/>
      <c r="AN44" s="269"/>
      <c r="AO44" s="269"/>
      <c r="AP44" s="269"/>
      <c r="AQ44" s="269"/>
      <c r="AR44" s="269"/>
      <c r="AS44" s="269"/>
      <c r="AT44" s="269"/>
      <c r="AU44" s="269"/>
      <c r="AV44" s="269"/>
      <c r="AW44" s="269"/>
      <c r="AX44" s="269"/>
      <c r="AY44" s="269"/>
      <c r="AZ44" s="269"/>
      <c r="BA44" s="269"/>
      <c r="BB44" s="269"/>
      <c r="BC44" s="269"/>
      <c r="BD44" s="269"/>
      <c r="BE44" s="269"/>
      <c r="BF44" s="269"/>
      <c r="BG44" s="269"/>
      <c r="BH44" s="270"/>
      <c r="BI44" s="257"/>
      <c r="BJ44" s="260"/>
    </row>
    <row r="45" spans="1:62" x14ac:dyDescent="0.2">
      <c r="A45" s="257"/>
      <c r="B45" s="278" t="s">
        <v>502</v>
      </c>
      <c r="C45" s="269"/>
      <c r="D45" s="269"/>
      <c r="E45" s="269"/>
      <c r="F45" s="269"/>
      <c r="G45" s="269"/>
      <c r="H45" s="269"/>
      <c r="I45" s="269"/>
      <c r="J45" s="269"/>
      <c r="K45" s="269"/>
      <c r="L45" s="269"/>
      <c r="M45" s="269"/>
      <c r="N45" s="269"/>
      <c r="O45" s="269"/>
      <c r="P45" s="269"/>
      <c r="Q45" s="269"/>
      <c r="R45" s="269"/>
      <c r="S45" s="269"/>
      <c r="T45" s="269"/>
      <c r="U45" s="269"/>
      <c r="V45" s="269"/>
      <c r="W45" s="269"/>
      <c r="X45" s="269"/>
      <c r="Y45" s="269"/>
      <c r="Z45" s="269"/>
      <c r="AA45" s="269"/>
      <c r="AB45" s="269"/>
      <c r="AC45" s="246"/>
      <c r="AD45" s="269"/>
      <c r="AE45" s="269"/>
      <c r="AF45" s="269"/>
      <c r="AG45" s="269"/>
      <c r="AH45" s="273"/>
      <c r="AI45" s="696"/>
      <c r="AJ45" s="696"/>
      <c r="AK45" s="696"/>
      <c r="AL45" s="696"/>
      <c r="AM45" s="696"/>
      <c r="AN45" s="696"/>
      <c r="AO45" s="696"/>
      <c r="AP45" s="696"/>
      <c r="AQ45" s="696"/>
      <c r="AR45" s="696"/>
      <c r="AS45" s="696"/>
      <c r="AT45" s="696"/>
      <c r="AU45" s="696"/>
      <c r="AV45" s="269"/>
      <c r="AW45" s="269"/>
      <c r="AX45" s="269"/>
      <c r="AY45" s="269"/>
      <c r="AZ45" s="269"/>
      <c r="BA45" s="269"/>
      <c r="BB45" s="269"/>
      <c r="BC45" s="269"/>
      <c r="BD45" s="269"/>
      <c r="BE45" s="269"/>
      <c r="BF45" s="269"/>
      <c r="BG45" s="269"/>
      <c r="BH45" s="270"/>
      <c r="BI45" s="257"/>
      <c r="BJ45" s="260"/>
    </row>
    <row r="46" spans="1:62" x14ac:dyDescent="0.2">
      <c r="A46" s="257"/>
      <c r="B46" s="278" t="s">
        <v>503</v>
      </c>
      <c r="C46" s="269"/>
      <c r="D46" s="269"/>
      <c r="E46" s="269"/>
      <c r="F46" s="269"/>
      <c r="G46" s="269"/>
      <c r="H46" s="269"/>
      <c r="I46" s="269"/>
      <c r="J46" s="269"/>
      <c r="K46" s="269"/>
      <c r="L46" s="269"/>
      <c r="M46" s="269"/>
      <c r="N46" s="269"/>
      <c r="O46" s="269"/>
      <c r="P46" s="269"/>
      <c r="Q46" s="269"/>
      <c r="R46" s="269"/>
      <c r="S46" s="269"/>
      <c r="T46" s="269"/>
      <c r="U46" s="269"/>
      <c r="V46" s="269"/>
      <c r="W46" s="269"/>
      <c r="X46" s="269"/>
      <c r="Y46" s="269"/>
      <c r="Z46" s="269"/>
      <c r="AA46" s="269"/>
      <c r="AB46" s="269"/>
      <c r="AC46" s="246"/>
      <c r="AD46" s="269"/>
      <c r="AE46" s="269"/>
      <c r="AF46" s="269"/>
      <c r="AG46" s="269"/>
      <c r="AH46" s="281"/>
      <c r="AI46" s="269"/>
      <c r="AJ46" s="269"/>
      <c r="AK46" s="269"/>
      <c r="AL46" s="269"/>
      <c r="AM46" s="269"/>
      <c r="AN46" s="269"/>
      <c r="AO46" s="269"/>
      <c r="AP46" s="269"/>
      <c r="AQ46" s="269"/>
      <c r="AR46" s="269"/>
      <c r="AS46" s="269"/>
      <c r="AT46" s="269"/>
      <c r="AU46" s="269"/>
      <c r="AV46" s="269"/>
      <c r="AW46" s="269"/>
      <c r="AX46" s="269"/>
      <c r="AY46" s="269"/>
      <c r="AZ46" s="269"/>
      <c r="BA46" s="269"/>
      <c r="BB46" s="269"/>
      <c r="BC46" s="269"/>
      <c r="BD46" s="269"/>
      <c r="BE46" s="269"/>
      <c r="BF46" s="269"/>
      <c r="BG46" s="269"/>
      <c r="BH46" s="270"/>
      <c r="BI46" s="257"/>
      <c r="BJ46" s="260"/>
    </row>
    <row r="47" spans="1:62" x14ac:dyDescent="0.2">
      <c r="A47" s="257"/>
      <c r="B47" s="278"/>
      <c r="C47" s="269"/>
      <c r="D47" s="269"/>
      <c r="E47" s="269"/>
      <c r="F47" s="269"/>
      <c r="G47" s="269"/>
      <c r="H47" s="269"/>
      <c r="I47" s="269"/>
      <c r="J47" s="269"/>
      <c r="K47" s="269"/>
      <c r="L47" s="269"/>
      <c r="M47" s="269"/>
      <c r="N47" s="269"/>
      <c r="O47" s="269"/>
      <c r="P47" s="269"/>
      <c r="Q47" s="269"/>
      <c r="R47" s="269"/>
      <c r="S47" s="269"/>
      <c r="T47" s="269"/>
      <c r="U47" s="269"/>
      <c r="V47" s="269"/>
      <c r="W47" s="269"/>
      <c r="X47" s="269"/>
      <c r="Y47" s="269"/>
      <c r="Z47" s="269"/>
      <c r="AA47" s="269"/>
      <c r="AB47" s="269"/>
      <c r="AC47" s="246"/>
      <c r="AD47" s="269"/>
      <c r="AE47" s="269"/>
      <c r="AF47" s="269"/>
      <c r="AG47" s="269"/>
      <c r="AH47" s="1109" t="s">
        <v>309</v>
      </c>
      <c r="AI47" s="1110"/>
      <c r="AJ47" s="1110"/>
      <c r="AK47" s="1110"/>
      <c r="AL47" s="1110"/>
      <c r="AM47" s="1110"/>
      <c r="AN47" s="1110"/>
      <c r="AO47" s="1110"/>
      <c r="AP47" s="1110"/>
      <c r="AQ47" s="1110"/>
      <c r="AR47" s="1110"/>
      <c r="AS47" s="1110"/>
      <c r="AT47" s="1110"/>
      <c r="AU47" s="1110"/>
      <c r="AV47" s="1110"/>
      <c r="AW47" s="269"/>
      <c r="AX47" s="269"/>
      <c r="AY47" s="269"/>
      <c r="AZ47" s="269"/>
      <c r="BA47" s="269"/>
      <c r="BB47" s="269"/>
      <c r="BC47" s="269"/>
      <c r="BD47" s="269"/>
      <c r="BE47" s="269"/>
      <c r="BF47" s="269"/>
      <c r="BG47" s="269"/>
      <c r="BH47" s="270"/>
      <c r="BI47" s="257"/>
      <c r="BJ47" s="260"/>
    </row>
    <row r="48" spans="1:62" x14ac:dyDescent="0.2">
      <c r="A48" s="257"/>
      <c r="B48" s="269"/>
      <c r="C48" s="269"/>
      <c r="D48" s="269"/>
      <c r="E48" s="269"/>
      <c r="F48" s="269"/>
      <c r="G48" s="269"/>
      <c r="H48" s="269"/>
      <c r="I48" s="269"/>
      <c r="J48" s="269"/>
      <c r="K48" s="269"/>
      <c r="L48" s="269"/>
      <c r="M48" s="269"/>
      <c r="N48" s="269"/>
      <c r="O48" s="269"/>
      <c r="P48" s="269"/>
      <c r="Q48" s="269"/>
      <c r="R48" s="269"/>
      <c r="S48" s="269"/>
      <c r="T48" s="269"/>
      <c r="U48" s="269"/>
      <c r="V48" s="269"/>
      <c r="W48" s="269"/>
      <c r="X48" s="269"/>
      <c r="Y48" s="269"/>
      <c r="Z48" s="269"/>
      <c r="AA48" s="269"/>
      <c r="AB48" s="269"/>
      <c r="AC48" s="246"/>
      <c r="AD48" s="269"/>
      <c r="AE48" s="269"/>
      <c r="AF48" s="269"/>
      <c r="AG48" s="269"/>
      <c r="AH48" s="1110"/>
      <c r="AI48" s="1110"/>
      <c r="AJ48" s="1110"/>
      <c r="AK48" s="1110"/>
      <c r="AL48" s="1110"/>
      <c r="AM48" s="1110"/>
      <c r="AN48" s="1110"/>
      <c r="AO48" s="1110"/>
      <c r="AP48" s="1110"/>
      <c r="AQ48" s="1110"/>
      <c r="AR48" s="1110"/>
      <c r="AS48" s="1110"/>
      <c r="AT48" s="1110"/>
      <c r="AU48" s="1110"/>
      <c r="AV48" s="1110"/>
      <c r="AW48" s="269"/>
      <c r="AX48" s="269"/>
      <c r="AY48" s="269"/>
      <c r="AZ48" s="269"/>
      <c r="BA48" s="269"/>
      <c r="BB48" s="269"/>
      <c r="BC48" s="269"/>
      <c r="BD48" s="269"/>
      <c r="BE48" s="269"/>
      <c r="BF48" s="269"/>
      <c r="BG48" s="269"/>
      <c r="BH48" s="270"/>
      <c r="BI48" s="257"/>
      <c r="BJ48" s="260"/>
    </row>
    <row r="49" spans="1:62" x14ac:dyDescent="0.2">
      <c r="A49" s="257"/>
      <c r="B49" s="269"/>
      <c r="C49" s="269"/>
      <c r="D49" s="269"/>
      <c r="E49" s="269"/>
      <c r="F49" s="269"/>
      <c r="G49" s="269"/>
      <c r="H49" s="269"/>
      <c r="I49" s="269"/>
      <c r="J49" s="269"/>
      <c r="K49" s="269"/>
      <c r="L49" s="269"/>
      <c r="M49" s="269"/>
      <c r="N49" s="269"/>
      <c r="O49" s="269"/>
      <c r="P49" s="269"/>
      <c r="Q49" s="269"/>
      <c r="R49" s="269"/>
      <c r="S49" s="269"/>
      <c r="T49" s="269"/>
      <c r="U49" s="269"/>
      <c r="V49" s="269"/>
      <c r="W49" s="269"/>
      <c r="X49" s="269"/>
      <c r="Y49" s="269"/>
      <c r="Z49" s="269"/>
      <c r="AA49" s="269"/>
      <c r="AB49" s="269"/>
      <c r="AC49" s="246"/>
      <c r="AD49" s="269"/>
      <c r="AE49" s="269"/>
      <c r="AF49" s="269"/>
      <c r="AG49" s="269"/>
      <c r="AH49" s="1110"/>
      <c r="AI49" s="1110"/>
      <c r="AJ49" s="1110"/>
      <c r="AK49" s="1110"/>
      <c r="AL49" s="1110"/>
      <c r="AM49" s="1110"/>
      <c r="AN49" s="1110"/>
      <c r="AO49" s="1110"/>
      <c r="AP49" s="1110"/>
      <c r="AQ49" s="1110"/>
      <c r="AR49" s="1110"/>
      <c r="AS49" s="1110"/>
      <c r="AT49" s="1110"/>
      <c r="AU49" s="1110"/>
      <c r="AV49" s="1110"/>
      <c r="AW49" s="269"/>
      <c r="AX49" s="269"/>
      <c r="AY49" s="269"/>
      <c r="AZ49" s="269"/>
      <c r="BA49" s="269"/>
      <c r="BB49" s="269"/>
      <c r="BC49" s="269"/>
      <c r="BD49" s="269"/>
      <c r="BE49" s="269"/>
      <c r="BF49" s="269"/>
      <c r="BG49" s="269"/>
      <c r="BH49" s="270"/>
      <c r="BI49" s="257"/>
      <c r="BJ49" s="260"/>
    </row>
    <row r="50" spans="1:62" x14ac:dyDescent="0.2">
      <c r="A50" s="257"/>
      <c r="B50" s="269"/>
      <c r="C50" s="269"/>
      <c r="D50" s="269"/>
      <c r="E50" s="269"/>
      <c r="F50" s="269"/>
      <c r="G50" s="269"/>
      <c r="H50" s="269"/>
      <c r="I50" s="269"/>
      <c r="J50" s="269"/>
      <c r="K50" s="269"/>
      <c r="L50" s="269"/>
      <c r="M50" s="269"/>
      <c r="N50" s="269"/>
      <c r="O50" s="269"/>
      <c r="P50" s="269"/>
      <c r="Q50" s="269"/>
      <c r="R50" s="269"/>
      <c r="S50" s="269"/>
      <c r="T50" s="269"/>
      <c r="U50" s="269"/>
      <c r="V50" s="269"/>
      <c r="W50" s="269"/>
      <c r="X50" s="269"/>
      <c r="Y50" s="269"/>
      <c r="Z50" s="269"/>
      <c r="AA50" s="269"/>
      <c r="AB50" s="269"/>
      <c r="AC50" s="269"/>
      <c r="AD50" s="269"/>
      <c r="AE50" s="269"/>
      <c r="AF50" s="269"/>
      <c r="AG50" s="269"/>
      <c r="AH50" s="1110"/>
      <c r="AI50" s="1110"/>
      <c r="AJ50" s="1110"/>
      <c r="AK50" s="1110"/>
      <c r="AL50" s="1110"/>
      <c r="AM50" s="1110"/>
      <c r="AN50" s="1110"/>
      <c r="AO50" s="1110"/>
      <c r="AP50" s="1110"/>
      <c r="AQ50" s="1110"/>
      <c r="AR50" s="1110"/>
      <c r="AS50" s="1110"/>
      <c r="AT50" s="1110"/>
      <c r="AU50" s="1110"/>
      <c r="AV50" s="1110"/>
      <c r="AW50" s="269"/>
      <c r="AX50" s="269"/>
      <c r="AY50" s="269"/>
      <c r="AZ50" s="269"/>
      <c r="BA50" s="269"/>
      <c r="BB50" s="269"/>
      <c r="BC50" s="269"/>
      <c r="BD50" s="269"/>
      <c r="BE50" s="269"/>
      <c r="BF50" s="269"/>
      <c r="BG50" s="269"/>
      <c r="BH50" s="270"/>
      <c r="BI50" s="257"/>
      <c r="BJ50" s="260"/>
    </row>
    <row r="51" spans="1:62" x14ac:dyDescent="0.2">
      <c r="A51" s="257"/>
      <c r="B51" s="269"/>
      <c r="C51" s="269"/>
      <c r="D51" s="269"/>
      <c r="E51" s="269"/>
      <c r="F51" s="269"/>
      <c r="G51" s="269"/>
      <c r="H51" s="269"/>
      <c r="I51" s="269"/>
      <c r="J51" s="269"/>
      <c r="K51" s="269"/>
      <c r="L51" s="269"/>
      <c r="M51" s="269"/>
      <c r="N51" s="269"/>
      <c r="O51" s="269"/>
      <c r="P51" s="269"/>
      <c r="Q51" s="269"/>
      <c r="R51" s="269"/>
      <c r="S51" s="269"/>
      <c r="T51" s="269"/>
      <c r="U51" s="269"/>
      <c r="V51" s="269"/>
      <c r="W51" s="269"/>
      <c r="X51" s="269"/>
      <c r="Y51" s="269"/>
      <c r="Z51" s="269"/>
      <c r="AA51" s="269"/>
      <c r="AB51" s="269"/>
      <c r="AC51" s="269"/>
      <c r="AD51" s="269"/>
      <c r="AE51" s="269"/>
      <c r="AF51" s="269"/>
      <c r="AG51" s="269"/>
      <c r="AH51" s="1109"/>
      <c r="AI51" s="1110"/>
      <c r="AJ51" s="1110"/>
      <c r="AK51" s="1110"/>
      <c r="AL51" s="1110"/>
      <c r="AM51" s="1110"/>
      <c r="AN51" s="1110"/>
      <c r="AO51" s="1110"/>
      <c r="AP51" s="1110"/>
      <c r="AQ51" s="1110"/>
      <c r="AR51" s="1110"/>
      <c r="AS51" s="1110"/>
      <c r="AT51" s="1110"/>
      <c r="AU51" s="1110"/>
      <c r="AV51" s="1110"/>
      <c r="AW51" s="269"/>
      <c r="AX51" s="269"/>
      <c r="AY51" s="269"/>
      <c r="AZ51" s="269"/>
      <c r="BA51" s="269"/>
      <c r="BB51" s="269"/>
      <c r="BC51" s="269"/>
      <c r="BD51" s="269"/>
      <c r="BE51" s="269"/>
      <c r="BF51" s="269"/>
      <c r="BG51" s="269"/>
      <c r="BH51" s="270"/>
      <c r="BI51" s="257"/>
      <c r="BJ51" s="260"/>
    </row>
    <row r="52" spans="1:62" x14ac:dyDescent="0.2">
      <c r="A52" s="257"/>
      <c r="B52" s="269"/>
      <c r="C52" s="269"/>
      <c r="D52" s="269"/>
      <c r="E52" s="269"/>
      <c r="F52" s="269"/>
      <c r="G52" s="269"/>
      <c r="H52" s="269"/>
      <c r="I52" s="269"/>
      <c r="J52" s="269"/>
      <c r="K52" s="269"/>
      <c r="L52" s="269"/>
      <c r="M52" s="269"/>
      <c r="N52" s="269"/>
      <c r="O52" s="269"/>
      <c r="P52" s="269"/>
      <c r="Q52" s="269"/>
      <c r="R52" s="269"/>
      <c r="S52" s="269"/>
      <c r="T52" s="269"/>
      <c r="U52" s="269"/>
      <c r="V52" s="269"/>
      <c r="W52" s="269"/>
      <c r="X52" s="269"/>
      <c r="Y52" s="269"/>
      <c r="Z52" s="269"/>
      <c r="AA52" s="269"/>
      <c r="AB52" s="269"/>
      <c r="AC52" s="269"/>
      <c r="AD52" s="269"/>
      <c r="AE52" s="269"/>
      <c r="AF52" s="269"/>
      <c r="AG52" s="269"/>
      <c r="AH52" s="1110"/>
      <c r="AI52" s="1110"/>
      <c r="AJ52" s="1110"/>
      <c r="AK52" s="1110"/>
      <c r="AL52" s="1110"/>
      <c r="AM52" s="1110"/>
      <c r="AN52" s="1110"/>
      <c r="AO52" s="1110"/>
      <c r="AP52" s="1110"/>
      <c r="AQ52" s="1110"/>
      <c r="AR52" s="1110"/>
      <c r="AS52" s="1110"/>
      <c r="AT52" s="1110"/>
      <c r="AU52" s="1110"/>
      <c r="AV52" s="1110"/>
      <c r="AW52" s="269"/>
      <c r="AX52" s="269"/>
      <c r="AY52" s="269"/>
      <c r="AZ52" s="269"/>
      <c r="BA52" s="269"/>
      <c r="BB52" s="269"/>
      <c r="BC52" s="269"/>
      <c r="BD52" s="269"/>
      <c r="BE52" s="269"/>
      <c r="BF52" s="269"/>
      <c r="BG52" s="269"/>
      <c r="BH52" s="270"/>
      <c r="BI52" s="257"/>
      <c r="BJ52" s="260"/>
    </row>
    <row r="53" spans="1:62" x14ac:dyDescent="0.2">
      <c r="A53" s="257"/>
      <c r="B53" s="269"/>
      <c r="C53" s="269"/>
      <c r="D53" s="269"/>
      <c r="E53" s="269"/>
      <c r="F53" s="269"/>
      <c r="G53" s="269"/>
      <c r="H53" s="269"/>
      <c r="I53" s="269"/>
      <c r="J53" s="269"/>
      <c r="K53" s="269"/>
      <c r="L53" s="269"/>
      <c r="M53" s="269"/>
      <c r="N53" s="269"/>
      <c r="O53" s="269"/>
      <c r="P53" s="269"/>
      <c r="Q53" s="269"/>
      <c r="R53" s="269"/>
      <c r="S53" s="269"/>
      <c r="T53" s="269"/>
      <c r="U53" s="269"/>
      <c r="V53" s="269"/>
      <c r="W53" s="269"/>
      <c r="X53" s="269"/>
      <c r="Y53" s="269"/>
      <c r="Z53" s="269"/>
      <c r="AA53" s="269"/>
      <c r="AB53" s="269"/>
      <c r="AC53" s="269"/>
      <c r="AD53" s="269"/>
      <c r="AE53" s="269"/>
      <c r="AF53" s="269"/>
      <c r="AG53" s="269"/>
      <c r="AH53" s="1110"/>
      <c r="AI53" s="1110"/>
      <c r="AJ53" s="1110"/>
      <c r="AK53" s="1110"/>
      <c r="AL53" s="1110"/>
      <c r="AM53" s="1110"/>
      <c r="AN53" s="1110"/>
      <c r="AO53" s="1110"/>
      <c r="AP53" s="1110"/>
      <c r="AQ53" s="1110"/>
      <c r="AR53" s="1110"/>
      <c r="AS53" s="1110"/>
      <c r="AT53" s="1110"/>
      <c r="AU53" s="1110"/>
      <c r="AV53" s="1110"/>
      <c r="AW53" s="269"/>
      <c r="AX53" s="269"/>
      <c r="AY53" s="269"/>
      <c r="AZ53" s="269"/>
      <c r="BA53" s="269"/>
      <c r="BB53" s="269"/>
      <c r="BC53" s="269"/>
      <c r="BD53" s="269"/>
      <c r="BE53" s="269"/>
      <c r="BF53" s="269"/>
      <c r="BG53" s="269"/>
      <c r="BH53" s="270"/>
      <c r="BI53" s="257"/>
      <c r="BJ53" s="260"/>
    </row>
    <row r="54" spans="1:62" x14ac:dyDescent="0.2">
      <c r="A54" s="257"/>
      <c r="B54" s="269"/>
      <c r="C54" s="269"/>
      <c r="D54" s="269"/>
      <c r="E54" s="269"/>
      <c r="F54" s="269"/>
      <c r="G54" s="269"/>
      <c r="H54" s="269"/>
      <c r="I54" s="269"/>
      <c r="J54" s="269"/>
      <c r="K54" s="269"/>
      <c r="L54" s="269"/>
      <c r="M54" s="269"/>
      <c r="N54" s="269"/>
      <c r="O54" s="269"/>
      <c r="P54" s="269"/>
      <c r="Q54" s="269"/>
      <c r="R54" s="269"/>
      <c r="S54" s="269"/>
      <c r="T54" s="269"/>
      <c r="U54" s="269"/>
      <c r="V54" s="269"/>
      <c r="W54" s="269"/>
      <c r="X54" s="269"/>
      <c r="Y54" s="269"/>
      <c r="Z54" s="269"/>
      <c r="AA54" s="269"/>
      <c r="AB54" s="269"/>
      <c r="AC54" s="269"/>
      <c r="AD54" s="269"/>
      <c r="AE54" s="269"/>
      <c r="AF54" s="269"/>
      <c r="AG54" s="269"/>
      <c r="AH54" s="1110"/>
      <c r="AI54" s="1110"/>
      <c r="AJ54" s="1110"/>
      <c r="AK54" s="1110"/>
      <c r="AL54" s="1110"/>
      <c r="AM54" s="1110"/>
      <c r="AN54" s="1110"/>
      <c r="AO54" s="1110"/>
      <c r="AP54" s="1110"/>
      <c r="AQ54" s="1110"/>
      <c r="AR54" s="1110"/>
      <c r="AS54" s="1110"/>
      <c r="AT54" s="1110"/>
      <c r="AU54" s="1110"/>
      <c r="AV54" s="1110"/>
      <c r="AW54" s="269"/>
      <c r="AX54" s="269"/>
      <c r="AY54" s="269"/>
      <c r="AZ54" s="269"/>
      <c r="BA54" s="269"/>
      <c r="BB54" s="269"/>
      <c r="BC54" s="269"/>
      <c r="BD54" s="269"/>
      <c r="BE54" s="269"/>
      <c r="BF54" s="269"/>
      <c r="BG54" s="269"/>
      <c r="BH54" s="270"/>
      <c r="BI54" s="257"/>
      <c r="BJ54" s="260"/>
    </row>
    <row r="55" spans="1:62" x14ac:dyDescent="0.2">
      <c r="A55" s="257"/>
      <c r="B55" s="269"/>
      <c r="C55" s="269"/>
      <c r="D55" s="269"/>
      <c r="E55" s="269"/>
      <c r="F55" s="269"/>
      <c r="G55" s="269"/>
      <c r="H55" s="269"/>
      <c r="I55" s="269"/>
      <c r="J55" s="269"/>
      <c r="K55" s="269"/>
      <c r="L55" s="269"/>
      <c r="M55" s="269"/>
      <c r="N55" s="269"/>
      <c r="O55" s="269"/>
      <c r="P55" s="269"/>
      <c r="Q55" s="269"/>
      <c r="R55" s="269"/>
      <c r="S55" s="269"/>
      <c r="T55" s="269"/>
      <c r="U55" s="269"/>
      <c r="V55" s="269"/>
      <c r="W55" s="269"/>
      <c r="X55" s="269"/>
      <c r="Y55" s="269"/>
      <c r="Z55" s="269"/>
      <c r="AA55" s="269"/>
      <c r="AB55" s="269"/>
      <c r="AC55" s="269"/>
      <c r="AD55" s="269"/>
      <c r="AE55" s="269"/>
      <c r="AF55" s="269"/>
      <c r="AG55" s="269"/>
      <c r="AH55" s="269"/>
      <c r="AI55" s="269"/>
      <c r="AJ55" s="269"/>
      <c r="AK55" s="269"/>
      <c r="AL55" s="269"/>
      <c r="AM55" s="269"/>
      <c r="AN55" s="269"/>
      <c r="AO55" s="269"/>
      <c r="AP55" s="269"/>
      <c r="AQ55" s="269"/>
      <c r="AR55" s="269"/>
      <c r="AS55" s="269"/>
      <c r="AT55" s="269"/>
      <c r="AU55" s="269"/>
      <c r="AV55" s="269"/>
      <c r="AW55" s="269"/>
      <c r="AX55" s="269"/>
      <c r="AY55" s="269"/>
      <c r="AZ55" s="269"/>
      <c r="BA55" s="269"/>
      <c r="BB55" s="269"/>
      <c r="BC55" s="269"/>
      <c r="BD55" s="269"/>
      <c r="BE55" s="269"/>
      <c r="BF55" s="269"/>
      <c r="BG55" s="269"/>
      <c r="BH55" s="270"/>
      <c r="BI55" s="257"/>
      <c r="BJ55" s="260"/>
    </row>
    <row r="56" spans="1:62" x14ac:dyDescent="0.2">
      <c r="A56" s="257"/>
      <c r="B56" s="269"/>
      <c r="C56" s="269"/>
      <c r="D56" s="269"/>
      <c r="E56" s="269"/>
      <c r="F56" s="269"/>
      <c r="G56" s="269"/>
      <c r="H56" s="269"/>
      <c r="I56" s="269"/>
      <c r="J56" s="269"/>
      <c r="K56" s="269"/>
      <c r="L56" s="269"/>
      <c r="M56" s="269"/>
      <c r="N56" s="269"/>
      <c r="O56" s="269"/>
      <c r="P56" s="269"/>
      <c r="Q56" s="269"/>
      <c r="R56" s="269"/>
      <c r="S56" s="269"/>
      <c r="T56" s="269"/>
      <c r="U56" s="269"/>
      <c r="V56" s="269"/>
      <c r="W56" s="269"/>
      <c r="X56" s="269"/>
      <c r="Y56" s="269"/>
      <c r="Z56" s="269"/>
      <c r="AA56" s="269"/>
      <c r="AB56" s="269"/>
      <c r="AC56" s="269"/>
      <c r="AD56" s="269"/>
      <c r="AE56" s="269"/>
      <c r="AF56" s="269"/>
      <c r="AG56" s="269"/>
      <c r="AH56" s="345"/>
      <c r="AI56" s="345"/>
      <c r="AJ56" s="345"/>
      <c r="AK56" s="345"/>
      <c r="AL56" s="345"/>
      <c r="AM56" s="345"/>
      <c r="AN56" s="345"/>
      <c r="AO56" s="345"/>
      <c r="AP56" s="345"/>
      <c r="AQ56" s="345"/>
      <c r="AR56" s="345"/>
      <c r="AS56" s="345"/>
      <c r="AT56" s="345"/>
      <c r="AU56" s="345"/>
      <c r="AV56" s="269"/>
      <c r="AW56" s="269"/>
      <c r="AX56" s="269"/>
      <c r="AY56" s="269"/>
      <c r="AZ56" s="269"/>
      <c r="BA56" s="269"/>
      <c r="BB56" s="269"/>
      <c r="BC56" s="269"/>
      <c r="BD56" s="269"/>
      <c r="BE56" s="269"/>
      <c r="BF56" s="269"/>
      <c r="BG56" s="269"/>
      <c r="BH56" s="270"/>
      <c r="BI56" s="257"/>
      <c r="BJ56" s="260"/>
    </row>
    <row r="57" spans="1:62" x14ac:dyDescent="0.2">
      <c r="A57" s="257"/>
      <c r="B57" s="269"/>
      <c r="C57" s="269"/>
      <c r="D57" s="269"/>
      <c r="E57" s="269"/>
      <c r="F57" s="269"/>
      <c r="G57" s="269"/>
      <c r="H57" s="269"/>
      <c r="I57" s="269"/>
      <c r="J57" s="269"/>
      <c r="K57" s="269"/>
      <c r="L57" s="269"/>
      <c r="M57" s="269"/>
      <c r="N57" s="269"/>
      <c r="O57" s="269"/>
      <c r="P57" s="269"/>
      <c r="Q57" s="269"/>
      <c r="R57" s="269"/>
      <c r="S57" s="269"/>
      <c r="T57" s="269"/>
      <c r="U57" s="269"/>
      <c r="V57" s="269"/>
      <c r="W57" s="269"/>
      <c r="X57" s="269"/>
      <c r="Y57" s="269"/>
      <c r="Z57" s="269"/>
      <c r="AA57" s="269"/>
      <c r="AB57" s="269"/>
      <c r="AC57" s="269"/>
      <c r="AD57" s="269"/>
      <c r="AE57" s="269"/>
      <c r="AF57" s="269"/>
      <c r="AG57" s="269"/>
      <c r="AH57" s="345"/>
      <c r="AI57" s="345"/>
      <c r="AJ57" s="345"/>
      <c r="AK57" s="345"/>
      <c r="AL57" s="345"/>
      <c r="AM57" s="345"/>
      <c r="AN57" s="345"/>
      <c r="AO57" s="345"/>
      <c r="AP57" s="345"/>
      <c r="AQ57" s="345"/>
      <c r="AR57" s="345"/>
      <c r="AS57" s="345"/>
      <c r="AT57" s="345"/>
      <c r="AU57" s="345"/>
      <c r="AV57" s="269"/>
      <c r="AW57" s="269"/>
      <c r="AX57" s="269"/>
      <c r="AY57" s="269"/>
      <c r="AZ57" s="269"/>
      <c r="BA57" s="269"/>
      <c r="BB57" s="269"/>
      <c r="BC57" s="269"/>
      <c r="BD57" s="269"/>
      <c r="BE57" s="269"/>
      <c r="BF57" s="269"/>
      <c r="BG57" s="269"/>
      <c r="BH57" s="270"/>
      <c r="BI57" s="257"/>
      <c r="BJ57" s="260"/>
    </row>
    <row r="58" spans="1:62" x14ac:dyDescent="0.2">
      <c r="A58" s="257"/>
      <c r="B58" s="269"/>
      <c r="C58" s="269"/>
      <c r="D58" s="269"/>
      <c r="E58" s="269"/>
      <c r="F58" s="269"/>
      <c r="G58" s="269"/>
      <c r="H58" s="269"/>
      <c r="I58" s="269"/>
      <c r="J58" s="269"/>
      <c r="K58" s="269"/>
      <c r="L58" s="269"/>
      <c r="M58" s="269"/>
      <c r="N58" s="269"/>
      <c r="O58" s="269"/>
      <c r="P58" s="269"/>
      <c r="Q58" s="269"/>
      <c r="R58" s="269"/>
      <c r="S58" s="269"/>
      <c r="T58" s="269"/>
      <c r="U58" s="269"/>
      <c r="V58" s="269"/>
      <c r="W58" s="269"/>
      <c r="X58" s="269"/>
      <c r="Y58" s="269"/>
      <c r="Z58" s="269"/>
      <c r="AA58" s="269"/>
      <c r="AB58" s="269"/>
      <c r="AC58" s="269"/>
      <c r="AD58" s="269"/>
      <c r="AE58" s="269"/>
      <c r="AF58" s="269"/>
      <c r="AG58" s="269"/>
      <c r="AH58" s="345"/>
      <c r="AI58" s="345"/>
      <c r="AJ58" s="345"/>
      <c r="AK58" s="345"/>
      <c r="AL58" s="345"/>
      <c r="AM58" s="345"/>
      <c r="AN58" s="345"/>
      <c r="AO58" s="345"/>
      <c r="AP58" s="345"/>
      <c r="AQ58" s="345"/>
      <c r="AR58" s="345"/>
      <c r="AS58" s="345"/>
      <c r="AT58" s="345"/>
      <c r="AU58" s="345"/>
      <c r="AV58" s="269"/>
      <c r="AW58" s="269"/>
      <c r="AX58" s="269"/>
      <c r="AY58" s="269"/>
      <c r="AZ58" s="269"/>
      <c r="BA58" s="269"/>
      <c r="BB58" s="269"/>
      <c r="BC58" s="269"/>
      <c r="BD58" s="269"/>
      <c r="BE58" s="269"/>
      <c r="BF58" s="269"/>
      <c r="BG58" s="269"/>
      <c r="BH58" s="270"/>
      <c r="BI58" s="257"/>
      <c r="BJ58" s="260"/>
    </row>
    <row r="59" spans="1:62" x14ac:dyDescent="0.2">
      <c r="A59" s="257"/>
      <c r="B59" s="269"/>
      <c r="C59" s="269"/>
      <c r="D59" s="269"/>
      <c r="E59" s="269"/>
      <c r="F59" s="269"/>
      <c r="G59" s="269"/>
      <c r="H59" s="269"/>
      <c r="I59" s="269"/>
      <c r="J59" s="269"/>
      <c r="K59" s="269"/>
      <c r="L59" s="269"/>
      <c r="M59" s="269"/>
      <c r="N59" s="269"/>
      <c r="O59" s="269"/>
      <c r="P59" s="269"/>
      <c r="Q59" s="269"/>
      <c r="R59" s="269"/>
      <c r="S59" s="269"/>
      <c r="T59" s="269"/>
      <c r="U59" s="269"/>
      <c r="V59" s="269"/>
      <c r="W59" s="269"/>
      <c r="X59" s="269"/>
      <c r="Y59" s="269"/>
      <c r="Z59" s="269"/>
      <c r="AA59" s="269"/>
      <c r="AB59" s="269"/>
      <c r="AC59" s="269"/>
      <c r="AD59" s="269"/>
      <c r="AE59" s="269"/>
      <c r="AF59" s="269"/>
      <c r="AG59" s="269"/>
      <c r="AH59" s="271"/>
      <c r="AI59" s="271"/>
      <c r="AJ59" s="271"/>
      <c r="AK59" s="271"/>
      <c r="AL59" s="271"/>
      <c r="AM59" s="271"/>
      <c r="AN59" s="271"/>
      <c r="AO59" s="271"/>
      <c r="AP59" s="271"/>
      <c r="AQ59" s="271"/>
      <c r="AR59" s="271"/>
      <c r="AS59" s="271"/>
      <c r="AT59" s="271"/>
      <c r="AU59" s="271"/>
      <c r="AV59" s="269"/>
      <c r="AW59" s="269"/>
      <c r="AX59" s="269"/>
      <c r="AY59" s="269"/>
      <c r="AZ59" s="269"/>
      <c r="BA59" s="269"/>
      <c r="BB59" s="269"/>
      <c r="BC59" s="269"/>
      <c r="BD59" s="269"/>
      <c r="BE59" s="269"/>
      <c r="BF59" s="269"/>
      <c r="BG59" s="269"/>
      <c r="BH59" s="270"/>
      <c r="BI59" s="257"/>
      <c r="BJ59" s="260"/>
    </row>
    <row r="60" spans="1:62" x14ac:dyDescent="0.2">
      <c r="A60" s="257"/>
      <c r="B60" s="269"/>
      <c r="C60" s="269"/>
      <c r="D60" s="269"/>
      <c r="E60" s="269"/>
      <c r="F60" s="269"/>
      <c r="G60" s="269"/>
      <c r="H60" s="269"/>
      <c r="I60" s="269"/>
      <c r="J60" s="269"/>
      <c r="K60" s="269"/>
      <c r="L60" s="269"/>
      <c r="M60" s="269"/>
      <c r="N60" s="269"/>
      <c r="O60" s="269"/>
      <c r="P60" s="269"/>
      <c r="Q60" s="269"/>
      <c r="R60" s="269"/>
      <c r="S60" s="269"/>
      <c r="T60" s="269"/>
      <c r="U60" s="269"/>
      <c r="V60" s="269"/>
      <c r="W60" s="269"/>
      <c r="X60" s="269"/>
      <c r="Y60" s="269"/>
      <c r="Z60" s="269"/>
      <c r="AA60" s="269"/>
      <c r="AB60" s="269"/>
      <c r="AC60" s="269"/>
      <c r="AD60" s="269"/>
      <c r="AE60" s="269"/>
      <c r="AF60" s="269"/>
      <c r="AG60" s="269"/>
      <c r="AH60" s="269"/>
      <c r="AI60" s="269"/>
      <c r="AJ60" s="269"/>
      <c r="AK60" s="269"/>
      <c r="AL60" s="269"/>
      <c r="AM60" s="269"/>
      <c r="AN60" s="269"/>
      <c r="AO60" s="269"/>
      <c r="AP60" s="269"/>
      <c r="AQ60" s="269"/>
      <c r="AR60" s="269"/>
      <c r="AS60" s="269"/>
      <c r="AT60" s="269"/>
      <c r="AU60" s="269"/>
      <c r="AV60" s="269"/>
      <c r="AW60" s="269"/>
      <c r="AX60" s="269"/>
      <c r="AY60" s="269"/>
      <c r="AZ60" s="269"/>
      <c r="BA60" s="269"/>
      <c r="BB60" s="269"/>
      <c r="BC60" s="269"/>
      <c r="BD60" s="269"/>
      <c r="BE60" s="269"/>
      <c r="BF60" s="269"/>
      <c r="BG60" s="269"/>
      <c r="BH60" s="270"/>
      <c r="BI60" s="257"/>
      <c r="BJ60" s="260"/>
    </row>
    <row r="61" spans="1:62" x14ac:dyDescent="0.2">
      <c r="A61" s="257"/>
      <c r="B61" s="256"/>
      <c r="C61" s="256"/>
      <c r="D61" s="269"/>
      <c r="E61" s="269"/>
      <c r="F61" s="269"/>
      <c r="G61" s="269"/>
      <c r="H61" s="269"/>
      <c r="I61" s="269"/>
      <c r="J61" s="269"/>
      <c r="K61" s="269"/>
      <c r="L61" s="269"/>
      <c r="M61" s="269"/>
      <c r="N61" s="269"/>
      <c r="O61" s="269"/>
      <c r="P61" s="269"/>
      <c r="Q61" s="269"/>
      <c r="R61" s="269"/>
      <c r="S61" s="269"/>
      <c r="T61" s="269"/>
      <c r="U61" s="269"/>
      <c r="V61" s="269"/>
      <c r="W61" s="269"/>
      <c r="X61" s="269"/>
      <c r="Y61" s="269"/>
      <c r="Z61" s="269"/>
      <c r="AA61" s="269"/>
      <c r="AB61" s="269"/>
      <c r="AC61" s="269"/>
      <c r="AD61" s="269"/>
      <c r="AE61" s="269"/>
      <c r="AF61" s="269"/>
      <c r="AG61" s="269"/>
      <c r="AH61" s="269"/>
      <c r="AI61" s="269"/>
      <c r="AJ61" s="269"/>
      <c r="AK61" s="269"/>
      <c r="AL61" s="269"/>
      <c r="AM61" s="269"/>
      <c r="AN61" s="269"/>
      <c r="AO61" s="269"/>
      <c r="AP61" s="269"/>
      <c r="AQ61" s="269"/>
      <c r="AR61" s="269"/>
      <c r="AS61" s="269"/>
      <c r="AT61" s="269"/>
      <c r="AU61" s="269"/>
      <c r="AV61" s="269"/>
      <c r="AW61" s="269"/>
      <c r="AX61" s="269"/>
      <c r="AY61" s="269"/>
      <c r="AZ61" s="269"/>
      <c r="BA61" s="269"/>
      <c r="BB61" s="269"/>
      <c r="BC61" s="269"/>
      <c r="BD61" s="269"/>
      <c r="BE61" s="269"/>
      <c r="BF61" s="269"/>
      <c r="BG61" s="269"/>
      <c r="BH61" s="269"/>
      <c r="BI61" s="257"/>
      <c r="BJ61" s="260"/>
    </row>
    <row r="62" spans="1:62" x14ac:dyDescent="0.2">
      <c r="A62" s="257"/>
      <c r="B62" s="271"/>
      <c r="C62" s="271"/>
      <c r="D62" s="271"/>
      <c r="E62" s="271"/>
      <c r="F62" s="271"/>
      <c r="G62" s="271"/>
      <c r="H62" s="271"/>
      <c r="I62" s="309"/>
      <c r="J62" s="271"/>
      <c r="K62" s="271"/>
      <c r="L62" s="271"/>
      <c r="M62" s="271"/>
      <c r="N62" s="271"/>
      <c r="O62" s="271"/>
      <c r="P62" s="271"/>
      <c r="Q62" s="271"/>
      <c r="R62" s="271"/>
      <c r="S62" s="271"/>
      <c r="T62" s="271"/>
      <c r="U62" s="271"/>
      <c r="V62" s="271"/>
      <c r="W62" s="271"/>
      <c r="X62" s="271"/>
      <c r="Y62" s="271"/>
      <c r="Z62" s="271"/>
      <c r="AA62" s="271"/>
      <c r="AB62" s="271"/>
      <c r="AC62" s="271"/>
      <c r="AD62" s="271"/>
      <c r="AE62" s="271"/>
      <c r="AF62" s="271"/>
      <c r="AG62" s="271"/>
      <c r="AH62" s="271"/>
      <c r="AI62" s="271"/>
      <c r="AJ62" s="271"/>
      <c r="AK62" s="271"/>
      <c r="AL62" s="271"/>
      <c r="AM62" s="271"/>
      <c r="AN62" s="271"/>
      <c r="AO62" s="271"/>
      <c r="AP62" s="271"/>
      <c r="AQ62" s="271"/>
      <c r="AR62" s="271"/>
      <c r="AS62" s="271"/>
      <c r="AT62" s="271"/>
      <c r="AU62" s="271"/>
      <c r="AV62" s="271"/>
      <c r="AW62" s="271"/>
      <c r="AX62" s="271"/>
      <c r="AY62" s="271"/>
      <c r="AZ62" s="271"/>
      <c r="BA62" s="271"/>
      <c r="BB62" s="271"/>
      <c r="BC62" s="271"/>
      <c r="BD62" s="271"/>
      <c r="BE62" s="271"/>
      <c r="BF62" s="271"/>
      <c r="BG62" s="271"/>
      <c r="BH62" s="257"/>
      <c r="BI62" s="257"/>
      <c r="BJ62" s="260"/>
    </row>
    <row r="63" spans="1:62" x14ac:dyDescent="0.2">
      <c r="A63" s="257"/>
      <c r="B63" s="257"/>
      <c r="C63" s="257"/>
      <c r="D63" s="310"/>
      <c r="E63" s="257"/>
      <c r="F63" s="257"/>
      <c r="G63" s="257"/>
      <c r="H63" s="257"/>
      <c r="I63" s="257"/>
      <c r="J63" s="257"/>
      <c r="K63" s="257"/>
      <c r="L63" s="257"/>
      <c r="M63" s="257"/>
      <c r="N63" s="257"/>
      <c r="O63" s="257"/>
      <c r="P63" s="257"/>
      <c r="Q63" s="257"/>
      <c r="R63" s="257"/>
      <c r="S63" s="257"/>
      <c r="T63" s="257"/>
      <c r="U63" s="257"/>
      <c r="V63" s="257"/>
      <c r="W63" s="257"/>
      <c r="X63" s="257"/>
      <c r="Y63" s="257"/>
      <c r="Z63" s="257"/>
      <c r="AA63" s="257"/>
      <c r="AB63" s="257"/>
      <c r="AC63" s="257"/>
      <c r="AD63" s="257"/>
      <c r="AE63" s="257"/>
      <c r="AF63" s="257"/>
      <c r="AG63" s="257"/>
      <c r="AH63" s="257"/>
      <c r="AI63" s="257"/>
      <c r="AJ63" s="257"/>
      <c r="AK63" s="257"/>
      <c r="AL63" s="257"/>
      <c r="AM63" s="257"/>
      <c r="AN63" s="257"/>
      <c r="AO63" s="257"/>
      <c r="AP63" s="257"/>
      <c r="AQ63" s="257"/>
      <c r="AR63" s="257"/>
      <c r="AS63" s="257"/>
      <c r="AT63" s="257"/>
      <c r="AU63" s="257"/>
      <c r="AV63" s="257"/>
      <c r="AW63" s="257"/>
      <c r="AX63" s="257"/>
      <c r="AY63" s="257"/>
      <c r="AZ63" s="257"/>
      <c r="BA63" s="257"/>
      <c r="BB63" s="257"/>
      <c r="BC63" s="257"/>
      <c r="BD63" s="257"/>
      <c r="BE63" s="257"/>
      <c r="BF63" s="257"/>
      <c r="BG63" s="257"/>
      <c r="BH63" s="257"/>
      <c r="BI63" s="257"/>
      <c r="BJ63" s="260"/>
    </row>
    <row r="64" spans="1:62" x14ac:dyDescent="0.2">
      <c r="A64" s="256"/>
      <c r="B64" s="257"/>
      <c r="C64" s="257"/>
      <c r="D64" s="257"/>
      <c r="E64" s="257"/>
      <c r="F64" s="257"/>
      <c r="G64" s="257"/>
      <c r="H64" s="257"/>
      <c r="I64" s="257"/>
      <c r="J64" s="257"/>
      <c r="K64" s="257"/>
      <c r="L64" s="257"/>
      <c r="M64" s="257"/>
      <c r="N64" s="257"/>
      <c r="O64" s="257"/>
      <c r="P64" s="257"/>
      <c r="Q64" s="257"/>
      <c r="R64" s="257"/>
      <c r="S64" s="257"/>
      <c r="T64" s="257"/>
      <c r="U64" s="257"/>
      <c r="V64" s="257"/>
      <c r="W64" s="257"/>
      <c r="X64" s="257"/>
      <c r="Y64" s="257"/>
      <c r="Z64" s="257"/>
      <c r="AA64" s="257"/>
      <c r="AB64" s="257"/>
      <c r="AC64" s="257"/>
      <c r="AD64" s="257"/>
      <c r="AE64" s="257"/>
      <c r="AF64" s="257"/>
      <c r="AG64" s="257"/>
      <c r="AH64" s="257"/>
      <c r="AI64" s="257"/>
      <c r="AJ64" s="257"/>
      <c r="AK64" s="257"/>
      <c r="AL64" s="257"/>
      <c r="AM64" s="257"/>
      <c r="AN64" s="257"/>
      <c r="AO64" s="257"/>
      <c r="AP64" s="257"/>
      <c r="AQ64" s="257"/>
      <c r="AR64" s="257"/>
      <c r="AS64" s="257"/>
      <c r="AT64" s="257"/>
      <c r="AU64" s="257"/>
      <c r="AV64" s="257"/>
      <c r="AW64" s="257"/>
      <c r="AX64" s="257"/>
      <c r="AY64" s="257"/>
      <c r="AZ64" s="257"/>
      <c r="BA64" s="257"/>
      <c r="BB64" s="257"/>
      <c r="BC64" s="257"/>
      <c r="BD64" s="257"/>
      <c r="BE64" s="257"/>
      <c r="BF64" s="257"/>
      <c r="BG64" s="257"/>
      <c r="BH64" s="257"/>
      <c r="BI64" s="257"/>
      <c r="BJ64" s="260"/>
    </row>
    <row r="66" spans="3:59" x14ac:dyDescent="0.2">
      <c r="AH66" s="818"/>
      <c r="AI66" s="818"/>
      <c r="AJ66" s="818"/>
      <c r="AK66" s="818"/>
      <c r="AL66" s="818"/>
      <c r="AM66" s="818"/>
      <c r="AN66" s="818"/>
      <c r="AO66" s="818"/>
      <c r="AP66" s="818"/>
      <c r="AQ66" s="818"/>
      <c r="AR66" s="818"/>
      <c r="AS66" s="818"/>
      <c r="AT66" s="818"/>
      <c r="AU66" s="818"/>
      <c r="AV66" s="818"/>
      <c r="AW66" s="818"/>
      <c r="AX66" s="818"/>
      <c r="AY66" s="818"/>
      <c r="AZ66" s="818"/>
      <c r="BA66" s="818"/>
      <c r="BB66" s="818"/>
      <c r="BC66" s="818"/>
      <c r="BD66" s="818"/>
      <c r="BE66" s="818"/>
      <c r="BF66" s="818"/>
      <c r="BG66" s="818"/>
    </row>
    <row r="67" spans="3:59" x14ac:dyDescent="0.2">
      <c r="E67" s="235"/>
      <c r="F67" s="235"/>
      <c r="G67" s="235"/>
      <c r="H67" s="235"/>
      <c r="I67" s="235"/>
      <c r="J67" s="235"/>
      <c r="K67" s="235"/>
      <c r="L67" s="235"/>
      <c r="M67" s="235"/>
      <c r="N67" s="235"/>
      <c r="O67" s="235"/>
      <c r="P67" s="235"/>
      <c r="Q67" s="235"/>
      <c r="R67" s="235"/>
      <c r="S67" s="235"/>
      <c r="T67" s="716"/>
      <c r="U67" s="235"/>
      <c r="V67" s="235"/>
      <c r="W67" s="235"/>
      <c r="X67" s="235"/>
      <c r="Y67" s="235"/>
      <c r="Z67" s="235"/>
      <c r="AA67" s="235"/>
      <c r="AH67" s="818"/>
      <c r="AI67" s="818"/>
      <c r="AJ67" s="818"/>
      <c r="AK67" s="818"/>
      <c r="AL67" s="818"/>
      <c r="AM67" s="818"/>
      <c r="AN67" s="818"/>
      <c r="AO67" s="818"/>
      <c r="AP67" s="818"/>
      <c r="AQ67" s="818"/>
      <c r="AR67" s="818"/>
      <c r="AS67" s="818"/>
      <c r="AT67" s="818"/>
      <c r="AU67" s="818"/>
      <c r="AV67" s="818"/>
      <c r="AW67" s="818"/>
      <c r="AX67" s="818"/>
      <c r="AY67" s="818"/>
      <c r="AZ67" s="818"/>
      <c r="BA67" s="818"/>
      <c r="BB67" s="818"/>
      <c r="BC67" s="818"/>
      <c r="BD67" s="818"/>
      <c r="BE67" s="818"/>
      <c r="BF67" s="818"/>
      <c r="BG67" s="818"/>
    </row>
    <row r="68" spans="3:59" x14ac:dyDescent="0.2">
      <c r="AH68" s="818"/>
      <c r="AI68" s="818"/>
      <c r="AJ68" s="818"/>
      <c r="AK68" s="818"/>
      <c r="AL68" s="818"/>
      <c r="AM68" s="818"/>
      <c r="AN68" s="818"/>
      <c r="AO68" s="818"/>
      <c r="AP68" s="818"/>
      <c r="AQ68" s="818"/>
      <c r="AR68" s="818"/>
      <c r="AS68" s="818"/>
      <c r="AT68" s="818"/>
      <c r="AU68" s="818"/>
      <c r="AV68" s="818"/>
      <c r="AW68" s="818"/>
      <c r="AX68" s="818"/>
      <c r="AY68" s="818"/>
      <c r="AZ68" s="818"/>
      <c r="BA68" s="818"/>
      <c r="BB68" s="818"/>
      <c r="BC68" s="818"/>
      <c r="BD68" s="818"/>
      <c r="BE68" s="818"/>
      <c r="BF68" s="818"/>
      <c r="BG68" s="818"/>
    </row>
    <row r="69" spans="3:59" x14ac:dyDescent="0.2">
      <c r="C69" s="242"/>
      <c r="D69" s="235"/>
      <c r="E69" s="235"/>
      <c r="F69" s="235"/>
      <c r="G69" s="235"/>
      <c r="H69" s="235"/>
      <c r="I69" s="235"/>
      <c r="J69" s="235"/>
      <c r="K69" s="235"/>
      <c r="L69" s="235"/>
      <c r="M69" s="235"/>
      <c r="N69" s="235"/>
      <c r="O69" s="235"/>
      <c r="P69" s="235"/>
      <c r="Q69" s="235"/>
      <c r="R69" s="235"/>
      <c r="S69" s="235"/>
      <c r="T69" s="235"/>
      <c r="U69" s="235"/>
      <c r="V69" s="235"/>
      <c r="W69" s="235"/>
      <c r="X69" s="235"/>
      <c r="Y69" s="235"/>
      <c r="Z69" s="235"/>
      <c r="AA69" s="731"/>
      <c r="AH69" s="818"/>
      <c r="AI69" s="818"/>
      <c r="AJ69" s="818"/>
      <c r="AK69" s="818"/>
      <c r="AL69" s="818"/>
      <c r="AM69" s="818"/>
      <c r="AN69" s="818"/>
      <c r="AO69" s="818"/>
      <c r="AP69" s="818"/>
      <c r="AQ69" s="818"/>
      <c r="AR69" s="818"/>
      <c r="AS69" s="818"/>
      <c r="AT69" s="818"/>
      <c r="AU69" s="818"/>
      <c r="AV69" s="818"/>
      <c r="AW69" s="818"/>
      <c r="AX69" s="818"/>
      <c r="AY69" s="818"/>
      <c r="AZ69" s="818"/>
      <c r="BA69" s="818"/>
      <c r="BB69" s="818"/>
      <c r="BC69" s="818"/>
      <c r="BD69" s="818"/>
      <c r="BE69" s="818"/>
      <c r="BF69" s="818"/>
      <c r="BG69" s="818"/>
    </row>
    <row r="70" spans="3:59" x14ac:dyDescent="0.2">
      <c r="AH70" s="818"/>
      <c r="AI70" s="818"/>
      <c r="AJ70" s="818"/>
      <c r="AK70" s="818"/>
      <c r="AL70" s="818"/>
      <c r="AM70" s="818"/>
      <c r="AN70" s="818"/>
      <c r="AO70" s="818"/>
      <c r="AP70" s="818"/>
      <c r="AQ70" s="818"/>
      <c r="AR70" s="818"/>
      <c r="AS70" s="818"/>
      <c r="AT70" s="818"/>
      <c r="AU70" s="818"/>
      <c r="AV70" s="818"/>
      <c r="AW70" s="818"/>
      <c r="AX70" s="818"/>
      <c r="AY70" s="818"/>
      <c r="AZ70" s="818"/>
      <c r="BA70" s="818"/>
      <c r="BB70" s="818"/>
      <c r="BC70" s="818"/>
      <c r="BD70" s="818"/>
      <c r="BE70" s="818"/>
      <c r="BF70" s="818"/>
      <c r="BG70" s="818"/>
    </row>
    <row r="71" spans="3:59" x14ac:dyDescent="0.2">
      <c r="AH71" s="818"/>
      <c r="AI71" s="818"/>
      <c r="AJ71" s="818"/>
      <c r="AK71" s="818"/>
      <c r="AL71" s="818"/>
      <c r="AM71" s="818"/>
      <c r="AN71" s="818"/>
      <c r="AO71" s="818"/>
      <c r="AP71" s="818"/>
      <c r="AQ71" s="818"/>
      <c r="AR71" s="818"/>
      <c r="AS71" s="818"/>
      <c r="AT71" s="818"/>
      <c r="AU71" s="818"/>
      <c r="AV71" s="818"/>
      <c r="AW71" s="818"/>
      <c r="AX71" s="818"/>
      <c r="AY71" s="818"/>
      <c r="AZ71" s="818"/>
      <c r="BA71" s="818"/>
      <c r="BB71" s="818"/>
      <c r="BC71" s="818"/>
      <c r="BD71" s="818"/>
      <c r="BE71" s="818"/>
      <c r="BF71" s="818"/>
      <c r="BG71" s="818"/>
    </row>
    <row r="72" spans="3:59" x14ac:dyDescent="0.2">
      <c r="AH72" s="818"/>
      <c r="AI72" s="818"/>
      <c r="AJ72" s="818"/>
      <c r="AK72" s="818"/>
      <c r="AL72" s="818"/>
      <c r="AM72" s="818"/>
      <c r="AN72" s="818"/>
      <c r="AO72" s="818"/>
      <c r="AP72" s="818"/>
      <c r="AQ72" s="818"/>
      <c r="AR72" s="818"/>
      <c r="AS72" s="818"/>
      <c r="AT72" s="818"/>
      <c r="AU72" s="818"/>
      <c r="AV72" s="818"/>
      <c r="AW72" s="818"/>
      <c r="AX72" s="818"/>
      <c r="AY72" s="818"/>
      <c r="AZ72" s="818"/>
      <c r="BA72" s="818"/>
      <c r="BB72" s="818"/>
      <c r="BC72" s="818"/>
      <c r="BD72" s="818"/>
      <c r="BE72" s="818"/>
      <c r="BF72" s="818"/>
      <c r="BG72" s="818"/>
    </row>
    <row r="73" spans="3:59" x14ac:dyDescent="0.2">
      <c r="C73" s="235"/>
      <c r="D73" s="235"/>
      <c r="E73" s="235"/>
      <c r="F73" s="235"/>
      <c r="G73" s="235"/>
      <c r="H73" s="235"/>
      <c r="I73" s="235"/>
      <c r="J73" s="235"/>
      <c r="K73" s="235"/>
      <c r="L73" s="235"/>
      <c r="M73" s="235"/>
      <c r="N73" s="235"/>
      <c r="O73" s="235"/>
      <c r="P73" s="235"/>
      <c r="Q73" s="235"/>
      <c r="R73" s="235"/>
      <c r="S73" s="235"/>
      <c r="T73" s="235"/>
      <c r="U73" s="235"/>
      <c r="V73" s="235"/>
      <c r="W73" s="235"/>
      <c r="X73" s="235"/>
      <c r="Y73" s="235"/>
      <c r="Z73" s="235"/>
      <c r="AA73" s="235"/>
      <c r="AB73" s="235"/>
      <c r="AH73" s="818"/>
      <c r="AI73" s="818"/>
      <c r="AJ73" s="818"/>
      <c r="AK73" s="818"/>
      <c r="AL73" s="818"/>
      <c r="AM73" s="818"/>
      <c r="AN73" s="818"/>
      <c r="AO73" s="818"/>
      <c r="AP73" s="818"/>
      <c r="AQ73" s="818"/>
      <c r="AR73" s="818"/>
      <c r="AS73" s="818"/>
      <c r="AT73" s="818"/>
      <c r="AU73" s="818"/>
      <c r="AV73" s="818"/>
      <c r="AW73" s="818"/>
      <c r="AX73" s="818"/>
      <c r="AY73" s="818"/>
      <c r="AZ73" s="818"/>
      <c r="BA73" s="818"/>
      <c r="BB73" s="818"/>
      <c r="BC73" s="818"/>
      <c r="BD73" s="818"/>
      <c r="BE73" s="818"/>
      <c r="BF73" s="818"/>
      <c r="BG73" s="818"/>
    </row>
    <row r="74" spans="3:59" x14ac:dyDescent="0.2">
      <c r="C74" s="235"/>
      <c r="D74" s="235"/>
      <c r="E74" s="235"/>
      <c r="F74" s="235"/>
      <c r="G74" s="235"/>
      <c r="H74" s="235"/>
      <c r="I74" s="235"/>
      <c r="J74" s="235"/>
      <c r="K74" s="235"/>
      <c r="L74" s="235"/>
      <c r="M74" s="235"/>
      <c r="N74" s="235"/>
      <c r="O74" s="235"/>
      <c r="P74" s="235"/>
      <c r="Q74" s="235"/>
      <c r="R74" s="235"/>
      <c r="S74" s="235"/>
      <c r="T74" s="235"/>
      <c r="U74" s="235"/>
      <c r="V74" s="235"/>
      <c r="W74" s="235"/>
      <c r="X74" s="235"/>
      <c r="Y74" s="235"/>
      <c r="Z74" s="235"/>
      <c r="AA74" s="235"/>
      <c r="AB74" s="235"/>
      <c r="AH74" s="818"/>
      <c r="AI74" s="818"/>
      <c r="AJ74" s="818"/>
      <c r="AK74" s="818"/>
      <c r="AL74" s="818"/>
      <c r="AM74" s="818"/>
      <c r="AN74" s="818"/>
      <c r="AO74" s="818"/>
      <c r="AP74" s="818"/>
      <c r="AQ74" s="818"/>
      <c r="AR74" s="818"/>
      <c r="AS74" s="818"/>
      <c r="AT74" s="818"/>
      <c r="AU74" s="818"/>
      <c r="AV74" s="818"/>
      <c r="AW74" s="818"/>
      <c r="AX74" s="818"/>
      <c r="AY74" s="818"/>
      <c r="AZ74" s="818"/>
      <c r="BA74" s="818"/>
      <c r="BB74" s="818"/>
      <c r="BC74" s="818"/>
      <c r="BD74" s="818"/>
      <c r="BE74" s="818"/>
      <c r="BF74" s="818"/>
      <c r="BG74" s="818"/>
    </row>
    <row r="75" spans="3:59" x14ac:dyDescent="0.2">
      <c r="C75" s="235"/>
      <c r="D75" s="235"/>
      <c r="E75" s="235"/>
      <c r="F75" s="235"/>
      <c r="G75" s="235"/>
      <c r="H75" s="235"/>
      <c r="I75" s="235"/>
      <c r="J75" s="235"/>
      <c r="K75" s="235"/>
      <c r="L75" s="235"/>
      <c r="M75" s="235"/>
      <c r="N75" s="235"/>
      <c r="O75" s="235"/>
      <c r="P75" s="235"/>
      <c r="Q75" s="235"/>
      <c r="R75" s="235"/>
      <c r="S75" s="235"/>
      <c r="T75" s="235"/>
      <c r="U75" s="235"/>
      <c r="V75" s="235"/>
      <c r="W75" s="235"/>
      <c r="X75" s="235"/>
      <c r="Y75" s="235"/>
      <c r="Z75" s="235"/>
      <c r="AA75" s="235"/>
      <c r="AB75" s="235"/>
      <c r="AH75" s="818"/>
      <c r="AI75" s="818"/>
      <c r="AJ75" s="818"/>
      <c r="AK75" s="818"/>
      <c r="AL75" s="818"/>
      <c r="AM75" s="818"/>
      <c r="AN75" s="818"/>
      <c r="AO75" s="818"/>
      <c r="AP75" s="818"/>
      <c r="AQ75" s="818"/>
      <c r="AR75" s="818"/>
      <c r="AS75" s="818"/>
      <c r="AT75" s="818"/>
      <c r="AU75" s="818"/>
      <c r="AV75" s="818"/>
      <c r="AW75" s="818"/>
      <c r="AX75" s="818"/>
      <c r="AY75" s="818"/>
      <c r="AZ75" s="818"/>
      <c r="BA75" s="818"/>
      <c r="BB75" s="818"/>
      <c r="BC75" s="818"/>
      <c r="BD75" s="818"/>
      <c r="BE75" s="818"/>
      <c r="BF75" s="818"/>
      <c r="BG75" s="818"/>
    </row>
    <row r="76" spans="3:59" x14ac:dyDescent="0.2">
      <c r="C76" s="235"/>
      <c r="D76" s="235"/>
      <c r="E76" s="235"/>
      <c r="F76" s="235"/>
      <c r="G76" s="235"/>
      <c r="H76" s="235"/>
      <c r="I76" s="235"/>
      <c r="J76" s="235"/>
      <c r="K76" s="235"/>
      <c r="L76" s="235"/>
      <c r="M76" s="235"/>
      <c r="N76" s="235"/>
      <c r="O76" s="235"/>
      <c r="P76" s="235"/>
      <c r="Q76" s="235"/>
      <c r="R76" s="235"/>
      <c r="S76" s="235"/>
      <c r="T76" s="235"/>
      <c r="U76" s="235"/>
      <c r="V76" s="235"/>
      <c r="W76" s="235"/>
      <c r="X76" s="235"/>
      <c r="Y76" s="235"/>
      <c r="Z76" s="235"/>
      <c r="AA76" s="235"/>
      <c r="AB76" s="235"/>
      <c r="AH76" s="818"/>
      <c r="AI76" s="818"/>
      <c r="AJ76" s="818"/>
      <c r="AK76" s="818"/>
      <c r="AL76" s="818"/>
      <c r="AM76" s="818"/>
      <c r="AN76" s="818"/>
      <c r="AO76" s="818"/>
      <c r="AP76" s="818"/>
      <c r="AQ76" s="818"/>
      <c r="AR76" s="818"/>
      <c r="AS76" s="818"/>
      <c r="AT76" s="818"/>
      <c r="AU76" s="818"/>
      <c r="AV76" s="818"/>
      <c r="AW76" s="818"/>
      <c r="AX76" s="818"/>
      <c r="AY76" s="818"/>
      <c r="AZ76" s="818"/>
      <c r="BA76" s="818"/>
      <c r="BB76" s="818"/>
      <c r="BC76" s="818"/>
      <c r="BD76" s="818"/>
      <c r="BE76" s="818"/>
      <c r="BF76" s="818"/>
      <c r="BG76" s="818"/>
    </row>
    <row r="77" spans="3:59" x14ac:dyDescent="0.2">
      <c r="C77" s="235"/>
      <c r="D77" s="235"/>
      <c r="E77" s="235"/>
      <c r="F77" s="235"/>
      <c r="G77" s="235"/>
      <c r="H77" s="235"/>
      <c r="I77" s="235"/>
      <c r="J77" s="235"/>
      <c r="K77" s="235"/>
      <c r="L77" s="235"/>
      <c r="M77" s="235"/>
      <c r="N77" s="235"/>
      <c r="O77" s="235"/>
      <c r="P77" s="235"/>
      <c r="Q77" s="235"/>
      <c r="R77" s="235"/>
      <c r="S77" s="235"/>
      <c r="T77" s="235"/>
      <c r="U77" s="235"/>
      <c r="V77" s="235"/>
      <c r="W77" s="235"/>
      <c r="X77" s="235"/>
      <c r="Y77" s="235"/>
      <c r="Z77" s="235"/>
      <c r="AA77" s="235"/>
      <c r="AB77" s="235"/>
      <c r="AH77" s="818"/>
      <c r="AI77" s="818"/>
      <c r="AJ77" s="818"/>
      <c r="AK77" s="818"/>
      <c r="AL77" s="818"/>
      <c r="AM77" s="818"/>
      <c r="AN77" s="818"/>
      <c r="AO77" s="818"/>
      <c r="AP77" s="818"/>
      <c r="AQ77" s="818"/>
      <c r="AR77" s="818"/>
      <c r="AS77" s="818"/>
      <c r="AT77" s="818"/>
      <c r="AU77" s="818"/>
      <c r="AV77" s="818"/>
      <c r="AW77" s="818"/>
      <c r="AX77" s="818"/>
      <c r="AY77" s="818"/>
      <c r="AZ77" s="818"/>
      <c r="BA77" s="818"/>
      <c r="BB77" s="818"/>
      <c r="BC77" s="818"/>
      <c r="BD77" s="818"/>
      <c r="BE77" s="818"/>
      <c r="BF77" s="818"/>
      <c r="BG77" s="818"/>
    </row>
    <row r="78" spans="3:59" x14ac:dyDescent="0.2">
      <c r="C78" s="235"/>
      <c r="D78" s="235"/>
      <c r="E78" s="235"/>
      <c r="F78" s="235"/>
      <c r="G78" s="235"/>
      <c r="H78" s="235"/>
      <c r="I78" s="235"/>
      <c r="J78" s="235"/>
      <c r="K78" s="235"/>
      <c r="L78" s="235"/>
      <c r="M78" s="235"/>
      <c r="N78" s="235"/>
      <c r="O78" s="235"/>
      <c r="P78" s="235"/>
      <c r="Q78" s="235"/>
      <c r="R78" s="235"/>
      <c r="S78" s="235"/>
      <c r="T78" s="235"/>
      <c r="U78" s="235"/>
      <c r="V78" s="235"/>
      <c r="W78" s="235"/>
      <c r="X78" s="235"/>
      <c r="Y78" s="235"/>
      <c r="Z78" s="235"/>
      <c r="AA78" s="235"/>
      <c r="AB78" s="235"/>
      <c r="AH78" s="818"/>
      <c r="AI78" s="818"/>
      <c r="AJ78" s="818"/>
      <c r="AK78" s="818"/>
      <c r="AL78" s="818"/>
      <c r="AM78" s="818"/>
      <c r="AN78" s="818"/>
      <c r="AO78" s="818"/>
      <c r="AP78" s="818"/>
      <c r="AQ78" s="818"/>
      <c r="AR78" s="818"/>
      <c r="AS78" s="818"/>
      <c r="AT78" s="818"/>
      <c r="AU78" s="818"/>
      <c r="AV78" s="818"/>
      <c r="AW78" s="818"/>
      <c r="AX78" s="818"/>
      <c r="AY78" s="818"/>
      <c r="AZ78" s="818"/>
      <c r="BA78" s="818"/>
      <c r="BB78" s="818"/>
      <c r="BC78" s="818"/>
      <c r="BD78" s="818"/>
      <c r="BE78" s="818"/>
      <c r="BF78" s="818"/>
      <c r="BG78" s="818"/>
    </row>
    <row r="79" spans="3:59" x14ac:dyDescent="0.2">
      <c r="C79" s="235"/>
      <c r="D79" s="235"/>
      <c r="E79" s="235"/>
      <c r="F79" s="235"/>
      <c r="G79" s="235"/>
      <c r="H79" s="235"/>
      <c r="I79" s="235"/>
      <c r="J79" s="235"/>
      <c r="K79" s="235"/>
      <c r="L79" s="235"/>
      <c r="M79" s="235"/>
      <c r="N79" s="235"/>
      <c r="O79" s="235"/>
      <c r="P79" s="235"/>
      <c r="Q79" s="235"/>
      <c r="R79" s="235"/>
      <c r="S79" s="235"/>
      <c r="T79" s="235"/>
      <c r="U79" s="235"/>
      <c r="V79" s="235"/>
      <c r="W79" s="235"/>
      <c r="X79" s="235"/>
      <c r="Y79" s="235"/>
      <c r="Z79" s="235"/>
      <c r="AA79" s="235"/>
      <c r="AB79" s="235"/>
      <c r="AH79" s="818"/>
      <c r="AI79" s="818"/>
      <c r="AJ79" s="818"/>
      <c r="AK79" s="818"/>
      <c r="AL79" s="818"/>
      <c r="AM79" s="818"/>
      <c r="AN79" s="818"/>
      <c r="AO79" s="818"/>
      <c r="AP79" s="818"/>
      <c r="AQ79" s="818"/>
      <c r="AR79" s="818"/>
      <c r="AS79" s="818"/>
      <c r="AT79" s="818"/>
      <c r="AU79" s="818"/>
      <c r="AV79" s="818"/>
      <c r="AW79" s="818"/>
      <c r="AX79" s="818"/>
      <c r="AY79" s="818"/>
      <c r="AZ79" s="818"/>
      <c r="BA79" s="818"/>
      <c r="BB79" s="818"/>
      <c r="BC79" s="818"/>
      <c r="BD79" s="818"/>
      <c r="BE79" s="818"/>
      <c r="BF79" s="818"/>
      <c r="BG79" s="818"/>
    </row>
    <row r="80" spans="3:59" x14ac:dyDescent="0.2">
      <c r="C80" s="235"/>
      <c r="D80" s="235"/>
      <c r="E80" s="235"/>
      <c r="F80" s="235"/>
      <c r="G80" s="235"/>
      <c r="H80" s="235"/>
      <c r="I80" s="235"/>
      <c r="J80" s="235"/>
      <c r="K80" s="235"/>
      <c r="L80" s="235"/>
      <c r="M80" s="235"/>
      <c r="N80" s="235"/>
      <c r="O80" s="235"/>
      <c r="P80" s="235"/>
      <c r="Q80" s="235"/>
      <c r="R80" s="235"/>
      <c r="S80" s="235"/>
      <c r="T80" s="235"/>
      <c r="U80" s="235"/>
      <c r="V80" s="235"/>
      <c r="W80" s="235"/>
      <c r="X80" s="235"/>
      <c r="Y80" s="235"/>
      <c r="Z80" s="235"/>
      <c r="AA80" s="235"/>
      <c r="AB80" s="235"/>
      <c r="AH80" s="818"/>
      <c r="AI80" s="818"/>
      <c r="AJ80" s="818"/>
      <c r="AK80" s="818"/>
      <c r="AL80" s="818"/>
      <c r="AM80" s="818"/>
      <c r="AN80" s="818"/>
      <c r="AO80" s="818"/>
      <c r="AP80" s="818"/>
      <c r="AQ80" s="818"/>
      <c r="AR80" s="818"/>
      <c r="AS80" s="818"/>
      <c r="AT80" s="818"/>
      <c r="AU80" s="818"/>
      <c r="AV80" s="818"/>
      <c r="AW80" s="818"/>
      <c r="AX80" s="818"/>
      <c r="AY80" s="818"/>
      <c r="AZ80" s="818"/>
      <c r="BA80" s="818"/>
      <c r="BB80" s="818"/>
      <c r="BC80" s="818"/>
      <c r="BD80" s="818"/>
      <c r="BE80" s="818"/>
      <c r="BF80" s="818"/>
      <c r="BG80" s="818"/>
    </row>
    <row r="81" spans="3:59" x14ac:dyDescent="0.2">
      <c r="C81" s="235"/>
      <c r="D81" s="235"/>
      <c r="E81" s="235"/>
      <c r="F81" s="235"/>
      <c r="G81" s="235"/>
      <c r="H81" s="235"/>
      <c r="I81" s="235"/>
      <c r="J81" s="235"/>
      <c r="K81" s="235"/>
      <c r="L81" s="235"/>
      <c r="M81" s="235"/>
      <c r="N81" s="235"/>
      <c r="O81" s="235"/>
      <c r="P81" s="235"/>
      <c r="Q81" s="235"/>
      <c r="R81" s="235"/>
      <c r="S81" s="235"/>
      <c r="T81" s="235"/>
      <c r="U81" s="235"/>
      <c r="V81" s="235"/>
      <c r="W81" s="235"/>
      <c r="X81" s="235"/>
      <c r="Y81" s="235"/>
      <c r="Z81" s="235"/>
      <c r="AA81" s="235"/>
      <c r="AB81" s="235"/>
      <c r="AH81" s="818"/>
      <c r="AI81" s="818"/>
      <c r="AJ81" s="818"/>
      <c r="AK81" s="818"/>
      <c r="AL81" s="818"/>
      <c r="AM81" s="818"/>
      <c r="AN81" s="818"/>
      <c r="AO81" s="818"/>
      <c r="AP81" s="818"/>
      <c r="AQ81" s="818"/>
      <c r="AR81" s="818"/>
      <c r="AS81" s="818"/>
      <c r="AT81" s="818"/>
      <c r="AU81" s="818"/>
      <c r="AV81" s="818"/>
      <c r="AW81" s="818"/>
      <c r="AX81" s="818"/>
      <c r="AY81" s="818"/>
      <c r="AZ81" s="818"/>
      <c r="BA81" s="818"/>
      <c r="BB81" s="818"/>
      <c r="BC81" s="818"/>
      <c r="BD81" s="818"/>
      <c r="BE81" s="818"/>
      <c r="BF81" s="818"/>
      <c r="BG81" s="818"/>
    </row>
    <row r="82" spans="3:59" x14ac:dyDescent="0.2">
      <c r="C82" s="235"/>
      <c r="D82" s="235"/>
      <c r="E82" s="235"/>
      <c r="F82" s="235"/>
      <c r="G82" s="235"/>
      <c r="H82" s="235"/>
      <c r="I82" s="235"/>
      <c r="J82" s="235"/>
      <c r="K82" s="235"/>
      <c r="L82" s="235"/>
      <c r="M82" s="235"/>
      <c r="N82" s="235"/>
      <c r="O82" s="235"/>
      <c r="P82" s="235"/>
      <c r="Q82" s="235"/>
      <c r="R82" s="235"/>
      <c r="S82" s="235"/>
      <c r="T82" s="235"/>
      <c r="U82" s="235"/>
      <c r="V82" s="235"/>
      <c r="W82" s="235"/>
      <c r="X82" s="235"/>
      <c r="Y82" s="235"/>
      <c r="Z82" s="235"/>
      <c r="AA82" s="235"/>
      <c r="AB82" s="235"/>
      <c r="AH82" s="818"/>
      <c r="AI82" s="818"/>
      <c r="AJ82" s="818"/>
      <c r="AK82" s="818"/>
      <c r="AL82" s="818"/>
      <c r="AM82" s="818"/>
      <c r="AN82" s="818"/>
      <c r="AO82" s="818"/>
      <c r="AP82" s="818"/>
      <c r="AQ82" s="818"/>
      <c r="AR82" s="818"/>
      <c r="AS82" s="818"/>
      <c r="AT82" s="818"/>
      <c r="AU82" s="818"/>
      <c r="AV82" s="818"/>
      <c r="AW82" s="818"/>
      <c r="AX82" s="818"/>
      <c r="AY82" s="818"/>
      <c r="AZ82" s="818"/>
      <c r="BA82" s="818"/>
      <c r="BB82" s="818"/>
      <c r="BC82" s="818"/>
      <c r="BD82" s="818"/>
      <c r="BE82" s="818"/>
      <c r="BF82" s="818"/>
      <c r="BG82" s="818"/>
    </row>
    <row r="83" spans="3:59" x14ac:dyDescent="0.2">
      <c r="C83" s="235"/>
      <c r="D83" s="235"/>
      <c r="E83" s="235"/>
      <c r="F83" s="235"/>
      <c r="G83" s="235"/>
      <c r="H83" s="235"/>
      <c r="I83" s="235"/>
      <c r="J83" s="235"/>
      <c r="K83" s="235"/>
      <c r="L83" s="235"/>
      <c r="M83" s="235"/>
      <c r="N83" s="235"/>
      <c r="O83" s="235"/>
      <c r="P83" s="235"/>
      <c r="Q83" s="235"/>
      <c r="R83" s="235"/>
      <c r="S83" s="235"/>
      <c r="T83" s="235"/>
      <c r="U83" s="235"/>
      <c r="V83" s="235"/>
      <c r="W83" s="235"/>
      <c r="X83" s="235"/>
      <c r="Y83" s="235"/>
      <c r="Z83" s="235"/>
      <c r="AA83" s="235"/>
      <c r="AB83" s="235"/>
      <c r="AH83" s="818"/>
      <c r="AI83" s="818"/>
      <c r="AJ83" s="818"/>
      <c r="AK83" s="818"/>
      <c r="AL83" s="818"/>
      <c r="AM83" s="818"/>
      <c r="AN83" s="818"/>
      <c r="AO83" s="818"/>
      <c r="AP83" s="818"/>
      <c r="AQ83" s="818"/>
      <c r="AR83" s="818"/>
      <c r="AS83" s="818"/>
      <c r="AT83" s="818"/>
      <c r="AU83" s="818"/>
      <c r="AV83" s="818"/>
      <c r="AW83" s="818"/>
      <c r="AX83" s="818"/>
      <c r="AY83" s="818"/>
      <c r="AZ83" s="818"/>
      <c r="BA83" s="818"/>
      <c r="BB83" s="818"/>
      <c r="BC83" s="818"/>
      <c r="BD83" s="818"/>
      <c r="BE83" s="818"/>
      <c r="BF83" s="818"/>
      <c r="BG83" s="818"/>
    </row>
    <row r="84" spans="3:59" x14ac:dyDescent="0.2">
      <c r="C84" s="235"/>
      <c r="D84" s="235"/>
      <c r="E84" s="235"/>
      <c r="F84" s="235"/>
      <c r="G84" s="235"/>
      <c r="H84" s="235"/>
      <c r="I84" s="235"/>
      <c r="J84" s="235"/>
      <c r="K84" s="235"/>
      <c r="L84" s="235"/>
      <c r="M84" s="235"/>
      <c r="N84" s="235"/>
      <c r="O84" s="235"/>
      <c r="P84" s="235"/>
      <c r="Q84" s="235"/>
      <c r="R84" s="235"/>
      <c r="S84" s="235"/>
      <c r="T84" s="235"/>
      <c r="U84" s="235"/>
      <c r="V84" s="235"/>
      <c r="W84" s="235"/>
      <c r="X84" s="235"/>
      <c r="Y84" s="235"/>
      <c r="Z84" s="235"/>
      <c r="AA84" s="235"/>
      <c r="AB84" s="235"/>
      <c r="AH84" s="818"/>
      <c r="AI84" s="818"/>
      <c r="AJ84" s="818"/>
      <c r="AK84" s="818"/>
      <c r="AL84" s="818"/>
      <c r="AM84" s="818"/>
      <c r="AN84" s="818"/>
      <c r="AO84" s="818"/>
      <c r="AP84" s="818"/>
      <c r="AQ84" s="818"/>
      <c r="AR84" s="818"/>
      <c r="AS84" s="818"/>
      <c r="AT84" s="818"/>
      <c r="AU84" s="818"/>
      <c r="AV84" s="818"/>
      <c r="AW84" s="818"/>
      <c r="AX84" s="818"/>
      <c r="AY84" s="818"/>
      <c r="AZ84" s="818"/>
      <c r="BA84" s="818"/>
      <c r="BB84" s="818"/>
      <c r="BC84" s="818"/>
      <c r="BD84" s="818"/>
      <c r="BE84" s="818"/>
      <c r="BF84" s="818"/>
      <c r="BG84" s="818"/>
    </row>
    <row r="85" spans="3:59" x14ac:dyDescent="0.2">
      <c r="C85" s="235"/>
      <c r="D85" s="235"/>
      <c r="E85" s="235"/>
      <c r="F85" s="235"/>
      <c r="G85" s="235"/>
      <c r="H85" s="235"/>
      <c r="I85" s="235"/>
      <c r="J85" s="235"/>
      <c r="K85" s="235"/>
      <c r="L85" s="235"/>
      <c r="M85" s="235"/>
      <c r="N85" s="235"/>
      <c r="O85" s="235"/>
      <c r="P85" s="235"/>
      <c r="Q85" s="235"/>
      <c r="R85" s="235"/>
      <c r="S85" s="235"/>
      <c r="T85" s="235"/>
      <c r="U85" s="235"/>
      <c r="V85" s="235"/>
      <c r="W85" s="235"/>
      <c r="X85" s="235"/>
      <c r="Y85" s="235"/>
      <c r="Z85" s="235"/>
      <c r="AA85" s="235"/>
      <c r="AB85" s="235"/>
      <c r="AH85" s="818"/>
      <c r="AI85" s="818"/>
      <c r="AJ85" s="818"/>
      <c r="AK85" s="818"/>
      <c r="AL85" s="818"/>
      <c r="AM85" s="818"/>
      <c r="AN85" s="818"/>
      <c r="AO85" s="818"/>
      <c r="AP85" s="818"/>
      <c r="AQ85" s="818"/>
      <c r="AR85" s="818"/>
      <c r="AS85" s="818"/>
      <c r="AT85" s="818"/>
      <c r="AU85" s="818"/>
      <c r="AV85" s="818"/>
      <c r="AW85" s="818"/>
      <c r="AX85" s="818"/>
      <c r="AY85" s="818"/>
      <c r="AZ85" s="818"/>
      <c r="BA85" s="818"/>
      <c r="BB85" s="818"/>
      <c r="BC85" s="818"/>
      <c r="BD85" s="818"/>
      <c r="BE85" s="818"/>
      <c r="BF85" s="818"/>
      <c r="BG85" s="818"/>
    </row>
    <row r="86" spans="3:59" x14ac:dyDescent="0.2">
      <c r="C86" s="235"/>
      <c r="D86" s="235"/>
      <c r="E86" s="235"/>
      <c r="F86" s="235"/>
      <c r="G86" s="235"/>
      <c r="H86" s="235"/>
      <c r="I86" s="235"/>
      <c r="J86" s="235"/>
      <c r="K86" s="235"/>
      <c r="L86" s="235"/>
      <c r="M86" s="235"/>
      <c r="N86" s="235"/>
      <c r="O86" s="235"/>
      <c r="P86" s="235"/>
      <c r="Q86" s="235"/>
      <c r="R86" s="235"/>
      <c r="S86" s="235"/>
      <c r="T86" s="235"/>
      <c r="U86" s="235"/>
      <c r="V86" s="235"/>
      <c r="W86" s="235"/>
      <c r="X86" s="235"/>
      <c r="Y86" s="235"/>
      <c r="Z86" s="235"/>
      <c r="AA86" s="235"/>
      <c r="AB86" s="235"/>
      <c r="AH86" s="818"/>
      <c r="AI86" s="818"/>
      <c r="AJ86" s="818"/>
      <c r="AK86" s="818"/>
      <c r="AL86" s="818"/>
      <c r="AM86" s="818"/>
      <c r="AN86" s="818"/>
      <c r="AO86" s="818"/>
      <c r="AP86" s="818"/>
      <c r="AQ86" s="818"/>
      <c r="AR86" s="818"/>
      <c r="AS86" s="818"/>
      <c r="AT86" s="818"/>
      <c r="AU86" s="818"/>
      <c r="AV86" s="818"/>
      <c r="AW86" s="818"/>
      <c r="AX86" s="818"/>
      <c r="AY86" s="818"/>
      <c r="AZ86" s="818"/>
      <c r="BA86" s="818"/>
      <c r="BB86" s="818"/>
      <c r="BC86" s="818"/>
      <c r="BD86" s="818"/>
      <c r="BE86" s="818"/>
      <c r="BF86" s="818"/>
      <c r="BG86" s="818"/>
    </row>
    <row r="87" spans="3:59" x14ac:dyDescent="0.2">
      <c r="C87" s="235"/>
      <c r="D87" s="235"/>
      <c r="E87" s="235"/>
      <c r="F87" s="235"/>
      <c r="G87" s="235"/>
      <c r="H87" s="235"/>
      <c r="I87" s="235"/>
      <c r="J87" s="235"/>
      <c r="K87" s="235"/>
      <c r="L87" s="235"/>
      <c r="M87" s="235"/>
      <c r="N87" s="235"/>
      <c r="O87" s="235"/>
      <c r="P87" s="235"/>
      <c r="Q87" s="235"/>
      <c r="R87" s="235"/>
      <c r="S87" s="235"/>
      <c r="T87" s="235"/>
      <c r="U87" s="235"/>
      <c r="V87" s="235"/>
      <c r="W87" s="235"/>
      <c r="X87" s="235"/>
      <c r="Y87" s="235"/>
      <c r="Z87" s="235"/>
      <c r="AA87" s="235"/>
      <c r="AB87" s="235"/>
      <c r="AH87" s="818"/>
      <c r="AI87" s="818"/>
      <c r="AJ87" s="818"/>
      <c r="AK87" s="818"/>
      <c r="AL87" s="818"/>
      <c r="AM87" s="818"/>
      <c r="AN87" s="818"/>
      <c r="AO87" s="818"/>
      <c r="AP87" s="818"/>
      <c r="AQ87" s="818"/>
      <c r="AR87" s="818"/>
      <c r="AS87" s="818"/>
      <c r="AT87" s="818"/>
      <c r="AU87" s="818"/>
      <c r="AV87" s="818"/>
      <c r="AW87" s="818"/>
      <c r="AX87" s="818"/>
      <c r="AY87" s="818"/>
      <c r="AZ87" s="818"/>
      <c r="BA87" s="818"/>
      <c r="BB87" s="818"/>
      <c r="BC87" s="818"/>
      <c r="BD87" s="818"/>
      <c r="BE87" s="818"/>
      <c r="BF87" s="818"/>
      <c r="BG87" s="818"/>
    </row>
    <row r="88" spans="3:59" x14ac:dyDescent="0.2">
      <c r="C88" s="235"/>
      <c r="D88" s="235"/>
      <c r="E88" s="235"/>
      <c r="F88" s="235"/>
      <c r="G88" s="235"/>
      <c r="H88" s="235"/>
      <c r="I88" s="235"/>
      <c r="J88" s="235"/>
      <c r="K88" s="235"/>
      <c r="L88" s="235"/>
      <c r="M88" s="235"/>
      <c r="N88" s="235"/>
      <c r="O88" s="235"/>
      <c r="P88" s="235"/>
      <c r="Q88" s="235"/>
      <c r="R88" s="235"/>
      <c r="S88" s="235"/>
      <c r="T88" s="235"/>
      <c r="U88" s="235"/>
      <c r="V88" s="235"/>
      <c r="W88" s="235"/>
      <c r="X88" s="235"/>
      <c r="Y88" s="235"/>
      <c r="Z88" s="235"/>
      <c r="AA88" s="235"/>
      <c r="AB88" s="235"/>
      <c r="AH88" s="818"/>
      <c r="AI88" s="818"/>
      <c r="AJ88" s="818"/>
      <c r="AK88" s="818"/>
      <c r="AL88" s="818"/>
      <c r="AM88" s="818"/>
      <c r="AN88" s="818"/>
      <c r="AO88" s="818"/>
      <c r="AP88" s="818"/>
      <c r="AQ88" s="818"/>
      <c r="AR88" s="818"/>
      <c r="AS88" s="818"/>
      <c r="AT88" s="818"/>
      <c r="AU88" s="818"/>
      <c r="AV88" s="818"/>
      <c r="AW88" s="818"/>
      <c r="AX88" s="818"/>
      <c r="AY88" s="818"/>
      <c r="AZ88" s="818"/>
      <c r="BA88" s="818"/>
      <c r="BB88" s="818"/>
      <c r="BC88" s="818"/>
      <c r="BD88" s="818"/>
      <c r="BE88" s="818"/>
      <c r="BF88" s="818"/>
      <c r="BG88" s="818"/>
    </row>
    <row r="89" spans="3:59" x14ac:dyDescent="0.2">
      <c r="C89" s="235"/>
      <c r="D89" s="235"/>
      <c r="E89" s="235"/>
      <c r="F89" s="235"/>
      <c r="G89" s="235"/>
      <c r="H89" s="235"/>
      <c r="I89" s="235"/>
      <c r="J89" s="235"/>
      <c r="K89" s="235"/>
      <c r="L89" s="235"/>
      <c r="M89" s="235"/>
      <c r="N89" s="235"/>
      <c r="O89" s="235"/>
      <c r="P89" s="235"/>
      <c r="Q89" s="235"/>
      <c r="R89" s="235"/>
      <c r="S89" s="235"/>
      <c r="T89" s="235"/>
      <c r="U89" s="235"/>
      <c r="V89" s="235"/>
      <c r="W89" s="235"/>
      <c r="X89" s="235"/>
      <c r="Y89" s="235"/>
      <c r="Z89" s="235"/>
      <c r="AA89" s="235"/>
      <c r="AB89" s="235"/>
      <c r="AH89" s="818"/>
      <c r="AI89" s="818"/>
      <c r="AJ89" s="818"/>
      <c r="AK89" s="818"/>
      <c r="AL89" s="818"/>
      <c r="AM89" s="818"/>
      <c r="AN89" s="818"/>
      <c r="AO89" s="818"/>
      <c r="AP89" s="818"/>
      <c r="AQ89" s="818"/>
      <c r="AR89" s="818"/>
      <c r="AS89" s="818"/>
      <c r="AT89" s="818"/>
      <c r="AU89" s="818"/>
      <c r="AV89" s="818"/>
      <c r="AW89" s="818"/>
      <c r="AX89" s="818"/>
      <c r="AY89" s="818"/>
      <c r="AZ89" s="818"/>
      <c r="BA89" s="818"/>
      <c r="BB89" s="818"/>
      <c r="BC89" s="818"/>
      <c r="BD89" s="818"/>
      <c r="BE89" s="818"/>
      <c r="BF89" s="818"/>
      <c r="BG89" s="818"/>
    </row>
    <row r="90" spans="3:59" x14ac:dyDescent="0.2">
      <c r="C90" s="235"/>
      <c r="D90" s="235"/>
      <c r="E90" s="235"/>
      <c r="F90" s="235"/>
      <c r="G90" s="235"/>
      <c r="H90" s="235"/>
      <c r="I90" s="235"/>
      <c r="J90" s="235"/>
      <c r="K90" s="235"/>
      <c r="L90" s="235"/>
      <c r="M90" s="235"/>
      <c r="N90" s="235"/>
      <c r="O90" s="235"/>
      <c r="P90" s="235"/>
      <c r="Q90" s="235"/>
      <c r="R90" s="235"/>
      <c r="S90" s="235"/>
      <c r="T90" s="235"/>
      <c r="U90" s="235"/>
      <c r="V90" s="235"/>
      <c r="W90" s="235"/>
      <c r="X90" s="235"/>
      <c r="Y90" s="235"/>
      <c r="Z90" s="235"/>
      <c r="AA90" s="235"/>
      <c r="AB90" s="235"/>
      <c r="AH90" s="818"/>
      <c r="AI90" s="818"/>
      <c r="AJ90" s="818"/>
      <c r="AK90" s="818"/>
      <c r="AL90" s="818"/>
      <c r="AM90" s="818"/>
      <c r="AN90" s="818"/>
      <c r="AO90" s="818"/>
      <c r="AP90" s="818"/>
      <c r="AQ90" s="818"/>
      <c r="AR90" s="818"/>
      <c r="AS90" s="818"/>
      <c r="AT90" s="818"/>
      <c r="AU90" s="818"/>
      <c r="AV90" s="818"/>
      <c r="AW90" s="818"/>
      <c r="AX90" s="818"/>
      <c r="AY90" s="818"/>
      <c r="AZ90" s="818"/>
      <c r="BA90" s="818"/>
      <c r="BB90" s="818"/>
      <c r="BC90" s="818"/>
      <c r="BD90" s="818"/>
      <c r="BE90" s="818"/>
      <c r="BF90" s="818"/>
      <c r="BG90" s="818"/>
    </row>
    <row r="91" spans="3:59" x14ac:dyDescent="0.2">
      <c r="C91" s="235"/>
      <c r="D91" s="235"/>
      <c r="E91" s="235"/>
      <c r="F91" s="235"/>
      <c r="G91" s="235"/>
      <c r="H91" s="235"/>
      <c r="I91" s="235"/>
      <c r="J91" s="235"/>
      <c r="K91" s="235"/>
      <c r="L91" s="235"/>
      <c r="M91" s="235"/>
      <c r="N91" s="235"/>
      <c r="O91" s="235"/>
      <c r="P91" s="235"/>
      <c r="Q91" s="235"/>
      <c r="R91" s="235"/>
      <c r="S91" s="235"/>
      <c r="T91" s="235"/>
      <c r="U91" s="235"/>
      <c r="V91" s="235"/>
      <c r="W91" s="235"/>
      <c r="X91" s="235"/>
      <c r="Y91" s="235"/>
      <c r="Z91" s="235"/>
      <c r="AA91" s="235"/>
      <c r="AB91" s="235"/>
      <c r="AH91" s="818"/>
      <c r="AI91" s="818"/>
      <c r="AJ91" s="818"/>
      <c r="AK91" s="818"/>
      <c r="AL91" s="818"/>
      <c r="AM91" s="818"/>
      <c r="AN91" s="818"/>
      <c r="AO91" s="818"/>
      <c r="AP91" s="818"/>
      <c r="AQ91" s="818"/>
      <c r="AR91" s="818"/>
      <c r="AS91" s="818"/>
      <c r="AT91" s="818"/>
      <c r="AU91" s="818"/>
      <c r="AV91" s="818"/>
      <c r="AW91" s="818"/>
      <c r="AX91" s="818"/>
      <c r="AY91" s="818"/>
      <c r="AZ91" s="818"/>
      <c r="BA91" s="818"/>
      <c r="BB91" s="818"/>
      <c r="BC91" s="818"/>
      <c r="BD91" s="818"/>
      <c r="BE91" s="818"/>
      <c r="BF91" s="818"/>
      <c r="BG91" s="818"/>
    </row>
    <row r="92" spans="3:59" x14ac:dyDescent="0.2">
      <c r="C92" s="235"/>
      <c r="D92" s="235"/>
      <c r="E92" s="235"/>
      <c r="F92" s="235"/>
      <c r="G92" s="235"/>
      <c r="H92" s="235"/>
      <c r="I92" s="235"/>
      <c r="J92" s="235"/>
      <c r="K92" s="235"/>
      <c r="L92" s="235"/>
      <c r="M92" s="235"/>
      <c r="N92" s="235"/>
      <c r="O92" s="235"/>
      <c r="P92" s="235"/>
      <c r="Q92" s="235"/>
      <c r="R92" s="235"/>
      <c r="S92" s="235"/>
      <c r="T92" s="235"/>
      <c r="U92" s="235"/>
      <c r="V92" s="235"/>
      <c r="W92" s="235"/>
      <c r="X92" s="235"/>
      <c r="Y92" s="235"/>
      <c r="Z92" s="235"/>
      <c r="AA92" s="235"/>
      <c r="AB92" s="235"/>
      <c r="AH92" s="818"/>
      <c r="AI92" s="818"/>
      <c r="AJ92" s="818"/>
      <c r="AK92" s="818"/>
      <c r="AL92" s="818"/>
      <c r="AM92" s="818"/>
      <c r="AN92" s="818"/>
      <c r="AO92" s="818"/>
      <c r="AP92" s="818"/>
      <c r="AQ92" s="818"/>
      <c r="AR92" s="818"/>
      <c r="AS92" s="818"/>
      <c r="AT92" s="818"/>
      <c r="AU92" s="818"/>
      <c r="AV92" s="818"/>
      <c r="AW92" s="818"/>
      <c r="AX92" s="818"/>
      <c r="AY92" s="818"/>
      <c r="AZ92" s="818"/>
      <c r="BA92" s="818"/>
      <c r="BB92" s="818"/>
      <c r="BC92" s="818"/>
      <c r="BD92" s="818"/>
      <c r="BE92" s="818"/>
      <c r="BF92" s="818"/>
      <c r="BG92" s="818"/>
    </row>
    <row r="93" spans="3:59" x14ac:dyDescent="0.2">
      <c r="C93" s="235"/>
      <c r="D93" s="235"/>
      <c r="E93" s="235"/>
      <c r="F93" s="235"/>
      <c r="G93" s="235"/>
      <c r="H93" s="235"/>
      <c r="I93" s="235"/>
      <c r="J93" s="235"/>
      <c r="K93" s="235"/>
      <c r="L93" s="235"/>
      <c r="M93" s="235"/>
      <c r="N93" s="235"/>
      <c r="O93" s="235"/>
      <c r="P93" s="235"/>
      <c r="Q93" s="235"/>
      <c r="R93" s="235"/>
      <c r="S93" s="235"/>
      <c r="T93" s="235"/>
      <c r="U93" s="235"/>
      <c r="V93" s="235"/>
      <c r="W93" s="235"/>
      <c r="X93" s="235"/>
      <c r="Y93" s="235"/>
      <c r="Z93" s="235"/>
      <c r="AA93" s="235"/>
      <c r="AB93" s="235"/>
    </row>
    <row r="94" spans="3:59" x14ac:dyDescent="0.2">
      <c r="C94" s="235"/>
      <c r="D94" s="235"/>
      <c r="E94" s="235"/>
      <c r="F94" s="235"/>
      <c r="G94" s="235"/>
      <c r="H94" s="235"/>
      <c r="I94" s="235"/>
      <c r="J94" s="235"/>
      <c r="K94" s="235"/>
      <c r="L94" s="235"/>
      <c r="M94" s="235"/>
      <c r="N94" s="235"/>
      <c r="O94" s="235"/>
      <c r="P94" s="235"/>
      <c r="Q94" s="235"/>
      <c r="R94" s="235"/>
      <c r="S94" s="235"/>
      <c r="T94" s="235"/>
      <c r="U94" s="235"/>
      <c r="V94" s="235"/>
      <c r="W94" s="235"/>
      <c r="X94" s="235"/>
      <c r="Y94" s="235"/>
      <c r="Z94" s="235"/>
      <c r="AA94" s="235"/>
      <c r="AB94" s="235"/>
    </row>
    <row r="95" spans="3:59" x14ac:dyDescent="0.2">
      <c r="C95" s="235"/>
      <c r="D95" s="235"/>
      <c r="E95" s="235"/>
      <c r="F95" s="235"/>
      <c r="G95" s="235"/>
      <c r="H95" s="235"/>
      <c r="I95" s="235"/>
      <c r="J95" s="235"/>
      <c r="K95" s="235"/>
      <c r="L95" s="235"/>
      <c r="M95" s="235"/>
      <c r="N95" s="235"/>
      <c r="O95" s="235"/>
      <c r="P95" s="235"/>
      <c r="Q95" s="235"/>
      <c r="R95" s="235"/>
      <c r="S95" s="235"/>
      <c r="T95" s="235"/>
      <c r="U95" s="235"/>
      <c r="V95" s="235"/>
      <c r="W95" s="235"/>
      <c r="X95" s="235"/>
      <c r="Y95" s="235"/>
      <c r="Z95" s="235"/>
      <c r="AA95" s="235"/>
      <c r="AB95" s="235"/>
    </row>
    <row r="96" spans="3:59" x14ac:dyDescent="0.2">
      <c r="C96" s="235"/>
      <c r="D96" s="235"/>
      <c r="E96" s="235"/>
      <c r="F96" s="235"/>
      <c r="G96" s="235"/>
      <c r="H96" s="235"/>
      <c r="I96" s="235"/>
      <c r="J96" s="235"/>
      <c r="K96" s="235"/>
      <c r="L96" s="235"/>
      <c r="M96" s="235"/>
      <c r="N96" s="235"/>
      <c r="O96" s="235"/>
      <c r="P96" s="235"/>
      <c r="Q96" s="235"/>
      <c r="R96" s="235"/>
      <c r="S96" s="235"/>
      <c r="T96" s="235"/>
      <c r="U96" s="235"/>
      <c r="V96" s="235"/>
      <c r="W96" s="235"/>
      <c r="X96" s="235"/>
      <c r="Y96" s="235"/>
      <c r="Z96" s="235"/>
      <c r="AA96" s="235"/>
      <c r="AB96" s="235"/>
    </row>
    <row r="97" spans="3:28" x14ac:dyDescent="0.2">
      <c r="C97" s="235"/>
      <c r="D97" s="235"/>
      <c r="E97" s="235"/>
      <c r="F97" s="235"/>
      <c r="G97" s="235"/>
      <c r="H97" s="235"/>
      <c r="I97" s="235"/>
      <c r="J97" s="235"/>
      <c r="K97" s="235"/>
      <c r="L97" s="235"/>
      <c r="M97" s="235"/>
      <c r="N97" s="235"/>
      <c r="O97" s="235"/>
      <c r="P97" s="235"/>
      <c r="Q97" s="235"/>
      <c r="R97" s="235"/>
      <c r="S97" s="235"/>
      <c r="T97" s="235"/>
      <c r="U97" s="235"/>
      <c r="V97" s="235"/>
      <c r="W97" s="235"/>
      <c r="X97" s="235"/>
      <c r="Y97" s="235"/>
      <c r="Z97" s="235"/>
      <c r="AA97" s="235"/>
      <c r="AB97" s="235"/>
    </row>
    <row r="98" spans="3:28" x14ac:dyDescent="0.2">
      <c r="C98" s="235"/>
      <c r="D98" s="235"/>
      <c r="E98" s="235"/>
      <c r="F98" s="235"/>
      <c r="G98" s="235"/>
      <c r="H98" s="235"/>
      <c r="I98" s="235"/>
      <c r="J98" s="235"/>
      <c r="K98" s="235"/>
      <c r="L98" s="235"/>
      <c r="M98" s="235"/>
      <c r="N98" s="235"/>
      <c r="O98" s="235"/>
      <c r="P98" s="235"/>
      <c r="Q98" s="235"/>
      <c r="R98" s="235"/>
      <c r="S98" s="235"/>
      <c r="T98" s="235"/>
      <c r="U98" s="235"/>
      <c r="V98" s="235"/>
      <c r="W98" s="235"/>
      <c r="X98" s="235"/>
      <c r="Y98" s="235"/>
      <c r="Z98" s="235"/>
      <c r="AA98" s="235"/>
      <c r="AB98" s="235"/>
    </row>
    <row r="99" spans="3:28" x14ac:dyDescent="0.2">
      <c r="C99" s="235"/>
      <c r="D99" s="235"/>
      <c r="E99" s="235"/>
      <c r="F99" s="235"/>
      <c r="G99" s="235"/>
      <c r="H99" s="235"/>
      <c r="I99" s="235"/>
      <c r="J99" s="235"/>
      <c r="K99" s="235"/>
      <c r="L99" s="235"/>
      <c r="M99" s="235"/>
      <c r="N99" s="235"/>
      <c r="O99" s="235"/>
      <c r="P99" s="235"/>
      <c r="Q99" s="235"/>
      <c r="R99" s="235"/>
      <c r="S99" s="235"/>
      <c r="T99" s="235"/>
      <c r="U99" s="235"/>
      <c r="V99" s="235"/>
      <c r="W99" s="235"/>
      <c r="X99" s="235"/>
      <c r="Y99" s="235"/>
      <c r="Z99" s="235"/>
      <c r="AA99" s="235"/>
      <c r="AB99" s="235"/>
    </row>
  </sheetData>
  <mergeCells count="6">
    <mergeCell ref="AH51:AV54"/>
    <mergeCell ref="AH47:AV50"/>
    <mergeCell ref="BJ2:BJ3"/>
    <mergeCell ref="D3:X3"/>
    <mergeCell ref="AI3:BG3"/>
    <mergeCell ref="AI4:AV4"/>
  </mergeCells>
  <pageMargins left="0.7" right="0.7" top="0.75" bottom="0.75" header="0.3" footer="0.3"/>
  <pageSetup scale="6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BI86"/>
  <sheetViews>
    <sheetView zoomScale="80" zoomScaleNormal="80" workbookViewId="0">
      <pane xSplit="2" ySplit="6" topLeftCell="I16" activePane="bottomRight" state="frozen"/>
      <selection activeCell="AM46" sqref="AM46"/>
      <selection pane="topRight" activeCell="AM46" sqref="AM46"/>
      <selection pane="bottomLeft" activeCell="AM46" sqref="AM46"/>
      <selection pane="bottomRight"/>
    </sheetView>
  </sheetViews>
  <sheetFormatPr defaultColWidth="9.140625" defaultRowHeight="12.75" x14ac:dyDescent="0.2"/>
  <cols>
    <col min="1" max="1" width="9.140625" style="229"/>
    <col min="2" max="2" width="6.5703125" style="229" customWidth="1"/>
    <col min="3" max="3" width="7.7109375" style="229" customWidth="1"/>
    <col min="4" max="4" width="7.42578125" style="229" customWidth="1"/>
    <col min="5" max="5" width="7.140625" style="229" customWidth="1"/>
    <col min="6" max="6" width="6.85546875" style="229" customWidth="1"/>
    <col min="7" max="8" width="6.28515625" style="229" customWidth="1"/>
    <col min="9" max="9" width="6.7109375" style="229" customWidth="1"/>
    <col min="10" max="15" width="6.28515625" style="229" customWidth="1"/>
    <col min="16" max="16" width="6.7109375" style="229" customWidth="1"/>
    <col min="17" max="17" width="8" style="229" customWidth="1"/>
    <col min="18" max="20" width="6.28515625" style="229" customWidth="1"/>
    <col min="21" max="27" width="6.7109375" style="229" customWidth="1"/>
    <col min="28" max="28" width="9.5703125" style="229" customWidth="1"/>
    <col min="29" max="29" width="13.7109375" style="229" bestFit="1" customWidth="1"/>
    <col min="30" max="30" width="10" style="229" bestFit="1" customWidth="1"/>
    <col min="31" max="32" width="9.140625" style="229"/>
    <col min="33" max="33" width="6.5703125" style="229" customWidth="1"/>
    <col min="34" max="58" width="5.7109375" style="229" customWidth="1"/>
    <col min="59" max="59" width="7.42578125" style="229" customWidth="1"/>
    <col min="60" max="16384" width="9.140625" style="229"/>
  </cols>
  <sheetData>
    <row r="1" spans="1:61" ht="15.75" x14ac:dyDescent="0.25">
      <c r="A1" s="258" t="s">
        <v>31</v>
      </c>
      <c r="B1" s="464"/>
      <c r="C1" s="464"/>
      <c r="D1" s="464"/>
      <c r="E1" s="464"/>
      <c r="F1" s="464"/>
      <c r="G1" s="465"/>
      <c r="H1" s="465"/>
      <c r="I1" s="464"/>
      <c r="J1" s="464"/>
      <c r="K1" s="464"/>
      <c r="L1" s="464"/>
      <c r="M1" s="464"/>
      <c r="N1" s="464"/>
      <c r="O1" s="466" t="s">
        <v>31</v>
      </c>
      <c r="P1" s="466" t="s">
        <v>31</v>
      </c>
      <c r="Q1" s="464"/>
      <c r="R1" s="465"/>
      <c r="S1" s="464"/>
      <c r="T1" s="464"/>
      <c r="U1" s="465"/>
      <c r="V1" s="464"/>
      <c r="W1" s="464"/>
      <c r="X1" s="464"/>
      <c r="Y1" s="464"/>
      <c r="Z1" s="464"/>
      <c r="AA1" s="464"/>
      <c r="AB1" s="464"/>
      <c r="AC1" s="466" t="s">
        <v>31</v>
      </c>
      <c r="AD1" s="464"/>
      <c r="AE1" s="466"/>
      <c r="AF1" s="464"/>
      <c r="AG1" s="463"/>
      <c r="AH1" s="463" t="s">
        <v>31</v>
      </c>
      <c r="AI1" s="464"/>
      <c r="AJ1" s="464"/>
      <c r="AK1" s="464"/>
      <c r="AL1" s="464"/>
      <c r="AM1" s="464"/>
      <c r="AN1" s="464"/>
      <c r="AO1" s="465"/>
      <c r="AP1" s="464"/>
      <c r="AQ1" s="464"/>
      <c r="AR1" s="464"/>
      <c r="AS1" s="464"/>
      <c r="AT1" s="466" t="s">
        <v>31</v>
      </c>
      <c r="AU1" s="467" t="s">
        <v>31</v>
      </c>
      <c r="AV1" s="464"/>
      <c r="AW1" s="464"/>
      <c r="AX1" s="464"/>
      <c r="AY1" s="464"/>
      <c r="AZ1" s="465"/>
      <c r="BA1" s="464"/>
      <c r="BB1" s="464"/>
      <c r="BC1" s="464"/>
      <c r="BD1" s="464"/>
      <c r="BE1" s="464"/>
      <c r="BF1" s="464"/>
      <c r="BG1" s="464"/>
      <c r="BH1" s="466" t="s">
        <v>31</v>
      </c>
      <c r="BI1" s="466"/>
    </row>
    <row r="2" spans="1:61" ht="15.75" x14ac:dyDescent="0.2">
      <c r="A2" s="348"/>
      <c r="B2" s="349"/>
      <c r="C2" s="349"/>
      <c r="D2" s="347"/>
      <c r="E2" s="347"/>
      <c r="F2" s="347"/>
      <c r="G2" s="347"/>
      <c r="H2" s="347"/>
      <c r="I2" s="347"/>
      <c r="J2" s="347"/>
      <c r="K2" s="347"/>
      <c r="L2" s="347"/>
      <c r="M2" s="347"/>
      <c r="N2" s="347"/>
      <c r="O2" s="347"/>
      <c r="P2" s="347"/>
      <c r="Q2" s="349"/>
      <c r="R2" s="368"/>
      <c r="S2" s="349"/>
      <c r="T2" s="349"/>
      <c r="U2" s="349"/>
      <c r="V2" s="349"/>
      <c r="W2" s="349"/>
      <c r="X2" s="349"/>
      <c r="Y2" s="349"/>
      <c r="Z2" s="349"/>
      <c r="AA2" s="349"/>
      <c r="AB2" s="349"/>
      <c r="AC2" s="349"/>
      <c r="AD2" s="349"/>
      <c r="AE2" s="349"/>
      <c r="AF2" s="349"/>
      <c r="AG2" s="348"/>
      <c r="AH2" s="348"/>
      <c r="AI2" s="349"/>
      <c r="AJ2" s="347"/>
      <c r="AK2" s="347"/>
      <c r="AL2" s="347"/>
      <c r="AM2" s="347"/>
      <c r="AN2" s="347"/>
      <c r="AO2" s="347"/>
      <c r="AP2" s="347"/>
      <c r="AQ2" s="347"/>
      <c r="AR2" s="347"/>
      <c r="AS2" s="349"/>
      <c r="AT2" s="349"/>
      <c r="AU2" s="349"/>
      <c r="AV2" s="349"/>
      <c r="AW2" s="349"/>
      <c r="AX2" s="349"/>
      <c r="AY2" s="349"/>
      <c r="AZ2" s="346"/>
      <c r="BA2" s="349"/>
      <c r="BB2" s="349"/>
      <c r="BC2" s="349"/>
      <c r="BD2" s="349"/>
      <c r="BE2" s="349"/>
      <c r="BF2" s="349"/>
      <c r="BG2" s="349"/>
      <c r="BH2" s="349"/>
      <c r="BI2" s="349"/>
    </row>
    <row r="3" spans="1:61" ht="18" x14ac:dyDescent="0.2">
      <c r="A3" s="348"/>
      <c r="B3" s="350"/>
      <c r="C3" s="350"/>
      <c r="D3" s="1118" t="s">
        <v>487</v>
      </c>
      <c r="E3" s="1119"/>
      <c r="F3" s="1119"/>
      <c r="G3" s="1119"/>
      <c r="H3" s="1119"/>
      <c r="I3" s="1119"/>
      <c r="J3" s="1119"/>
      <c r="K3" s="1119"/>
      <c r="L3" s="1119"/>
      <c r="M3" s="1119"/>
      <c r="N3" s="1119"/>
      <c r="O3" s="1119"/>
      <c r="P3" s="1119"/>
      <c r="Q3" s="1119"/>
      <c r="R3" s="1119"/>
      <c r="S3" s="1119"/>
      <c r="T3" s="1119"/>
      <c r="U3" s="360"/>
      <c r="V3" s="360"/>
      <c r="W3" s="360"/>
      <c r="X3" s="360"/>
      <c r="Y3" s="360"/>
      <c r="Z3" s="360"/>
      <c r="AA3" s="360"/>
      <c r="AB3" s="360"/>
      <c r="AC3" s="360"/>
      <c r="AD3" s="360"/>
      <c r="AE3" s="361"/>
      <c r="AF3" s="361"/>
      <c r="AG3" s="348"/>
      <c r="AH3" s="348"/>
      <c r="AI3" s="1118" t="s">
        <v>487</v>
      </c>
      <c r="AJ3" s="1120"/>
      <c r="AK3" s="1120"/>
      <c r="AL3" s="1120"/>
      <c r="AM3" s="1120"/>
      <c r="AN3" s="1120"/>
      <c r="AO3" s="1120"/>
      <c r="AP3" s="1120"/>
      <c r="AQ3" s="1120"/>
      <c r="AR3" s="1120"/>
      <c r="AS3" s="1120"/>
      <c r="AT3" s="1120"/>
      <c r="AU3" s="1120"/>
      <c r="AV3" s="1120"/>
      <c r="AW3" s="361"/>
      <c r="AX3" s="361"/>
      <c r="AY3" s="361"/>
      <c r="AZ3" s="361"/>
      <c r="BA3" s="361"/>
      <c r="BB3" s="361"/>
      <c r="BC3" s="361"/>
      <c r="BD3" s="361"/>
      <c r="BE3" s="361"/>
      <c r="BF3" s="361"/>
      <c r="BG3" s="361"/>
      <c r="BH3" s="347"/>
      <c r="BI3" s="347"/>
    </row>
    <row r="4" spans="1:61" x14ac:dyDescent="0.2">
      <c r="A4" s="348"/>
      <c r="B4" s="350"/>
      <c r="C4" s="350"/>
      <c r="D4" s="362" t="s">
        <v>310</v>
      </c>
      <c r="E4" s="346"/>
      <c r="F4" s="363"/>
      <c r="G4" s="363"/>
      <c r="H4" s="363"/>
      <c r="I4" s="363"/>
      <c r="J4" s="363"/>
      <c r="K4" s="363"/>
      <c r="L4" s="363"/>
      <c r="M4" s="363"/>
      <c r="N4" s="363"/>
      <c r="O4" s="363"/>
      <c r="P4" s="363"/>
      <c r="Q4" s="363"/>
      <c r="R4" s="363"/>
      <c r="S4" s="363"/>
      <c r="T4" s="363"/>
      <c r="U4" s="363"/>
      <c r="V4" s="363"/>
      <c r="W4" s="363"/>
      <c r="X4" s="363"/>
      <c r="Y4" s="363"/>
      <c r="Z4" s="363"/>
      <c r="AA4" s="363"/>
      <c r="AB4" s="363"/>
      <c r="AC4" s="363"/>
      <c r="AD4" s="363"/>
      <c r="AE4" s="360"/>
      <c r="AF4" s="360"/>
      <c r="AG4" s="348"/>
      <c r="AH4" s="348"/>
      <c r="AI4" s="1116" t="s">
        <v>286</v>
      </c>
      <c r="AJ4" s="1117"/>
      <c r="AK4" s="1117"/>
      <c r="AL4" s="1117"/>
      <c r="AM4" s="1117"/>
      <c r="AN4" s="1117"/>
      <c r="AO4" s="1117"/>
      <c r="AP4" s="1117"/>
      <c r="AQ4" s="1117"/>
      <c r="AR4" s="1117"/>
      <c r="AS4" s="1117"/>
      <c r="AT4" s="1117"/>
      <c r="AU4" s="1117"/>
      <c r="AV4" s="346"/>
      <c r="AW4" s="360"/>
      <c r="AX4" s="360"/>
      <c r="AY4" s="360"/>
      <c r="AZ4" s="360"/>
      <c r="BA4" s="360"/>
      <c r="BB4" s="360"/>
      <c r="BC4" s="360"/>
      <c r="BD4" s="360"/>
      <c r="BE4" s="360"/>
      <c r="BF4" s="360"/>
      <c r="BG4" s="360"/>
      <c r="BH4" s="360"/>
      <c r="BI4" s="351"/>
    </row>
    <row r="5" spans="1:61" ht="13.5" thickBot="1" x14ac:dyDescent="0.25">
      <c r="A5" s="348"/>
      <c r="B5" s="350"/>
      <c r="C5" s="428"/>
      <c r="D5" s="428"/>
      <c r="E5" s="428"/>
      <c r="F5" s="428"/>
      <c r="G5" s="428"/>
      <c r="H5" s="428"/>
      <c r="I5" s="428"/>
      <c r="J5" s="428"/>
      <c r="K5" s="428"/>
      <c r="L5" s="428"/>
      <c r="M5" s="428"/>
      <c r="N5" s="428"/>
      <c r="O5" s="428"/>
      <c r="P5" s="428"/>
      <c r="Q5" s="428"/>
      <c r="R5" s="428"/>
      <c r="S5" s="428"/>
      <c r="T5" s="428"/>
      <c r="U5" s="428"/>
      <c r="V5" s="428"/>
      <c r="W5" s="428"/>
      <c r="X5" s="428"/>
      <c r="Y5" s="428"/>
      <c r="Z5" s="428"/>
      <c r="AA5" s="428"/>
      <c r="AB5" s="428"/>
      <c r="AC5" s="346"/>
      <c r="AD5" s="374"/>
      <c r="AE5" s="351"/>
      <c r="AF5" s="351"/>
      <c r="AG5" s="348"/>
      <c r="AH5" s="429"/>
      <c r="AI5" s="429"/>
      <c r="AJ5" s="429"/>
      <c r="AK5" s="429"/>
      <c r="AL5" s="429"/>
      <c r="AM5" s="429"/>
      <c r="AN5" s="429"/>
      <c r="AO5" s="429"/>
      <c r="AP5" s="429"/>
      <c r="AQ5" s="429"/>
      <c r="AR5" s="429"/>
      <c r="AS5" s="429"/>
      <c r="AT5" s="429"/>
      <c r="AU5" s="429"/>
      <c r="AV5" s="429"/>
      <c r="AW5" s="429"/>
      <c r="AX5" s="429"/>
      <c r="AY5" s="429"/>
      <c r="AZ5" s="429"/>
      <c r="BA5" s="429"/>
      <c r="BB5" s="429"/>
      <c r="BC5" s="429"/>
      <c r="BD5" s="429"/>
      <c r="BE5" s="429"/>
      <c r="BF5" s="429"/>
      <c r="BG5" s="429"/>
      <c r="BH5" s="346"/>
      <c r="BI5" s="373"/>
    </row>
    <row r="6" spans="1:61" ht="124.9" customHeight="1" x14ac:dyDescent="0.2">
      <c r="A6" s="348"/>
      <c r="B6" s="350"/>
      <c r="C6" s="455" t="s">
        <v>311</v>
      </c>
      <c r="D6" s="445" t="s">
        <v>287</v>
      </c>
      <c r="E6" s="954" t="s">
        <v>457</v>
      </c>
      <c r="F6" s="955" t="s">
        <v>458</v>
      </c>
      <c r="G6" s="955" t="s">
        <v>459</v>
      </c>
      <c r="H6" s="956" t="s">
        <v>460</v>
      </c>
      <c r="I6" s="954" t="s">
        <v>462</v>
      </c>
      <c r="J6" s="955" t="s">
        <v>461</v>
      </c>
      <c r="K6" s="955" t="s">
        <v>463</v>
      </c>
      <c r="L6" s="955" t="s">
        <v>464</v>
      </c>
      <c r="M6" s="955" t="s">
        <v>465</v>
      </c>
      <c r="N6" s="955" t="s">
        <v>466</v>
      </c>
      <c r="O6" s="957" t="s">
        <v>467</v>
      </c>
      <c r="P6" s="958" t="s">
        <v>468</v>
      </c>
      <c r="Q6" s="954" t="s">
        <v>469</v>
      </c>
      <c r="R6" s="955" t="s">
        <v>470</v>
      </c>
      <c r="S6" s="955" t="s">
        <v>471</v>
      </c>
      <c r="T6" s="956" t="s">
        <v>472</v>
      </c>
      <c r="U6" s="959" t="s">
        <v>473</v>
      </c>
      <c r="V6" s="446" t="s">
        <v>304</v>
      </c>
      <c r="W6" s="375" t="s">
        <v>337</v>
      </c>
      <c r="X6" s="376" t="s">
        <v>305</v>
      </c>
      <c r="Y6" s="376" t="s">
        <v>306</v>
      </c>
      <c r="Z6" s="376" t="s">
        <v>307</v>
      </c>
      <c r="AA6" s="376" t="s">
        <v>338</v>
      </c>
      <c r="AB6" s="461" t="s">
        <v>308</v>
      </c>
      <c r="AC6" s="350"/>
      <c r="AD6" s="352"/>
      <c r="AE6" s="352"/>
      <c r="AF6" s="348"/>
      <c r="AG6" s="350"/>
      <c r="AH6" s="455" t="s">
        <v>311</v>
      </c>
      <c r="AI6" s="445" t="s">
        <v>287</v>
      </c>
      <c r="AJ6" s="954" t="s">
        <v>457</v>
      </c>
      <c r="AK6" s="955" t="s">
        <v>458</v>
      </c>
      <c r="AL6" s="955" t="s">
        <v>459</v>
      </c>
      <c r="AM6" s="956" t="s">
        <v>460</v>
      </c>
      <c r="AN6" s="954" t="s">
        <v>462</v>
      </c>
      <c r="AO6" s="955" t="s">
        <v>461</v>
      </c>
      <c r="AP6" s="955" t="s">
        <v>463</v>
      </c>
      <c r="AQ6" s="955" t="s">
        <v>464</v>
      </c>
      <c r="AR6" s="955" t="s">
        <v>465</v>
      </c>
      <c r="AS6" s="955" t="s">
        <v>466</v>
      </c>
      <c r="AT6" s="957" t="s">
        <v>467</v>
      </c>
      <c r="AU6" s="958" t="s">
        <v>468</v>
      </c>
      <c r="AV6" s="954" t="s">
        <v>469</v>
      </c>
      <c r="AW6" s="955" t="s">
        <v>470</v>
      </c>
      <c r="AX6" s="955" t="s">
        <v>471</v>
      </c>
      <c r="AY6" s="956" t="s">
        <v>472</v>
      </c>
      <c r="AZ6" s="959" t="s">
        <v>473</v>
      </c>
      <c r="BA6" s="446" t="s">
        <v>304</v>
      </c>
      <c r="BB6" s="375" t="s">
        <v>337</v>
      </c>
      <c r="BC6" s="376" t="s">
        <v>305</v>
      </c>
      <c r="BD6" s="376" t="s">
        <v>306</v>
      </c>
      <c r="BE6" s="376" t="s">
        <v>307</v>
      </c>
      <c r="BF6" s="376" t="s">
        <v>338</v>
      </c>
      <c r="BG6" s="377" t="s">
        <v>308</v>
      </c>
      <c r="BH6" s="347"/>
      <c r="BI6" s="347"/>
    </row>
    <row r="7" spans="1:61" x14ac:dyDescent="0.2">
      <c r="A7" s="348"/>
      <c r="B7" s="397" t="s">
        <v>352</v>
      </c>
      <c r="C7" s="573">
        <v>2543.9929658800002</v>
      </c>
      <c r="D7" s="574">
        <v>2482.0675452</v>
      </c>
      <c r="E7" s="575">
        <v>780.98129656000003</v>
      </c>
      <c r="F7" s="576">
        <v>655.62008215000003</v>
      </c>
      <c r="G7" s="576">
        <v>92.584550740000012</v>
      </c>
      <c r="H7" s="577">
        <v>32.776663679999999</v>
      </c>
      <c r="I7" s="578">
        <v>405.70315181000001</v>
      </c>
      <c r="J7" s="576">
        <v>69.832718659999998</v>
      </c>
      <c r="K7" s="576">
        <v>8.5437952999999993</v>
      </c>
      <c r="L7" s="576">
        <v>65.361306810000002</v>
      </c>
      <c r="M7" s="576">
        <v>22.10005185</v>
      </c>
      <c r="N7" s="576">
        <v>34.639933749999997</v>
      </c>
      <c r="O7" s="576">
        <v>205.22534544999999</v>
      </c>
      <c r="P7" s="579">
        <v>777.18664216000002</v>
      </c>
      <c r="Q7" s="578">
        <v>511.81646711000002</v>
      </c>
      <c r="R7" s="576">
        <v>117.24923145000001</v>
      </c>
      <c r="S7" s="576">
        <v>317.67206511999996</v>
      </c>
      <c r="T7" s="577">
        <v>76.895170549999989</v>
      </c>
      <c r="U7" s="580">
        <v>6.3799875500000001</v>
      </c>
      <c r="V7" s="581">
        <v>61.925420680000002</v>
      </c>
      <c r="W7" s="582">
        <v>313.87180341999999</v>
      </c>
      <c r="X7" s="583">
        <v>382.44969656999996</v>
      </c>
      <c r="Y7" s="583">
        <v>112.33081701</v>
      </c>
      <c r="Z7" s="583" t="s">
        <v>283</v>
      </c>
      <c r="AA7" s="583">
        <v>1.46977888</v>
      </c>
      <c r="AB7" s="583">
        <v>3354.11506177</v>
      </c>
      <c r="AC7" s="371"/>
      <c r="AD7" s="743"/>
      <c r="AE7" s="353"/>
      <c r="AF7" s="348"/>
      <c r="AG7" s="397" t="s">
        <v>352</v>
      </c>
      <c r="AH7" s="573">
        <f>IF(ISERROR(  (C7/$AB7)*100 ),"",(C7/$AB7)  *100 )</f>
        <v>75.846919948462045</v>
      </c>
      <c r="AI7" s="574">
        <f t="shared" ref="AI7:AI38" si="0">IF(ISERROR(  (D7/$AB7)*100 ),"",(D7/$AB7)  *100 )</f>
        <v>74.000667821162594</v>
      </c>
      <c r="AJ7" s="575">
        <f t="shared" ref="AJ7:AJ38" si="1">IF(ISERROR(  (E7/$AB7)*100 ),"",(E7/$AB7)  *100 )</f>
        <v>23.284272667374399</v>
      </c>
      <c r="AK7" s="576">
        <f t="shared" ref="AK7:AK38" si="2">IF(ISERROR(  (F7/$AB7)*100 ),"",(F7/$AB7)  *100 )</f>
        <v>19.546737964440098</v>
      </c>
      <c r="AL7" s="576">
        <f t="shared" ref="AL7:AL38" si="3">IF(ISERROR(  (G7/$AB7)*100 ),"",(G7/$AB7)  *100 )</f>
        <v>2.760327211051079</v>
      </c>
      <c r="AM7" s="577">
        <f t="shared" ref="AM7:AM38" si="4">IF(ISERROR(  (H7/$AB7)*100 ),"",(H7/$AB7)  *100 )</f>
        <v>0.97720749218136327</v>
      </c>
      <c r="AN7" s="578">
        <f t="shared" ref="AN7:AN38" si="5">IF(ISERROR(  (I7/$AB7)*100 ),"",(I7/$AB7)  *100 )</f>
        <v>12.095683789568817</v>
      </c>
      <c r="AO7" s="576">
        <f t="shared" ref="AO7:AO38" si="6">IF(ISERROR(  (J7/$AB7)*100 ),"",(J7/$AB7)  *100 )</f>
        <v>2.0820012842120144</v>
      </c>
      <c r="AP7" s="576">
        <f t="shared" ref="AP7:AP38" si="7">IF(ISERROR(  (K7/$AB7)*100 ),"",(K7/$AB7)  *100 )</f>
        <v>0.2547257664885042</v>
      </c>
      <c r="AQ7" s="576">
        <f t="shared" ref="AQ7:AQ38" si="8">IF(ISERROR(  (L7/$AB7)*100 ),"",(L7/$AB7)  *100 )</f>
        <v>1.9486900600096941</v>
      </c>
      <c r="AR7" s="576">
        <f t="shared" ref="AR7:AR38" si="9">IF(ISERROR(  (M7/$AB7)*100 ),"",(M7/$AB7)  *100 )</f>
        <v>0.65889367070006188</v>
      </c>
      <c r="AS7" s="576">
        <f t="shared" ref="AS7:AS38" si="10">IF(ISERROR(  (N7/$AB7)*100 ),"",(N7/$AB7)  *100 )</f>
        <v>1.0327592557817666</v>
      </c>
      <c r="AT7" s="576">
        <f t="shared" ref="AT7:AT38" si="11">IF(ISERROR(  (O7/$AB7)*100 ),"",(O7/$AB7)  *100 )</f>
        <v>6.1186137526749169</v>
      </c>
      <c r="AU7" s="579">
        <f t="shared" ref="AU7:AU38" si="12">IF(ISERROR(  (P7/$AB7)*100 ),"",(P7/$AB7)  *100 )</f>
        <v>23.171138373227748</v>
      </c>
      <c r="AV7" s="578">
        <f t="shared" ref="AV7:AV38" si="13">IF(ISERROR(  (Q7/$AB7)*100 ),"",(Q7/$AB7)  *100 )</f>
        <v>15.259359255251944</v>
      </c>
      <c r="AW7" s="576">
        <f t="shared" ref="AW7:AW38" si="14">IF(ISERROR(  (R7/$AB7)*100 ),"",(R7/$AB7)  *100 )</f>
        <v>3.495683042791216</v>
      </c>
      <c r="AX7" s="576">
        <f t="shared" ref="AX7:AX38" si="15">IF(ISERROR(  (S7/$AB7)*100 ),"",(S7/$AB7)  *100 )</f>
        <v>9.4711141171275504</v>
      </c>
      <c r="AY7" s="577">
        <f t="shared" ref="AY7:AY38" si="16">IF(ISERROR(  (T7/$AB7)*100 ),"",(T7/$AB7)  *100 )</f>
        <v>2.2925620956313177</v>
      </c>
      <c r="AZ7" s="580">
        <f t="shared" ref="AZ7:AZ38" si="17">IF(ISERROR(  (U7/$AB7)*100 ),"",(U7/$AB7)  *100 )</f>
        <v>0.19021373544153899</v>
      </c>
      <c r="BA7" s="581">
        <f t="shared" ref="BA7:BA38" si="18">IF(ISERROR(  (V7/$AB7)*100 ),"",(V7/$AB7)  *100 )</f>
        <v>1.8462521272994536</v>
      </c>
      <c r="BB7" s="582">
        <f t="shared" ref="BB7:BB38" si="19">IF(ISERROR(  (W7/$AB7)*100 ),"",(W7/$AB7)  *100 )</f>
        <v>9.3578126462473445</v>
      </c>
      <c r="BC7" s="583">
        <f t="shared" ref="BC7:BC38" si="20">IF(ISERROR(  (X7/$AB7)*100 ),"",(X7/$AB7)  *100 )</f>
        <v>11.402402407989468</v>
      </c>
      <c r="BD7" s="583">
        <f t="shared" ref="BD7:BD38" si="21">IF(ISERROR(  (Y7/$AB7)*100 ),"",(Y7/$AB7)  *100 )</f>
        <v>3.3490448282570813</v>
      </c>
      <c r="BE7" s="583" t="str">
        <f t="shared" ref="BE7:BE38" si="22">IF(ISERROR(  (Z7/$AB7)*100 ),"",(Z7/$AB7)  *100 )</f>
        <v/>
      </c>
      <c r="BF7" s="583">
        <f t="shared" ref="BF7:BF38" si="23">IF(ISERROR(  (AA7/$AB7)*100 ),"",(AA7/$AB7)  *100 )</f>
        <v>4.3820168745922004E-2</v>
      </c>
      <c r="BG7" s="583">
        <f>SUM(AH7)+SUM(BB7:BF7)</f>
        <v>99.999999999701856</v>
      </c>
      <c r="BH7" s="371"/>
      <c r="BI7" s="960"/>
    </row>
    <row r="8" spans="1:61" ht="5.25" customHeight="1" x14ac:dyDescent="0.2">
      <c r="A8" s="348"/>
      <c r="B8" s="398"/>
      <c r="C8" s="584"/>
      <c r="D8" s="585"/>
      <c r="E8" s="586"/>
      <c r="F8" s="587"/>
      <c r="G8" s="587"/>
      <c r="H8" s="588"/>
      <c r="I8" s="589"/>
      <c r="J8" s="590"/>
      <c r="K8" s="590"/>
      <c r="L8" s="590"/>
      <c r="M8" s="590"/>
      <c r="N8" s="590"/>
      <c r="O8" s="590"/>
      <c r="P8" s="591"/>
      <c r="Q8" s="589"/>
      <c r="R8" s="590"/>
      <c r="S8" s="590"/>
      <c r="T8" s="592"/>
      <c r="U8" s="593"/>
      <c r="V8" s="594"/>
      <c r="W8" s="595"/>
      <c r="X8" s="596"/>
      <c r="Y8" s="596"/>
      <c r="Z8" s="596"/>
      <c r="AA8" s="596"/>
      <c r="AB8" s="597"/>
      <c r="AC8" s="371"/>
      <c r="AD8" s="743"/>
      <c r="AE8" s="364"/>
      <c r="AF8" s="348"/>
      <c r="AG8" s="398"/>
      <c r="AH8" s="584"/>
      <c r="AI8" s="585"/>
      <c r="AJ8" s="586"/>
      <c r="AK8" s="587"/>
      <c r="AL8" s="587"/>
      <c r="AM8" s="588"/>
      <c r="AN8" s="589"/>
      <c r="AO8" s="590"/>
      <c r="AP8" s="590"/>
      <c r="AQ8" s="590"/>
      <c r="AR8" s="590"/>
      <c r="AS8" s="590"/>
      <c r="AT8" s="590"/>
      <c r="AU8" s="591"/>
      <c r="AV8" s="589"/>
      <c r="AW8" s="590"/>
      <c r="AX8" s="590"/>
      <c r="AY8" s="592"/>
      <c r="AZ8" s="593"/>
      <c r="BA8" s="594"/>
      <c r="BB8" s="595"/>
      <c r="BC8" s="596"/>
      <c r="BD8" s="596"/>
      <c r="BE8" s="596"/>
      <c r="BF8" s="596"/>
      <c r="BG8" s="597"/>
      <c r="BH8" s="371"/>
      <c r="BI8" s="960"/>
    </row>
    <row r="9" spans="1:61" x14ac:dyDescent="0.2">
      <c r="A9" s="726"/>
      <c r="B9" s="408" t="s">
        <v>156</v>
      </c>
      <c r="C9" s="598">
        <v>80.648651909999998</v>
      </c>
      <c r="D9" s="599">
        <v>80.034998099999996</v>
      </c>
      <c r="E9" s="600">
        <v>19.014763200000001</v>
      </c>
      <c r="F9" s="601">
        <v>13.98880132</v>
      </c>
      <c r="G9" s="601">
        <v>4.8813362200000006</v>
      </c>
      <c r="H9" s="602">
        <v>0.14462567000000001</v>
      </c>
      <c r="I9" s="603">
        <v>13.07291786</v>
      </c>
      <c r="J9" s="601">
        <v>1.24017088</v>
      </c>
      <c r="K9" s="601">
        <v>0.39840107999999996</v>
      </c>
      <c r="L9" s="601">
        <v>3.5039956600000002</v>
      </c>
      <c r="M9" s="601">
        <v>0.56867011999999995</v>
      </c>
      <c r="N9" s="601">
        <v>2.4606906399999997</v>
      </c>
      <c r="O9" s="601">
        <v>4.9009894799999998</v>
      </c>
      <c r="P9" s="604">
        <v>25.29852812</v>
      </c>
      <c r="Q9" s="603">
        <v>22.543416529999998</v>
      </c>
      <c r="R9" s="601">
        <v>5.2212026299999996</v>
      </c>
      <c r="S9" s="601">
        <v>14.71536266</v>
      </c>
      <c r="T9" s="602">
        <v>2.6068512400000001</v>
      </c>
      <c r="U9" s="605">
        <v>0.10537239</v>
      </c>
      <c r="V9" s="606">
        <v>0.61365380999999997</v>
      </c>
      <c r="W9" s="607">
        <v>18.88667251</v>
      </c>
      <c r="X9" s="608">
        <v>9.3177663400000004</v>
      </c>
      <c r="Y9" s="608">
        <v>1.21738627</v>
      </c>
      <c r="Z9" s="608" t="s">
        <v>283</v>
      </c>
      <c r="AA9" s="608" t="s">
        <v>283</v>
      </c>
      <c r="AB9" s="608">
        <v>110.07047702999999</v>
      </c>
      <c r="AC9" s="371"/>
      <c r="AD9" s="743"/>
      <c r="AE9" s="353"/>
      <c r="AF9" s="348"/>
      <c r="AG9" s="408" t="s">
        <v>156</v>
      </c>
      <c r="AH9" s="598">
        <f t="shared" ref="AH9:AH38" si="24">IF(ISERROR(  (C9/$AB9)*100 ),"",(C9/$AB9)  *100 )</f>
        <v>73.270012165041308</v>
      </c>
      <c r="AI9" s="599">
        <f t="shared" si="0"/>
        <v>72.712502261788373</v>
      </c>
      <c r="AJ9" s="600">
        <f t="shared" si="1"/>
        <v>17.27508021503121</v>
      </c>
      <c r="AK9" s="601">
        <f t="shared" si="2"/>
        <v>12.708949481691914</v>
      </c>
      <c r="AL9" s="601">
        <f t="shared" si="3"/>
        <v>4.434737044584244</v>
      </c>
      <c r="AM9" s="602">
        <f t="shared" si="4"/>
        <v>0.13139369784014102</v>
      </c>
      <c r="AN9" s="603">
        <f t="shared" si="5"/>
        <v>11.876861273561069</v>
      </c>
      <c r="AO9" s="601">
        <f t="shared" si="6"/>
        <v>1.1267061917629269</v>
      </c>
      <c r="AP9" s="601">
        <f t="shared" si="7"/>
        <v>0.36195089796096253</v>
      </c>
      <c r="AQ9" s="601">
        <f t="shared" si="8"/>
        <v>3.1834109877119703</v>
      </c>
      <c r="AR9" s="601">
        <f t="shared" si="9"/>
        <v>0.51664182380622137</v>
      </c>
      <c r="AS9" s="601">
        <f t="shared" si="10"/>
        <v>2.2355591675407496</v>
      </c>
      <c r="AT9" s="601">
        <f t="shared" si="11"/>
        <v>4.4525922047782371</v>
      </c>
      <c r="AU9" s="604">
        <f t="shared" si="12"/>
        <v>22.983936113136696</v>
      </c>
      <c r="AV9" s="603">
        <f t="shared" si="13"/>
        <v>20.480892913597287</v>
      </c>
      <c r="AW9" s="601">
        <f t="shared" si="14"/>
        <v>4.7435086781507696</v>
      </c>
      <c r="AX9" s="601">
        <f t="shared" si="15"/>
        <v>13.369036872611437</v>
      </c>
      <c r="AY9" s="602">
        <f t="shared" si="16"/>
        <v>2.3683473628350828</v>
      </c>
      <c r="AZ9" s="605">
        <f t="shared" si="17"/>
        <v>9.5731746462114894E-2</v>
      </c>
      <c r="BA9" s="606">
        <f t="shared" si="18"/>
        <v>0.5575099032529377</v>
      </c>
      <c r="BB9" s="607">
        <f t="shared" si="19"/>
        <v>17.158708692479262</v>
      </c>
      <c r="BC9" s="608">
        <f t="shared" si="20"/>
        <v>8.4652729700266676</v>
      </c>
      <c r="BD9" s="608">
        <f t="shared" si="21"/>
        <v>1.1060061724527626</v>
      </c>
      <c r="BE9" s="608" t="str">
        <f t="shared" si="22"/>
        <v/>
      </c>
      <c r="BF9" s="608" t="str">
        <f t="shared" si="23"/>
        <v/>
      </c>
      <c r="BG9" s="608">
        <f t="shared" ref="BG9:BG38" si="25">SUM(AH9)+SUM(BB9:BF9)</f>
        <v>100</v>
      </c>
      <c r="BH9" s="371"/>
      <c r="BI9" s="960"/>
    </row>
    <row r="10" spans="1:61" x14ac:dyDescent="0.2">
      <c r="A10" s="726"/>
      <c r="B10" s="398" t="s">
        <v>157</v>
      </c>
      <c r="C10" s="584">
        <v>35.484114699999999</v>
      </c>
      <c r="D10" s="609">
        <v>33.86030942</v>
      </c>
      <c r="E10" s="586">
        <v>18.249602169999999</v>
      </c>
      <c r="F10" s="587">
        <v>17.443481769999998</v>
      </c>
      <c r="G10" s="587">
        <v>0.80394717999999998</v>
      </c>
      <c r="H10" s="588">
        <v>2.17322E-3</v>
      </c>
      <c r="I10" s="610">
        <v>4.00990263</v>
      </c>
      <c r="J10" s="587">
        <v>0.11511798000000001</v>
      </c>
      <c r="K10" s="587">
        <v>0.24998849999999997</v>
      </c>
      <c r="L10" s="587">
        <v>1.34260997</v>
      </c>
      <c r="M10" s="587">
        <v>0.10429559000000001</v>
      </c>
      <c r="N10" s="587">
        <v>0.22653814999999999</v>
      </c>
      <c r="O10" s="587">
        <v>1.9713524400000002</v>
      </c>
      <c r="P10" s="591">
        <v>9.771347200000001</v>
      </c>
      <c r="Q10" s="610">
        <v>1.8159917700000001</v>
      </c>
      <c r="R10" s="587">
        <v>0.34841789000000001</v>
      </c>
      <c r="S10" s="587">
        <v>1.00032469</v>
      </c>
      <c r="T10" s="588">
        <v>0.46724919999999998</v>
      </c>
      <c r="U10" s="611">
        <v>1.3465650000000001E-2</v>
      </c>
      <c r="V10" s="612">
        <v>1.62380528</v>
      </c>
      <c r="W10" s="595">
        <v>5.3001507800000001</v>
      </c>
      <c r="X10" s="596">
        <v>6.1880540100000001</v>
      </c>
      <c r="Y10" s="596">
        <v>2.6336773099999999</v>
      </c>
      <c r="Z10" s="596" t="s">
        <v>283</v>
      </c>
      <c r="AA10" s="596" t="s">
        <v>283</v>
      </c>
      <c r="AB10" s="596">
        <v>49.6059968</v>
      </c>
      <c r="AC10" s="371"/>
      <c r="AD10" s="743"/>
      <c r="AE10" s="353"/>
      <c r="AF10" s="348"/>
      <c r="AG10" s="398" t="s">
        <v>157</v>
      </c>
      <c r="AH10" s="584">
        <f t="shared" si="24"/>
        <v>71.531905392535123</v>
      </c>
      <c r="AI10" s="609">
        <f t="shared" si="0"/>
        <v>68.258500190041531</v>
      </c>
      <c r="AJ10" s="586">
        <f t="shared" si="1"/>
        <v>36.789104840647006</v>
      </c>
      <c r="AK10" s="587">
        <f t="shared" si="2"/>
        <v>35.16405857204748</v>
      </c>
      <c r="AL10" s="587">
        <f t="shared" si="3"/>
        <v>1.6206653063365113</v>
      </c>
      <c r="AM10" s="588">
        <f t="shared" si="4"/>
        <v>4.380962263014136E-3</v>
      </c>
      <c r="AN10" s="610">
        <f t="shared" si="5"/>
        <v>8.0835037871872775</v>
      </c>
      <c r="AO10" s="587">
        <f t="shared" si="6"/>
        <v>0.23206464424881793</v>
      </c>
      <c r="AP10" s="587">
        <f t="shared" si="7"/>
        <v>0.50394814362444174</v>
      </c>
      <c r="AQ10" s="587">
        <f t="shared" si="8"/>
        <v>2.7065477091672916</v>
      </c>
      <c r="AR10" s="587">
        <f t="shared" si="9"/>
        <v>0.2102479472804385</v>
      </c>
      <c r="AS10" s="587">
        <f t="shared" si="10"/>
        <v>0.45667492765713352</v>
      </c>
      <c r="AT10" s="587">
        <f t="shared" si="11"/>
        <v>3.9740204152091549</v>
      </c>
      <c r="AU10" s="591">
        <f t="shared" si="12"/>
        <v>19.697915232700254</v>
      </c>
      <c r="AV10" s="610">
        <f t="shared" si="13"/>
        <v>3.6608311235467408</v>
      </c>
      <c r="AW10" s="587">
        <f t="shared" si="14"/>
        <v>0.70237050452738814</v>
      </c>
      <c r="AX10" s="587">
        <f t="shared" si="15"/>
        <v>2.01653984302156</v>
      </c>
      <c r="AY10" s="588">
        <f t="shared" si="16"/>
        <v>0.94192079615664526</v>
      </c>
      <c r="AZ10" s="611">
        <f t="shared" si="17"/>
        <v>2.7145205960260037E-2</v>
      </c>
      <c r="BA10" s="612">
        <f t="shared" si="18"/>
        <v>3.2734052024935822</v>
      </c>
      <c r="BB10" s="595">
        <f t="shared" si="19"/>
        <v>10.684496072861901</v>
      </c>
      <c r="BC10" s="596">
        <f t="shared" si="20"/>
        <v>12.47440714667788</v>
      </c>
      <c r="BD10" s="596">
        <f t="shared" si="21"/>
        <v>5.3091913879250985</v>
      </c>
      <c r="BE10" s="596" t="str">
        <f t="shared" si="22"/>
        <v/>
      </c>
      <c r="BF10" s="596" t="str">
        <f t="shared" si="23"/>
        <v/>
      </c>
      <c r="BG10" s="596">
        <f t="shared" si="25"/>
        <v>100</v>
      </c>
      <c r="BH10" s="371"/>
      <c r="BI10" s="960"/>
    </row>
    <row r="11" spans="1:61" x14ac:dyDescent="0.2">
      <c r="A11" s="726"/>
      <c r="B11" s="397" t="s">
        <v>158</v>
      </c>
      <c r="C11" s="573">
        <v>84.932975259999992</v>
      </c>
      <c r="D11" s="574">
        <v>82.621161700000002</v>
      </c>
      <c r="E11" s="575">
        <v>41.603330880000001</v>
      </c>
      <c r="F11" s="576">
        <v>36.948716229999995</v>
      </c>
      <c r="G11" s="576">
        <v>0.43353994999999995</v>
      </c>
      <c r="H11" s="577">
        <v>4.22107469</v>
      </c>
      <c r="I11" s="578">
        <v>10.24390464</v>
      </c>
      <c r="J11" s="576">
        <v>1.89415428</v>
      </c>
      <c r="K11" s="576">
        <v>0.14260685000000001</v>
      </c>
      <c r="L11" s="576">
        <v>2.0355536700000001</v>
      </c>
      <c r="M11" s="576">
        <v>0.51586390999999998</v>
      </c>
      <c r="N11" s="576">
        <v>0.99756532000000009</v>
      </c>
      <c r="O11" s="576">
        <v>4.6581606000000004</v>
      </c>
      <c r="P11" s="579">
        <v>18.137271590000001</v>
      </c>
      <c r="Q11" s="578">
        <v>12.31401565</v>
      </c>
      <c r="R11" s="576">
        <v>2.6898360100000001</v>
      </c>
      <c r="S11" s="576">
        <v>8.3703670199999998</v>
      </c>
      <c r="T11" s="577">
        <v>1.2538126199999999</v>
      </c>
      <c r="U11" s="580">
        <v>0.32263893999999999</v>
      </c>
      <c r="V11" s="581">
        <v>2.31181356</v>
      </c>
      <c r="W11" s="582">
        <v>15.22995878</v>
      </c>
      <c r="X11" s="583">
        <v>7.8418295799999997</v>
      </c>
      <c r="Y11" s="583">
        <v>5.1357810200000005</v>
      </c>
      <c r="Z11" s="583" t="s">
        <v>283</v>
      </c>
      <c r="AA11" s="583">
        <v>0.54996867999999999</v>
      </c>
      <c r="AB11" s="583">
        <v>113.69051331999999</v>
      </c>
      <c r="AC11" s="371"/>
      <c r="AD11" s="743"/>
      <c r="AE11" s="353"/>
      <c r="AF11" s="348"/>
      <c r="AG11" s="397" t="s">
        <v>158</v>
      </c>
      <c r="AH11" s="573">
        <f t="shared" si="24"/>
        <v>74.705419810131957</v>
      </c>
      <c r="AI11" s="574">
        <f t="shared" si="0"/>
        <v>72.671992840290585</v>
      </c>
      <c r="AJ11" s="575">
        <f t="shared" si="1"/>
        <v>36.593493744637094</v>
      </c>
      <c r="AK11" s="576">
        <f t="shared" si="2"/>
        <v>32.49938376652586</v>
      </c>
      <c r="AL11" s="576">
        <f t="shared" si="3"/>
        <v>0.38133344404887415</v>
      </c>
      <c r="AM11" s="577">
        <f t="shared" si="4"/>
        <v>3.7127765252665501</v>
      </c>
      <c r="AN11" s="578">
        <f t="shared" si="5"/>
        <v>9.010342499876753</v>
      </c>
      <c r="AO11" s="576">
        <f t="shared" si="6"/>
        <v>1.6660618592411507</v>
      </c>
      <c r="AP11" s="576">
        <f t="shared" si="7"/>
        <v>0.12543425641734099</v>
      </c>
      <c r="AQ11" s="576">
        <f t="shared" si="8"/>
        <v>1.7904340569477519</v>
      </c>
      <c r="AR11" s="576">
        <f t="shared" si="9"/>
        <v>0.45374402396092556</v>
      </c>
      <c r="AS11" s="576">
        <f t="shared" si="10"/>
        <v>0.87743936663580213</v>
      </c>
      <c r="AT11" s="576">
        <f t="shared" si="11"/>
        <v>4.0972289278779739</v>
      </c>
      <c r="AU11" s="579">
        <f t="shared" si="12"/>
        <v>15.953197026166793</v>
      </c>
      <c r="AV11" s="578">
        <f t="shared" si="13"/>
        <v>10.831172531819123</v>
      </c>
      <c r="AW11" s="576">
        <f t="shared" si="14"/>
        <v>2.3659282832412143</v>
      </c>
      <c r="AX11" s="576">
        <f t="shared" si="15"/>
        <v>7.3624146602630542</v>
      </c>
      <c r="AY11" s="577">
        <f t="shared" si="16"/>
        <v>1.1028295883148538</v>
      </c>
      <c r="AZ11" s="580">
        <f t="shared" si="17"/>
        <v>0.28378703779081504</v>
      </c>
      <c r="BA11" s="581">
        <f t="shared" si="18"/>
        <v>2.033426969841392</v>
      </c>
      <c r="BB11" s="582">
        <f t="shared" si="19"/>
        <v>13.395980311156539</v>
      </c>
      <c r="BC11" s="583">
        <f t="shared" si="20"/>
        <v>6.8975232418275096</v>
      </c>
      <c r="BD11" s="583">
        <f t="shared" si="21"/>
        <v>4.5173347098403278</v>
      </c>
      <c r="BE11" s="583" t="str">
        <f t="shared" si="22"/>
        <v/>
      </c>
      <c r="BF11" s="583">
        <f t="shared" si="23"/>
        <v>0.4837419270436627</v>
      </c>
      <c r="BG11" s="583">
        <f t="shared" si="25"/>
        <v>100</v>
      </c>
      <c r="BH11" s="371"/>
      <c r="BI11" s="960"/>
    </row>
    <row r="12" spans="1:61" x14ac:dyDescent="0.2">
      <c r="A12" s="726"/>
      <c r="B12" s="398" t="s">
        <v>159</v>
      </c>
      <c r="C12" s="584">
        <v>28.092497299999998</v>
      </c>
      <c r="D12" s="609">
        <v>27.89181799</v>
      </c>
      <c r="E12" s="586">
        <v>7.35084011</v>
      </c>
      <c r="F12" s="587">
        <v>5.5263694299999999</v>
      </c>
      <c r="G12" s="587">
        <v>0.91743400999999991</v>
      </c>
      <c r="H12" s="588">
        <v>0.90703666999999999</v>
      </c>
      <c r="I12" s="610">
        <v>3.5769007700000004</v>
      </c>
      <c r="J12" s="587">
        <v>9.4295249999999997E-2</v>
      </c>
      <c r="K12" s="587" t="s">
        <v>283</v>
      </c>
      <c r="L12" s="587">
        <v>0.20652473000000002</v>
      </c>
      <c r="M12" s="587">
        <v>5.6326109999999999E-2</v>
      </c>
      <c r="N12" s="587">
        <v>0.89189269000000004</v>
      </c>
      <c r="O12" s="587">
        <v>2.3278619800000002</v>
      </c>
      <c r="P12" s="591">
        <v>13.01783717</v>
      </c>
      <c r="Q12" s="610">
        <v>3.70019812</v>
      </c>
      <c r="R12" s="587">
        <v>0.72570388000000008</v>
      </c>
      <c r="S12" s="587">
        <v>1.6530991500000001</v>
      </c>
      <c r="T12" s="588">
        <v>1.3213950800000001</v>
      </c>
      <c r="U12" s="611">
        <v>0.24604181999999999</v>
      </c>
      <c r="V12" s="612">
        <v>0.20067931</v>
      </c>
      <c r="W12" s="595">
        <v>1.92547662</v>
      </c>
      <c r="X12" s="596">
        <v>11.26764238</v>
      </c>
      <c r="Y12" s="596">
        <v>1.20970515</v>
      </c>
      <c r="Z12" s="596" t="s">
        <v>283</v>
      </c>
      <c r="AA12" s="596">
        <v>0.23674737999999998</v>
      </c>
      <c r="AB12" s="596">
        <v>42.732068829999996</v>
      </c>
      <c r="AC12" s="371"/>
      <c r="AD12" s="743"/>
      <c r="AE12" s="353"/>
      <c r="AF12" s="348"/>
      <c r="AG12" s="398" t="s">
        <v>159</v>
      </c>
      <c r="AH12" s="584">
        <f t="shared" si="24"/>
        <v>65.741018558590582</v>
      </c>
      <c r="AI12" s="609">
        <f t="shared" si="0"/>
        <v>65.271396292469191</v>
      </c>
      <c r="AJ12" s="586">
        <f t="shared" si="1"/>
        <v>17.202162945219616</v>
      </c>
      <c r="AK12" s="587">
        <f t="shared" si="2"/>
        <v>12.932604438098769</v>
      </c>
      <c r="AL12" s="587">
        <f t="shared" si="3"/>
        <v>2.1469449879663127</v>
      </c>
      <c r="AM12" s="588">
        <f t="shared" si="4"/>
        <v>2.1226135191545326</v>
      </c>
      <c r="AN12" s="610">
        <f t="shared" si="5"/>
        <v>8.3705303017972348</v>
      </c>
      <c r="AO12" s="587">
        <f t="shared" si="6"/>
        <v>0.22066624102645865</v>
      </c>
      <c r="AP12" s="587" t="str">
        <f t="shared" si="7"/>
        <v/>
      </c>
      <c r="AQ12" s="587">
        <f t="shared" si="8"/>
        <v>0.48330150085083073</v>
      </c>
      <c r="AR12" s="587">
        <f t="shared" si="9"/>
        <v>0.13181227013389141</v>
      </c>
      <c r="AS12" s="587">
        <f t="shared" si="10"/>
        <v>2.0871741397501631</v>
      </c>
      <c r="AT12" s="587">
        <f t="shared" si="11"/>
        <v>5.4475761266342611</v>
      </c>
      <c r="AU12" s="591">
        <f t="shared" si="12"/>
        <v>30.463858938795035</v>
      </c>
      <c r="AV12" s="610">
        <f t="shared" si="13"/>
        <v>8.6590661798295159</v>
      </c>
      <c r="AW12" s="587">
        <f t="shared" si="14"/>
        <v>1.6982652604231523</v>
      </c>
      <c r="AX12" s="587">
        <f t="shared" si="15"/>
        <v>3.8685212189854092</v>
      </c>
      <c r="AY12" s="588">
        <f t="shared" si="16"/>
        <v>3.0922796770193264</v>
      </c>
      <c r="AZ12" s="611">
        <f t="shared" si="17"/>
        <v>0.57577792682779405</v>
      </c>
      <c r="BA12" s="612">
        <f t="shared" si="18"/>
        <v>0.46962226612139435</v>
      </c>
      <c r="BB12" s="595">
        <f t="shared" si="19"/>
        <v>4.5059288555863724</v>
      </c>
      <c r="BC12" s="596">
        <f t="shared" si="20"/>
        <v>26.368118110138315</v>
      </c>
      <c r="BD12" s="596">
        <f t="shared" si="21"/>
        <v>2.8309070520609292</v>
      </c>
      <c r="BE12" s="596" t="str">
        <f t="shared" si="22"/>
        <v/>
      </c>
      <c r="BF12" s="596">
        <f t="shared" si="23"/>
        <v>0.55402742362380497</v>
      </c>
      <c r="BG12" s="596">
        <f t="shared" si="25"/>
        <v>100</v>
      </c>
      <c r="BH12" s="371"/>
      <c r="BI12" s="960"/>
    </row>
    <row r="13" spans="1:61" x14ac:dyDescent="0.2">
      <c r="A13" s="726"/>
      <c r="B13" s="397" t="s">
        <v>160</v>
      </c>
      <c r="C13" s="573">
        <v>622.15254276000007</v>
      </c>
      <c r="D13" s="574">
        <v>615.41748238000002</v>
      </c>
      <c r="E13" s="575">
        <v>212.47550289999998</v>
      </c>
      <c r="F13" s="576">
        <v>184.55730888999997</v>
      </c>
      <c r="G13" s="576">
        <v>18.62503143</v>
      </c>
      <c r="H13" s="577">
        <v>9.2931625800000006</v>
      </c>
      <c r="I13" s="578">
        <v>116.38832240000001</v>
      </c>
      <c r="J13" s="576">
        <v>32.742189170000003</v>
      </c>
      <c r="K13" s="576">
        <v>0.12965670000000001</v>
      </c>
      <c r="L13" s="576" t="s">
        <v>283</v>
      </c>
      <c r="M13" s="576">
        <v>2.1426239999999999E-2</v>
      </c>
      <c r="N13" s="576">
        <v>0.19027682999999998</v>
      </c>
      <c r="O13" s="576">
        <v>83.304773450000013</v>
      </c>
      <c r="P13" s="579">
        <v>160.90461809999999</v>
      </c>
      <c r="Q13" s="578">
        <v>124.90119254</v>
      </c>
      <c r="R13" s="576">
        <v>27.788033540000001</v>
      </c>
      <c r="S13" s="576">
        <v>90.846813229999995</v>
      </c>
      <c r="T13" s="577">
        <v>6.26634578</v>
      </c>
      <c r="U13" s="580">
        <v>0.74784644</v>
      </c>
      <c r="V13" s="581">
        <v>6.7350603800000002</v>
      </c>
      <c r="W13" s="582">
        <v>55.472716679999998</v>
      </c>
      <c r="X13" s="583">
        <v>56.09507696</v>
      </c>
      <c r="Y13" s="583">
        <v>8.77044976</v>
      </c>
      <c r="Z13" s="583" t="s">
        <v>283</v>
      </c>
      <c r="AA13" s="583" t="s">
        <v>283</v>
      </c>
      <c r="AB13" s="583">
        <v>742.49078615999997</v>
      </c>
      <c r="AC13" s="371"/>
      <c r="AD13" s="743"/>
      <c r="AE13" s="353"/>
      <c r="AF13" s="348"/>
      <c r="AG13" s="397" t="s">
        <v>160</v>
      </c>
      <c r="AH13" s="573">
        <f t="shared" si="24"/>
        <v>83.792628051000733</v>
      </c>
      <c r="AI13" s="574">
        <f t="shared" si="0"/>
        <v>82.885537955670088</v>
      </c>
      <c r="AJ13" s="575">
        <f t="shared" si="1"/>
        <v>28.616584456068043</v>
      </c>
      <c r="AK13" s="576">
        <f t="shared" si="2"/>
        <v>24.856511667234287</v>
      </c>
      <c r="AL13" s="576">
        <f t="shared" si="3"/>
        <v>2.5084528693378934</v>
      </c>
      <c r="AM13" s="577">
        <f t="shared" si="4"/>
        <v>1.2516199194958642</v>
      </c>
      <c r="AN13" s="578">
        <f t="shared" si="5"/>
        <v>15.675389455259769</v>
      </c>
      <c r="AO13" s="576">
        <f t="shared" si="6"/>
        <v>4.4097771689983452</v>
      </c>
      <c r="AP13" s="576">
        <f t="shared" si="7"/>
        <v>1.746239851278911E-2</v>
      </c>
      <c r="AQ13" s="576" t="str">
        <f t="shared" si="8"/>
        <v/>
      </c>
      <c r="AR13" s="576">
        <f t="shared" si="9"/>
        <v>2.8857246984587957E-3</v>
      </c>
      <c r="AS13" s="576">
        <f t="shared" si="10"/>
        <v>2.5626827099642563E-2</v>
      </c>
      <c r="AT13" s="576">
        <f t="shared" si="11"/>
        <v>11.219637334603719</v>
      </c>
      <c r="AU13" s="579">
        <f t="shared" si="12"/>
        <v>21.670924555463309</v>
      </c>
      <c r="AV13" s="578">
        <f t="shared" si="13"/>
        <v>16.821918179747612</v>
      </c>
      <c r="AW13" s="576">
        <f t="shared" si="14"/>
        <v>3.7425425416675719</v>
      </c>
      <c r="AX13" s="576">
        <f t="shared" si="15"/>
        <v>12.235412872911171</v>
      </c>
      <c r="AY13" s="577">
        <f t="shared" si="16"/>
        <v>0.84396276651568569</v>
      </c>
      <c r="AZ13" s="580">
        <f t="shared" si="17"/>
        <v>0.1007213091313494</v>
      </c>
      <c r="BA13" s="581">
        <f t="shared" si="18"/>
        <v>0.90709009533064511</v>
      </c>
      <c r="BB13" s="582">
        <f t="shared" si="19"/>
        <v>7.4711656648148814</v>
      </c>
      <c r="BC13" s="583">
        <f t="shared" si="20"/>
        <v>7.5549862712925338</v>
      </c>
      <c r="BD13" s="583">
        <f t="shared" si="21"/>
        <v>1.1812200128918566</v>
      </c>
      <c r="BE13" s="583" t="str">
        <f t="shared" si="22"/>
        <v/>
      </c>
      <c r="BF13" s="583" t="str">
        <f t="shared" si="23"/>
        <v/>
      </c>
      <c r="BG13" s="583">
        <f t="shared" si="25"/>
        <v>100</v>
      </c>
      <c r="BH13" s="371"/>
      <c r="BI13" s="960"/>
    </row>
    <row r="14" spans="1:61" x14ac:dyDescent="0.2">
      <c r="A14" s="726"/>
      <c r="B14" s="398" t="s">
        <v>161</v>
      </c>
      <c r="C14" s="584">
        <v>9.5341724400000007</v>
      </c>
      <c r="D14" s="609">
        <v>9.5154675499999986</v>
      </c>
      <c r="E14" s="586">
        <v>5.8476999800000007</v>
      </c>
      <c r="F14" s="587">
        <v>4.2847389099999997</v>
      </c>
      <c r="G14" s="587" t="s">
        <v>283</v>
      </c>
      <c r="H14" s="588">
        <v>1.5629610700000001</v>
      </c>
      <c r="I14" s="610">
        <v>0.51127390000000006</v>
      </c>
      <c r="J14" s="587">
        <v>4.7588999999999997E-4</v>
      </c>
      <c r="K14" s="587">
        <v>1.24318E-3</v>
      </c>
      <c r="L14" s="587">
        <v>1.0769170000000002E-2</v>
      </c>
      <c r="M14" s="587">
        <v>6.30333E-2</v>
      </c>
      <c r="N14" s="587">
        <v>9.8119200000000004E-2</v>
      </c>
      <c r="O14" s="587">
        <v>0.33763315999999999</v>
      </c>
      <c r="P14" s="591">
        <v>2.3052602800000002</v>
      </c>
      <c r="Q14" s="610">
        <v>0.85123338999999998</v>
      </c>
      <c r="R14" s="587">
        <v>0.25743441</v>
      </c>
      <c r="S14" s="587">
        <v>0.30920202999999996</v>
      </c>
      <c r="T14" s="588">
        <v>0.28459695000000002</v>
      </c>
      <c r="U14" s="611" t="s">
        <v>283</v>
      </c>
      <c r="V14" s="612">
        <v>1.8704889999999998E-2</v>
      </c>
      <c r="W14" s="595">
        <v>0.29546953999999997</v>
      </c>
      <c r="X14" s="596">
        <v>1.5083760400000001</v>
      </c>
      <c r="Y14" s="596">
        <v>0.29051209</v>
      </c>
      <c r="Z14" s="596" t="s">
        <v>283</v>
      </c>
      <c r="AA14" s="596" t="s">
        <v>283</v>
      </c>
      <c r="AB14" s="596">
        <v>11.628530100000001</v>
      </c>
      <c r="AC14" s="371"/>
      <c r="AD14" s="743"/>
      <c r="AE14" s="353"/>
      <c r="AF14" s="348"/>
      <c r="AG14" s="398" t="s">
        <v>161</v>
      </c>
      <c r="AH14" s="584">
        <f t="shared" si="24"/>
        <v>81.989489282054663</v>
      </c>
      <c r="AI14" s="609">
        <f t="shared" si="0"/>
        <v>81.828635847964975</v>
      </c>
      <c r="AJ14" s="586">
        <f t="shared" si="1"/>
        <v>50.287524989938326</v>
      </c>
      <c r="AK14" s="587">
        <f t="shared" si="2"/>
        <v>36.846780058642139</v>
      </c>
      <c r="AL14" s="587" t="str">
        <f t="shared" si="3"/>
        <v/>
      </c>
      <c r="AM14" s="588">
        <f t="shared" si="4"/>
        <v>13.440744931296175</v>
      </c>
      <c r="AN14" s="610">
        <f t="shared" si="5"/>
        <v>4.3967199259345771</v>
      </c>
      <c r="AO14" s="587">
        <f t="shared" si="6"/>
        <v>4.0924346921542556E-3</v>
      </c>
      <c r="AP14" s="587">
        <f t="shared" si="7"/>
        <v>1.0690775096329671E-2</v>
      </c>
      <c r="AQ14" s="587">
        <f t="shared" si="8"/>
        <v>9.2609899165157605E-2</v>
      </c>
      <c r="AR14" s="587">
        <f t="shared" si="9"/>
        <v>0.54205733190646344</v>
      </c>
      <c r="AS14" s="587">
        <f t="shared" si="10"/>
        <v>0.84377990301628925</v>
      </c>
      <c r="AT14" s="587">
        <f t="shared" si="11"/>
        <v>2.9034895820581825</v>
      </c>
      <c r="AU14" s="591">
        <f t="shared" si="12"/>
        <v>19.824176058158891</v>
      </c>
      <c r="AV14" s="610">
        <f t="shared" si="13"/>
        <v>7.3202148739332067</v>
      </c>
      <c r="AW14" s="587">
        <f t="shared" si="14"/>
        <v>2.2138172906307392</v>
      </c>
      <c r="AX14" s="587">
        <f t="shared" si="15"/>
        <v>2.6589949661823549</v>
      </c>
      <c r="AY14" s="588">
        <f t="shared" si="16"/>
        <v>2.4474026171201122</v>
      </c>
      <c r="AZ14" s="611" t="str">
        <f t="shared" si="17"/>
        <v/>
      </c>
      <c r="BA14" s="612">
        <f t="shared" si="18"/>
        <v>0.16085343408966191</v>
      </c>
      <c r="BB14" s="595">
        <f t="shared" si="19"/>
        <v>2.5409018806254795</v>
      </c>
      <c r="BC14" s="596">
        <f t="shared" si="20"/>
        <v>12.971338828112074</v>
      </c>
      <c r="BD14" s="596">
        <f t="shared" si="21"/>
        <v>2.4982700952031758</v>
      </c>
      <c r="BE14" s="596" t="str">
        <f t="shared" si="22"/>
        <v/>
      </c>
      <c r="BF14" s="596" t="str">
        <f t="shared" si="23"/>
        <v/>
      </c>
      <c r="BG14" s="596">
        <f t="shared" si="25"/>
        <v>100.0000000859954</v>
      </c>
      <c r="BH14" s="371"/>
      <c r="BI14" s="960"/>
    </row>
    <row r="15" spans="1:61" x14ac:dyDescent="0.2">
      <c r="A15" s="726"/>
      <c r="B15" s="397" t="s">
        <v>162</v>
      </c>
      <c r="C15" s="573">
        <v>34.343796449999992</v>
      </c>
      <c r="D15" s="574">
        <v>34.252429229999997</v>
      </c>
      <c r="E15" s="575">
        <v>8.6477087100000016</v>
      </c>
      <c r="F15" s="576">
        <v>8.2548094899999995</v>
      </c>
      <c r="G15" s="576">
        <v>0.30104002000000002</v>
      </c>
      <c r="H15" s="577">
        <v>9.1859200000000002E-2</v>
      </c>
      <c r="I15" s="578">
        <v>4.5210705500000001</v>
      </c>
      <c r="J15" s="576">
        <v>2.3544E-3</v>
      </c>
      <c r="K15" s="576">
        <v>1.3357233100000001</v>
      </c>
      <c r="L15" s="576">
        <v>0.41637421000000002</v>
      </c>
      <c r="M15" s="576">
        <v>1.917576E-2</v>
      </c>
      <c r="N15" s="576">
        <v>1.0163666500000001</v>
      </c>
      <c r="O15" s="576">
        <v>1.7310762100000001</v>
      </c>
      <c r="P15" s="579">
        <v>11.48314796</v>
      </c>
      <c r="Q15" s="578">
        <v>9.6005020099999996</v>
      </c>
      <c r="R15" s="576">
        <v>1.8335258300000001</v>
      </c>
      <c r="S15" s="576">
        <v>7.1145182</v>
      </c>
      <c r="T15" s="577">
        <v>0.65245797999999999</v>
      </c>
      <c r="U15" s="580" t="s">
        <v>283</v>
      </c>
      <c r="V15" s="581">
        <v>9.1367219999999999E-2</v>
      </c>
      <c r="W15" s="582">
        <v>2.8957469500000004</v>
      </c>
      <c r="X15" s="583">
        <v>20.758322159999999</v>
      </c>
      <c r="Y15" s="583">
        <v>0.90573296000000003</v>
      </c>
      <c r="Z15" s="583" t="s">
        <v>283</v>
      </c>
      <c r="AA15" s="583" t="s">
        <v>283</v>
      </c>
      <c r="AB15" s="583">
        <v>58.903598530000004</v>
      </c>
      <c r="AC15" s="371"/>
      <c r="AD15" s="743"/>
      <c r="AE15" s="353"/>
      <c r="AF15" s="348"/>
      <c r="AG15" s="397" t="s">
        <v>162</v>
      </c>
      <c r="AH15" s="573">
        <f t="shared" si="24"/>
        <v>58.305090532810929</v>
      </c>
      <c r="AI15" s="574">
        <f t="shared" si="0"/>
        <v>58.149977394937935</v>
      </c>
      <c r="AJ15" s="575">
        <f t="shared" si="1"/>
        <v>14.681121231660685</v>
      </c>
      <c r="AK15" s="576">
        <f t="shared" si="2"/>
        <v>14.014100489625891</v>
      </c>
      <c r="AL15" s="576">
        <f t="shared" si="3"/>
        <v>0.5110723750547741</v>
      </c>
      <c r="AM15" s="577">
        <f t="shared" si="4"/>
        <v>0.15594836698001649</v>
      </c>
      <c r="AN15" s="578">
        <f t="shared" si="5"/>
        <v>7.6753724098832228</v>
      </c>
      <c r="AO15" s="576">
        <f t="shared" si="6"/>
        <v>3.9970393299500846E-3</v>
      </c>
      <c r="AP15" s="576">
        <f t="shared" si="7"/>
        <v>2.2676429680602741</v>
      </c>
      <c r="AQ15" s="576">
        <f t="shared" si="8"/>
        <v>0.70687397780619088</v>
      </c>
      <c r="AR15" s="576">
        <f t="shared" si="9"/>
        <v>3.255447965582893E-2</v>
      </c>
      <c r="AS15" s="576">
        <f t="shared" si="10"/>
        <v>1.7254746320504641</v>
      </c>
      <c r="AT15" s="576">
        <f t="shared" si="11"/>
        <v>2.938829296003624</v>
      </c>
      <c r="AU15" s="579">
        <f t="shared" si="12"/>
        <v>19.494815676077167</v>
      </c>
      <c r="AV15" s="578">
        <f t="shared" si="13"/>
        <v>16.298668077316869</v>
      </c>
      <c r="AW15" s="576">
        <f t="shared" si="14"/>
        <v>3.1127569040899479</v>
      </c>
      <c r="AX15" s="576">
        <f t="shared" si="15"/>
        <v>12.078240341082944</v>
      </c>
      <c r="AY15" s="577">
        <f t="shared" si="16"/>
        <v>1.1076708321439797</v>
      </c>
      <c r="AZ15" s="580" t="str">
        <f t="shared" si="17"/>
        <v/>
      </c>
      <c r="BA15" s="581">
        <f t="shared" si="18"/>
        <v>0.15511313787300457</v>
      </c>
      <c r="BB15" s="582">
        <f t="shared" si="19"/>
        <v>4.9160781722447346</v>
      </c>
      <c r="BC15" s="583">
        <f t="shared" si="20"/>
        <v>35.241178260828399</v>
      </c>
      <c r="BD15" s="583">
        <f t="shared" si="21"/>
        <v>1.5376530171390193</v>
      </c>
      <c r="BE15" s="583" t="str">
        <f t="shared" si="22"/>
        <v/>
      </c>
      <c r="BF15" s="583" t="str">
        <f t="shared" si="23"/>
        <v/>
      </c>
      <c r="BG15" s="583">
        <f t="shared" si="25"/>
        <v>99.999999983023088</v>
      </c>
      <c r="BH15" s="371"/>
      <c r="BI15" s="960"/>
    </row>
    <row r="16" spans="1:61" x14ac:dyDescent="0.2">
      <c r="A16" s="726"/>
      <c r="B16" s="398" t="s">
        <v>163</v>
      </c>
      <c r="C16" s="584">
        <v>52.957716009999999</v>
      </c>
      <c r="D16" s="609">
        <v>52.516021179999996</v>
      </c>
      <c r="E16" s="586">
        <v>24.486076819999997</v>
      </c>
      <c r="F16" s="587">
        <v>19.997666550000002</v>
      </c>
      <c r="G16" s="587">
        <v>4.4541461499999997</v>
      </c>
      <c r="H16" s="588">
        <v>3.4264119999999995E-2</v>
      </c>
      <c r="I16" s="610">
        <v>4.4537229699999994</v>
      </c>
      <c r="J16" s="587">
        <v>9.4380030000000004E-2</v>
      </c>
      <c r="K16" s="587">
        <v>0.33569436000000002</v>
      </c>
      <c r="L16" s="587">
        <v>0.61855138999999992</v>
      </c>
      <c r="M16" s="587">
        <v>8.4730630000000001E-2</v>
      </c>
      <c r="N16" s="587">
        <v>0.56630033000000002</v>
      </c>
      <c r="O16" s="587">
        <v>2.7540662299999998</v>
      </c>
      <c r="P16" s="591">
        <v>16.6931881</v>
      </c>
      <c r="Q16" s="610">
        <v>6.5846172999999997</v>
      </c>
      <c r="R16" s="587">
        <v>0.58350685000000002</v>
      </c>
      <c r="S16" s="587">
        <v>5.2258878000000006</v>
      </c>
      <c r="T16" s="588">
        <v>0.77522265000000001</v>
      </c>
      <c r="U16" s="611">
        <v>0.29841597999999997</v>
      </c>
      <c r="V16" s="612">
        <v>0.44169483000000004</v>
      </c>
      <c r="W16" s="595">
        <v>10.485792810000001</v>
      </c>
      <c r="X16" s="596">
        <v>7.8463667400000006</v>
      </c>
      <c r="Y16" s="596">
        <v>4.8805492299999997</v>
      </c>
      <c r="Z16" s="596" t="s">
        <v>283</v>
      </c>
      <c r="AA16" s="596" t="s">
        <v>283</v>
      </c>
      <c r="AB16" s="596">
        <v>76.170424789999998</v>
      </c>
      <c r="AC16" s="371"/>
      <c r="AD16" s="743"/>
      <c r="AE16" s="353"/>
      <c r="AF16" s="348"/>
      <c r="AG16" s="398" t="s">
        <v>163</v>
      </c>
      <c r="AH16" s="584">
        <f t="shared" si="24"/>
        <v>69.525299558198768</v>
      </c>
      <c r="AI16" s="609">
        <f t="shared" si="0"/>
        <v>68.945422484888823</v>
      </c>
      <c r="AJ16" s="586">
        <f t="shared" si="1"/>
        <v>32.146435952677841</v>
      </c>
      <c r="AK16" s="587">
        <f t="shared" si="2"/>
        <v>26.253846693297405</v>
      </c>
      <c r="AL16" s="587">
        <f t="shared" si="3"/>
        <v>5.8476057633654692</v>
      </c>
      <c r="AM16" s="588">
        <f t="shared" si="4"/>
        <v>4.4983496014976074E-2</v>
      </c>
      <c r="AN16" s="610">
        <f t="shared" si="5"/>
        <v>5.8470501934035486</v>
      </c>
      <c r="AO16" s="587">
        <f t="shared" si="6"/>
        <v>0.1239063983957073</v>
      </c>
      <c r="AP16" s="587">
        <f t="shared" si="7"/>
        <v>0.44071483246352006</v>
      </c>
      <c r="AQ16" s="587">
        <f t="shared" si="8"/>
        <v>0.81206241360125131</v>
      </c>
      <c r="AR16" s="587">
        <f t="shared" si="9"/>
        <v>0.11123822695435963</v>
      </c>
      <c r="AS16" s="587">
        <f t="shared" si="10"/>
        <v>0.74346484421122261</v>
      </c>
      <c r="AT16" s="587">
        <f t="shared" si="11"/>
        <v>3.6156634777774879</v>
      </c>
      <c r="AU16" s="591">
        <f t="shared" si="12"/>
        <v>21.915577005146961</v>
      </c>
      <c r="AV16" s="610">
        <f t="shared" si="13"/>
        <v>8.6445852417833144</v>
      </c>
      <c r="AW16" s="587">
        <f t="shared" si="14"/>
        <v>0.766054346695209</v>
      </c>
      <c r="AX16" s="587">
        <f t="shared" si="15"/>
        <v>6.8607833216207545</v>
      </c>
      <c r="AY16" s="588">
        <f t="shared" si="16"/>
        <v>1.0177475734673529</v>
      </c>
      <c r="AZ16" s="611">
        <f t="shared" si="17"/>
        <v>0.39177407874870795</v>
      </c>
      <c r="BA16" s="612">
        <f t="shared" si="18"/>
        <v>0.57987707330993876</v>
      </c>
      <c r="BB16" s="595">
        <f t="shared" si="19"/>
        <v>13.766225984572195</v>
      </c>
      <c r="BC16" s="596">
        <f t="shared" si="20"/>
        <v>10.301067325844961</v>
      </c>
      <c r="BD16" s="596">
        <f t="shared" si="21"/>
        <v>6.4074071313840699</v>
      </c>
      <c r="BE16" s="596" t="str">
        <f t="shared" si="22"/>
        <v/>
      </c>
      <c r="BF16" s="596" t="str">
        <f t="shared" si="23"/>
        <v/>
      </c>
      <c r="BG16" s="596">
        <f t="shared" si="25"/>
        <v>100</v>
      </c>
      <c r="BH16" s="371"/>
      <c r="BI16" s="960"/>
    </row>
    <row r="17" spans="1:61" x14ac:dyDescent="0.2">
      <c r="A17" s="726"/>
      <c r="B17" s="397" t="s">
        <v>164</v>
      </c>
      <c r="C17" s="573">
        <v>205.79596476999998</v>
      </c>
      <c r="D17" s="574">
        <v>202.04765029999999</v>
      </c>
      <c r="E17" s="575">
        <v>43.556428290000007</v>
      </c>
      <c r="F17" s="576">
        <v>32.469375059999997</v>
      </c>
      <c r="G17" s="576">
        <v>10.250762310000001</v>
      </c>
      <c r="H17" s="577">
        <v>0.83629092000000005</v>
      </c>
      <c r="I17" s="578">
        <v>40.210764990000001</v>
      </c>
      <c r="J17" s="576">
        <v>4.34739378</v>
      </c>
      <c r="K17" s="576">
        <v>1.35884334</v>
      </c>
      <c r="L17" s="576">
        <v>8.5911575200000012</v>
      </c>
      <c r="M17" s="576">
        <v>3.9217772200000001</v>
      </c>
      <c r="N17" s="576">
        <v>4.6200192800000002</v>
      </c>
      <c r="O17" s="576">
        <v>17.371573850000001</v>
      </c>
      <c r="P17" s="579">
        <v>80.732479439999992</v>
      </c>
      <c r="Q17" s="578">
        <v>37.108508149999999</v>
      </c>
      <c r="R17" s="576">
        <v>9.1959070399999998</v>
      </c>
      <c r="S17" s="576">
        <v>16.100972580000001</v>
      </c>
      <c r="T17" s="577">
        <v>11.811628520000001</v>
      </c>
      <c r="U17" s="580">
        <v>0.43946944000000004</v>
      </c>
      <c r="V17" s="581">
        <v>3.74831446</v>
      </c>
      <c r="W17" s="582">
        <v>23.70913419</v>
      </c>
      <c r="X17" s="583">
        <v>38.481366430000001</v>
      </c>
      <c r="Y17" s="583">
        <v>13.23311979</v>
      </c>
      <c r="Z17" s="583" t="s">
        <v>283</v>
      </c>
      <c r="AA17" s="583" t="s">
        <v>283</v>
      </c>
      <c r="AB17" s="583">
        <v>281.21958517999997</v>
      </c>
      <c r="AC17" s="371"/>
      <c r="AD17" s="743"/>
      <c r="AE17" s="353"/>
      <c r="AF17" s="348"/>
      <c r="AG17" s="397" t="s">
        <v>164</v>
      </c>
      <c r="AH17" s="573">
        <f t="shared" si="24"/>
        <v>73.179812365584823</v>
      </c>
      <c r="AI17" s="574">
        <f t="shared" si="0"/>
        <v>71.846934192252476</v>
      </c>
      <c r="AJ17" s="575">
        <f t="shared" si="1"/>
        <v>15.488404999289394</v>
      </c>
      <c r="AK17" s="576">
        <f t="shared" si="2"/>
        <v>11.545915281546751</v>
      </c>
      <c r="AL17" s="576">
        <f t="shared" si="3"/>
        <v>3.6451096759277291</v>
      </c>
      <c r="AM17" s="577">
        <f t="shared" si="4"/>
        <v>0.2973800418149099</v>
      </c>
      <c r="AN17" s="578">
        <f t="shared" si="5"/>
        <v>14.298707170150449</v>
      </c>
      <c r="AO17" s="576">
        <f t="shared" si="6"/>
        <v>1.5459071875158934</v>
      </c>
      <c r="AP17" s="576">
        <f t="shared" si="7"/>
        <v>0.4831965523063575</v>
      </c>
      <c r="AQ17" s="576">
        <f t="shared" si="8"/>
        <v>3.0549641535460861</v>
      </c>
      <c r="AR17" s="576">
        <f t="shared" si="9"/>
        <v>1.394560488199921</v>
      </c>
      <c r="AS17" s="576">
        <f t="shared" si="10"/>
        <v>1.642851182303988</v>
      </c>
      <c r="AT17" s="576">
        <f t="shared" si="11"/>
        <v>6.1772276062782012</v>
      </c>
      <c r="AU17" s="579">
        <f t="shared" si="12"/>
        <v>28.707986105706553</v>
      </c>
      <c r="AV17" s="578">
        <f t="shared" si="13"/>
        <v>13.195563220196057</v>
      </c>
      <c r="AW17" s="576">
        <f t="shared" si="14"/>
        <v>3.2700094604413783</v>
      </c>
      <c r="AX17" s="576">
        <f t="shared" si="15"/>
        <v>5.725409405498648</v>
      </c>
      <c r="AY17" s="577">
        <f t="shared" si="16"/>
        <v>4.200144350700092</v>
      </c>
      <c r="AZ17" s="580">
        <f t="shared" si="17"/>
        <v>0.15627270046597544</v>
      </c>
      <c r="BA17" s="581">
        <f t="shared" si="18"/>
        <v>1.3328781697764116</v>
      </c>
      <c r="BB17" s="582">
        <f t="shared" si="19"/>
        <v>8.4308261015407275</v>
      </c>
      <c r="BC17" s="583">
        <f t="shared" si="20"/>
        <v>13.683743401217688</v>
      </c>
      <c r="BD17" s="583">
        <f t="shared" si="21"/>
        <v>4.7056181316567578</v>
      </c>
      <c r="BE17" s="583" t="str">
        <f t="shared" si="22"/>
        <v/>
      </c>
      <c r="BF17" s="583" t="str">
        <f t="shared" si="23"/>
        <v/>
      </c>
      <c r="BG17" s="583">
        <f t="shared" si="25"/>
        <v>100</v>
      </c>
      <c r="BH17" s="371"/>
      <c r="BI17" s="960"/>
    </row>
    <row r="18" spans="1:61" x14ac:dyDescent="0.2">
      <c r="A18" s="726"/>
      <c r="B18" s="398" t="s">
        <v>165</v>
      </c>
      <c r="C18" s="584">
        <v>272.84124035999997</v>
      </c>
      <c r="D18" s="609">
        <v>269.63590941999996</v>
      </c>
      <c r="E18" s="586">
        <v>37.115284780000003</v>
      </c>
      <c r="F18" s="587">
        <v>29.8898245</v>
      </c>
      <c r="G18" s="587">
        <v>5.1224292900000004</v>
      </c>
      <c r="H18" s="588">
        <v>2.1030309900000002</v>
      </c>
      <c r="I18" s="610">
        <v>42.186666109999997</v>
      </c>
      <c r="J18" s="587">
        <v>5.6393447500000002</v>
      </c>
      <c r="K18" s="587">
        <v>1.0835598900000001</v>
      </c>
      <c r="L18" s="587">
        <v>9.6362941600000003</v>
      </c>
      <c r="M18" s="587">
        <v>2.2632893399999996</v>
      </c>
      <c r="N18" s="587">
        <v>7.2738777200000007</v>
      </c>
      <c r="O18" s="587">
        <v>16.290300240000001</v>
      </c>
      <c r="P18" s="591">
        <v>117.5809057</v>
      </c>
      <c r="Q18" s="610">
        <v>71.266525599999994</v>
      </c>
      <c r="R18" s="587">
        <v>19.912387040000002</v>
      </c>
      <c r="S18" s="587">
        <v>39.971148650000003</v>
      </c>
      <c r="T18" s="588">
        <v>11.382989910000001</v>
      </c>
      <c r="U18" s="611">
        <v>1.4865272299999999</v>
      </c>
      <c r="V18" s="612">
        <v>3.20533095</v>
      </c>
      <c r="W18" s="595">
        <v>40.18867118</v>
      </c>
      <c r="X18" s="596">
        <v>70.386146800000006</v>
      </c>
      <c r="Y18" s="596">
        <v>17.65813614</v>
      </c>
      <c r="Z18" s="596" t="s">
        <v>283</v>
      </c>
      <c r="AA18" s="596" t="s">
        <v>283</v>
      </c>
      <c r="AB18" s="596">
        <v>401.07419449000002</v>
      </c>
      <c r="AC18" s="371"/>
      <c r="AD18" s="743"/>
      <c r="AE18" s="353"/>
      <c r="AF18" s="348"/>
      <c r="AG18" s="398" t="s">
        <v>165</v>
      </c>
      <c r="AH18" s="584">
        <f t="shared" si="24"/>
        <v>68.027622845927766</v>
      </c>
      <c r="AI18" s="609">
        <f t="shared" si="0"/>
        <v>67.228436315346826</v>
      </c>
      <c r="AJ18" s="586">
        <f t="shared" si="1"/>
        <v>9.2539697866114885</v>
      </c>
      <c r="AK18" s="587">
        <f t="shared" si="2"/>
        <v>7.4524426928058674</v>
      </c>
      <c r="AL18" s="587">
        <f t="shared" si="3"/>
        <v>1.2771774799706586</v>
      </c>
      <c r="AM18" s="588">
        <f t="shared" si="4"/>
        <v>0.52434961383496215</v>
      </c>
      <c r="AN18" s="610">
        <f t="shared" si="5"/>
        <v>10.518419456939615</v>
      </c>
      <c r="AO18" s="587">
        <f t="shared" si="6"/>
        <v>1.4060602321151345</v>
      </c>
      <c r="AP18" s="587">
        <f t="shared" si="7"/>
        <v>0.27016444959213559</v>
      </c>
      <c r="AQ18" s="587">
        <f t="shared" si="8"/>
        <v>2.4026213335049813</v>
      </c>
      <c r="AR18" s="587">
        <f t="shared" si="9"/>
        <v>0.56430689660250133</v>
      </c>
      <c r="AS18" s="587">
        <f t="shared" si="10"/>
        <v>1.81359903477444</v>
      </c>
      <c r="AT18" s="587">
        <f t="shared" si="11"/>
        <v>4.0616675078571198</v>
      </c>
      <c r="AU18" s="591">
        <f t="shared" si="12"/>
        <v>29.316497375133828</v>
      </c>
      <c r="AV18" s="610">
        <f t="shared" si="13"/>
        <v>17.768913228292199</v>
      </c>
      <c r="AW18" s="587">
        <f t="shared" si="14"/>
        <v>4.9647639547890376</v>
      </c>
      <c r="AX18" s="587">
        <f t="shared" si="15"/>
        <v>9.9660235435557567</v>
      </c>
      <c r="AY18" s="588">
        <f t="shared" si="16"/>
        <v>2.8381257299474081</v>
      </c>
      <c r="AZ18" s="611">
        <f t="shared" si="17"/>
        <v>0.37063646836971043</v>
      </c>
      <c r="BA18" s="612">
        <f t="shared" si="18"/>
        <v>0.7991865330742236</v>
      </c>
      <c r="BB18" s="595">
        <f t="shared" si="19"/>
        <v>10.020258528750102</v>
      </c>
      <c r="BC18" s="596">
        <f t="shared" si="20"/>
        <v>17.54940800654153</v>
      </c>
      <c r="BD18" s="596">
        <f t="shared" si="21"/>
        <v>4.4027106162872993</v>
      </c>
      <c r="BE18" s="596" t="str">
        <f t="shared" si="22"/>
        <v/>
      </c>
      <c r="BF18" s="596" t="str">
        <f t="shared" si="23"/>
        <v/>
      </c>
      <c r="BG18" s="596">
        <f t="shared" si="25"/>
        <v>99.999999997506706</v>
      </c>
      <c r="BH18" s="371"/>
      <c r="BI18" s="960"/>
    </row>
    <row r="19" spans="1:61" x14ac:dyDescent="0.2">
      <c r="A19" s="726"/>
      <c r="B19" s="397" t="s">
        <v>183</v>
      </c>
      <c r="C19" s="573">
        <v>15.681768190000001</v>
      </c>
      <c r="D19" s="574">
        <v>15.239814770000001</v>
      </c>
      <c r="E19" s="575">
        <v>3.6958372800000001</v>
      </c>
      <c r="F19" s="576">
        <v>2.6568204400000002</v>
      </c>
      <c r="G19" s="576">
        <v>0.83673649999999999</v>
      </c>
      <c r="H19" s="577">
        <v>0.20228032999999998</v>
      </c>
      <c r="I19" s="578">
        <v>2.3940069799999999</v>
      </c>
      <c r="J19" s="576">
        <v>3.3902520000000005E-2</v>
      </c>
      <c r="K19" s="576">
        <v>2.555758E-2</v>
      </c>
      <c r="L19" s="576">
        <v>0.33652850000000001</v>
      </c>
      <c r="M19" s="576">
        <v>0.11590391</v>
      </c>
      <c r="N19" s="576">
        <v>0.29588231999999998</v>
      </c>
      <c r="O19" s="576">
        <v>1.5862321500000001</v>
      </c>
      <c r="P19" s="579">
        <v>5.9676179699999992</v>
      </c>
      <c r="Q19" s="578">
        <v>3.1823525399999997</v>
      </c>
      <c r="R19" s="576">
        <v>0.57743509999999998</v>
      </c>
      <c r="S19" s="576">
        <v>1.8542574999999999</v>
      </c>
      <c r="T19" s="577">
        <v>0.75065994000000003</v>
      </c>
      <c r="U19" s="580" t="s">
        <v>283</v>
      </c>
      <c r="V19" s="581">
        <v>0.44195341999999999</v>
      </c>
      <c r="W19" s="582">
        <v>3.7607149300000002</v>
      </c>
      <c r="X19" s="583">
        <v>2.6923146200000003</v>
      </c>
      <c r="Y19" s="583">
        <v>1.7867462199999999</v>
      </c>
      <c r="Z19" s="583" t="s">
        <v>283</v>
      </c>
      <c r="AA19" s="583" t="s">
        <v>283</v>
      </c>
      <c r="AB19" s="583">
        <v>23.921543959999997</v>
      </c>
      <c r="AC19" s="371"/>
      <c r="AD19" s="743"/>
      <c r="AE19" s="353"/>
      <c r="AF19" s="348"/>
      <c r="AG19" s="397" t="s">
        <v>183</v>
      </c>
      <c r="AH19" s="573">
        <f t="shared" si="24"/>
        <v>65.55500019656759</v>
      </c>
      <c r="AI19" s="574">
        <f t="shared" si="0"/>
        <v>63.707488093088791</v>
      </c>
      <c r="AJ19" s="575">
        <f t="shared" si="1"/>
        <v>15.449827511886069</v>
      </c>
      <c r="AK19" s="576">
        <f t="shared" si="2"/>
        <v>11.106391980561778</v>
      </c>
      <c r="AL19" s="576">
        <f t="shared" si="3"/>
        <v>3.4978365167362719</v>
      </c>
      <c r="AM19" s="577">
        <f t="shared" si="4"/>
        <v>0.84559897278469809</v>
      </c>
      <c r="AN19" s="578">
        <f t="shared" si="5"/>
        <v>10.00774441651048</v>
      </c>
      <c r="AO19" s="576">
        <f t="shared" si="6"/>
        <v>0.14172379532311763</v>
      </c>
      <c r="AP19" s="576">
        <f t="shared" si="7"/>
        <v>0.10683917410488082</v>
      </c>
      <c r="AQ19" s="576">
        <f t="shared" si="8"/>
        <v>1.4068009178785468</v>
      </c>
      <c r="AR19" s="576">
        <f t="shared" si="9"/>
        <v>0.48451684470620604</v>
      </c>
      <c r="AS19" s="576">
        <f t="shared" si="10"/>
        <v>1.236886383649628</v>
      </c>
      <c r="AT19" s="576">
        <f t="shared" si="11"/>
        <v>6.6309773008481026</v>
      </c>
      <c r="AU19" s="579">
        <f t="shared" si="12"/>
        <v>24.946625435125132</v>
      </c>
      <c r="AV19" s="578">
        <f t="shared" si="13"/>
        <v>13.303290729567104</v>
      </c>
      <c r="AW19" s="576">
        <f t="shared" si="14"/>
        <v>2.4138705301194117</v>
      </c>
      <c r="AX19" s="576">
        <f t="shared" si="15"/>
        <v>7.7514122963825622</v>
      </c>
      <c r="AY19" s="577">
        <f t="shared" si="16"/>
        <v>3.1380079030651333</v>
      </c>
      <c r="AZ19" s="580" t="str">
        <f t="shared" si="17"/>
        <v/>
      </c>
      <c r="BA19" s="581">
        <f t="shared" si="18"/>
        <v>1.8475121034787922</v>
      </c>
      <c r="BB19" s="582">
        <f t="shared" si="19"/>
        <v>15.721037639913273</v>
      </c>
      <c r="BC19" s="583">
        <f t="shared" si="20"/>
        <v>11.254769443401766</v>
      </c>
      <c r="BD19" s="583">
        <f t="shared" si="21"/>
        <v>7.4691927201173858</v>
      </c>
      <c r="BE19" s="583" t="str">
        <f t="shared" si="22"/>
        <v/>
      </c>
      <c r="BF19" s="583" t="str">
        <f t="shared" si="23"/>
        <v/>
      </c>
      <c r="BG19" s="583">
        <f t="shared" si="25"/>
        <v>100.00000000000001</v>
      </c>
      <c r="BH19" s="371"/>
      <c r="BI19" s="960"/>
    </row>
    <row r="20" spans="1:61" x14ac:dyDescent="0.2">
      <c r="A20" s="726"/>
      <c r="B20" s="398" t="s">
        <v>166</v>
      </c>
      <c r="C20" s="584">
        <v>302.72091674000001</v>
      </c>
      <c r="D20" s="609">
        <v>296.72952576</v>
      </c>
      <c r="E20" s="586">
        <v>81.796783439999999</v>
      </c>
      <c r="F20" s="587">
        <v>60.217305279999998</v>
      </c>
      <c r="G20" s="587">
        <v>17.57937385</v>
      </c>
      <c r="H20" s="588">
        <v>4.0001043100000002</v>
      </c>
      <c r="I20" s="610">
        <v>45.85613188</v>
      </c>
      <c r="J20" s="587">
        <v>8.0846467200000003</v>
      </c>
      <c r="K20" s="587">
        <v>1.04206208</v>
      </c>
      <c r="L20" s="587">
        <v>8.7133793499999985</v>
      </c>
      <c r="M20" s="587">
        <v>4.6913106100000004</v>
      </c>
      <c r="N20" s="587">
        <v>3.7317710800000001</v>
      </c>
      <c r="O20" s="587">
        <v>19.592962030000002</v>
      </c>
      <c r="P20" s="591">
        <v>89.256454779999999</v>
      </c>
      <c r="Q20" s="610">
        <v>79.178275540000001</v>
      </c>
      <c r="R20" s="587">
        <v>23.891561769999999</v>
      </c>
      <c r="S20" s="587">
        <v>47.433190869999997</v>
      </c>
      <c r="T20" s="588">
        <v>7.8535228999999998</v>
      </c>
      <c r="U20" s="611">
        <v>0.64188012000000005</v>
      </c>
      <c r="V20" s="612">
        <v>5.9913909800000003</v>
      </c>
      <c r="W20" s="595">
        <v>31.049050759999997</v>
      </c>
      <c r="X20" s="596">
        <v>32.684525569999998</v>
      </c>
      <c r="Y20" s="596">
        <v>18.6139504</v>
      </c>
      <c r="Z20" s="596" t="s">
        <v>283</v>
      </c>
      <c r="AA20" s="596" t="s">
        <v>283</v>
      </c>
      <c r="AB20" s="596">
        <v>385.06844346999998</v>
      </c>
      <c r="AC20" s="371"/>
      <c r="AD20" s="743"/>
      <c r="AE20" s="353"/>
      <c r="AF20" s="348"/>
      <c r="AG20" s="398" t="s">
        <v>166</v>
      </c>
      <c r="AH20" s="584">
        <f t="shared" si="24"/>
        <v>78.61483377138498</v>
      </c>
      <c r="AI20" s="609">
        <f t="shared" si="0"/>
        <v>77.058904927668451</v>
      </c>
      <c r="AJ20" s="586">
        <f t="shared" si="1"/>
        <v>21.24214144968559</v>
      </c>
      <c r="AK20" s="587">
        <f t="shared" si="2"/>
        <v>15.638078451030335</v>
      </c>
      <c r="AL20" s="587">
        <f t="shared" si="3"/>
        <v>4.5652595397289621</v>
      </c>
      <c r="AM20" s="588">
        <f t="shared" si="4"/>
        <v>1.0388034589262938</v>
      </c>
      <c r="AN20" s="610">
        <f t="shared" si="5"/>
        <v>11.908566556836686</v>
      </c>
      <c r="AO20" s="587">
        <f t="shared" si="6"/>
        <v>2.0995349936094829</v>
      </c>
      <c r="AP20" s="587">
        <f t="shared" si="7"/>
        <v>0.27061736625561356</v>
      </c>
      <c r="AQ20" s="587">
        <f t="shared" si="8"/>
        <v>2.2628131434194874</v>
      </c>
      <c r="AR20" s="587">
        <f t="shared" si="9"/>
        <v>1.2183056517757713</v>
      </c>
      <c r="AS20" s="587">
        <f t="shared" si="10"/>
        <v>0.96911890425805203</v>
      </c>
      <c r="AT20" s="587">
        <f t="shared" si="11"/>
        <v>5.0881764949213393</v>
      </c>
      <c r="AU20" s="591">
        <f t="shared" si="12"/>
        <v>23.179374029114339</v>
      </c>
      <c r="AV20" s="610">
        <f t="shared" si="13"/>
        <v>20.562130416736849</v>
      </c>
      <c r="AW20" s="587">
        <f t="shared" si="14"/>
        <v>6.2044974536744535</v>
      </c>
      <c r="AX20" s="587">
        <f t="shared" si="15"/>
        <v>12.318119460156552</v>
      </c>
      <c r="AY20" s="588">
        <f t="shared" si="16"/>
        <v>2.0395135029058422</v>
      </c>
      <c r="AZ20" s="611">
        <f t="shared" si="17"/>
        <v>0.16669247529498163</v>
      </c>
      <c r="BA20" s="612">
        <f t="shared" si="18"/>
        <v>1.5559288437165273</v>
      </c>
      <c r="BB20" s="595">
        <f t="shared" si="19"/>
        <v>8.0632550619326402</v>
      </c>
      <c r="BC20" s="596">
        <f t="shared" si="20"/>
        <v>8.4879782086184878</v>
      </c>
      <c r="BD20" s="596">
        <f t="shared" si="21"/>
        <v>4.8339329580639037</v>
      </c>
      <c r="BE20" s="596" t="str">
        <f t="shared" si="22"/>
        <v/>
      </c>
      <c r="BF20" s="596" t="str">
        <f t="shared" si="23"/>
        <v/>
      </c>
      <c r="BG20" s="596">
        <f t="shared" si="25"/>
        <v>100.00000000000001</v>
      </c>
      <c r="BH20" s="371"/>
      <c r="BI20" s="960"/>
    </row>
    <row r="21" spans="1:61" x14ac:dyDescent="0.2">
      <c r="A21" s="726"/>
      <c r="B21" s="397" t="s">
        <v>167</v>
      </c>
      <c r="C21" s="573">
        <v>6.7461894599999992</v>
      </c>
      <c r="D21" s="574">
        <v>6.7461894599999992</v>
      </c>
      <c r="E21" s="575">
        <v>3.0332543099999998</v>
      </c>
      <c r="F21" s="576">
        <v>3.01365332</v>
      </c>
      <c r="G21" s="576" t="s">
        <v>283</v>
      </c>
      <c r="H21" s="577">
        <v>1.9600989999999999E-2</v>
      </c>
      <c r="I21" s="578">
        <v>0.92302269999999997</v>
      </c>
      <c r="J21" s="576">
        <v>2.2379999999999999E-5</v>
      </c>
      <c r="K21" s="576">
        <v>3.2989500000000001E-3</v>
      </c>
      <c r="L21" s="576">
        <v>7.9357000000000004E-3</v>
      </c>
      <c r="M21" s="576">
        <v>3.1269499999999999E-3</v>
      </c>
      <c r="N21" s="576">
        <v>6.2246709999999997E-2</v>
      </c>
      <c r="O21" s="576">
        <v>0.84639200000000003</v>
      </c>
      <c r="P21" s="579">
        <v>2.25358882</v>
      </c>
      <c r="Q21" s="578">
        <v>0.50970735</v>
      </c>
      <c r="R21" s="576">
        <v>8.8257589999999997E-2</v>
      </c>
      <c r="S21" s="576">
        <v>0.33271512999999997</v>
      </c>
      <c r="T21" s="577">
        <v>8.8734640000000004E-2</v>
      </c>
      <c r="U21" s="580">
        <v>2.6616279999999999E-2</v>
      </c>
      <c r="V21" s="581" t="s">
        <v>283</v>
      </c>
      <c r="W21" s="582">
        <v>1.28834509</v>
      </c>
      <c r="X21" s="583">
        <v>0.55187138000000002</v>
      </c>
      <c r="Y21" s="583">
        <v>0.61459321</v>
      </c>
      <c r="Z21" s="583" t="s">
        <v>283</v>
      </c>
      <c r="AA21" s="583">
        <v>6.8647200000000004E-3</v>
      </c>
      <c r="AB21" s="583">
        <v>9.207863849999999</v>
      </c>
      <c r="AC21" s="371"/>
      <c r="AD21" s="743"/>
      <c r="AE21" s="353"/>
      <c r="AF21" s="348"/>
      <c r="AG21" s="397" t="s">
        <v>167</v>
      </c>
      <c r="AH21" s="573">
        <f t="shared" si="24"/>
        <v>73.265521405380028</v>
      </c>
      <c r="AI21" s="574">
        <f t="shared" si="0"/>
        <v>73.265521405380028</v>
      </c>
      <c r="AJ21" s="575">
        <f t="shared" si="1"/>
        <v>32.941997833732088</v>
      </c>
      <c r="AK21" s="576">
        <f t="shared" si="2"/>
        <v>32.729125550656356</v>
      </c>
      <c r="AL21" s="576" t="str">
        <f t="shared" si="3"/>
        <v/>
      </c>
      <c r="AM21" s="577">
        <f t="shared" si="4"/>
        <v>0.21287228307573205</v>
      </c>
      <c r="AN21" s="578">
        <f t="shared" si="5"/>
        <v>10.024287012019624</v>
      </c>
      <c r="AO21" s="576">
        <f t="shared" si="6"/>
        <v>2.4305311595153528E-4</v>
      </c>
      <c r="AP21" s="576">
        <f t="shared" si="7"/>
        <v>3.5827528010201851E-2</v>
      </c>
      <c r="AQ21" s="576">
        <f t="shared" si="8"/>
        <v>8.6183941566425323E-2</v>
      </c>
      <c r="AR21" s="576">
        <f t="shared" si="9"/>
        <v>3.3959559469376822E-2</v>
      </c>
      <c r="AS21" s="576">
        <f t="shared" si="10"/>
        <v>0.6760168374991774</v>
      </c>
      <c r="AT21" s="576">
        <f t="shared" si="11"/>
        <v>9.1920559837556688</v>
      </c>
      <c r="AU21" s="579">
        <f t="shared" si="12"/>
        <v>24.474610579738322</v>
      </c>
      <c r="AV21" s="578">
        <f t="shared" si="13"/>
        <v>5.5355656676005269</v>
      </c>
      <c r="AW21" s="576">
        <f t="shared" si="14"/>
        <v>0.95850233493624049</v>
      </c>
      <c r="AX21" s="576">
        <f t="shared" si="15"/>
        <v>3.6133802087006317</v>
      </c>
      <c r="AY21" s="577">
        <f t="shared" si="16"/>
        <v>0.96368323256647637</v>
      </c>
      <c r="AZ21" s="580">
        <f t="shared" si="17"/>
        <v>0.28906031228947854</v>
      </c>
      <c r="BA21" s="581" t="str">
        <f t="shared" si="18"/>
        <v/>
      </c>
      <c r="BB21" s="582">
        <f t="shared" si="19"/>
        <v>13.991791266548756</v>
      </c>
      <c r="BC21" s="583">
        <f t="shared" si="20"/>
        <v>5.9934789326842628</v>
      </c>
      <c r="BD21" s="583">
        <f t="shared" si="21"/>
        <v>6.6746557074690029</v>
      </c>
      <c r="BE21" s="583" t="str">
        <f t="shared" si="22"/>
        <v/>
      </c>
      <c r="BF21" s="583">
        <f t="shared" si="23"/>
        <v>7.4552796520769599E-2</v>
      </c>
      <c r="BG21" s="583">
        <f t="shared" si="25"/>
        <v>100.00000010860282</v>
      </c>
      <c r="BH21" s="371"/>
      <c r="BI21" s="960"/>
    </row>
    <row r="22" spans="1:61" x14ac:dyDescent="0.2">
      <c r="A22" s="726"/>
      <c r="B22" s="398" t="s">
        <v>168</v>
      </c>
      <c r="C22" s="584">
        <v>6.9602178400000003</v>
      </c>
      <c r="D22" s="609">
        <v>6.8596742199999996</v>
      </c>
      <c r="E22" s="586">
        <v>1.3681479699999999</v>
      </c>
      <c r="F22" s="587">
        <v>1.31897529</v>
      </c>
      <c r="G22" s="587" t="s">
        <v>283</v>
      </c>
      <c r="H22" s="588">
        <v>4.9172679999999996E-2</v>
      </c>
      <c r="I22" s="610">
        <v>0.66034132999999995</v>
      </c>
      <c r="J22" s="587">
        <v>3.8862E-4</v>
      </c>
      <c r="K22" s="587">
        <v>7.7724000000000001E-4</v>
      </c>
      <c r="L22" s="587">
        <v>2.4291199999999999E-2</v>
      </c>
      <c r="M22" s="587">
        <v>4.6759199999999992E-3</v>
      </c>
      <c r="N22" s="587">
        <v>8.9131410000000008E-2</v>
      </c>
      <c r="O22" s="587">
        <v>0.5410769299999999</v>
      </c>
      <c r="P22" s="591">
        <v>3.28846792</v>
      </c>
      <c r="Q22" s="610">
        <v>1.52784224</v>
      </c>
      <c r="R22" s="587">
        <v>0.43533988000000001</v>
      </c>
      <c r="S22" s="587">
        <v>0.5516172800000001</v>
      </c>
      <c r="T22" s="588">
        <v>0.54088508000000002</v>
      </c>
      <c r="U22" s="611">
        <v>1.4874769999999999E-2</v>
      </c>
      <c r="V22" s="612">
        <v>0.10054362</v>
      </c>
      <c r="W22" s="595">
        <v>0.86814630000000004</v>
      </c>
      <c r="X22" s="596">
        <v>2.2508808300000003</v>
      </c>
      <c r="Y22" s="596">
        <v>0.54724766999999996</v>
      </c>
      <c r="Z22" s="596" t="s">
        <v>283</v>
      </c>
      <c r="AA22" s="596">
        <v>1.309924E-2</v>
      </c>
      <c r="AB22" s="596">
        <v>10.63959187</v>
      </c>
      <c r="AC22" s="371"/>
      <c r="AD22" s="743"/>
      <c r="AE22" s="353"/>
      <c r="AF22" s="348"/>
      <c r="AG22" s="398" t="s">
        <v>168</v>
      </c>
      <c r="AH22" s="584">
        <f t="shared" si="24"/>
        <v>65.418090515534033</v>
      </c>
      <c r="AI22" s="609">
        <f t="shared" si="0"/>
        <v>64.473095432748011</v>
      </c>
      <c r="AJ22" s="586">
        <f t="shared" si="1"/>
        <v>12.859026800245111</v>
      </c>
      <c r="AK22" s="587">
        <f t="shared" si="2"/>
        <v>12.396859824285722</v>
      </c>
      <c r="AL22" s="587" t="str">
        <f t="shared" si="3"/>
        <v/>
      </c>
      <c r="AM22" s="588">
        <f t="shared" si="4"/>
        <v>0.46216697595938888</v>
      </c>
      <c r="AN22" s="610">
        <f t="shared" si="5"/>
        <v>6.2064535751783483</v>
      </c>
      <c r="AO22" s="587">
        <f t="shared" si="6"/>
        <v>3.6525837151307945E-3</v>
      </c>
      <c r="AP22" s="587">
        <f t="shared" si="7"/>
        <v>7.3051674302615889E-3</v>
      </c>
      <c r="AQ22" s="587">
        <f t="shared" si="8"/>
        <v>0.22830950939474334</v>
      </c>
      <c r="AR22" s="587">
        <f t="shared" si="9"/>
        <v>4.3948302313968353E-2</v>
      </c>
      <c r="AS22" s="587">
        <f t="shared" si="10"/>
        <v>0.83773335564985352</v>
      </c>
      <c r="AT22" s="587">
        <f t="shared" si="11"/>
        <v>5.0855045626858235</v>
      </c>
      <c r="AU22" s="591">
        <f t="shared" si="12"/>
        <v>30.907838948901333</v>
      </c>
      <c r="AV22" s="610">
        <f t="shared" si="13"/>
        <v>14.359970369803293</v>
      </c>
      <c r="AW22" s="587">
        <f t="shared" si="14"/>
        <v>4.0916971752225679</v>
      </c>
      <c r="AX22" s="587">
        <f t="shared" si="15"/>
        <v>5.1845718025648297</v>
      </c>
      <c r="AY22" s="588">
        <f t="shared" si="16"/>
        <v>5.0837013920158949</v>
      </c>
      <c r="AZ22" s="611">
        <f t="shared" si="17"/>
        <v>0.1398058326085021</v>
      </c>
      <c r="BA22" s="612">
        <f t="shared" si="18"/>
        <v>0.94499508278600919</v>
      </c>
      <c r="BB22" s="595">
        <f t="shared" si="19"/>
        <v>8.1595827227910398</v>
      </c>
      <c r="BC22" s="596">
        <f t="shared" si="20"/>
        <v>21.155706511137069</v>
      </c>
      <c r="BD22" s="596">
        <f t="shared" si="21"/>
        <v>5.1435024640658504</v>
      </c>
      <c r="BE22" s="596" t="str">
        <f t="shared" si="22"/>
        <v/>
      </c>
      <c r="BF22" s="596">
        <f t="shared" si="23"/>
        <v>0.12311788046057823</v>
      </c>
      <c r="BG22" s="596">
        <f t="shared" si="25"/>
        <v>100.00000009398858</v>
      </c>
      <c r="BH22" s="371"/>
      <c r="BI22" s="960"/>
    </row>
    <row r="23" spans="1:61" x14ac:dyDescent="0.2">
      <c r="A23" s="726"/>
      <c r="B23" s="397" t="s">
        <v>169</v>
      </c>
      <c r="C23" s="573">
        <v>11.98067513</v>
      </c>
      <c r="D23" s="574">
        <v>11.54757569</v>
      </c>
      <c r="E23" s="575">
        <v>2.6476983399999998</v>
      </c>
      <c r="F23" s="576">
        <v>1.35744416</v>
      </c>
      <c r="G23" s="576">
        <v>1.22430182</v>
      </c>
      <c r="H23" s="577">
        <v>6.5952360000000002E-2</v>
      </c>
      <c r="I23" s="578">
        <v>1.1866614400000002</v>
      </c>
      <c r="J23" s="576" t="s">
        <v>283</v>
      </c>
      <c r="K23" s="576" t="s">
        <v>283</v>
      </c>
      <c r="L23" s="576">
        <v>0.28122550000000002</v>
      </c>
      <c r="M23" s="576">
        <v>3.3281779999999997E-2</v>
      </c>
      <c r="N23" s="576">
        <v>0.24361235000000001</v>
      </c>
      <c r="O23" s="576">
        <v>0.62854181999999992</v>
      </c>
      <c r="P23" s="579">
        <v>6.3091737199999995</v>
      </c>
      <c r="Q23" s="578">
        <v>1.37614269</v>
      </c>
      <c r="R23" s="576">
        <v>0.27281878999999998</v>
      </c>
      <c r="S23" s="576">
        <v>0.86507410000000007</v>
      </c>
      <c r="T23" s="577">
        <v>0.23824979999999998</v>
      </c>
      <c r="U23" s="580">
        <v>2.7899500000000001E-2</v>
      </c>
      <c r="V23" s="581">
        <v>0.43309944</v>
      </c>
      <c r="W23" s="582">
        <v>3.0935040499999999</v>
      </c>
      <c r="X23" s="583">
        <v>4.4507224699999997</v>
      </c>
      <c r="Y23" s="583">
        <v>0.82157959000000003</v>
      </c>
      <c r="Z23" s="583" t="s">
        <v>283</v>
      </c>
      <c r="AA23" s="583" t="s">
        <v>283</v>
      </c>
      <c r="AB23" s="583">
        <v>20.346481239999999</v>
      </c>
      <c r="AC23" s="371"/>
      <c r="AD23" s="743"/>
      <c r="AE23" s="353"/>
      <c r="AF23" s="348"/>
      <c r="AG23" s="397" t="s">
        <v>169</v>
      </c>
      <c r="AH23" s="573">
        <f t="shared" si="24"/>
        <v>58.883278089612311</v>
      </c>
      <c r="AI23" s="574">
        <f t="shared" si="0"/>
        <v>56.754657249029073</v>
      </c>
      <c r="AJ23" s="575">
        <f t="shared" si="1"/>
        <v>13.013052767054278</v>
      </c>
      <c r="AK23" s="576">
        <f t="shared" si="2"/>
        <v>6.6716408797573497</v>
      </c>
      <c r="AL23" s="576">
        <f t="shared" si="3"/>
        <v>6.0172656173741421</v>
      </c>
      <c r="AM23" s="577">
        <f t="shared" si="4"/>
        <v>0.32414626992278889</v>
      </c>
      <c r="AN23" s="578">
        <f t="shared" si="5"/>
        <v>5.8322686168805085</v>
      </c>
      <c r="AO23" s="576" t="str">
        <f t="shared" si="6"/>
        <v/>
      </c>
      <c r="AP23" s="576" t="str">
        <f t="shared" si="7"/>
        <v/>
      </c>
      <c r="AQ23" s="576">
        <f t="shared" si="8"/>
        <v>1.3821824849356608</v>
      </c>
      <c r="AR23" s="576">
        <f t="shared" si="9"/>
        <v>0.16357511457347204</v>
      </c>
      <c r="AS23" s="576">
        <f t="shared" si="10"/>
        <v>1.1973193159369115</v>
      </c>
      <c r="AT23" s="576">
        <f t="shared" si="11"/>
        <v>3.0891917505830113</v>
      </c>
      <c r="AU23" s="579">
        <f t="shared" si="12"/>
        <v>31.00867243617796</v>
      </c>
      <c r="AV23" s="578">
        <f t="shared" si="13"/>
        <v>6.7635414387750918</v>
      </c>
      <c r="AW23" s="576">
        <f t="shared" si="14"/>
        <v>1.3408647263471489</v>
      </c>
      <c r="AX23" s="576">
        <f t="shared" si="15"/>
        <v>4.2517135508390247</v>
      </c>
      <c r="AY23" s="577">
        <f t="shared" si="16"/>
        <v>1.1709631615889176</v>
      </c>
      <c r="AZ23" s="580">
        <f t="shared" si="17"/>
        <v>0.13712199014122994</v>
      </c>
      <c r="BA23" s="581">
        <f t="shared" si="18"/>
        <v>2.1286208405832436</v>
      </c>
      <c r="BB23" s="582">
        <f t="shared" si="19"/>
        <v>15.204123079121665</v>
      </c>
      <c r="BC23" s="583">
        <f t="shared" si="20"/>
        <v>21.874654479567397</v>
      </c>
      <c r="BD23" s="583">
        <f t="shared" si="21"/>
        <v>4.0379443516986235</v>
      </c>
      <c r="BE23" s="583" t="str">
        <f t="shared" si="22"/>
        <v/>
      </c>
      <c r="BF23" s="583" t="str">
        <f t="shared" si="23"/>
        <v/>
      </c>
      <c r="BG23" s="583">
        <f t="shared" si="25"/>
        <v>100</v>
      </c>
      <c r="BH23" s="371"/>
      <c r="BI23" s="960"/>
    </row>
    <row r="24" spans="1:61" x14ac:dyDescent="0.2">
      <c r="A24" s="726"/>
      <c r="B24" s="398" t="s">
        <v>170</v>
      </c>
      <c r="C24" s="584">
        <v>9.2982522299999992</v>
      </c>
      <c r="D24" s="609">
        <v>9.2701094600000005</v>
      </c>
      <c r="E24" s="586">
        <v>0.22876916</v>
      </c>
      <c r="F24" s="587">
        <v>0.22876916</v>
      </c>
      <c r="G24" s="587" t="s">
        <v>283</v>
      </c>
      <c r="H24" s="588" t="s">
        <v>283</v>
      </c>
      <c r="I24" s="610">
        <v>1.0961349</v>
      </c>
      <c r="J24" s="587">
        <v>0.26391172000000002</v>
      </c>
      <c r="K24" s="587">
        <v>4.315538E-2</v>
      </c>
      <c r="L24" s="587">
        <v>0.11376789</v>
      </c>
      <c r="M24" s="587">
        <v>1.6270500000000001E-3</v>
      </c>
      <c r="N24" s="587">
        <v>3.0693059999999998E-2</v>
      </c>
      <c r="O24" s="587">
        <v>0.64297979999999999</v>
      </c>
      <c r="P24" s="591">
        <v>6.327637339999999</v>
      </c>
      <c r="Q24" s="610">
        <v>1.6174524100000001</v>
      </c>
      <c r="R24" s="587">
        <v>0.55411802999999993</v>
      </c>
      <c r="S24" s="587">
        <v>1.0397590000000001</v>
      </c>
      <c r="T24" s="588">
        <v>2.357538E-2</v>
      </c>
      <c r="U24" s="611">
        <v>1.1565000000000001E-4</v>
      </c>
      <c r="V24" s="612">
        <v>2.8142769999999998E-2</v>
      </c>
      <c r="W24" s="595">
        <v>0.63013084000000008</v>
      </c>
      <c r="X24" s="596">
        <v>0.71232025999999993</v>
      </c>
      <c r="Y24" s="596">
        <v>7.4513409999999988E-2</v>
      </c>
      <c r="Z24" s="596" t="s">
        <v>283</v>
      </c>
      <c r="AA24" s="596" t="s">
        <v>283</v>
      </c>
      <c r="AB24" s="596">
        <v>10.715216740000001</v>
      </c>
      <c r="AC24" s="371"/>
      <c r="AD24" s="743"/>
      <c r="AE24" s="353"/>
      <c r="AF24" s="348"/>
      <c r="AG24" s="398" t="s">
        <v>170</v>
      </c>
      <c r="AH24" s="584">
        <f t="shared" si="24"/>
        <v>86.776147003070321</v>
      </c>
      <c r="AI24" s="609">
        <f t="shared" si="0"/>
        <v>86.513503972295752</v>
      </c>
      <c r="AJ24" s="586">
        <f t="shared" si="1"/>
        <v>2.1349933048577792</v>
      </c>
      <c r="AK24" s="587">
        <f t="shared" si="2"/>
        <v>2.1349933048577792</v>
      </c>
      <c r="AL24" s="587" t="str">
        <f t="shared" si="3"/>
        <v/>
      </c>
      <c r="AM24" s="588" t="str">
        <f t="shared" si="4"/>
        <v/>
      </c>
      <c r="AN24" s="610">
        <f t="shared" si="5"/>
        <v>10.229703482414113</v>
      </c>
      <c r="AO24" s="587">
        <f t="shared" si="6"/>
        <v>2.4629620324413524</v>
      </c>
      <c r="AP24" s="587">
        <f t="shared" si="7"/>
        <v>0.40274854953610578</v>
      </c>
      <c r="AQ24" s="587">
        <f t="shared" si="8"/>
        <v>1.0617413792042436</v>
      </c>
      <c r="AR24" s="587">
        <f t="shared" si="9"/>
        <v>1.5184480533428761E-2</v>
      </c>
      <c r="AS24" s="587">
        <f t="shared" si="10"/>
        <v>0.2864436692673003</v>
      </c>
      <c r="AT24" s="587">
        <f t="shared" si="11"/>
        <v>6.0006233714316819</v>
      </c>
      <c r="AU24" s="591">
        <f t="shared" si="12"/>
        <v>59.052817068822058</v>
      </c>
      <c r="AV24" s="610">
        <f t="shared" si="13"/>
        <v>15.094910809988898</v>
      </c>
      <c r="AW24" s="587">
        <f t="shared" si="14"/>
        <v>5.1713189144506275</v>
      </c>
      <c r="AX24" s="587">
        <f t="shared" si="15"/>
        <v>9.7035741341429933</v>
      </c>
      <c r="AY24" s="588">
        <f t="shared" si="16"/>
        <v>0.22001776139527718</v>
      </c>
      <c r="AZ24" s="611">
        <f t="shared" si="17"/>
        <v>1.0793062128951392E-3</v>
      </c>
      <c r="BA24" s="612">
        <f t="shared" si="18"/>
        <v>0.26264303077456924</v>
      </c>
      <c r="BB24" s="595">
        <f t="shared" si="19"/>
        <v>5.8807101647110507</v>
      </c>
      <c r="BC24" s="596">
        <f t="shared" si="20"/>
        <v>6.6477447660102111</v>
      </c>
      <c r="BD24" s="596">
        <f t="shared" si="21"/>
        <v>0.69539806620841138</v>
      </c>
      <c r="BE24" s="596" t="str">
        <f t="shared" si="22"/>
        <v/>
      </c>
      <c r="BF24" s="596" t="str">
        <f t="shared" si="23"/>
        <v/>
      </c>
      <c r="BG24" s="596">
        <f t="shared" si="25"/>
        <v>100</v>
      </c>
      <c r="BH24" s="371"/>
      <c r="BI24" s="960"/>
    </row>
    <row r="25" spans="1:61" x14ac:dyDescent="0.2">
      <c r="A25" s="726"/>
      <c r="B25" s="397" t="s">
        <v>171</v>
      </c>
      <c r="C25" s="573">
        <v>44.697789129999997</v>
      </c>
      <c r="D25" s="574">
        <v>42.875337110000004</v>
      </c>
      <c r="E25" s="575">
        <v>12.338179739999999</v>
      </c>
      <c r="F25" s="576">
        <v>10.43081576</v>
      </c>
      <c r="G25" s="576">
        <v>1.61310898</v>
      </c>
      <c r="H25" s="577">
        <v>0.29425501000000004</v>
      </c>
      <c r="I25" s="578">
        <v>4.97251025</v>
      </c>
      <c r="J25" s="576">
        <v>0.17276372000000001</v>
      </c>
      <c r="K25" s="576">
        <v>0.15251712000000001</v>
      </c>
      <c r="L25" s="576">
        <v>0.38457240000000004</v>
      </c>
      <c r="M25" s="576">
        <v>0.42435951999999999</v>
      </c>
      <c r="N25" s="576">
        <v>0.84457725000000006</v>
      </c>
      <c r="O25" s="576">
        <v>2.9937202500000004</v>
      </c>
      <c r="P25" s="579">
        <v>12.89614669</v>
      </c>
      <c r="Q25" s="578">
        <v>12.599776110000001</v>
      </c>
      <c r="R25" s="576">
        <v>2.8006844200000001</v>
      </c>
      <c r="S25" s="576">
        <v>8.1379091199999998</v>
      </c>
      <c r="T25" s="577">
        <v>1.66118257</v>
      </c>
      <c r="U25" s="580">
        <v>6.8724309999999997E-2</v>
      </c>
      <c r="V25" s="581">
        <v>1.8224520199999998</v>
      </c>
      <c r="W25" s="582">
        <v>7.7333607000000004</v>
      </c>
      <c r="X25" s="583">
        <v>7.2970117400000003</v>
      </c>
      <c r="Y25" s="583">
        <v>3.4015517000000002</v>
      </c>
      <c r="Z25" s="583" t="s">
        <v>283</v>
      </c>
      <c r="AA25" s="583" t="s">
        <v>283</v>
      </c>
      <c r="AB25" s="583">
        <v>63.129713259999996</v>
      </c>
      <c r="AC25" s="371"/>
      <c r="AD25" s="743"/>
      <c r="AE25" s="353"/>
      <c r="AF25" s="348"/>
      <c r="AG25" s="397" t="s">
        <v>171</v>
      </c>
      <c r="AH25" s="573">
        <f t="shared" si="24"/>
        <v>70.803092271165497</v>
      </c>
      <c r="AI25" s="574">
        <f t="shared" si="0"/>
        <v>67.916255113369104</v>
      </c>
      <c r="AJ25" s="575">
        <f t="shared" si="1"/>
        <v>19.544171995816225</v>
      </c>
      <c r="AK25" s="576">
        <f t="shared" si="2"/>
        <v>16.522830884785805</v>
      </c>
      <c r="AL25" s="576">
        <f t="shared" si="3"/>
        <v>2.5552293788447979</v>
      </c>
      <c r="AM25" s="577">
        <f t="shared" si="4"/>
        <v>0.4661117480260199</v>
      </c>
      <c r="AN25" s="578">
        <f t="shared" si="5"/>
        <v>7.8766558459099842</v>
      </c>
      <c r="AO25" s="576">
        <f t="shared" si="6"/>
        <v>0.27366466767949965</v>
      </c>
      <c r="AP25" s="576">
        <f t="shared" si="7"/>
        <v>0.24159324052662429</v>
      </c>
      <c r="AQ25" s="576">
        <f t="shared" si="8"/>
        <v>0.60917811936850874</v>
      </c>
      <c r="AR25" s="576">
        <f t="shared" si="9"/>
        <v>0.67220251461031277</v>
      </c>
      <c r="AS25" s="576">
        <f t="shared" si="10"/>
        <v>1.3378442675980564</v>
      </c>
      <c r="AT25" s="576">
        <f t="shared" si="11"/>
        <v>4.7421730519673844</v>
      </c>
      <c r="AU25" s="579">
        <f t="shared" si="12"/>
        <v>20.428014042907442</v>
      </c>
      <c r="AV25" s="578">
        <f t="shared" si="13"/>
        <v>19.958551147076765</v>
      </c>
      <c r="AW25" s="576">
        <f t="shared" si="14"/>
        <v>4.4363965482709693</v>
      </c>
      <c r="AX25" s="576">
        <f t="shared" si="15"/>
        <v>12.890774723598039</v>
      </c>
      <c r="AY25" s="577">
        <f t="shared" si="16"/>
        <v>2.6313798752077528</v>
      </c>
      <c r="AZ25" s="580">
        <f t="shared" si="17"/>
        <v>0.10886206581829166</v>
      </c>
      <c r="BA25" s="581">
        <f t="shared" si="18"/>
        <v>2.886837157796398</v>
      </c>
      <c r="BB25" s="582">
        <f t="shared" si="19"/>
        <v>12.249953786658464</v>
      </c>
      <c r="BC25" s="583">
        <f t="shared" si="20"/>
        <v>11.558759517799846</v>
      </c>
      <c r="BD25" s="583">
        <f t="shared" si="21"/>
        <v>5.3881944402165978</v>
      </c>
      <c r="BE25" s="583" t="str">
        <f t="shared" si="22"/>
        <v/>
      </c>
      <c r="BF25" s="583" t="str">
        <f t="shared" si="23"/>
        <v/>
      </c>
      <c r="BG25" s="583">
        <f t="shared" si="25"/>
        <v>100.0000000158404</v>
      </c>
      <c r="BH25" s="371"/>
      <c r="BI25" s="960"/>
    </row>
    <row r="26" spans="1:61" x14ac:dyDescent="0.2">
      <c r="A26" s="726"/>
      <c r="B26" s="398" t="s">
        <v>172</v>
      </c>
      <c r="C26" s="584">
        <v>1.80214466</v>
      </c>
      <c r="D26" s="609">
        <v>1.80214466</v>
      </c>
      <c r="E26" s="586">
        <v>0.81083160999999992</v>
      </c>
      <c r="F26" s="587">
        <v>0.81083160999999992</v>
      </c>
      <c r="G26" s="587" t="s">
        <v>283</v>
      </c>
      <c r="H26" s="588" t="s">
        <v>283</v>
      </c>
      <c r="I26" s="610">
        <v>5.6911219999999998E-2</v>
      </c>
      <c r="J26" s="587" t="s">
        <v>283</v>
      </c>
      <c r="K26" s="587" t="s">
        <v>283</v>
      </c>
      <c r="L26" s="587" t="s">
        <v>283</v>
      </c>
      <c r="M26" s="587" t="s">
        <v>283</v>
      </c>
      <c r="N26" s="587" t="s">
        <v>283</v>
      </c>
      <c r="O26" s="587">
        <v>5.6911219999999998E-2</v>
      </c>
      <c r="P26" s="591">
        <v>0.77040048000000005</v>
      </c>
      <c r="Q26" s="610">
        <v>0.15956598999999999</v>
      </c>
      <c r="R26" s="587">
        <v>9.5662380000000005E-2</v>
      </c>
      <c r="S26" s="587">
        <v>4.1340479999999999E-2</v>
      </c>
      <c r="T26" s="588">
        <v>2.2563130000000001E-2</v>
      </c>
      <c r="U26" s="611">
        <v>4.4353600000000002E-3</v>
      </c>
      <c r="V26" s="612" t="s">
        <v>283</v>
      </c>
      <c r="W26" s="595">
        <v>0.27961613000000002</v>
      </c>
      <c r="X26" s="596">
        <v>8.0235760000000003E-2</v>
      </c>
      <c r="Y26" s="596">
        <v>0.15940638999999998</v>
      </c>
      <c r="Z26" s="596" t="s">
        <v>283</v>
      </c>
      <c r="AA26" s="596" t="s">
        <v>283</v>
      </c>
      <c r="AB26" s="596">
        <v>2.3214029300000001</v>
      </c>
      <c r="AC26" s="371"/>
      <c r="AD26" s="743"/>
      <c r="AE26" s="353"/>
      <c r="AF26" s="348"/>
      <c r="AG26" s="398" t="s">
        <v>172</v>
      </c>
      <c r="AH26" s="584">
        <f t="shared" si="24"/>
        <v>77.631704376284205</v>
      </c>
      <c r="AI26" s="609">
        <f t="shared" si="0"/>
        <v>77.631704376284205</v>
      </c>
      <c r="AJ26" s="586">
        <f t="shared" si="1"/>
        <v>34.928516696582264</v>
      </c>
      <c r="AK26" s="587">
        <f t="shared" si="2"/>
        <v>34.928516696582264</v>
      </c>
      <c r="AL26" s="587" t="str">
        <f t="shared" si="3"/>
        <v/>
      </c>
      <c r="AM26" s="588" t="str">
        <f t="shared" si="4"/>
        <v/>
      </c>
      <c r="AN26" s="610">
        <f t="shared" si="5"/>
        <v>2.451587325255939</v>
      </c>
      <c r="AO26" s="587" t="str">
        <f t="shared" si="6"/>
        <v/>
      </c>
      <c r="AP26" s="587" t="str">
        <f t="shared" si="7"/>
        <v/>
      </c>
      <c r="AQ26" s="587" t="str">
        <f t="shared" si="8"/>
        <v/>
      </c>
      <c r="AR26" s="587" t="str">
        <f t="shared" si="9"/>
        <v/>
      </c>
      <c r="AS26" s="587" t="str">
        <f t="shared" si="10"/>
        <v/>
      </c>
      <c r="AT26" s="587">
        <f t="shared" si="11"/>
        <v>2.451587325255939</v>
      </c>
      <c r="AU26" s="591">
        <f t="shared" si="12"/>
        <v>33.186848781999259</v>
      </c>
      <c r="AV26" s="610">
        <f t="shared" si="13"/>
        <v>6.8736878005060493</v>
      </c>
      <c r="AW26" s="587">
        <f t="shared" si="14"/>
        <v>4.1208865020257379</v>
      </c>
      <c r="AX26" s="587">
        <f t="shared" si="15"/>
        <v>1.7808403472636263</v>
      </c>
      <c r="AY26" s="588">
        <f t="shared" si="16"/>
        <v>0.97196095121668513</v>
      </c>
      <c r="AZ26" s="611">
        <f t="shared" si="17"/>
        <v>0.19106377194070312</v>
      </c>
      <c r="BA26" s="612" t="str">
        <f t="shared" si="18"/>
        <v/>
      </c>
      <c r="BB26" s="595">
        <f t="shared" si="19"/>
        <v>12.045135568085115</v>
      </c>
      <c r="BC26" s="596">
        <f t="shared" si="20"/>
        <v>3.456347838761451</v>
      </c>
      <c r="BD26" s="596">
        <f t="shared" si="21"/>
        <v>6.866812647643207</v>
      </c>
      <c r="BE26" s="596" t="str">
        <f t="shared" si="22"/>
        <v/>
      </c>
      <c r="BF26" s="596" t="str">
        <f t="shared" si="23"/>
        <v/>
      </c>
      <c r="BG26" s="596">
        <f t="shared" si="25"/>
        <v>100.00000043077398</v>
      </c>
      <c r="BH26" s="371"/>
      <c r="BI26" s="960"/>
    </row>
    <row r="27" spans="1:61" x14ac:dyDescent="0.2">
      <c r="A27" s="726"/>
      <c r="B27" s="397" t="s">
        <v>173</v>
      </c>
      <c r="C27" s="573">
        <v>141.45125494000001</v>
      </c>
      <c r="D27" s="574">
        <v>140.09650998000001</v>
      </c>
      <c r="E27" s="575">
        <v>47.832853239999999</v>
      </c>
      <c r="F27" s="576">
        <v>35.758272529999999</v>
      </c>
      <c r="G27" s="576">
        <v>9.39723066</v>
      </c>
      <c r="H27" s="577">
        <v>2.6773500499999998</v>
      </c>
      <c r="I27" s="578">
        <v>27.266731919999998</v>
      </c>
      <c r="J27" s="576">
        <v>4.1592628999999999</v>
      </c>
      <c r="K27" s="576">
        <v>0.12815403</v>
      </c>
      <c r="L27" s="576">
        <v>14.777563690000001</v>
      </c>
      <c r="M27" s="576">
        <v>0.84819460000000002</v>
      </c>
      <c r="N27" s="576">
        <v>3.4462883799999999</v>
      </c>
      <c r="O27" s="576">
        <v>3.9072683100000005</v>
      </c>
      <c r="P27" s="579">
        <v>33.016590999999998</v>
      </c>
      <c r="Q27" s="578">
        <v>31.816717390000001</v>
      </c>
      <c r="R27" s="576">
        <v>6.42655099</v>
      </c>
      <c r="S27" s="576">
        <v>15.388526779999999</v>
      </c>
      <c r="T27" s="577">
        <v>10.00163961</v>
      </c>
      <c r="U27" s="580">
        <v>0.16361644</v>
      </c>
      <c r="V27" s="581">
        <v>1.3547449599999999</v>
      </c>
      <c r="W27" s="582">
        <v>8.7654059199999992</v>
      </c>
      <c r="X27" s="583">
        <v>17.654203720000002</v>
      </c>
      <c r="Y27" s="583">
        <v>2.73216452</v>
      </c>
      <c r="Z27" s="583" t="s">
        <v>283</v>
      </c>
      <c r="AA27" s="583">
        <v>0.41931840999999997</v>
      </c>
      <c r="AB27" s="583">
        <v>171.02234751</v>
      </c>
      <c r="AC27" s="371"/>
      <c r="AD27" s="743"/>
      <c r="AE27" s="353"/>
      <c r="AF27" s="348"/>
      <c r="AG27" s="397" t="s">
        <v>173</v>
      </c>
      <c r="AH27" s="573">
        <f t="shared" si="24"/>
        <v>82.709223092455261</v>
      </c>
      <c r="AI27" s="574">
        <f t="shared" si="0"/>
        <v>81.917078101040744</v>
      </c>
      <c r="AJ27" s="575">
        <f t="shared" si="1"/>
        <v>27.96877363480414</v>
      </c>
      <c r="AK27" s="576">
        <f t="shared" si="2"/>
        <v>20.908538007238583</v>
      </c>
      <c r="AL27" s="576">
        <f t="shared" si="3"/>
        <v>5.4947384343736285</v>
      </c>
      <c r="AM27" s="577">
        <f t="shared" si="4"/>
        <v>1.5654971931919306</v>
      </c>
      <c r="AN27" s="578">
        <f t="shared" si="5"/>
        <v>15.943373668406499</v>
      </c>
      <c r="AO27" s="576">
        <f t="shared" si="6"/>
        <v>2.4319996541719786</v>
      </c>
      <c r="AP27" s="576">
        <f t="shared" si="7"/>
        <v>7.4934084267850781E-2</v>
      </c>
      <c r="AQ27" s="576">
        <f t="shared" si="8"/>
        <v>8.6407208795540171</v>
      </c>
      <c r="AR27" s="576">
        <f t="shared" si="9"/>
        <v>0.49595541889658862</v>
      </c>
      <c r="AS27" s="576">
        <f t="shared" si="10"/>
        <v>2.0151099725715604</v>
      </c>
      <c r="AT27" s="576">
        <f t="shared" si="11"/>
        <v>2.2846536530973149</v>
      </c>
      <c r="AU27" s="579">
        <f t="shared" si="12"/>
        <v>19.30542498141622</v>
      </c>
      <c r="AV27" s="578">
        <f t="shared" si="13"/>
        <v>18.603836196400948</v>
      </c>
      <c r="AW27" s="576">
        <f t="shared" si="14"/>
        <v>3.7577258665708748</v>
      </c>
      <c r="AX27" s="576">
        <f t="shared" si="15"/>
        <v>8.9979625493681183</v>
      </c>
      <c r="AY27" s="577">
        <f t="shared" si="16"/>
        <v>5.8481477746147679</v>
      </c>
      <c r="AZ27" s="580">
        <f t="shared" si="17"/>
        <v>9.5669625860113419E-2</v>
      </c>
      <c r="BA27" s="581">
        <f t="shared" si="18"/>
        <v>0.79214499141451988</v>
      </c>
      <c r="BB27" s="582">
        <f t="shared" si="19"/>
        <v>5.1252985633865595</v>
      </c>
      <c r="BC27" s="583">
        <f t="shared" si="20"/>
        <v>10.322746691901026</v>
      </c>
      <c r="BD27" s="583">
        <f t="shared" si="21"/>
        <v>1.5975482501433009</v>
      </c>
      <c r="BE27" s="583" t="str">
        <f t="shared" si="22"/>
        <v/>
      </c>
      <c r="BF27" s="583">
        <f t="shared" si="23"/>
        <v>0.24518340211385625</v>
      </c>
      <c r="BG27" s="583">
        <f t="shared" si="25"/>
        <v>100</v>
      </c>
      <c r="BH27" s="371"/>
      <c r="BI27" s="960"/>
    </row>
    <row r="28" spans="1:61" x14ac:dyDescent="0.2">
      <c r="A28" s="727"/>
      <c r="B28" s="398" t="s">
        <v>174</v>
      </c>
      <c r="C28" s="584">
        <v>50.982221819999999</v>
      </c>
      <c r="D28" s="609">
        <v>50.653279619999999</v>
      </c>
      <c r="E28" s="586">
        <v>8.8073006399999993</v>
      </c>
      <c r="F28" s="587">
        <v>5.7788094799999996</v>
      </c>
      <c r="G28" s="587">
        <v>2.7380111900000004</v>
      </c>
      <c r="H28" s="588">
        <v>0.29047996999999998</v>
      </c>
      <c r="I28" s="610">
        <v>10.54950015</v>
      </c>
      <c r="J28" s="587">
        <v>1.85003954</v>
      </c>
      <c r="K28" s="587">
        <v>0.26322222000000001</v>
      </c>
      <c r="L28" s="587">
        <v>1.4131016000000001</v>
      </c>
      <c r="M28" s="587">
        <v>1.80651662</v>
      </c>
      <c r="N28" s="587">
        <v>0.77731767000000007</v>
      </c>
      <c r="O28" s="587">
        <v>4.4393025000000002</v>
      </c>
      <c r="P28" s="591">
        <v>22.236013140000001</v>
      </c>
      <c r="Q28" s="610">
        <v>9.0267980000000012</v>
      </c>
      <c r="R28" s="587">
        <v>1.31854103</v>
      </c>
      <c r="S28" s="587">
        <v>6.72786171</v>
      </c>
      <c r="T28" s="588">
        <v>0.98039525999999999</v>
      </c>
      <c r="U28" s="611">
        <v>3.3667700000000002E-2</v>
      </c>
      <c r="V28" s="612">
        <v>0.32894220000000002</v>
      </c>
      <c r="W28" s="595">
        <v>15.489292970000001</v>
      </c>
      <c r="X28" s="596">
        <v>6.9642511999999996</v>
      </c>
      <c r="Y28" s="596">
        <v>1.2092352800000001</v>
      </c>
      <c r="Z28" s="596" t="s">
        <v>283</v>
      </c>
      <c r="AA28" s="596" t="s">
        <v>283</v>
      </c>
      <c r="AB28" s="596">
        <v>74.645001280000002</v>
      </c>
      <c r="AC28" s="371"/>
      <c r="AD28" s="743"/>
      <c r="AE28" s="353"/>
      <c r="AF28" s="354"/>
      <c r="AG28" s="398" t="s">
        <v>174</v>
      </c>
      <c r="AH28" s="584">
        <f t="shared" si="24"/>
        <v>68.299579269563111</v>
      </c>
      <c r="AI28" s="609">
        <f t="shared" si="0"/>
        <v>67.858903813257456</v>
      </c>
      <c r="AJ28" s="586">
        <f t="shared" si="1"/>
        <v>11.798915518753942</v>
      </c>
      <c r="AK28" s="587">
        <f t="shared" si="2"/>
        <v>7.741723331644371</v>
      </c>
      <c r="AL28" s="587">
        <f t="shared" si="3"/>
        <v>3.6680435970916232</v>
      </c>
      <c r="AM28" s="588">
        <f t="shared" si="4"/>
        <v>0.38914859001794894</v>
      </c>
      <c r="AN28" s="610">
        <f t="shared" si="5"/>
        <v>14.132895664945991</v>
      </c>
      <c r="AO28" s="587">
        <f t="shared" si="6"/>
        <v>2.4784506775749633</v>
      </c>
      <c r="AP28" s="587">
        <f t="shared" si="7"/>
        <v>0.35263207915641959</v>
      </c>
      <c r="AQ28" s="587">
        <f t="shared" si="8"/>
        <v>1.8930960891799451</v>
      </c>
      <c r="AR28" s="587">
        <f t="shared" si="9"/>
        <v>2.4201441342650614</v>
      </c>
      <c r="AS28" s="587">
        <f t="shared" si="10"/>
        <v>1.0413526112541853</v>
      </c>
      <c r="AT28" s="587">
        <f t="shared" si="11"/>
        <v>5.9472200735154166</v>
      </c>
      <c r="AU28" s="591">
        <f t="shared" si="12"/>
        <v>29.789018365196014</v>
      </c>
      <c r="AV28" s="610">
        <f t="shared" si="13"/>
        <v>12.09297052074483</v>
      </c>
      <c r="AW28" s="587">
        <f t="shared" si="14"/>
        <v>1.7664157108846927</v>
      </c>
      <c r="AX28" s="587">
        <f t="shared" si="15"/>
        <v>9.0131443427312643</v>
      </c>
      <c r="AY28" s="588">
        <f t="shared" si="16"/>
        <v>1.3134104671288713</v>
      </c>
      <c r="AZ28" s="611">
        <f t="shared" si="17"/>
        <v>4.5103757013426095E-2</v>
      </c>
      <c r="BA28" s="612">
        <f t="shared" si="18"/>
        <v>0.4406754563056523</v>
      </c>
      <c r="BB28" s="595">
        <f t="shared" si="19"/>
        <v>20.750609825697897</v>
      </c>
      <c r="BC28" s="596">
        <f t="shared" si="20"/>
        <v>9.3298292994549996</v>
      </c>
      <c r="BD28" s="596">
        <f t="shared" si="21"/>
        <v>1.6199815918872473</v>
      </c>
      <c r="BE28" s="596" t="str">
        <f t="shared" si="22"/>
        <v/>
      </c>
      <c r="BF28" s="596" t="str">
        <f t="shared" si="23"/>
        <v/>
      </c>
      <c r="BG28" s="596">
        <f t="shared" si="25"/>
        <v>99.999999986603257</v>
      </c>
      <c r="BH28" s="371"/>
      <c r="BI28" s="960"/>
    </row>
    <row r="29" spans="1:61" x14ac:dyDescent="0.2">
      <c r="A29" s="727"/>
      <c r="B29" s="397" t="s">
        <v>175</v>
      </c>
      <c r="C29" s="573">
        <v>306.69668281000003</v>
      </c>
      <c r="D29" s="574">
        <v>285.32531105000004</v>
      </c>
      <c r="E29" s="575">
        <v>139.75722523000002</v>
      </c>
      <c r="F29" s="576">
        <v>131.95409903000001</v>
      </c>
      <c r="G29" s="576">
        <v>4.6010096999999996</v>
      </c>
      <c r="H29" s="577">
        <v>3.2021165000000003</v>
      </c>
      <c r="I29" s="578">
        <v>29.196123490000002</v>
      </c>
      <c r="J29" s="576">
        <v>3.71308616</v>
      </c>
      <c r="K29" s="576">
        <v>1.0714459599999999</v>
      </c>
      <c r="L29" s="576">
        <v>6.4540057299999996</v>
      </c>
      <c r="M29" s="576">
        <v>1.42169335</v>
      </c>
      <c r="N29" s="576">
        <v>4.2547468900000007</v>
      </c>
      <c r="O29" s="576">
        <v>12.2811454</v>
      </c>
      <c r="P29" s="579">
        <v>64.598911869999995</v>
      </c>
      <c r="Q29" s="578">
        <v>51.77305046</v>
      </c>
      <c r="R29" s="576">
        <v>5.9810757999999993</v>
      </c>
      <c r="S29" s="576">
        <v>33.849249790000002</v>
      </c>
      <c r="T29" s="577">
        <v>11.94272486</v>
      </c>
      <c r="U29" s="580" t="s">
        <v>283</v>
      </c>
      <c r="V29" s="581">
        <v>21.371371760000002</v>
      </c>
      <c r="W29" s="582">
        <v>25.074074339999999</v>
      </c>
      <c r="X29" s="583">
        <v>34.314523130000005</v>
      </c>
      <c r="Y29" s="583">
        <v>11.31393564</v>
      </c>
      <c r="Z29" s="583" t="s">
        <v>283</v>
      </c>
      <c r="AA29" s="583" t="s">
        <v>283</v>
      </c>
      <c r="AB29" s="583">
        <v>377.39921591999996</v>
      </c>
      <c r="AC29" s="371"/>
      <c r="AD29" s="743"/>
      <c r="AE29" s="353"/>
      <c r="AF29" s="354"/>
      <c r="AG29" s="397" t="s">
        <v>175</v>
      </c>
      <c r="AH29" s="573">
        <f t="shared" si="24"/>
        <v>81.26585055624831</v>
      </c>
      <c r="AI29" s="574">
        <f t="shared" si="0"/>
        <v>75.603048181870761</v>
      </c>
      <c r="AJ29" s="575">
        <f t="shared" si="1"/>
        <v>37.031668147298262</v>
      </c>
      <c r="AK29" s="576">
        <f t="shared" si="2"/>
        <v>34.964062844786426</v>
      </c>
      <c r="AL29" s="576">
        <f t="shared" si="3"/>
        <v>1.2191359986755534</v>
      </c>
      <c r="AM29" s="577">
        <f t="shared" si="4"/>
        <v>0.84846930383627939</v>
      </c>
      <c r="AN29" s="578">
        <f t="shared" si="5"/>
        <v>7.736137823929373</v>
      </c>
      <c r="AO29" s="576">
        <f t="shared" si="6"/>
        <v>0.98386165189783803</v>
      </c>
      <c r="AP29" s="576">
        <f t="shared" si="7"/>
        <v>0.28390254001670268</v>
      </c>
      <c r="AQ29" s="576">
        <f t="shared" si="8"/>
        <v>1.7101269578069556</v>
      </c>
      <c r="AR29" s="576">
        <f t="shared" si="9"/>
        <v>0.37670808258948973</v>
      </c>
      <c r="AS29" s="576">
        <f t="shared" si="10"/>
        <v>1.1273862558585468</v>
      </c>
      <c r="AT29" s="576">
        <f t="shared" si="11"/>
        <v>3.2541523357598399</v>
      </c>
      <c r="AU29" s="579">
        <f t="shared" si="12"/>
        <v>17.116864356096993</v>
      </c>
      <c r="AV29" s="578">
        <f t="shared" si="13"/>
        <v>13.71837785454613</v>
      </c>
      <c r="AW29" s="576">
        <f t="shared" si="14"/>
        <v>1.5848140504001078</v>
      </c>
      <c r="AX29" s="576">
        <f t="shared" si="15"/>
        <v>8.9690832312633297</v>
      </c>
      <c r="AY29" s="577">
        <f t="shared" si="16"/>
        <v>3.1644805702329775</v>
      </c>
      <c r="AZ29" s="580" t="str">
        <f t="shared" si="17"/>
        <v/>
      </c>
      <c r="BA29" s="581">
        <f t="shared" si="18"/>
        <v>5.6628023743775469</v>
      </c>
      <c r="BB29" s="582">
        <f t="shared" si="19"/>
        <v>6.6439126745072867</v>
      </c>
      <c r="BC29" s="583">
        <f t="shared" si="20"/>
        <v>9.0923673612702753</v>
      </c>
      <c r="BD29" s="583">
        <f t="shared" si="21"/>
        <v>2.9978694079741537</v>
      </c>
      <c r="BE29" s="583" t="str">
        <f t="shared" si="22"/>
        <v/>
      </c>
      <c r="BF29" s="583" t="str">
        <f t="shared" si="23"/>
        <v/>
      </c>
      <c r="BG29" s="583">
        <f t="shared" si="25"/>
        <v>100.00000000000003</v>
      </c>
      <c r="BH29" s="371"/>
      <c r="BI29" s="960"/>
    </row>
    <row r="30" spans="1:61" x14ac:dyDescent="0.2">
      <c r="A30" s="727"/>
      <c r="B30" s="398" t="s">
        <v>176</v>
      </c>
      <c r="C30" s="584">
        <v>40.115127089999994</v>
      </c>
      <c r="D30" s="609">
        <v>39.031242989999996</v>
      </c>
      <c r="E30" s="586">
        <v>10.38743728</v>
      </c>
      <c r="F30" s="587">
        <v>8.2917917899999996</v>
      </c>
      <c r="G30" s="587">
        <v>2.0956454899999999</v>
      </c>
      <c r="H30" s="588" t="s">
        <v>283</v>
      </c>
      <c r="I30" s="610">
        <v>7.6277979800000004</v>
      </c>
      <c r="J30" s="587">
        <v>9.8091170000000005E-2</v>
      </c>
      <c r="K30" s="587" t="s">
        <v>283</v>
      </c>
      <c r="L30" s="587">
        <v>1.23613274</v>
      </c>
      <c r="M30" s="587">
        <v>1.3017873099999999</v>
      </c>
      <c r="N30" s="587">
        <v>0.74748256000000002</v>
      </c>
      <c r="O30" s="587">
        <v>4.2443042000000002</v>
      </c>
      <c r="P30" s="591">
        <v>16.413510710000001</v>
      </c>
      <c r="Q30" s="610">
        <v>4.5356223</v>
      </c>
      <c r="R30" s="587">
        <v>0.96922262000000003</v>
      </c>
      <c r="S30" s="587">
        <v>2.2151413600000001</v>
      </c>
      <c r="T30" s="588">
        <v>1.35125831</v>
      </c>
      <c r="U30" s="611">
        <v>6.6874729999999993E-2</v>
      </c>
      <c r="V30" s="612">
        <v>1.08388409</v>
      </c>
      <c r="W30" s="595">
        <v>7.5796411500000005</v>
      </c>
      <c r="X30" s="596">
        <v>6.9900676400000004</v>
      </c>
      <c r="Y30" s="596">
        <v>4.3518862199999999</v>
      </c>
      <c r="Z30" s="596" t="s">
        <v>283</v>
      </c>
      <c r="AA30" s="596">
        <v>0.13195104000000002</v>
      </c>
      <c r="AB30" s="596">
        <v>59.168673139999996</v>
      </c>
      <c r="AC30" s="371"/>
      <c r="AD30" s="743"/>
      <c r="AE30" s="353"/>
      <c r="AF30" s="354"/>
      <c r="AG30" s="398" t="s">
        <v>176</v>
      </c>
      <c r="AH30" s="584">
        <f t="shared" si="24"/>
        <v>67.797915621807022</v>
      </c>
      <c r="AI30" s="609">
        <f t="shared" si="0"/>
        <v>65.966060955342897</v>
      </c>
      <c r="AJ30" s="586">
        <f t="shared" si="1"/>
        <v>17.555636671828196</v>
      </c>
      <c r="AK30" s="587">
        <f t="shared" si="2"/>
        <v>14.013820743251504</v>
      </c>
      <c r="AL30" s="587">
        <f t="shared" si="3"/>
        <v>3.5418159285766944</v>
      </c>
      <c r="AM30" s="588" t="str">
        <f t="shared" si="4"/>
        <v/>
      </c>
      <c r="AN30" s="610">
        <f t="shared" si="5"/>
        <v>12.891615740565518</v>
      </c>
      <c r="AO30" s="587">
        <f t="shared" si="6"/>
        <v>0.16578227091201594</v>
      </c>
      <c r="AP30" s="587" t="str">
        <f t="shared" si="7"/>
        <v/>
      </c>
      <c r="AQ30" s="587">
        <f t="shared" si="8"/>
        <v>2.0891675854808596</v>
      </c>
      <c r="AR30" s="587">
        <f t="shared" si="9"/>
        <v>2.2001292929449661</v>
      </c>
      <c r="AS30" s="587">
        <f t="shared" si="10"/>
        <v>1.2633079640494369</v>
      </c>
      <c r="AT30" s="587">
        <f t="shared" si="11"/>
        <v>7.1732286271782382</v>
      </c>
      <c r="AU30" s="591">
        <f t="shared" si="12"/>
        <v>27.740204129918066</v>
      </c>
      <c r="AV30" s="610">
        <f t="shared" si="13"/>
        <v>7.6655805501471832</v>
      </c>
      <c r="AW30" s="587">
        <f t="shared" si="14"/>
        <v>1.6380671875245638</v>
      </c>
      <c r="AX30" s="587">
        <f t="shared" si="15"/>
        <v>3.743773930435649</v>
      </c>
      <c r="AY30" s="588">
        <f t="shared" si="16"/>
        <v>2.2837394152861346</v>
      </c>
      <c r="AZ30" s="611">
        <f t="shared" si="17"/>
        <v>0.11302387978477491</v>
      </c>
      <c r="BA30" s="612">
        <f t="shared" si="18"/>
        <v>1.8318546495632977</v>
      </c>
      <c r="BB30" s="595">
        <f t="shared" si="19"/>
        <v>12.810226675297725</v>
      </c>
      <c r="BC30" s="596">
        <f t="shared" si="20"/>
        <v>11.813798195982329</v>
      </c>
      <c r="BD30" s="596">
        <f t="shared" si="21"/>
        <v>7.3550512273664284</v>
      </c>
      <c r="BE30" s="596" t="str">
        <f t="shared" si="22"/>
        <v/>
      </c>
      <c r="BF30" s="596">
        <f t="shared" si="23"/>
        <v>0.2230082795464898</v>
      </c>
      <c r="BG30" s="596">
        <f t="shared" si="25"/>
        <v>100</v>
      </c>
      <c r="BH30" s="371"/>
      <c r="BI30" s="960"/>
    </row>
    <row r="31" spans="1:61" x14ac:dyDescent="0.2">
      <c r="A31" s="727"/>
      <c r="B31" s="397" t="s">
        <v>177</v>
      </c>
      <c r="C31" s="573">
        <v>72.977725320000005</v>
      </c>
      <c r="D31" s="574">
        <v>64.393040429999999</v>
      </c>
      <c r="E31" s="575">
        <v>18.339285220000001</v>
      </c>
      <c r="F31" s="576">
        <v>15.283692429999999</v>
      </c>
      <c r="G31" s="576">
        <v>1.8860215300000001</v>
      </c>
      <c r="H31" s="577">
        <v>1.1695712599999999</v>
      </c>
      <c r="I31" s="578">
        <v>14.781925450000001</v>
      </c>
      <c r="J31" s="576">
        <v>0.89198347999999994</v>
      </c>
      <c r="K31" s="576">
        <v>0.35370058999999998</v>
      </c>
      <c r="L31" s="576">
        <v>3.60695085</v>
      </c>
      <c r="M31" s="576">
        <v>0.20505996999999998</v>
      </c>
      <c r="N31" s="576">
        <v>0.93314696000000008</v>
      </c>
      <c r="O31" s="576">
        <v>8.7910836099999994</v>
      </c>
      <c r="P31" s="579">
        <v>18.544418220000001</v>
      </c>
      <c r="Q31" s="578">
        <v>12.077334500000001</v>
      </c>
      <c r="R31" s="576">
        <v>2.09024323</v>
      </c>
      <c r="S31" s="576">
        <v>8.3660969499999993</v>
      </c>
      <c r="T31" s="577">
        <v>1.6209943200000001</v>
      </c>
      <c r="U31" s="580">
        <v>0.65007703000000006</v>
      </c>
      <c r="V31" s="581">
        <v>8.5846848900000001</v>
      </c>
      <c r="W31" s="582">
        <v>12.867957200000001</v>
      </c>
      <c r="X31" s="583">
        <v>18.31584926</v>
      </c>
      <c r="Y31" s="583">
        <v>5.9161829699999995</v>
      </c>
      <c r="Z31" s="583" t="s">
        <v>283</v>
      </c>
      <c r="AA31" s="583" t="s">
        <v>283</v>
      </c>
      <c r="AB31" s="583">
        <v>110.07771475</v>
      </c>
      <c r="AC31" s="371"/>
      <c r="AD31" s="743"/>
      <c r="AE31" s="353"/>
      <c r="AF31" s="354"/>
      <c r="AG31" s="397" t="s">
        <v>177</v>
      </c>
      <c r="AH31" s="573">
        <f t="shared" si="24"/>
        <v>66.296548293849838</v>
      </c>
      <c r="AI31" s="574">
        <f t="shared" si="0"/>
        <v>58.497799101520684</v>
      </c>
      <c r="AJ31" s="575">
        <f t="shared" si="1"/>
        <v>16.660307003693497</v>
      </c>
      <c r="AK31" s="576">
        <f t="shared" si="2"/>
        <v>13.884456508486881</v>
      </c>
      <c r="AL31" s="576">
        <f t="shared" si="3"/>
        <v>1.7133545461798387</v>
      </c>
      <c r="AM31" s="577">
        <f t="shared" si="4"/>
        <v>1.062495949026776</v>
      </c>
      <c r="AN31" s="578">
        <f t="shared" si="5"/>
        <v>13.428626751174447</v>
      </c>
      <c r="AO31" s="576">
        <f t="shared" si="6"/>
        <v>0.81032158237096752</v>
      </c>
      <c r="AP31" s="576">
        <f t="shared" si="7"/>
        <v>0.32131897978014662</v>
      </c>
      <c r="AQ31" s="576">
        <f t="shared" si="8"/>
        <v>3.2767312241100099</v>
      </c>
      <c r="AR31" s="576">
        <f t="shared" si="9"/>
        <v>0.18628654352583202</v>
      </c>
      <c r="AS31" s="576">
        <f t="shared" si="10"/>
        <v>0.84771650839526536</v>
      </c>
      <c r="AT31" s="576">
        <f t="shared" si="11"/>
        <v>7.9862519220767165</v>
      </c>
      <c r="AU31" s="579">
        <f t="shared" si="12"/>
        <v>16.846659891256511</v>
      </c>
      <c r="AV31" s="578">
        <f t="shared" si="13"/>
        <v>10.97164355876129</v>
      </c>
      <c r="AW31" s="576">
        <f t="shared" si="14"/>
        <v>1.8988795640854272</v>
      </c>
      <c r="AX31" s="576">
        <f t="shared" si="15"/>
        <v>7.6001731767419338</v>
      </c>
      <c r="AY31" s="577">
        <f t="shared" si="16"/>
        <v>1.4725908179339271</v>
      </c>
      <c r="AZ31" s="580">
        <f t="shared" si="17"/>
        <v>0.59056188755044992</v>
      </c>
      <c r="BA31" s="581">
        <f t="shared" si="18"/>
        <v>7.798749192329141</v>
      </c>
      <c r="BB31" s="582">
        <f t="shared" si="19"/>
        <v>11.689884032589804</v>
      </c>
      <c r="BC31" s="583">
        <f t="shared" si="20"/>
        <v>16.639016627114344</v>
      </c>
      <c r="BD31" s="583">
        <f t="shared" si="21"/>
        <v>5.3745510464460287</v>
      </c>
      <c r="BE31" s="583" t="str">
        <f t="shared" si="22"/>
        <v/>
      </c>
      <c r="BF31" s="583" t="str">
        <f t="shared" si="23"/>
        <v/>
      </c>
      <c r="BG31" s="583">
        <f t="shared" si="25"/>
        <v>100.00000000000001</v>
      </c>
      <c r="BH31" s="371"/>
      <c r="BI31" s="960"/>
    </row>
    <row r="32" spans="1:61" x14ac:dyDescent="0.2">
      <c r="A32" s="727"/>
      <c r="B32" s="398" t="s">
        <v>178</v>
      </c>
      <c r="C32" s="613">
        <v>12.564499980000001</v>
      </c>
      <c r="D32" s="614">
        <v>12.183847550000001</v>
      </c>
      <c r="E32" s="615">
        <v>4.5167722499999998</v>
      </c>
      <c r="F32" s="616">
        <v>4.5166457600000003</v>
      </c>
      <c r="G32" s="616" t="s">
        <v>283</v>
      </c>
      <c r="H32" s="617">
        <v>1.2648999999999999E-4</v>
      </c>
      <c r="I32" s="618">
        <v>1.7146523600000001</v>
      </c>
      <c r="J32" s="616">
        <v>0.19745520999999999</v>
      </c>
      <c r="K32" s="616">
        <v>0.11884026</v>
      </c>
      <c r="L32" s="616">
        <v>7.7928579999999997E-2</v>
      </c>
      <c r="M32" s="616">
        <v>0.27576751999999999</v>
      </c>
      <c r="N32" s="616">
        <v>9.1539590000000004E-2</v>
      </c>
      <c r="O32" s="616">
        <v>0.9531212</v>
      </c>
      <c r="P32" s="619">
        <v>4.6072329400000003</v>
      </c>
      <c r="Q32" s="618">
        <v>1.34201507</v>
      </c>
      <c r="R32" s="616">
        <v>0.33591388999999999</v>
      </c>
      <c r="S32" s="616">
        <v>0.77132146999999995</v>
      </c>
      <c r="T32" s="617">
        <v>0.23477971</v>
      </c>
      <c r="U32" s="620">
        <v>3.1749200000000003E-3</v>
      </c>
      <c r="V32" s="621">
        <v>0.38065242999999999</v>
      </c>
      <c r="W32" s="622">
        <v>1.1746014500000002</v>
      </c>
      <c r="X32" s="623">
        <v>1.7238246899999998</v>
      </c>
      <c r="Y32" s="623">
        <v>0.41469685000000001</v>
      </c>
      <c r="Z32" s="623" t="s">
        <v>283</v>
      </c>
      <c r="AA32" s="623" t="s">
        <v>283</v>
      </c>
      <c r="AB32" s="623">
        <v>15.877622970000001</v>
      </c>
      <c r="AC32" s="371"/>
      <c r="AD32" s="743"/>
      <c r="AE32" s="353"/>
      <c r="AF32" s="354"/>
      <c r="AG32" s="398" t="s">
        <v>178</v>
      </c>
      <c r="AH32" s="613">
        <f t="shared" si="24"/>
        <v>79.133381638674848</v>
      </c>
      <c r="AI32" s="614">
        <f t="shared" si="0"/>
        <v>76.73596717229519</v>
      </c>
      <c r="AJ32" s="615">
        <f t="shared" si="1"/>
        <v>28.447408396925798</v>
      </c>
      <c r="AK32" s="616">
        <f t="shared" si="2"/>
        <v>28.446611741152839</v>
      </c>
      <c r="AL32" s="616" t="str">
        <f t="shared" si="3"/>
        <v/>
      </c>
      <c r="AM32" s="617">
        <f t="shared" si="4"/>
        <v>7.9665577296423229E-4</v>
      </c>
      <c r="AN32" s="618">
        <f t="shared" si="5"/>
        <v>10.799175438538581</v>
      </c>
      <c r="AO32" s="616">
        <f t="shared" si="6"/>
        <v>1.2436068697000933</v>
      </c>
      <c r="AP32" s="616">
        <f t="shared" si="7"/>
        <v>0.74847639488948003</v>
      </c>
      <c r="AQ32" s="616">
        <f t="shared" si="8"/>
        <v>0.49080759851296551</v>
      </c>
      <c r="AR32" s="616">
        <f t="shared" si="9"/>
        <v>1.7368312657445599</v>
      </c>
      <c r="AS32" s="616">
        <f t="shared" si="10"/>
        <v>0.576532080229891</v>
      </c>
      <c r="AT32" s="616">
        <f t="shared" si="11"/>
        <v>6.0029212294615908</v>
      </c>
      <c r="AU32" s="619">
        <f t="shared" si="12"/>
        <v>29.017145379413172</v>
      </c>
      <c r="AV32" s="618">
        <f t="shared" si="13"/>
        <v>8.4522417022728931</v>
      </c>
      <c r="AW32" s="616">
        <f t="shared" si="14"/>
        <v>2.1156434476035426</v>
      </c>
      <c r="AX32" s="616">
        <f t="shared" si="15"/>
        <v>4.857915265133669</v>
      </c>
      <c r="AY32" s="617">
        <f t="shared" si="16"/>
        <v>1.478682989535681</v>
      </c>
      <c r="AZ32" s="620">
        <f t="shared" si="17"/>
        <v>1.9996192163013682E-2</v>
      </c>
      <c r="BA32" s="621">
        <f t="shared" si="18"/>
        <v>2.3974144663796606</v>
      </c>
      <c r="BB32" s="622">
        <f t="shared" si="19"/>
        <v>7.397841932758781</v>
      </c>
      <c r="BC32" s="623">
        <f t="shared" si="20"/>
        <v>10.8569443502789</v>
      </c>
      <c r="BD32" s="623">
        <f t="shared" si="21"/>
        <v>2.6118320782874718</v>
      </c>
      <c r="BE32" s="623" t="str">
        <f t="shared" si="22"/>
        <v/>
      </c>
      <c r="BF32" s="623" t="str">
        <f t="shared" si="23"/>
        <v/>
      </c>
      <c r="BG32" s="623">
        <f t="shared" si="25"/>
        <v>100</v>
      </c>
      <c r="BH32" s="371"/>
      <c r="BI32" s="960"/>
    </row>
    <row r="33" spans="1:61" x14ac:dyDescent="0.2">
      <c r="A33" s="727"/>
      <c r="B33" s="397" t="s">
        <v>179</v>
      </c>
      <c r="C33" s="624">
        <v>24.663643609999998</v>
      </c>
      <c r="D33" s="625">
        <v>24.238550349999997</v>
      </c>
      <c r="E33" s="626">
        <v>6.4468147399999998</v>
      </c>
      <c r="F33" s="627">
        <v>3.9615711199999999</v>
      </c>
      <c r="G33" s="627">
        <v>1.5074441300000001</v>
      </c>
      <c r="H33" s="628">
        <v>0.97779948999999999</v>
      </c>
      <c r="I33" s="629">
        <v>5.9327061199999997</v>
      </c>
      <c r="J33" s="627">
        <v>2.1852674400000001</v>
      </c>
      <c r="K33" s="627">
        <v>9.8119499999999998E-2</v>
      </c>
      <c r="L33" s="627">
        <v>0.47448757999999996</v>
      </c>
      <c r="M33" s="627">
        <v>0.40794718000000002</v>
      </c>
      <c r="N33" s="627">
        <v>0.34272129000000001</v>
      </c>
      <c r="O33" s="627">
        <v>2.4241631400000001</v>
      </c>
      <c r="P33" s="630">
        <v>7.1243328100000003</v>
      </c>
      <c r="Q33" s="629">
        <v>4.6656100599999997</v>
      </c>
      <c r="R33" s="627">
        <v>1.1635889500000001</v>
      </c>
      <c r="S33" s="627">
        <v>3.1353272299999997</v>
      </c>
      <c r="T33" s="628">
        <v>0.36669387999999997</v>
      </c>
      <c r="U33" s="631">
        <v>6.9086620000000001E-2</v>
      </c>
      <c r="V33" s="632">
        <v>0.42509325999999997</v>
      </c>
      <c r="W33" s="633">
        <v>8.1298350799999994</v>
      </c>
      <c r="X33" s="634">
        <v>2.57970576</v>
      </c>
      <c r="Y33" s="634">
        <v>1.6846496799999999</v>
      </c>
      <c r="Z33" s="634" t="s">
        <v>283</v>
      </c>
      <c r="AA33" s="634">
        <v>4.5874999999999999E-2</v>
      </c>
      <c r="AB33" s="634">
        <v>37.103709139999999</v>
      </c>
      <c r="AC33" s="371"/>
      <c r="AD33" s="743"/>
      <c r="AE33" s="353"/>
      <c r="AF33" s="354"/>
      <c r="AG33" s="397" t="s">
        <v>179</v>
      </c>
      <c r="AH33" s="624">
        <f t="shared" si="24"/>
        <v>66.472178069688255</v>
      </c>
      <c r="AI33" s="625">
        <f t="shared" si="0"/>
        <v>65.326488676759823</v>
      </c>
      <c r="AJ33" s="626">
        <f t="shared" si="1"/>
        <v>17.375122028029136</v>
      </c>
      <c r="AK33" s="627">
        <f t="shared" si="2"/>
        <v>10.677021817555138</v>
      </c>
      <c r="AL33" s="627">
        <f t="shared" si="3"/>
        <v>4.0627855406910944</v>
      </c>
      <c r="AM33" s="628">
        <f t="shared" si="4"/>
        <v>2.6353146697829035</v>
      </c>
      <c r="AN33" s="629">
        <f t="shared" si="5"/>
        <v>15.98952303559374</v>
      </c>
      <c r="AO33" s="627">
        <f t="shared" si="6"/>
        <v>5.8896199076877522</v>
      </c>
      <c r="AP33" s="627">
        <f t="shared" si="7"/>
        <v>0.26444660729140246</v>
      </c>
      <c r="AQ33" s="627">
        <f t="shared" si="8"/>
        <v>1.2788144123533844</v>
      </c>
      <c r="AR33" s="627">
        <f t="shared" si="9"/>
        <v>1.0994781639235329</v>
      </c>
      <c r="AS33" s="627">
        <f t="shared" si="10"/>
        <v>0.92368471493467519</v>
      </c>
      <c r="AT33" s="627">
        <f t="shared" si="11"/>
        <v>6.533479256354477</v>
      </c>
      <c r="AU33" s="630">
        <f t="shared" si="12"/>
        <v>19.201133727947287</v>
      </c>
      <c r="AV33" s="629">
        <f t="shared" si="13"/>
        <v>12.574511196160158</v>
      </c>
      <c r="AW33" s="627">
        <f t="shared" si="14"/>
        <v>3.1360448240081267</v>
      </c>
      <c r="AX33" s="627">
        <f t="shared" si="15"/>
        <v>8.4501719711357133</v>
      </c>
      <c r="AY33" s="628">
        <f t="shared" si="16"/>
        <v>0.98829440101631838</v>
      </c>
      <c r="AZ33" s="631">
        <f t="shared" si="17"/>
        <v>0.18619868902950332</v>
      </c>
      <c r="BA33" s="632">
        <f t="shared" si="18"/>
        <v>1.1456893929284397</v>
      </c>
      <c r="BB33" s="633">
        <f t="shared" si="19"/>
        <v>21.911111499188511</v>
      </c>
      <c r="BC33" s="634">
        <f t="shared" si="20"/>
        <v>6.9526896900421313</v>
      </c>
      <c r="BD33" s="634">
        <f t="shared" si="21"/>
        <v>4.5403807841514352</v>
      </c>
      <c r="BE33" s="634" t="str">
        <f t="shared" si="22"/>
        <v/>
      </c>
      <c r="BF33" s="634">
        <f t="shared" si="23"/>
        <v>0.12363992997817039</v>
      </c>
      <c r="BG33" s="634">
        <f t="shared" si="25"/>
        <v>99.999999973048503</v>
      </c>
      <c r="BH33" s="371"/>
      <c r="BI33" s="960"/>
    </row>
    <row r="34" spans="1:61" x14ac:dyDescent="0.2">
      <c r="A34" s="727"/>
      <c r="B34" s="398" t="s">
        <v>180</v>
      </c>
      <c r="C34" s="613">
        <v>35.165818110000004</v>
      </c>
      <c r="D34" s="614">
        <v>35.067133300000002</v>
      </c>
      <c r="E34" s="615">
        <v>13.12975941</v>
      </c>
      <c r="F34" s="616">
        <v>11.27864115</v>
      </c>
      <c r="G34" s="616">
        <v>1.5794781800000002</v>
      </c>
      <c r="H34" s="617">
        <v>0.27164008000000001</v>
      </c>
      <c r="I34" s="618">
        <v>6.2382267000000002</v>
      </c>
      <c r="J34" s="616">
        <v>0.81354592999999997</v>
      </c>
      <c r="K34" s="616">
        <v>0.10020762999999999</v>
      </c>
      <c r="L34" s="616">
        <v>0.71305525000000003</v>
      </c>
      <c r="M34" s="616">
        <v>2.2491403599999997</v>
      </c>
      <c r="N34" s="616">
        <v>0.12805053</v>
      </c>
      <c r="O34" s="616">
        <v>2.2342269900000002</v>
      </c>
      <c r="P34" s="619">
        <v>11.319747490000001</v>
      </c>
      <c r="Q34" s="618">
        <v>3.4302334700000001</v>
      </c>
      <c r="R34" s="616">
        <v>1.0778607199999999</v>
      </c>
      <c r="S34" s="616">
        <v>1.11009479</v>
      </c>
      <c r="T34" s="617">
        <v>1.2422779599999998</v>
      </c>
      <c r="U34" s="620">
        <v>0.94916621999999995</v>
      </c>
      <c r="V34" s="621">
        <v>9.8684809999999998E-2</v>
      </c>
      <c r="W34" s="622">
        <v>5.1244769300000002</v>
      </c>
      <c r="X34" s="623">
        <v>6.5659510399999998</v>
      </c>
      <c r="Y34" s="623">
        <v>1.73636594</v>
      </c>
      <c r="Z34" s="623" t="s">
        <v>283</v>
      </c>
      <c r="AA34" s="623">
        <v>6.595442E-2</v>
      </c>
      <c r="AB34" s="623">
        <v>48.658566440000001</v>
      </c>
      <c r="AC34" s="371"/>
      <c r="AD34" s="743"/>
      <c r="AE34" s="353"/>
      <c r="AF34" s="462"/>
      <c r="AG34" s="398" t="s">
        <v>180</v>
      </c>
      <c r="AH34" s="613">
        <f t="shared" si="24"/>
        <v>72.270559292704064</v>
      </c>
      <c r="AI34" s="614">
        <f t="shared" si="0"/>
        <v>72.067748529420101</v>
      </c>
      <c r="AJ34" s="615">
        <f t="shared" si="1"/>
        <v>26.983448898335443</v>
      </c>
      <c r="AK34" s="616">
        <f t="shared" si="2"/>
        <v>23.17914804150157</v>
      </c>
      <c r="AL34" s="616">
        <f t="shared" si="3"/>
        <v>3.2460433908336084</v>
      </c>
      <c r="AM34" s="617">
        <f t="shared" si="4"/>
        <v>0.55825746600026638</v>
      </c>
      <c r="AN34" s="618">
        <f t="shared" si="5"/>
        <v>12.820407908425013</v>
      </c>
      <c r="AO34" s="616">
        <f t="shared" si="6"/>
        <v>1.6719480032424892</v>
      </c>
      <c r="AP34" s="616">
        <f t="shared" si="7"/>
        <v>0.20594036637631771</v>
      </c>
      <c r="AQ34" s="616">
        <f t="shared" si="8"/>
        <v>1.4654259304561625</v>
      </c>
      <c r="AR34" s="616">
        <f t="shared" si="9"/>
        <v>4.6222906356548217</v>
      </c>
      <c r="AS34" s="616">
        <f t="shared" si="10"/>
        <v>0.26316132876190834</v>
      </c>
      <c r="AT34" s="616">
        <f t="shared" si="11"/>
        <v>4.5916416233819488</v>
      </c>
      <c r="AU34" s="619">
        <f t="shared" si="12"/>
        <v>23.263627184656531</v>
      </c>
      <c r="AV34" s="618">
        <f t="shared" si="13"/>
        <v>7.0495982947417062</v>
      </c>
      <c r="AW34" s="616">
        <f t="shared" si="14"/>
        <v>2.2151509977777302</v>
      </c>
      <c r="AX34" s="616">
        <f t="shared" si="15"/>
        <v>2.2813964142754548</v>
      </c>
      <c r="AY34" s="617">
        <f t="shared" si="16"/>
        <v>2.5530508826885194</v>
      </c>
      <c r="AZ34" s="620">
        <f t="shared" si="17"/>
        <v>1.9506662227100333</v>
      </c>
      <c r="BA34" s="621">
        <f t="shared" si="18"/>
        <v>0.20281076328396655</v>
      </c>
      <c r="BB34" s="622">
        <f t="shared" si="19"/>
        <v>10.531500011038961</v>
      </c>
      <c r="BC34" s="623">
        <f t="shared" si="20"/>
        <v>13.493926188919591</v>
      </c>
      <c r="BD34" s="623">
        <f t="shared" si="21"/>
        <v>3.5684691659403516</v>
      </c>
      <c r="BE34" s="623" t="str">
        <f t="shared" si="22"/>
        <v/>
      </c>
      <c r="BF34" s="623">
        <f t="shared" si="23"/>
        <v>0.13554534139703273</v>
      </c>
      <c r="BG34" s="623">
        <f t="shared" si="25"/>
        <v>100</v>
      </c>
      <c r="BH34" s="371"/>
      <c r="BI34" s="960"/>
    </row>
    <row r="35" spans="1:61" x14ac:dyDescent="0.2">
      <c r="A35" s="727"/>
      <c r="B35" s="914" t="s">
        <v>181</v>
      </c>
      <c r="C35" s="915">
        <v>32.704366880000002</v>
      </c>
      <c r="D35" s="916">
        <v>32.215011539999999</v>
      </c>
      <c r="E35" s="917">
        <v>7.49710886</v>
      </c>
      <c r="F35" s="918">
        <v>5.4008516699999998</v>
      </c>
      <c r="G35" s="918">
        <v>1.73652217</v>
      </c>
      <c r="H35" s="918">
        <v>0.35973502000000002</v>
      </c>
      <c r="I35" s="919">
        <v>6.0743201200000003</v>
      </c>
      <c r="J35" s="918">
        <v>1.1984747500000001</v>
      </c>
      <c r="K35" s="918">
        <v>0.10701953</v>
      </c>
      <c r="L35" s="918">
        <v>0.38454977000000001</v>
      </c>
      <c r="M35" s="918">
        <v>0.69107098</v>
      </c>
      <c r="N35" s="918">
        <v>0.27907888000000003</v>
      </c>
      <c r="O35" s="918">
        <v>3.4141261999999997</v>
      </c>
      <c r="P35" s="920">
        <v>16.33181261</v>
      </c>
      <c r="Q35" s="919">
        <v>2.31176995</v>
      </c>
      <c r="R35" s="918">
        <v>0.61440114000000001</v>
      </c>
      <c r="S35" s="918">
        <v>0.54488554</v>
      </c>
      <c r="T35" s="921">
        <v>1.1524832599999999</v>
      </c>
      <c r="U35" s="922" t="s">
        <v>283</v>
      </c>
      <c r="V35" s="923">
        <v>0.48935534000000003</v>
      </c>
      <c r="W35" s="924">
        <v>6.5738595699999998</v>
      </c>
      <c r="X35" s="925">
        <v>6.9304900399999996</v>
      </c>
      <c r="Y35" s="925">
        <v>1.0170615999999999</v>
      </c>
      <c r="Z35" s="925" t="s">
        <v>283</v>
      </c>
      <c r="AA35" s="925" t="s">
        <v>283</v>
      </c>
      <c r="AB35" s="926">
        <v>47.225778079999998</v>
      </c>
      <c r="AC35" s="371"/>
      <c r="AD35" s="743"/>
      <c r="AE35" s="353"/>
      <c r="AF35" s="462"/>
      <c r="AG35" s="914" t="s">
        <v>181</v>
      </c>
      <c r="AH35" s="915">
        <f t="shared" si="24"/>
        <v>69.251091691065696</v>
      </c>
      <c r="AI35" s="916">
        <f t="shared" si="0"/>
        <v>68.214887821282872</v>
      </c>
      <c r="AJ35" s="917">
        <f t="shared" si="1"/>
        <v>15.87503512869597</v>
      </c>
      <c r="AK35" s="918">
        <f t="shared" si="2"/>
        <v>11.436236499589294</v>
      </c>
      <c r="AL35" s="918">
        <f t="shared" si="3"/>
        <v>3.6770641810460991</v>
      </c>
      <c r="AM35" s="918">
        <f t="shared" si="4"/>
        <v>0.761734448060575</v>
      </c>
      <c r="AN35" s="919">
        <f t="shared" si="5"/>
        <v>12.862297598803268</v>
      </c>
      <c r="AO35" s="918">
        <f t="shared" si="6"/>
        <v>2.5377554351138394</v>
      </c>
      <c r="AP35" s="918">
        <f t="shared" si="7"/>
        <v>0.22661252890044498</v>
      </c>
      <c r="AQ35" s="918">
        <f t="shared" si="8"/>
        <v>0.81427937375341175</v>
      </c>
      <c r="AR35" s="918">
        <f t="shared" si="9"/>
        <v>1.4633342384096513</v>
      </c>
      <c r="AS35" s="918">
        <f t="shared" si="10"/>
        <v>0.59094607086672712</v>
      </c>
      <c r="AT35" s="918">
        <f t="shared" si="11"/>
        <v>7.2293699305843173</v>
      </c>
      <c r="AU35" s="920">
        <f t="shared" si="12"/>
        <v>34.582410865383885</v>
      </c>
      <c r="AV35" s="919">
        <f t="shared" si="13"/>
        <v>4.8951442283997624</v>
      </c>
      <c r="AW35" s="918">
        <f t="shared" si="14"/>
        <v>1.3009868020791751</v>
      </c>
      <c r="AX35" s="918">
        <f t="shared" si="15"/>
        <v>1.1537883803141777</v>
      </c>
      <c r="AY35" s="921">
        <f t="shared" si="16"/>
        <v>2.4403690248315333</v>
      </c>
      <c r="AZ35" s="922" t="str">
        <f t="shared" si="17"/>
        <v/>
      </c>
      <c r="BA35" s="923">
        <f t="shared" si="18"/>
        <v>1.0362038697828058</v>
      </c>
      <c r="BB35" s="924">
        <f t="shared" si="19"/>
        <v>13.920066195339221</v>
      </c>
      <c r="BC35" s="925">
        <f t="shared" si="20"/>
        <v>14.675226797237345</v>
      </c>
      <c r="BD35" s="925">
        <f t="shared" si="21"/>
        <v>2.1536153375326239</v>
      </c>
      <c r="BE35" s="925" t="str">
        <f t="shared" si="22"/>
        <v/>
      </c>
      <c r="BF35" s="925" t="str">
        <f t="shared" si="23"/>
        <v/>
      </c>
      <c r="BG35" s="926">
        <f t="shared" si="25"/>
        <v>100.00000002117488</v>
      </c>
      <c r="BH35" s="371"/>
      <c r="BI35" s="960"/>
    </row>
    <row r="36" spans="1:61" x14ac:dyDescent="0.2">
      <c r="A36" s="727"/>
      <c r="B36" s="398" t="s">
        <v>186</v>
      </c>
      <c r="C36" s="613">
        <v>1.9222202900000001</v>
      </c>
      <c r="D36" s="614">
        <v>1.7430469799999999</v>
      </c>
      <c r="E36" s="615">
        <v>1.7813099999999999E-3</v>
      </c>
      <c r="F36" s="616">
        <v>1.7813099999999999E-3</v>
      </c>
      <c r="G36" s="616" t="s">
        <v>283</v>
      </c>
      <c r="H36" s="617" t="s">
        <v>283</v>
      </c>
      <c r="I36" s="618">
        <v>4.5138640000000001E-2</v>
      </c>
      <c r="J36" s="616">
        <v>1.2829600000000001E-3</v>
      </c>
      <c r="K36" s="616">
        <v>6.1455700000000004E-3</v>
      </c>
      <c r="L36" s="616" t="s">
        <v>283</v>
      </c>
      <c r="M36" s="616" t="s">
        <v>283</v>
      </c>
      <c r="N36" s="616">
        <v>1.5685790000000002E-2</v>
      </c>
      <c r="O36" s="616">
        <v>2.2024309999999998E-2</v>
      </c>
      <c r="P36" s="619">
        <v>1.1508380999999999</v>
      </c>
      <c r="Q36" s="618">
        <v>0.54492611999999996</v>
      </c>
      <c r="R36" s="616">
        <v>2.9188999999999999E-3</v>
      </c>
      <c r="S36" s="616">
        <v>5.3888999999999994E-3</v>
      </c>
      <c r="T36" s="617">
        <v>0.53661833000000003</v>
      </c>
      <c r="U36" s="620">
        <v>3.6281000000000003E-4</v>
      </c>
      <c r="V36" s="621">
        <v>0.17917330999999997</v>
      </c>
      <c r="W36" s="622">
        <v>1.9861524099999999</v>
      </c>
      <c r="X36" s="623">
        <v>0.61831425000000007</v>
      </c>
      <c r="Y36" s="623">
        <v>0.24653832000000001</v>
      </c>
      <c r="Z36" s="623" t="s">
        <v>283</v>
      </c>
      <c r="AA36" s="623" t="s">
        <v>283</v>
      </c>
      <c r="AB36" s="623">
        <v>4.7732252700000002</v>
      </c>
      <c r="AC36" s="371"/>
      <c r="AD36" s="743"/>
      <c r="AE36" s="353"/>
      <c r="AF36" s="354"/>
      <c r="AG36" s="398" t="s">
        <v>186</v>
      </c>
      <c r="AH36" s="613">
        <f t="shared" si="24"/>
        <v>40.270889833783187</v>
      </c>
      <c r="AI36" s="614">
        <f t="shared" si="0"/>
        <v>36.517174057448159</v>
      </c>
      <c r="AJ36" s="615">
        <f t="shared" si="1"/>
        <v>3.7318791786250638E-2</v>
      </c>
      <c r="AK36" s="616">
        <f t="shared" si="2"/>
        <v>3.7318791786250638E-2</v>
      </c>
      <c r="AL36" s="616" t="str">
        <f t="shared" si="3"/>
        <v/>
      </c>
      <c r="AM36" s="617" t="str">
        <f t="shared" si="4"/>
        <v/>
      </c>
      <c r="AN36" s="618">
        <f t="shared" si="5"/>
        <v>0.94566330828127865</v>
      </c>
      <c r="AO36" s="616">
        <f t="shared" si="6"/>
        <v>2.6878262127360272E-2</v>
      </c>
      <c r="AP36" s="616">
        <f t="shared" si="7"/>
        <v>0.12875088964741024</v>
      </c>
      <c r="AQ36" s="616" t="str">
        <f t="shared" si="8"/>
        <v/>
      </c>
      <c r="AR36" s="616" t="str">
        <f t="shared" si="9"/>
        <v/>
      </c>
      <c r="AS36" s="616">
        <f t="shared" si="10"/>
        <v>0.32862035861969702</v>
      </c>
      <c r="AT36" s="616">
        <f t="shared" si="11"/>
        <v>0.46141358838486157</v>
      </c>
      <c r="AU36" s="619">
        <f t="shared" si="12"/>
        <v>24.110282563722365</v>
      </c>
      <c r="AV36" s="618">
        <f t="shared" si="13"/>
        <v>11.416308453424406</v>
      </c>
      <c r="AW36" s="616">
        <f t="shared" si="14"/>
        <v>6.1151524072108158E-2</v>
      </c>
      <c r="AX36" s="616">
        <f t="shared" si="15"/>
        <v>0.11289850562615493</v>
      </c>
      <c r="AY36" s="617">
        <f t="shared" si="16"/>
        <v>11.242258633228094</v>
      </c>
      <c r="AZ36" s="620">
        <f t="shared" si="17"/>
        <v>7.6009402338557555E-3</v>
      </c>
      <c r="BA36" s="621">
        <f t="shared" si="18"/>
        <v>3.7537157763350226</v>
      </c>
      <c r="BB36" s="622">
        <f t="shared" si="19"/>
        <v>41.610280212062982</v>
      </c>
      <c r="BC36" s="623">
        <f t="shared" si="20"/>
        <v>12.953804084758817</v>
      </c>
      <c r="BD36" s="623">
        <f t="shared" si="21"/>
        <v>5.1650258693950137</v>
      </c>
      <c r="BE36" s="623" t="str">
        <f t="shared" si="22"/>
        <v/>
      </c>
      <c r="BF36" s="623" t="str">
        <f t="shared" si="23"/>
        <v/>
      </c>
      <c r="BG36" s="623">
        <f t="shared" si="25"/>
        <v>100</v>
      </c>
      <c r="BH36" s="371"/>
      <c r="BI36" s="960"/>
    </row>
    <row r="37" spans="1:61" x14ac:dyDescent="0.2">
      <c r="A37" s="727"/>
      <c r="B37" s="397" t="s">
        <v>187</v>
      </c>
      <c r="C37" s="624">
        <v>34.727026160000001</v>
      </c>
      <c r="D37" s="625">
        <v>32.681548929999998</v>
      </c>
      <c r="E37" s="626">
        <v>14.3054156</v>
      </c>
      <c r="F37" s="627">
        <v>1.4358426799999999</v>
      </c>
      <c r="G37" s="627">
        <v>0.89175322000000001</v>
      </c>
      <c r="H37" s="628">
        <v>11.9778197</v>
      </c>
      <c r="I37" s="629">
        <v>2.90429681</v>
      </c>
      <c r="J37" s="627">
        <v>5.4243510000000002E-2</v>
      </c>
      <c r="K37" s="627">
        <v>0.21312518999999999</v>
      </c>
      <c r="L37" s="627">
        <v>0.16535676000000002</v>
      </c>
      <c r="M37" s="627">
        <v>7.9041280000000005E-2</v>
      </c>
      <c r="N37" s="627">
        <v>0.31685554000000005</v>
      </c>
      <c r="O37" s="627">
        <v>2.0756745300000001</v>
      </c>
      <c r="P37" s="630">
        <v>12.468750890000001</v>
      </c>
      <c r="Q37" s="629">
        <v>2.9038027799999999</v>
      </c>
      <c r="R37" s="627">
        <v>0.97700783000000002</v>
      </c>
      <c r="S37" s="627">
        <v>0.59843570000000001</v>
      </c>
      <c r="T37" s="628">
        <v>1.3283592499999999</v>
      </c>
      <c r="U37" s="631">
        <v>9.9282839999999997E-2</v>
      </c>
      <c r="V37" s="632">
        <v>2.0418381000000001</v>
      </c>
      <c r="W37" s="633">
        <v>9.2244440000000001</v>
      </c>
      <c r="X37" s="634">
        <v>4.5096179899999997</v>
      </c>
      <c r="Y37" s="634">
        <v>1.35073445</v>
      </c>
      <c r="Z37" s="634" t="s">
        <v>283</v>
      </c>
      <c r="AA37" s="634" t="s">
        <v>283</v>
      </c>
      <c r="AB37" s="634">
        <v>49.81182261</v>
      </c>
      <c r="AC37" s="371"/>
      <c r="AD37" s="743"/>
      <c r="AE37" s="353"/>
      <c r="AF37" s="354"/>
      <c r="AG37" s="397" t="s">
        <v>187</v>
      </c>
      <c r="AH37" s="624">
        <f t="shared" si="24"/>
        <v>69.7164334497336</v>
      </c>
      <c r="AI37" s="625">
        <f t="shared" si="0"/>
        <v>65.61002432269764</v>
      </c>
      <c r="AJ37" s="626">
        <f t="shared" si="1"/>
        <v>28.718916213935341</v>
      </c>
      <c r="AK37" s="627">
        <f t="shared" si="2"/>
        <v>2.8825339141711042</v>
      </c>
      <c r="AL37" s="627">
        <f t="shared" si="3"/>
        <v>1.7902441092789396</v>
      </c>
      <c r="AM37" s="628">
        <f t="shared" si="4"/>
        <v>24.046138190485298</v>
      </c>
      <c r="AN37" s="629">
        <f t="shared" si="5"/>
        <v>5.8305371251702525</v>
      </c>
      <c r="AO37" s="627">
        <f t="shared" si="6"/>
        <v>0.10889685853235635</v>
      </c>
      <c r="AP37" s="627">
        <f t="shared" si="7"/>
        <v>0.42786065402315537</v>
      </c>
      <c r="AQ37" s="627">
        <f t="shared" si="8"/>
        <v>0.33196287815977993</v>
      </c>
      <c r="AR37" s="627">
        <f t="shared" si="9"/>
        <v>0.15867975885735214</v>
      </c>
      <c r="AS37" s="627">
        <f t="shared" si="10"/>
        <v>0.63610509191926157</v>
      </c>
      <c r="AT37" s="627">
        <f t="shared" si="11"/>
        <v>4.167031883678348</v>
      </c>
      <c r="AU37" s="630">
        <f t="shared" si="12"/>
        <v>25.031709816409791</v>
      </c>
      <c r="AV37" s="629">
        <f t="shared" si="13"/>
        <v>5.8295453325111728</v>
      </c>
      <c r="AW37" s="627">
        <f t="shared" si="14"/>
        <v>1.9613974731449804</v>
      </c>
      <c r="AX37" s="627">
        <f t="shared" si="15"/>
        <v>1.2013928996042411</v>
      </c>
      <c r="AY37" s="628">
        <f t="shared" si="16"/>
        <v>2.6667549597619509</v>
      </c>
      <c r="AZ37" s="631">
        <f t="shared" si="17"/>
        <v>0.19931581459552619</v>
      </c>
      <c r="BA37" s="632">
        <f t="shared" si="18"/>
        <v>4.0991033714756906</v>
      </c>
      <c r="BB37" s="633">
        <f t="shared" si="19"/>
        <v>18.518583574470814</v>
      </c>
      <c r="BC37" s="634">
        <f t="shared" si="20"/>
        <v>9.0533085394363173</v>
      </c>
      <c r="BD37" s="634">
        <f t="shared" si="21"/>
        <v>2.7116744162837212</v>
      </c>
      <c r="BE37" s="634" t="str">
        <f t="shared" si="22"/>
        <v/>
      </c>
      <c r="BF37" s="634" t="str">
        <f t="shared" si="23"/>
        <v/>
      </c>
      <c r="BG37" s="634">
        <f t="shared" si="25"/>
        <v>99.999999979924453</v>
      </c>
      <c r="BH37" s="371"/>
      <c r="BI37" s="960"/>
    </row>
    <row r="38" spans="1:61" x14ac:dyDescent="0.2">
      <c r="A38" s="727"/>
      <c r="B38" s="989" t="s">
        <v>188</v>
      </c>
      <c r="C38" s="990">
        <v>34.718953710000001</v>
      </c>
      <c r="D38" s="991">
        <v>34.507108709999997</v>
      </c>
      <c r="E38" s="992">
        <v>3.27571849</v>
      </c>
      <c r="F38" s="993">
        <v>2.9513557300000004</v>
      </c>
      <c r="G38" s="993">
        <v>0.32426453</v>
      </c>
      <c r="H38" s="994">
        <v>9.8239999999999995E-5</v>
      </c>
      <c r="I38" s="995">
        <v>4.4986304200000005</v>
      </c>
      <c r="J38" s="993">
        <v>0.26517382</v>
      </c>
      <c r="K38" s="993">
        <v>0.10234187</v>
      </c>
      <c r="L38" s="993">
        <v>0.62245405000000009</v>
      </c>
      <c r="M38" s="993">
        <v>0.12119265</v>
      </c>
      <c r="N38" s="993">
        <v>0.70911073999999996</v>
      </c>
      <c r="O38" s="993">
        <v>2.6783572800000002</v>
      </c>
      <c r="P38" s="996">
        <v>15.644834639999999</v>
      </c>
      <c r="Q38" s="995">
        <v>10.968446220000001</v>
      </c>
      <c r="R38" s="993">
        <v>3.2645887200000003</v>
      </c>
      <c r="S38" s="993">
        <v>7.1186036599999998</v>
      </c>
      <c r="T38" s="994">
        <v>0.58525382999999997</v>
      </c>
      <c r="U38" s="997">
        <v>0.11947893999999999</v>
      </c>
      <c r="V38" s="998">
        <v>0.21184500000000001</v>
      </c>
      <c r="W38" s="999">
        <v>4.1975966099999997</v>
      </c>
      <c r="X38" s="1000">
        <v>5.7569653500000006</v>
      </c>
      <c r="Y38" s="1000">
        <v>0.67359992999999996</v>
      </c>
      <c r="Z38" s="1000">
        <v>1.1622820000000001E-2</v>
      </c>
      <c r="AA38" s="1000">
        <v>0.12060133999999999</v>
      </c>
      <c r="AB38" s="1001">
        <v>45.479339750000001</v>
      </c>
      <c r="AC38" s="371"/>
      <c r="AD38" s="743"/>
      <c r="AE38" s="353"/>
      <c r="AF38" s="354"/>
      <c r="AG38" s="989" t="s">
        <v>188</v>
      </c>
      <c r="AH38" s="990">
        <f t="shared" si="24"/>
        <v>76.340056607791894</v>
      </c>
      <c r="AI38" s="991">
        <f t="shared" si="0"/>
        <v>75.87425169249515</v>
      </c>
      <c r="AJ38" s="992">
        <f t="shared" si="1"/>
        <v>7.2026518151024828</v>
      </c>
      <c r="AK38" s="993">
        <f t="shared" si="2"/>
        <v>6.4894427804440591</v>
      </c>
      <c r="AL38" s="993">
        <f t="shared" si="3"/>
        <v>0.71299304647447082</v>
      </c>
      <c r="AM38" s="994">
        <f t="shared" si="4"/>
        <v>2.1601017195945548E-4</v>
      </c>
      <c r="AN38" s="995">
        <f t="shared" si="5"/>
        <v>9.8915913131742439</v>
      </c>
      <c r="AO38" s="993">
        <f t="shared" si="6"/>
        <v>0.58306435726125505</v>
      </c>
      <c r="AP38" s="993">
        <f t="shared" si="7"/>
        <v>0.2250293662189764</v>
      </c>
      <c r="AQ38" s="993">
        <f t="shared" si="8"/>
        <v>1.3686523450464121</v>
      </c>
      <c r="AR38" s="993">
        <f t="shared" si="9"/>
        <v>0.26647847278829506</v>
      </c>
      <c r="AS38" s="993">
        <f t="shared" si="10"/>
        <v>1.5591931279081508</v>
      </c>
      <c r="AT38" s="993">
        <f t="shared" si="11"/>
        <v>5.8891736219631463</v>
      </c>
      <c r="AU38" s="996">
        <f t="shared" si="12"/>
        <v>34.399871955045249</v>
      </c>
      <c r="AV38" s="995">
        <f t="shared" si="13"/>
        <v>24.117426242978826</v>
      </c>
      <c r="AW38" s="993">
        <f t="shared" si="14"/>
        <v>7.178179670033578</v>
      </c>
      <c r="AX38" s="993">
        <f t="shared" si="15"/>
        <v>15.652390072351476</v>
      </c>
      <c r="AY38" s="994">
        <f t="shared" si="16"/>
        <v>1.2868564786057606</v>
      </c>
      <c r="AZ38" s="997">
        <f t="shared" si="17"/>
        <v>0.26271036619435528</v>
      </c>
      <c r="BA38" s="998">
        <f t="shared" si="18"/>
        <v>0.46580491529673096</v>
      </c>
      <c r="BB38" s="999">
        <f t="shared" si="19"/>
        <v>9.2296779880143252</v>
      </c>
      <c r="BC38" s="1000">
        <f t="shared" si="20"/>
        <v>12.658418925265952</v>
      </c>
      <c r="BD38" s="1000">
        <f t="shared" si="21"/>
        <v>1.4811119372066079</v>
      </c>
      <c r="BE38" s="1000">
        <f t="shared" si="22"/>
        <v>2.5556263709831013E-2</v>
      </c>
      <c r="BF38" s="1000">
        <f t="shared" si="23"/>
        <v>0.2651782999993969</v>
      </c>
      <c r="BG38" s="1001">
        <f t="shared" si="25"/>
        <v>100.00000002198801</v>
      </c>
      <c r="BH38" s="371"/>
      <c r="BI38" s="960"/>
    </row>
    <row r="39" spans="1:61" x14ac:dyDescent="0.2">
      <c r="A39" s="727"/>
      <c r="B39" s="408" t="s">
        <v>184</v>
      </c>
      <c r="C39" s="978" t="s">
        <v>283</v>
      </c>
      <c r="D39" s="979" t="s">
        <v>283</v>
      </c>
      <c r="E39" s="980" t="s">
        <v>283</v>
      </c>
      <c r="F39" s="981" t="s">
        <v>283</v>
      </c>
      <c r="G39" s="981" t="s">
        <v>283</v>
      </c>
      <c r="H39" s="982" t="s">
        <v>283</v>
      </c>
      <c r="I39" s="983" t="s">
        <v>283</v>
      </c>
      <c r="J39" s="981" t="s">
        <v>283</v>
      </c>
      <c r="K39" s="981" t="s">
        <v>283</v>
      </c>
      <c r="L39" s="981" t="s">
        <v>283</v>
      </c>
      <c r="M39" s="981" t="s">
        <v>283</v>
      </c>
      <c r="N39" s="981" t="s">
        <v>283</v>
      </c>
      <c r="O39" s="981" t="s">
        <v>283</v>
      </c>
      <c r="P39" s="984" t="s">
        <v>283</v>
      </c>
      <c r="Q39" s="983" t="s">
        <v>283</v>
      </c>
      <c r="R39" s="981" t="s">
        <v>283</v>
      </c>
      <c r="S39" s="981" t="s">
        <v>283</v>
      </c>
      <c r="T39" s="982" t="s">
        <v>283</v>
      </c>
      <c r="U39" s="985" t="s">
        <v>283</v>
      </c>
      <c r="V39" s="986" t="s">
        <v>283</v>
      </c>
      <c r="W39" s="987" t="s">
        <v>283</v>
      </c>
      <c r="X39" s="988" t="s">
        <v>283</v>
      </c>
      <c r="Y39" s="988" t="s">
        <v>283</v>
      </c>
      <c r="Z39" s="988" t="s">
        <v>283</v>
      </c>
      <c r="AA39" s="988" t="s">
        <v>283</v>
      </c>
      <c r="AB39" s="988" t="s">
        <v>283</v>
      </c>
      <c r="AC39" s="371"/>
      <c r="AD39" s="743"/>
      <c r="AE39" s="353"/>
      <c r="AF39" s="354"/>
      <c r="AG39" s="408" t="s">
        <v>184</v>
      </c>
      <c r="AH39" s="978" t="str">
        <f t="shared" ref="AH39:AQ41" si="26">IF(ISERROR(  (C39/$AB39)*100 ),"",(C39/$AB39)  *100 )</f>
        <v/>
      </c>
      <c r="AI39" s="979" t="str">
        <f t="shared" si="26"/>
        <v/>
      </c>
      <c r="AJ39" s="980" t="str">
        <f t="shared" si="26"/>
        <v/>
      </c>
      <c r="AK39" s="981" t="str">
        <f t="shared" si="26"/>
        <v/>
      </c>
      <c r="AL39" s="981" t="str">
        <f t="shared" si="26"/>
        <v/>
      </c>
      <c r="AM39" s="982" t="str">
        <f t="shared" si="26"/>
        <v/>
      </c>
      <c r="AN39" s="983" t="str">
        <f t="shared" si="26"/>
        <v/>
      </c>
      <c r="AO39" s="981" t="str">
        <f t="shared" si="26"/>
        <v/>
      </c>
      <c r="AP39" s="981" t="str">
        <f t="shared" si="26"/>
        <v/>
      </c>
      <c r="AQ39" s="981" t="str">
        <f t="shared" si="26"/>
        <v/>
      </c>
      <c r="AR39" s="981" t="str">
        <f t="shared" ref="AR39:BA41" si="27">IF(ISERROR(  (M39/$AB39)*100 ),"",(M39/$AB39)  *100 )</f>
        <v/>
      </c>
      <c r="AS39" s="981" t="str">
        <f t="shared" si="27"/>
        <v/>
      </c>
      <c r="AT39" s="981" t="str">
        <f t="shared" si="27"/>
        <v/>
      </c>
      <c r="AU39" s="984" t="str">
        <f t="shared" si="27"/>
        <v/>
      </c>
      <c r="AV39" s="983" t="str">
        <f t="shared" si="27"/>
        <v/>
      </c>
      <c r="AW39" s="981" t="str">
        <f t="shared" si="27"/>
        <v/>
      </c>
      <c r="AX39" s="981" t="str">
        <f t="shared" si="27"/>
        <v/>
      </c>
      <c r="AY39" s="982" t="str">
        <f t="shared" si="27"/>
        <v/>
      </c>
      <c r="AZ39" s="985" t="str">
        <f t="shared" si="27"/>
        <v/>
      </c>
      <c r="BA39" s="986" t="str">
        <f t="shared" si="27"/>
        <v/>
      </c>
      <c r="BB39" s="987" t="str">
        <f t="shared" ref="BB39:BF41" si="28">IF(ISERROR(  (W39/$AB39)*100 ),"",(W39/$AB39)  *100 )</f>
        <v/>
      </c>
      <c r="BC39" s="988" t="str">
        <f t="shared" si="28"/>
        <v/>
      </c>
      <c r="BD39" s="988" t="str">
        <f t="shared" si="28"/>
        <v/>
      </c>
      <c r="BE39" s="988" t="str">
        <f t="shared" si="28"/>
        <v/>
      </c>
      <c r="BF39" s="988" t="str">
        <f t="shared" si="28"/>
        <v/>
      </c>
      <c r="BG39" s="988"/>
      <c r="BH39" s="371"/>
      <c r="BI39" s="960"/>
    </row>
    <row r="40" spans="1:61" x14ac:dyDescent="0.2">
      <c r="A40" s="727"/>
      <c r="B40" s="423" t="s">
        <v>185</v>
      </c>
      <c r="C40" s="635">
        <v>373.46897995999996</v>
      </c>
      <c r="D40" s="636">
        <v>364.88751430999997</v>
      </c>
      <c r="E40" s="637">
        <v>142.92699699000002</v>
      </c>
      <c r="F40" s="638">
        <v>131.66285790000001</v>
      </c>
      <c r="G40" s="638">
        <v>9.0370913400000017</v>
      </c>
      <c r="H40" s="639">
        <v>2.2270477500000001</v>
      </c>
      <c r="I40" s="640">
        <v>60.149703090000003</v>
      </c>
      <c r="J40" s="638">
        <v>5.6325317400000001</v>
      </c>
      <c r="K40" s="638">
        <v>0.69425842999999998</v>
      </c>
      <c r="L40" s="638">
        <v>6.83974803</v>
      </c>
      <c r="M40" s="638">
        <v>1.27016174</v>
      </c>
      <c r="N40" s="638">
        <v>5.8656359</v>
      </c>
      <c r="O40" s="638">
        <v>39.847367259999999</v>
      </c>
      <c r="P40" s="641">
        <v>86.572432219999996</v>
      </c>
      <c r="Q40" s="640">
        <v>75.238382000000001</v>
      </c>
      <c r="R40" s="638">
        <v>13.65064269</v>
      </c>
      <c r="S40" s="638">
        <v>50.31343931</v>
      </c>
      <c r="T40" s="639">
        <v>11.274299999999998</v>
      </c>
      <c r="U40" s="642" t="s">
        <v>283</v>
      </c>
      <c r="V40" s="643">
        <v>8.5813396599999994</v>
      </c>
      <c r="W40" s="644">
        <v>66.76261959</v>
      </c>
      <c r="X40" s="645">
        <v>73.155372659999998</v>
      </c>
      <c r="Y40" s="645">
        <v>16.402344420000002</v>
      </c>
      <c r="Z40" s="645" t="s">
        <v>283</v>
      </c>
      <c r="AA40" s="645" t="s">
        <v>283</v>
      </c>
      <c r="AB40" s="645">
        <v>529.78931663000003</v>
      </c>
      <c r="AC40" s="371"/>
      <c r="AD40" s="743"/>
      <c r="AE40" s="364"/>
      <c r="AF40" s="354"/>
      <c r="AG40" s="423" t="s">
        <v>185</v>
      </c>
      <c r="AH40" s="635">
        <f t="shared" si="26"/>
        <v>70.493867701153974</v>
      </c>
      <c r="AI40" s="636">
        <f t="shared" si="26"/>
        <v>68.874079347438794</v>
      </c>
      <c r="AJ40" s="637">
        <f t="shared" si="26"/>
        <v>26.978082136340799</v>
      </c>
      <c r="AK40" s="638">
        <f t="shared" si="26"/>
        <v>24.85192769410866</v>
      </c>
      <c r="AL40" s="638">
        <f t="shared" si="26"/>
        <v>1.7057896519101428</v>
      </c>
      <c r="AM40" s="639">
        <f t="shared" si="26"/>
        <v>0.42036479032198942</v>
      </c>
      <c r="AN40" s="640">
        <f t="shared" si="26"/>
        <v>11.353513784047859</v>
      </c>
      <c r="AO40" s="638">
        <f t="shared" si="26"/>
        <v>1.0631644623996275</v>
      </c>
      <c r="AP40" s="638">
        <f t="shared" si="26"/>
        <v>0.13104424876216667</v>
      </c>
      <c r="AQ40" s="638">
        <f t="shared" si="26"/>
        <v>1.2910317017164046</v>
      </c>
      <c r="AR40" s="638">
        <f t="shared" si="27"/>
        <v>0.23974846229054278</v>
      </c>
      <c r="AS40" s="638">
        <f t="shared" si="27"/>
        <v>1.1071638698400756</v>
      </c>
      <c r="AT40" s="638">
        <f t="shared" si="27"/>
        <v>7.5213610409265828</v>
      </c>
      <c r="AU40" s="641">
        <f t="shared" si="27"/>
        <v>16.340916946134151</v>
      </c>
      <c r="AV40" s="640">
        <f t="shared" si="27"/>
        <v>14.201566479028454</v>
      </c>
      <c r="AW40" s="638">
        <f t="shared" si="27"/>
        <v>2.5766172064080113</v>
      </c>
      <c r="AX40" s="638">
        <f t="shared" si="27"/>
        <v>9.4968769151565287</v>
      </c>
      <c r="AY40" s="639">
        <f t="shared" si="27"/>
        <v>2.1280723574639131</v>
      </c>
      <c r="AZ40" s="642" t="str">
        <f t="shared" si="27"/>
        <v/>
      </c>
      <c r="BA40" s="643">
        <f t="shared" si="27"/>
        <v>1.6197645725636873</v>
      </c>
      <c r="BB40" s="644">
        <f t="shared" si="28"/>
        <v>12.601730064071187</v>
      </c>
      <c r="BC40" s="645">
        <f t="shared" si="28"/>
        <v>13.808389554803165</v>
      </c>
      <c r="BD40" s="645">
        <f t="shared" si="28"/>
        <v>3.096012679971659</v>
      </c>
      <c r="BE40" s="645" t="str">
        <f t="shared" si="28"/>
        <v/>
      </c>
      <c r="BF40" s="645" t="str">
        <f t="shared" si="28"/>
        <v/>
      </c>
      <c r="BG40" s="645">
        <f>SUM(AH40)+SUM(BB40:BF40)</f>
        <v>99.999999999999986</v>
      </c>
      <c r="BH40" s="371"/>
      <c r="BI40" s="960"/>
    </row>
    <row r="41" spans="1:61" ht="13.5" thickBot="1" x14ac:dyDescent="0.25">
      <c r="A41" s="354"/>
      <c r="B41" s="397" t="s">
        <v>182</v>
      </c>
      <c r="C41" s="646">
        <v>324.13167073</v>
      </c>
      <c r="D41" s="647">
        <v>315.97479656000002</v>
      </c>
      <c r="E41" s="648">
        <v>75.857850659999997</v>
      </c>
      <c r="F41" s="649">
        <v>50.253339629999999</v>
      </c>
      <c r="G41" s="649">
        <v>11.12654313</v>
      </c>
      <c r="H41" s="650">
        <v>14.477967899999999</v>
      </c>
      <c r="I41" s="651">
        <v>39.251677999999998</v>
      </c>
      <c r="J41" s="649">
        <v>0.93446731999999999</v>
      </c>
      <c r="K41" s="649">
        <v>0.63870800999999999</v>
      </c>
      <c r="L41" s="649">
        <v>4.9610316899999995</v>
      </c>
      <c r="M41" s="649">
        <v>1.32029866</v>
      </c>
      <c r="N41" s="649">
        <v>3.9866165099999997</v>
      </c>
      <c r="O41" s="649">
        <v>27.410555809999998</v>
      </c>
      <c r="P41" s="652">
        <v>111.22993166999998</v>
      </c>
      <c r="Q41" s="651">
        <v>88.215725260000013</v>
      </c>
      <c r="R41" s="649">
        <v>18.329143039999998</v>
      </c>
      <c r="S41" s="649">
        <v>64.990905900000001</v>
      </c>
      <c r="T41" s="650">
        <v>4.8956763199999997</v>
      </c>
      <c r="U41" s="653">
        <v>1.4196109699999999</v>
      </c>
      <c r="V41" s="654">
        <v>8.15687417</v>
      </c>
      <c r="W41" s="582">
        <v>34.368084529999997</v>
      </c>
      <c r="X41" s="583">
        <v>40.392991950000003</v>
      </c>
      <c r="Y41" s="583">
        <v>17.654895400000001</v>
      </c>
      <c r="Z41" s="583" t="s">
        <v>283</v>
      </c>
      <c r="AA41" s="710" t="s">
        <v>283</v>
      </c>
      <c r="AB41" s="583">
        <v>416.54764260000002</v>
      </c>
      <c r="AC41" s="371"/>
      <c r="AD41" s="743"/>
      <c r="AE41" s="364"/>
      <c r="AF41" s="354"/>
      <c r="AG41" s="397" t="s">
        <v>182</v>
      </c>
      <c r="AH41" s="646">
        <f t="shared" si="26"/>
        <v>77.81382909931753</v>
      </c>
      <c r="AI41" s="647">
        <f t="shared" si="26"/>
        <v>75.855619920870012</v>
      </c>
      <c r="AJ41" s="648">
        <f t="shared" si="26"/>
        <v>18.211086296518626</v>
      </c>
      <c r="AK41" s="649">
        <f t="shared" si="26"/>
        <v>12.064247757190403</v>
      </c>
      <c r="AL41" s="649">
        <f t="shared" si="26"/>
        <v>2.6711333811783287</v>
      </c>
      <c r="AM41" s="650">
        <f t="shared" si="26"/>
        <v>3.4757051581498972</v>
      </c>
      <c r="AN41" s="651">
        <f t="shared" si="26"/>
        <v>9.4230945000671564</v>
      </c>
      <c r="AO41" s="649">
        <f t="shared" si="26"/>
        <v>0.22433624018785886</v>
      </c>
      <c r="AP41" s="649">
        <f t="shared" si="26"/>
        <v>0.15333372336794976</v>
      </c>
      <c r="AQ41" s="649">
        <f t="shared" si="26"/>
        <v>1.1909878205129949</v>
      </c>
      <c r="AR41" s="649">
        <f t="shared" si="27"/>
        <v>0.31696222111808919</v>
      </c>
      <c r="AS41" s="649">
        <f t="shared" si="27"/>
        <v>0.95706135440268114</v>
      </c>
      <c r="AT41" s="649">
        <f t="shared" si="27"/>
        <v>6.5804131404775825</v>
      </c>
      <c r="AU41" s="652">
        <f t="shared" si="27"/>
        <v>26.702811466109104</v>
      </c>
      <c r="AV41" s="651">
        <f t="shared" si="27"/>
        <v>21.177823672071842</v>
      </c>
      <c r="AW41" s="649">
        <f t="shared" si="27"/>
        <v>4.4002512955285171</v>
      </c>
      <c r="AX41" s="649">
        <f t="shared" si="27"/>
        <v>15.602274326735079</v>
      </c>
      <c r="AY41" s="650">
        <f t="shared" si="27"/>
        <v>1.1752980498082404</v>
      </c>
      <c r="AZ41" s="653">
        <f t="shared" si="27"/>
        <v>0.34080398610326929</v>
      </c>
      <c r="BA41" s="654">
        <f t="shared" si="27"/>
        <v>1.9582091784475266</v>
      </c>
      <c r="BB41" s="582">
        <f t="shared" si="28"/>
        <v>8.250697162869983</v>
      </c>
      <c r="BC41" s="583">
        <f t="shared" si="28"/>
        <v>9.6970881164698728</v>
      </c>
      <c r="BD41" s="583">
        <f t="shared" si="28"/>
        <v>4.2383856237432944</v>
      </c>
      <c r="BE41" s="583" t="str">
        <f t="shared" si="28"/>
        <v/>
      </c>
      <c r="BF41" s="710" t="str">
        <f t="shared" si="28"/>
        <v/>
      </c>
      <c r="BG41" s="583">
        <f>SUM(AH41)+SUM(BB41:BF41)</f>
        <v>100.00000000240068</v>
      </c>
      <c r="BH41" s="371"/>
      <c r="BI41" s="960"/>
    </row>
    <row r="42" spans="1:61" x14ac:dyDescent="0.2">
      <c r="A42" s="354"/>
      <c r="B42" s="355"/>
      <c r="C42" s="372"/>
      <c r="D42" s="353"/>
      <c r="E42" s="353"/>
      <c r="F42" s="353"/>
      <c r="G42" s="353"/>
      <c r="H42" s="353"/>
      <c r="I42" s="353"/>
      <c r="J42" s="353"/>
      <c r="K42" s="353"/>
      <c r="L42" s="353"/>
      <c r="M42" s="353"/>
      <c r="N42" s="353"/>
      <c r="O42" s="353"/>
      <c r="P42" s="353"/>
      <c r="Q42" s="353"/>
      <c r="R42" s="353"/>
      <c r="S42" s="353"/>
      <c r="T42" s="353"/>
      <c r="U42" s="353"/>
      <c r="V42" s="353"/>
      <c r="W42" s="353"/>
      <c r="X42" s="353"/>
      <c r="Y42" s="353"/>
      <c r="Z42" s="353"/>
      <c r="AA42" s="353"/>
      <c r="AB42" s="353"/>
      <c r="AC42" s="353"/>
      <c r="AD42" s="743"/>
      <c r="AE42" s="353"/>
      <c r="AF42" s="353"/>
      <c r="AG42" s="354"/>
      <c r="AH42" s="354"/>
      <c r="AI42" s="372"/>
      <c r="AJ42" s="353"/>
      <c r="AK42" s="353"/>
      <c r="AL42" s="353"/>
      <c r="AM42" s="353"/>
      <c r="AN42" s="353"/>
      <c r="AO42" s="353"/>
      <c r="AP42" s="353"/>
      <c r="AQ42" s="353"/>
      <c r="AR42" s="353"/>
      <c r="AS42" s="353"/>
      <c r="AT42" s="353"/>
      <c r="AU42" s="353"/>
      <c r="AV42" s="353"/>
      <c r="AW42" s="353"/>
      <c r="AX42" s="353"/>
      <c r="AY42" s="353"/>
      <c r="AZ42" s="353"/>
      <c r="BA42" s="353"/>
      <c r="BB42" s="353"/>
      <c r="BC42" s="353"/>
      <c r="BD42" s="353"/>
      <c r="BE42" s="353"/>
      <c r="BF42" s="353"/>
      <c r="BG42" s="353"/>
      <c r="BH42" s="353"/>
      <c r="BI42" s="353"/>
    </row>
    <row r="43" spans="1:61" x14ac:dyDescent="0.2">
      <c r="A43" s="347"/>
      <c r="B43" s="365" t="s">
        <v>496</v>
      </c>
      <c r="C43" s="365"/>
      <c r="D43" s="350"/>
      <c r="E43" s="350"/>
      <c r="F43" s="350"/>
      <c r="G43" s="350"/>
      <c r="H43" s="350"/>
      <c r="I43" s="350"/>
      <c r="J43" s="350"/>
      <c r="K43" s="350"/>
      <c r="L43" s="347"/>
      <c r="M43" s="347"/>
      <c r="N43" s="359"/>
      <c r="O43" s="350"/>
      <c r="P43" s="350"/>
      <c r="Q43" s="350"/>
      <c r="R43" s="350"/>
      <c r="S43" s="350"/>
      <c r="T43" s="350"/>
      <c r="U43" s="350"/>
      <c r="V43" s="350"/>
      <c r="W43" s="350"/>
      <c r="X43" s="350"/>
      <c r="Y43" s="350"/>
      <c r="Z43" s="350"/>
      <c r="AA43" s="350"/>
      <c r="AB43" s="350"/>
      <c r="AC43" s="350"/>
      <c r="AD43" s="350"/>
      <c r="AE43" s="350"/>
      <c r="AF43" s="350"/>
      <c r="AG43" s="347"/>
      <c r="AH43" s="347"/>
      <c r="AI43" s="365" t="s">
        <v>496</v>
      </c>
      <c r="AJ43" s="350"/>
      <c r="AK43" s="350"/>
      <c r="AL43" s="350"/>
      <c r="AM43" s="350"/>
      <c r="AN43" s="350"/>
      <c r="AO43" s="350"/>
      <c r="AP43" s="347"/>
      <c r="AQ43" s="359"/>
      <c r="AR43" s="350"/>
      <c r="AS43" s="350"/>
      <c r="AT43" s="350"/>
      <c r="AU43" s="350"/>
      <c r="AV43" s="350"/>
      <c r="AW43" s="350"/>
      <c r="AX43" s="350"/>
      <c r="AY43" s="350"/>
      <c r="AZ43" s="350"/>
      <c r="BA43" s="350"/>
      <c r="BB43" s="350"/>
      <c r="BC43" s="350"/>
      <c r="BD43" s="350"/>
      <c r="BE43" s="350"/>
      <c r="BF43" s="350"/>
      <c r="BG43" s="350"/>
      <c r="BH43" s="350"/>
      <c r="BI43" s="347"/>
    </row>
    <row r="44" spans="1:61" x14ac:dyDescent="0.2">
      <c r="A44" s="347"/>
      <c r="B44" s="366" t="s">
        <v>499</v>
      </c>
      <c r="C44" s="366"/>
      <c r="D44" s="367"/>
      <c r="E44" s="367"/>
      <c r="F44" s="367"/>
      <c r="G44" s="367"/>
      <c r="H44" s="367"/>
      <c r="I44" s="367"/>
      <c r="J44" s="367"/>
      <c r="K44" s="367"/>
      <c r="L44" s="367"/>
      <c r="M44" s="367"/>
      <c r="N44" s="367"/>
      <c r="O44" s="367"/>
      <c r="P44" s="367"/>
      <c r="Q44" s="367"/>
      <c r="R44" s="358"/>
      <c r="S44" s="358"/>
      <c r="T44" s="356"/>
      <c r="U44" s="356"/>
      <c r="V44" s="356"/>
      <c r="W44" s="356"/>
      <c r="X44" s="356"/>
      <c r="Y44" s="356"/>
      <c r="Z44" s="356"/>
      <c r="AA44" s="356"/>
      <c r="AB44" s="356"/>
      <c r="AC44" s="356"/>
      <c r="AD44" s="356"/>
      <c r="AE44" s="356"/>
      <c r="AF44" s="356"/>
      <c r="AG44" s="347"/>
      <c r="AH44" s="347"/>
      <c r="AI44" s="366" t="s">
        <v>499</v>
      </c>
      <c r="AJ44" s="367"/>
      <c r="AK44" s="367"/>
      <c r="AL44" s="367"/>
      <c r="AM44" s="367"/>
      <c r="AN44" s="367"/>
      <c r="AO44" s="367"/>
      <c r="AP44" s="367"/>
      <c r="AQ44" s="367"/>
      <c r="AR44" s="367"/>
      <c r="AS44" s="367"/>
      <c r="AT44" s="358"/>
      <c r="AU44" s="358"/>
      <c r="AV44" s="356"/>
      <c r="AW44" s="356"/>
      <c r="AX44" s="356"/>
      <c r="AY44" s="356"/>
      <c r="AZ44" s="356"/>
      <c r="BA44" s="356"/>
      <c r="BB44" s="356"/>
      <c r="BC44" s="356"/>
      <c r="BD44" s="356"/>
      <c r="BE44" s="356"/>
      <c r="BF44" s="356"/>
      <c r="BG44" s="356"/>
      <c r="BH44" s="356"/>
      <c r="BI44" s="357"/>
    </row>
    <row r="45" spans="1:61" x14ac:dyDescent="0.2">
      <c r="A45" s="347"/>
      <c r="B45" s="366" t="s">
        <v>500</v>
      </c>
      <c r="C45" s="366"/>
      <c r="D45" s="367"/>
      <c r="E45" s="367"/>
      <c r="F45" s="367"/>
      <c r="G45" s="367"/>
      <c r="H45" s="367"/>
      <c r="I45" s="367"/>
      <c r="J45" s="367"/>
      <c r="K45" s="367"/>
      <c r="L45" s="367"/>
      <c r="M45" s="367"/>
      <c r="N45" s="367"/>
      <c r="O45" s="367"/>
      <c r="P45" s="367"/>
      <c r="Q45" s="367"/>
      <c r="R45" s="358"/>
      <c r="S45" s="358"/>
      <c r="T45" s="356"/>
      <c r="U45" s="356"/>
      <c r="V45" s="356"/>
      <c r="W45" s="356"/>
      <c r="X45" s="356"/>
      <c r="Y45" s="356"/>
      <c r="Z45" s="356"/>
      <c r="AA45" s="356"/>
      <c r="AB45" s="356"/>
      <c r="AC45" s="356"/>
      <c r="AD45" s="356"/>
      <c r="AE45" s="356"/>
      <c r="AF45" s="356"/>
      <c r="AG45" s="347"/>
      <c r="AH45" s="347"/>
      <c r="AI45" s="366" t="s">
        <v>500</v>
      </c>
      <c r="AJ45" s="367"/>
      <c r="AK45" s="367"/>
      <c r="AL45" s="367"/>
      <c r="AM45" s="367"/>
      <c r="AN45" s="367"/>
      <c r="AO45" s="367"/>
      <c r="AP45" s="367"/>
      <c r="AQ45" s="367"/>
      <c r="AR45" s="367"/>
      <c r="AS45" s="367"/>
      <c r="AT45" s="358"/>
      <c r="AU45" s="358"/>
      <c r="AV45" s="356"/>
      <c r="AW45" s="356"/>
      <c r="AX45" s="356"/>
      <c r="AY45" s="356"/>
      <c r="AZ45" s="356"/>
      <c r="BA45" s="356"/>
      <c r="BB45" s="356"/>
      <c r="BC45" s="356"/>
      <c r="BD45" s="356"/>
      <c r="BE45" s="356"/>
      <c r="BF45" s="356"/>
      <c r="BG45" s="356"/>
      <c r="BH45" s="356"/>
      <c r="BI45" s="357"/>
    </row>
    <row r="46" spans="1:61" x14ac:dyDescent="0.2">
      <c r="A46" s="347"/>
      <c r="B46" s="366"/>
      <c r="C46" s="366"/>
      <c r="D46" s="356"/>
      <c r="E46" s="356"/>
      <c r="F46" s="356"/>
      <c r="G46" s="356"/>
      <c r="H46" s="356"/>
      <c r="I46" s="356"/>
      <c r="J46" s="356"/>
      <c r="K46" s="356"/>
      <c r="L46" s="356"/>
      <c r="M46" s="356"/>
      <c r="N46" s="356"/>
      <c r="O46" s="356"/>
      <c r="P46" s="356"/>
      <c r="Q46" s="356"/>
      <c r="R46" s="356"/>
      <c r="S46" s="356"/>
      <c r="T46" s="356"/>
      <c r="U46" s="356"/>
      <c r="V46" s="356"/>
      <c r="W46" s="356"/>
      <c r="X46" s="356"/>
      <c r="Y46" s="356"/>
      <c r="Z46" s="356"/>
      <c r="AA46" s="356"/>
      <c r="AB46" s="356"/>
      <c r="AC46" s="356"/>
      <c r="AD46" s="356"/>
      <c r="AE46" s="356"/>
      <c r="AF46" s="356"/>
      <c r="AG46" s="356"/>
      <c r="AH46" s="356"/>
      <c r="AI46" s="366"/>
      <c r="AJ46" s="356"/>
      <c r="AK46" s="356"/>
      <c r="AL46" s="356"/>
      <c r="AM46" s="356"/>
      <c r="AN46" s="356"/>
      <c r="AO46" s="356"/>
      <c r="AP46" s="356"/>
      <c r="AQ46" s="356"/>
      <c r="AR46" s="356"/>
      <c r="AS46" s="356"/>
      <c r="AT46" s="356"/>
      <c r="AU46" s="356"/>
      <c r="AV46" s="356"/>
      <c r="AW46" s="356"/>
      <c r="AX46" s="356"/>
      <c r="AY46" s="356"/>
      <c r="AZ46" s="356"/>
      <c r="BA46" s="356"/>
      <c r="BB46" s="356"/>
      <c r="BC46" s="356"/>
      <c r="BD46" s="356"/>
      <c r="BE46" s="356"/>
      <c r="BF46" s="356"/>
      <c r="BG46" s="356"/>
      <c r="BH46" s="356"/>
      <c r="BI46" s="357"/>
    </row>
    <row r="47" spans="1:61" x14ac:dyDescent="0.2">
      <c r="A47" s="347"/>
      <c r="B47" s="366"/>
      <c r="C47" s="747"/>
      <c r="D47" s="747"/>
      <c r="E47" s="747"/>
      <c r="F47" s="747"/>
      <c r="G47" s="747"/>
      <c r="H47" s="747"/>
      <c r="I47" s="747"/>
      <c r="J47" s="747"/>
      <c r="K47" s="747"/>
      <c r="L47" s="747"/>
      <c r="M47" s="747"/>
      <c r="N47" s="747"/>
      <c r="O47" s="747"/>
      <c r="P47" s="747"/>
      <c r="Q47" s="747"/>
      <c r="R47" s="747"/>
      <c r="S47" s="747"/>
      <c r="T47" s="747"/>
      <c r="U47" s="747"/>
      <c r="V47" s="747"/>
      <c r="W47" s="747"/>
      <c r="X47" s="747"/>
      <c r="Y47" s="747"/>
      <c r="Z47" s="747"/>
      <c r="AA47" s="747"/>
      <c r="AB47" s="747"/>
      <c r="AC47" s="356"/>
      <c r="AD47" s="356"/>
      <c r="AE47" s="356"/>
      <c r="AF47" s="356"/>
      <c r="AG47" s="356"/>
      <c r="AH47" s="356"/>
      <c r="AI47" s="366"/>
      <c r="AJ47" s="356"/>
      <c r="AK47" s="356"/>
      <c r="AL47" s="356"/>
      <c r="AM47" s="356"/>
      <c r="AN47" s="356"/>
      <c r="AO47" s="356"/>
      <c r="AP47" s="356"/>
      <c r="AQ47" s="356"/>
      <c r="AR47" s="356"/>
      <c r="AS47" s="356"/>
      <c r="AT47" s="356"/>
      <c r="AU47" s="356"/>
      <c r="AV47" s="356"/>
      <c r="AW47" s="356"/>
      <c r="AX47" s="356"/>
      <c r="AY47" s="356"/>
      <c r="AZ47" s="356"/>
      <c r="BA47" s="356"/>
      <c r="BB47" s="356"/>
      <c r="BC47" s="356"/>
      <c r="BD47" s="356"/>
      <c r="BE47" s="356"/>
      <c r="BF47" s="356"/>
      <c r="BG47" s="356"/>
      <c r="BH47" s="356"/>
      <c r="BI47" s="357"/>
    </row>
    <row r="48" spans="1:61" x14ac:dyDescent="0.2">
      <c r="C48" s="724"/>
      <c r="D48" s="724"/>
      <c r="E48" s="724"/>
      <c r="F48" s="724"/>
      <c r="G48" s="724"/>
      <c r="H48" s="724"/>
      <c r="I48" s="724"/>
      <c r="J48" s="724"/>
      <c r="K48" s="724"/>
      <c r="L48" s="724"/>
      <c r="M48" s="724"/>
      <c r="N48" s="724"/>
      <c r="O48" s="724"/>
      <c r="P48" s="724"/>
      <c r="Q48" s="724"/>
      <c r="R48" s="724"/>
      <c r="S48" s="724"/>
      <c r="T48" s="724"/>
      <c r="U48" s="724"/>
      <c r="V48" s="724"/>
      <c r="W48" s="724"/>
      <c r="X48" s="724"/>
      <c r="Y48" s="724"/>
      <c r="Z48" s="724"/>
      <c r="AA48" s="724"/>
      <c r="AB48" s="724"/>
      <c r="AH48" s="724"/>
      <c r="AI48" s="724"/>
      <c r="AJ48" s="724"/>
      <c r="AK48" s="724"/>
      <c r="AL48" s="724"/>
      <c r="AM48" s="724"/>
      <c r="AN48" s="724"/>
      <c r="AO48" s="724"/>
      <c r="AP48" s="724"/>
      <c r="AQ48" s="724"/>
      <c r="AR48" s="724"/>
      <c r="AS48" s="724"/>
      <c r="AT48" s="724"/>
      <c r="AU48" s="724"/>
      <c r="AV48" s="724"/>
      <c r="AW48" s="724"/>
      <c r="AX48" s="724"/>
      <c r="AY48" s="724"/>
      <c r="AZ48" s="724"/>
      <c r="BA48" s="724"/>
      <c r="BB48" s="724"/>
      <c r="BC48" s="724"/>
      <c r="BD48" s="724"/>
      <c r="BE48" s="724"/>
      <c r="BF48" s="724"/>
      <c r="BG48" s="724"/>
    </row>
    <row r="49" spans="3:29" x14ac:dyDescent="0.2">
      <c r="C49" s="724"/>
      <c r="D49" s="724"/>
      <c r="E49" s="724"/>
      <c r="F49" s="724"/>
      <c r="G49" s="724"/>
      <c r="H49" s="724"/>
      <c r="I49" s="724"/>
      <c r="J49" s="724"/>
      <c r="K49" s="724"/>
      <c r="L49" s="724"/>
      <c r="M49" s="724"/>
      <c r="N49" s="724"/>
      <c r="O49" s="724"/>
      <c r="P49" s="724"/>
      <c r="Q49" s="724"/>
      <c r="R49" s="724"/>
      <c r="S49" s="724"/>
      <c r="T49" s="724"/>
      <c r="U49" s="724"/>
      <c r="V49" s="724"/>
      <c r="W49" s="724"/>
      <c r="X49" s="724"/>
      <c r="Y49" s="724"/>
      <c r="Z49" s="724"/>
      <c r="AA49" s="724"/>
      <c r="AB49" s="724"/>
    </row>
    <row r="50" spans="3:29" x14ac:dyDescent="0.2">
      <c r="C50" s="235"/>
      <c r="D50" s="235"/>
      <c r="E50" s="235"/>
      <c r="F50" s="235"/>
      <c r="G50" s="235"/>
      <c r="H50" s="235"/>
      <c r="I50" s="235"/>
      <c r="J50" s="235"/>
      <c r="K50" s="235"/>
      <c r="L50" s="235"/>
      <c r="M50" s="235"/>
      <c r="N50" s="235"/>
      <c r="O50" s="235"/>
      <c r="P50" s="235"/>
      <c r="Q50" s="235"/>
      <c r="R50" s="235"/>
      <c r="S50" s="235"/>
      <c r="T50" s="235"/>
      <c r="U50" s="235"/>
      <c r="V50" s="235"/>
      <c r="W50" s="235"/>
      <c r="X50" s="235"/>
      <c r="Y50" s="235"/>
      <c r="Z50" s="235"/>
      <c r="AA50" s="235"/>
      <c r="AB50" s="235"/>
    </row>
    <row r="52" spans="3:29" x14ac:dyDescent="0.2">
      <c r="C52" s="235"/>
      <c r="D52" s="235"/>
      <c r="E52" s="235"/>
      <c r="F52" s="235"/>
      <c r="G52" s="235"/>
      <c r="H52" s="235"/>
      <c r="I52" s="235"/>
      <c r="J52" s="235"/>
      <c r="K52" s="235"/>
      <c r="L52" s="235"/>
      <c r="M52" s="235"/>
      <c r="N52" s="235"/>
      <c r="O52" s="235"/>
      <c r="P52" s="235"/>
      <c r="Q52" s="235"/>
      <c r="R52" s="235"/>
      <c r="S52" s="235"/>
      <c r="T52" s="235"/>
      <c r="U52" s="235"/>
      <c r="V52" s="235"/>
      <c r="W52" s="235"/>
      <c r="X52" s="235"/>
      <c r="Y52" s="235"/>
      <c r="Z52" s="235"/>
      <c r="AA52" s="235"/>
      <c r="AB52" s="235"/>
      <c r="AC52" s="724"/>
    </row>
    <row r="53" spans="3:29" x14ac:dyDescent="0.2">
      <c r="C53" s="235"/>
      <c r="D53" s="235"/>
      <c r="E53" s="235"/>
      <c r="F53" s="235"/>
      <c r="G53" s="235"/>
      <c r="H53" s="235"/>
      <c r="I53" s="235"/>
      <c r="J53" s="235"/>
      <c r="K53" s="235"/>
      <c r="L53" s="235"/>
      <c r="M53" s="235"/>
      <c r="N53" s="235"/>
      <c r="O53" s="235"/>
      <c r="P53" s="235"/>
      <c r="Q53" s="235"/>
      <c r="R53" s="235"/>
      <c r="S53" s="235"/>
      <c r="T53" s="235"/>
      <c r="U53" s="235"/>
      <c r="V53" s="235"/>
      <c r="W53" s="235"/>
      <c r="X53" s="235"/>
      <c r="Y53" s="235"/>
      <c r="Z53" s="235"/>
      <c r="AA53" s="235"/>
      <c r="AB53" s="235"/>
    </row>
    <row r="54" spans="3:29" x14ac:dyDescent="0.2">
      <c r="C54" s="235"/>
      <c r="D54" s="235"/>
      <c r="E54" s="235"/>
      <c r="F54" s="235"/>
      <c r="G54" s="235"/>
      <c r="H54" s="235"/>
      <c r="I54" s="235"/>
      <c r="J54" s="235"/>
      <c r="K54" s="235"/>
      <c r="L54" s="235"/>
      <c r="M54" s="235"/>
      <c r="N54" s="235"/>
      <c r="O54" s="235"/>
      <c r="P54" s="235"/>
      <c r="Q54" s="235"/>
      <c r="R54" s="235"/>
      <c r="S54" s="235"/>
      <c r="T54" s="235"/>
      <c r="U54" s="235"/>
      <c r="V54" s="235"/>
      <c r="W54" s="235"/>
      <c r="X54" s="235"/>
      <c r="Y54" s="235"/>
      <c r="Z54" s="235"/>
      <c r="AA54" s="235"/>
      <c r="AB54" s="235"/>
    </row>
    <row r="55" spans="3:29" x14ac:dyDescent="0.2">
      <c r="C55" s="235"/>
      <c r="D55" s="235"/>
      <c r="E55" s="235"/>
      <c r="F55" s="235"/>
      <c r="G55" s="235"/>
      <c r="H55" s="235"/>
      <c r="I55" s="235"/>
      <c r="J55" s="235"/>
      <c r="K55" s="235"/>
      <c r="L55" s="235"/>
      <c r="M55" s="235"/>
      <c r="N55" s="235"/>
      <c r="O55" s="235"/>
      <c r="P55" s="235"/>
      <c r="Q55" s="235"/>
      <c r="R55" s="235"/>
      <c r="S55" s="235"/>
      <c r="T55" s="235"/>
      <c r="U55" s="235"/>
      <c r="V55" s="235"/>
      <c r="W55" s="235"/>
      <c r="X55" s="235"/>
      <c r="Y55" s="235"/>
      <c r="Z55" s="235"/>
      <c r="AA55" s="235"/>
      <c r="AB55" s="235"/>
    </row>
    <row r="56" spans="3:29" x14ac:dyDescent="0.2">
      <c r="C56" s="235"/>
      <c r="D56" s="235"/>
      <c r="E56" s="235"/>
      <c r="F56" s="235"/>
      <c r="G56" s="235"/>
      <c r="H56" s="235"/>
      <c r="I56" s="235"/>
      <c r="J56" s="235"/>
      <c r="K56" s="235"/>
      <c r="L56" s="235"/>
      <c r="M56" s="235"/>
      <c r="N56" s="235"/>
      <c r="O56" s="235"/>
      <c r="P56" s="235"/>
      <c r="Q56" s="235"/>
      <c r="R56" s="235"/>
      <c r="S56" s="235"/>
      <c r="T56" s="235"/>
      <c r="U56" s="235"/>
      <c r="V56" s="235"/>
      <c r="W56" s="235"/>
      <c r="X56" s="235"/>
      <c r="Y56" s="235"/>
      <c r="Z56" s="235"/>
      <c r="AA56" s="235"/>
      <c r="AB56" s="235"/>
    </row>
    <row r="57" spans="3:29" x14ac:dyDescent="0.2">
      <c r="C57" s="235"/>
      <c r="D57" s="235"/>
      <c r="E57" s="235"/>
      <c r="F57" s="235"/>
      <c r="G57" s="235"/>
      <c r="H57" s="235"/>
      <c r="I57" s="235"/>
      <c r="J57" s="235"/>
      <c r="K57" s="235"/>
      <c r="L57" s="235"/>
      <c r="M57" s="235"/>
      <c r="N57" s="235"/>
      <c r="O57" s="235"/>
      <c r="P57" s="235"/>
      <c r="Q57" s="235"/>
      <c r="R57" s="235"/>
      <c r="S57" s="235"/>
      <c r="T57" s="235"/>
      <c r="U57" s="235"/>
      <c r="V57" s="235"/>
      <c r="W57" s="235"/>
      <c r="X57" s="235"/>
      <c r="Y57" s="235"/>
      <c r="Z57" s="235"/>
      <c r="AA57" s="235"/>
      <c r="AB57" s="235"/>
    </row>
    <row r="58" spans="3:29" x14ac:dyDescent="0.2">
      <c r="C58" s="235"/>
      <c r="D58" s="235"/>
      <c r="E58" s="235"/>
      <c r="F58" s="235"/>
      <c r="G58" s="235"/>
      <c r="H58" s="235"/>
      <c r="I58" s="235"/>
      <c r="J58" s="235"/>
      <c r="K58" s="235"/>
      <c r="L58" s="235"/>
      <c r="M58" s="235"/>
      <c r="N58" s="235"/>
      <c r="O58" s="235"/>
      <c r="P58" s="235"/>
      <c r="Q58" s="235"/>
      <c r="R58" s="235"/>
      <c r="S58" s="235"/>
      <c r="T58" s="235"/>
      <c r="U58" s="235"/>
      <c r="V58" s="235"/>
      <c r="W58" s="235"/>
      <c r="X58" s="235"/>
      <c r="Y58" s="235"/>
      <c r="Z58" s="235"/>
      <c r="AA58" s="235"/>
      <c r="AB58" s="235"/>
    </row>
    <row r="59" spans="3:29" x14ac:dyDescent="0.2">
      <c r="C59" s="235"/>
      <c r="D59" s="235"/>
      <c r="E59" s="235"/>
      <c r="F59" s="235"/>
      <c r="G59" s="235"/>
      <c r="H59" s="235"/>
      <c r="I59" s="235"/>
      <c r="J59" s="235"/>
      <c r="K59" s="235"/>
      <c r="L59" s="235"/>
      <c r="M59" s="235"/>
      <c r="N59" s="235"/>
      <c r="O59" s="235"/>
      <c r="P59" s="235"/>
      <c r="Q59" s="235"/>
      <c r="R59" s="235"/>
      <c r="S59" s="235"/>
      <c r="T59" s="235"/>
      <c r="U59" s="235"/>
      <c r="V59" s="235"/>
      <c r="W59" s="235"/>
      <c r="X59" s="235"/>
      <c r="Y59" s="235"/>
      <c r="Z59" s="235"/>
      <c r="AA59" s="235"/>
      <c r="AB59" s="235"/>
    </row>
    <row r="60" spans="3:29" x14ac:dyDescent="0.2">
      <c r="C60" s="235"/>
      <c r="D60" s="235"/>
      <c r="E60" s="235"/>
      <c r="F60" s="235"/>
      <c r="G60" s="235"/>
      <c r="H60" s="235"/>
      <c r="I60" s="235"/>
      <c r="J60" s="235"/>
      <c r="K60" s="235"/>
      <c r="L60" s="235"/>
      <c r="M60" s="235"/>
      <c r="N60" s="235"/>
      <c r="O60" s="235"/>
      <c r="P60" s="235"/>
      <c r="Q60" s="235"/>
      <c r="R60" s="235"/>
      <c r="S60" s="235"/>
      <c r="T60" s="235"/>
      <c r="U60" s="235"/>
      <c r="V60" s="235"/>
      <c r="W60" s="235"/>
      <c r="X60" s="235"/>
      <c r="Y60" s="235"/>
      <c r="Z60" s="235"/>
      <c r="AA60" s="235"/>
      <c r="AB60" s="235"/>
    </row>
    <row r="61" spans="3:29" x14ac:dyDescent="0.2">
      <c r="C61" s="235"/>
      <c r="D61" s="235"/>
      <c r="E61" s="235"/>
      <c r="F61" s="235"/>
      <c r="G61" s="235"/>
      <c r="H61" s="235"/>
      <c r="I61" s="235"/>
      <c r="J61" s="235"/>
      <c r="K61" s="235"/>
      <c r="L61" s="235"/>
      <c r="M61" s="235"/>
      <c r="N61" s="235"/>
      <c r="O61" s="235"/>
      <c r="P61" s="235"/>
      <c r="Q61" s="235"/>
      <c r="R61" s="235"/>
      <c r="S61" s="235"/>
      <c r="T61" s="235"/>
      <c r="U61" s="235"/>
      <c r="V61" s="235"/>
      <c r="W61" s="235"/>
      <c r="X61" s="235"/>
      <c r="Y61" s="235"/>
      <c r="Z61" s="235"/>
      <c r="AA61" s="235"/>
      <c r="AB61" s="235"/>
    </row>
    <row r="62" spans="3:29" x14ac:dyDescent="0.2">
      <c r="C62" s="235"/>
      <c r="D62" s="235"/>
      <c r="E62" s="235"/>
      <c r="F62" s="235"/>
      <c r="G62" s="235"/>
      <c r="H62" s="235"/>
      <c r="I62" s="235"/>
      <c r="J62" s="235"/>
      <c r="K62" s="235"/>
      <c r="L62" s="235"/>
      <c r="M62" s="235"/>
      <c r="N62" s="235"/>
      <c r="O62" s="235"/>
      <c r="P62" s="235"/>
      <c r="Q62" s="235"/>
      <c r="R62" s="235"/>
      <c r="S62" s="235"/>
      <c r="T62" s="235"/>
      <c r="U62" s="235"/>
      <c r="V62" s="235"/>
      <c r="W62" s="235"/>
      <c r="X62" s="235"/>
      <c r="Y62" s="235"/>
      <c r="Z62" s="235"/>
      <c r="AA62" s="235"/>
      <c r="AB62" s="235"/>
    </row>
    <row r="63" spans="3:29" x14ac:dyDescent="0.2">
      <c r="C63" s="235"/>
      <c r="D63" s="235"/>
      <c r="E63" s="235"/>
      <c r="F63" s="235"/>
      <c r="G63" s="235"/>
      <c r="H63" s="235"/>
      <c r="I63" s="235"/>
      <c r="J63" s="235"/>
      <c r="K63" s="235"/>
      <c r="L63" s="235"/>
      <c r="M63" s="235"/>
      <c r="N63" s="235"/>
      <c r="O63" s="235"/>
      <c r="P63" s="235"/>
      <c r="Q63" s="235"/>
      <c r="R63" s="235"/>
      <c r="S63" s="235"/>
      <c r="T63" s="235"/>
      <c r="U63" s="235"/>
      <c r="V63" s="235"/>
      <c r="W63" s="235"/>
      <c r="X63" s="235"/>
      <c r="Y63" s="235"/>
      <c r="Z63" s="235"/>
      <c r="AA63" s="235"/>
      <c r="AB63" s="235"/>
    </row>
    <row r="64" spans="3:29" x14ac:dyDescent="0.2">
      <c r="C64" s="235"/>
      <c r="D64" s="235"/>
      <c r="E64" s="235"/>
      <c r="F64" s="235"/>
      <c r="G64" s="235"/>
      <c r="H64" s="235"/>
      <c r="I64" s="235"/>
      <c r="J64" s="235"/>
      <c r="K64" s="235"/>
      <c r="L64" s="235"/>
      <c r="M64" s="235"/>
      <c r="N64" s="235"/>
      <c r="O64" s="235"/>
      <c r="P64" s="235"/>
      <c r="Q64" s="235"/>
      <c r="R64" s="235"/>
      <c r="S64" s="235"/>
      <c r="T64" s="235"/>
      <c r="U64" s="235"/>
      <c r="V64" s="235"/>
      <c r="W64" s="235"/>
      <c r="X64" s="235"/>
      <c r="Y64" s="235"/>
      <c r="Z64" s="235"/>
      <c r="AA64" s="235"/>
      <c r="AB64" s="235"/>
    </row>
    <row r="65" spans="3:28" x14ac:dyDescent="0.2">
      <c r="C65" s="235"/>
      <c r="D65" s="235"/>
      <c r="E65" s="235"/>
      <c r="F65" s="235"/>
      <c r="G65" s="235"/>
      <c r="H65" s="235"/>
      <c r="I65" s="235"/>
      <c r="J65" s="235"/>
      <c r="K65" s="235"/>
      <c r="L65" s="235"/>
      <c r="M65" s="235"/>
      <c r="N65" s="235"/>
      <c r="O65" s="235"/>
      <c r="P65" s="235"/>
      <c r="Q65" s="235"/>
      <c r="R65" s="235"/>
      <c r="S65" s="235"/>
      <c r="T65" s="235"/>
      <c r="U65" s="235"/>
      <c r="V65" s="235"/>
      <c r="W65" s="235"/>
      <c r="X65" s="235"/>
      <c r="Y65" s="235"/>
      <c r="Z65" s="235"/>
      <c r="AA65" s="235"/>
      <c r="AB65" s="235"/>
    </row>
    <row r="66" spans="3:28" x14ac:dyDescent="0.2">
      <c r="C66" s="235"/>
      <c r="D66" s="235"/>
      <c r="E66" s="235"/>
      <c r="F66" s="235"/>
      <c r="G66" s="235"/>
      <c r="H66" s="235"/>
      <c r="I66" s="235"/>
      <c r="J66" s="235"/>
      <c r="K66" s="235"/>
      <c r="L66" s="235"/>
      <c r="M66" s="235"/>
      <c r="N66" s="235"/>
      <c r="O66" s="235"/>
      <c r="P66" s="235"/>
      <c r="Q66" s="235"/>
      <c r="R66" s="235"/>
      <c r="S66" s="235"/>
      <c r="T66" s="235"/>
      <c r="U66" s="235"/>
      <c r="V66" s="235"/>
      <c r="W66" s="235"/>
      <c r="X66" s="235"/>
      <c r="Y66" s="235"/>
      <c r="Z66" s="235"/>
      <c r="AA66" s="235"/>
      <c r="AB66" s="235"/>
    </row>
    <row r="67" spans="3:28" x14ac:dyDescent="0.2">
      <c r="C67" s="235"/>
      <c r="D67" s="235"/>
      <c r="E67" s="235"/>
      <c r="F67" s="235"/>
      <c r="G67" s="235"/>
      <c r="H67" s="235"/>
      <c r="I67" s="235"/>
      <c r="J67" s="235"/>
      <c r="K67" s="235"/>
      <c r="L67" s="235"/>
      <c r="M67" s="235"/>
      <c r="N67" s="235"/>
      <c r="O67" s="235"/>
      <c r="P67" s="235"/>
      <c r="Q67" s="235"/>
      <c r="R67" s="235"/>
      <c r="S67" s="235"/>
      <c r="T67" s="235"/>
      <c r="U67" s="235"/>
      <c r="V67" s="235"/>
      <c r="W67" s="235"/>
      <c r="X67" s="235"/>
      <c r="Y67" s="235"/>
      <c r="Z67" s="235"/>
      <c r="AA67" s="235"/>
      <c r="AB67" s="235"/>
    </row>
    <row r="68" spans="3:28" x14ac:dyDescent="0.2">
      <c r="C68" s="235"/>
      <c r="D68" s="235"/>
      <c r="E68" s="235"/>
      <c r="F68" s="235"/>
      <c r="G68" s="235"/>
      <c r="H68" s="235"/>
      <c r="I68" s="235"/>
      <c r="J68" s="235"/>
      <c r="K68" s="235"/>
      <c r="L68" s="235"/>
      <c r="M68" s="235"/>
      <c r="N68" s="235"/>
      <c r="O68" s="235"/>
      <c r="P68" s="235"/>
      <c r="Q68" s="235"/>
      <c r="R68" s="235"/>
      <c r="S68" s="235"/>
      <c r="T68" s="235"/>
      <c r="U68" s="235"/>
      <c r="V68" s="235"/>
      <c r="W68" s="235"/>
      <c r="X68" s="235"/>
      <c r="Y68" s="235"/>
      <c r="Z68" s="235"/>
      <c r="AA68" s="235"/>
      <c r="AB68" s="235"/>
    </row>
    <row r="69" spans="3:28" x14ac:dyDescent="0.2">
      <c r="C69" s="235"/>
      <c r="D69" s="235"/>
      <c r="E69" s="235"/>
      <c r="F69" s="235"/>
      <c r="G69" s="235"/>
      <c r="H69" s="235"/>
      <c r="I69" s="235"/>
      <c r="J69" s="235"/>
      <c r="K69" s="235"/>
      <c r="L69" s="235"/>
      <c r="M69" s="235"/>
      <c r="N69" s="235"/>
      <c r="O69" s="235"/>
      <c r="P69" s="235"/>
      <c r="Q69" s="235"/>
      <c r="R69" s="235"/>
      <c r="S69" s="235"/>
      <c r="T69" s="235"/>
      <c r="U69" s="235"/>
      <c r="V69" s="235"/>
      <c r="W69" s="235"/>
      <c r="X69" s="235"/>
      <c r="Y69" s="235"/>
      <c r="Z69" s="235"/>
      <c r="AA69" s="235"/>
      <c r="AB69" s="235"/>
    </row>
    <row r="70" spans="3:28" x14ac:dyDescent="0.2">
      <c r="C70" s="235"/>
      <c r="D70" s="235"/>
      <c r="E70" s="235"/>
      <c r="F70" s="235"/>
      <c r="G70" s="235"/>
      <c r="H70" s="235"/>
      <c r="I70" s="235"/>
      <c r="J70" s="235"/>
      <c r="K70" s="235"/>
      <c r="L70" s="235"/>
      <c r="M70" s="235"/>
      <c r="N70" s="235"/>
      <c r="O70" s="235"/>
      <c r="P70" s="235"/>
      <c r="Q70" s="235"/>
      <c r="R70" s="235"/>
      <c r="S70" s="235"/>
      <c r="T70" s="235"/>
      <c r="U70" s="235"/>
      <c r="V70" s="235"/>
      <c r="W70" s="235"/>
      <c r="X70" s="235"/>
      <c r="Y70" s="235"/>
      <c r="Z70" s="235"/>
      <c r="AA70" s="235"/>
      <c r="AB70" s="235"/>
    </row>
    <row r="71" spans="3:28" x14ac:dyDescent="0.2">
      <c r="C71" s="235"/>
      <c r="D71" s="235"/>
      <c r="E71" s="235"/>
      <c r="F71" s="235"/>
      <c r="G71" s="235"/>
      <c r="H71" s="235"/>
      <c r="I71" s="235"/>
      <c r="J71" s="235"/>
      <c r="K71" s="235"/>
      <c r="L71" s="235"/>
      <c r="M71" s="235"/>
      <c r="N71" s="235"/>
      <c r="O71" s="235"/>
      <c r="P71" s="235"/>
      <c r="Q71" s="235"/>
      <c r="R71" s="235"/>
      <c r="S71" s="235"/>
      <c r="T71" s="235"/>
      <c r="U71" s="235"/>
      <c r="V71" s="235"/>
      <c r="W71" s="235"/>
      <c r="X71" s="235"/>
      <c r="Y71" s="235"/>
      <c r="Z71" s="235"/>
      <c r="AA71" s="235"/>
      <c r="AB71" s="235"/>
    </row>
    <row r="72" spans="3:28" x14ac:dyDescent="0.2">
      <c r="C72" s="235"/>
      <c r="D72" s="235"/>
      <c r="E72" s="235"/>
      <c r="F72" s="235"/>
      <c r="G72" s="235"/>
      <c r="H72" s="235"/>
      <c r="I72" s="235"/>
      <c r="J72" s="235"/>
      <c r="K72" s="235"/>
      <c r="L72" s="235"/>
      <c r="M72" s="235"/>
      <c r="N72" s="235"/>
      <c r="O72" s="235"/>
      <c r="P72" s="235"/>
      <c r="Q72" s="235"/>
      <c r="R72" s="235"/>
      <c r="S72" s="235"/>
      <c r="T72" s="235"/>
      <c r="U72" s="235"/>
      <c r="V72" s="235"/>
      <c r="W72" s="235"/>
      <c r="X72" s="235"/>
      <c r="Y72" s="235"/>
      <c r="Z72" s="235"/>
      <c r="AA72" s="235"/>
      <c r="AB72" s="235"/>
    </row>
    <row r="73" spans="3:28" x14ac:dyDescent="0.2">
      <c r="C73" s="235"/>
      <c r="D73" s="235"/>
      <c r="E73" s="235"/>
      <c r="F73" s="235"/>
      <c r="G73" s="235"/>
      <c r="H73" s="235"/>
      <c r="I73" s="235"/>
      <c r="J73" s="235"/>
      <c r="K73" s="235"/>
      <c r="L73" s="235"/>
      <c r="M73" s="235"/>
      <c r="N73" s="235"/>
      <c r="O73" s="235"/>
      <c r="P73" s="235"/>
      <c r="Q73" s="235"/>
      <c r="R73" s="235"/>
      <c r="S73" s="235"/>
      <c r="T73" s="235"/>
      <c r="U73" s="235"/>
      <c r="V73" s="235"/>
      <c r="W73" s="235"/>
      <c r="X73" s="235"/>
      <c r="Y73" s="235"/>
      <c r="Z73" s="235"/>
      <c r="AA73" s="235"/>
      <c r="AB73" s="235"/>
    </row>
    <row r="74" spans="3:28" x14ac:dyDescent="0.2">
      <c r="C74" s="235"/>
      <c r="D74" s="235"/>
      <c r="E74" s="235"/>
      <c r="F74" s="235"/>
      <c r="G74" s="235"/>
      <c r="H74" s="235"/>
      <c r="I74" s="235"/>
      <c r="J74" s="235"/>
      <c r="K74" s="235"/>
      <c r="L74" s="235"/>
      <c r="M74" s="235"/>
      <c r="N74" s="235"/>
      <c r="O74" s="235"/>
      <c r="P74" s="235"/>
      <c r="Q74" s="235"/>
      <c r="R74" s="235"/>
      <c r="S74" s="235"/>
      <c r="T74" s="235"/>
      <c r="U74" s="235"/>
      <c r="V74" s="235"/>
      <c r="W74" s="235"/>
      <c r="X74" s="235"/>
      <c r="Y74" s="235"/>
      <c r="Z74" s="235"/>
      <c r="AA74" s="235"/>
      <c r="AB74" s="235"/>
    </row>
    <row r="75" spans="3:28" x14ac:dyDescent="0.2">
      <c r="C75" s="235"/>
      <c r="D75" s="235"/>
      <c r="E75" s="235"/>
      <c r="F75" s="235"/>
      <c r="G75" s="235"/>
      <c r="H75" s="235"/>
      <c r="I75" s="235"/>
      <c r="J75" s="235"/>
      <c r="K75" s="235"/>
      <c r="L75" s="235"/>
      <c r="M75" s="235"/>
      <c r="N75" s="235"/>
      <c r="O75" s="235"/>
      <c r="P75" s="235"/>
      <c r="Q75" s="235"/>
      <c r="R75" s="235"/>
      <c r="S75" s="235"/>
      <c r="T75" s="235"/>
      <c r="U75" s="235"/>
      <c r="V75" s="235"/>
      <c r="W75" s="235"/>
      <c r="X75" s="235"/>
      <c r="Y75" s="235"/>
      <c r="Z75" s="235"/>
      <c r="AA75" s="235"/>
      <c r="AB75" s="235"/>
    </row>
    <row r="76" spans="3:28" x14ac:dyDescent="0.2">
      <c r="C76" s="235"/>
      <c r="D76" s="235"/>
      <c r="E76" s="235"/>
      <c r="F76" s="235"/>
      <c r="G76" s="235"/>
      <c r="H76" s="235"/>
      <c r="I76" s="235"/>
      <c r="J76" s="235"/>
      <c r="K76" s="235"/>
      <c r="L76" s="235"/>
      <c r="M76" s="235"/>
      <c r="N76" s="235"/>
      <c r="O76" s="235"/>
      <c r="P76" s="235"/>
      <c r="Q76" s="235"/>
      <c r="R76" s="235"/>
      <c r="S76" s="235"/>
      <c r="T76" s="235"/>
      <c r="U76" s="235"/>
      <c r="V76" s="235"/>
      <c r="W76" s="235"/>
      <c r="X76" s="235"/>
      <c r="Y76" s="235"/>
      <c r="Z76" s="235"/>
      <c r="AA76" s="235"/>
      <c r="AB76" s="235"/>
    </row>
    <row r="77" spans="3:28" x14ac:dyDescent="0.2">
      <c r="C77" s="235"/>
      <c r="D77" s="235"/>
      <c r="E77" s="235"/>
      <c r="F77" s="235"/>
      <c r="G77" s="235"/>
      <c r="H77" s="235"/>
      <c r="I77" s="235"/>
      <c r="J77" s="235"/>
      <c r="K77" s="235"/>
      <c r="L77" s="235"/>
      <c r="M77" s="235"/>
      <c r="N77" s="235"/>
      <c r="O77" s="235"/>
      <c r="P77" s="235"/>
      <c r="Q77" s="235"/>
      <c r="R77" s="235"/>
      <c r="S77" s="235"/>
      <c r="T77" s="235"/>
      <c r="U77" s="235"/>
      <c r="V77" s="235"/>
      <c r="W77" s="235"/>
      <c r="X77" s="235"/>
      <c r="Y77" s="235"/>
      <c r="Z77" s="235"/>
      <c r="AA77" s="235"/>
      <c r="AB77" s="235"/>
    </row>
    <row r="78" spans="3:28" x14ac:dyDescent="0.2">
      <c r="C78" s="235"/>
      <c r="D78" s="235"/>
      <c r="E78" s="235"/>
      <c r="F78" s="235"/>
      <c r="G78" s="235"/>
      <c r="H78" s="235"/>
      <c r="I78" s="235"/>
      <c r="J78" s="235"/>
      <c r="K78" s="235"/>
      <c r="L78" s="235"/>
      <c r="M78" s="235"/>
      <c r="N78" s="235"/>
      <c r="O78" s="235"/>
      <c r="P78" s="235"/>
      <c r="Q78" s="235"/>
      <c r="R78" s="235"/>
      <c r="S78" s="235"/>
      <c r="T78" s="235"/>
      <c r="U78" s="235"/>
      <c r="V78" s="235"/>
      <c r="W78" s="235"/>
      <c r="X78" s="235"/>
      <c r="Y78" s="235"/>
      <c r="Z78" s="235"/>
      <c r="AA78" s="235"/>
      <c r="AB78" s="235"/>
    </row>
    <row r="79" spans="3:28" x14ac:dyDescent="0.2">
      <c r="C79" s="235"/>
      <c r="D79" s="235"/>
      <c r="E79" s="235"/>
      <c r="F79" s="235"/>
      <c r="G79" s="235"/>
      <c r="H79" s="235"/>
      <c r="I79" s="235"/>
      <c r="J79" s="235"/>
      <c r="K79" s="235"/>
      <c r="L79" s="235"/>
      <c r="M79" s="235"/>
      <c r="N79" s="235"/>
      <c r="O79" s="235"/>
      <c r="P79" s="235"/>
      <c r="Q79" s="235"/>
      <c r="R79" s="235"/>
      <c r="S79" s="235"/>
      <c r="T79" s="235"/>
      <c r="U79" s="235"/>
      <c r="V79" s="235"/>
      <c r="W79" s="235"/>
      <c r="X79" s="235"/>
      <c r="Y79" s="235"/>
      <c r="Z79" s="235"/>
      <c r="AA79" s="235"/>
      <c r="AB79" s="235"/>
    </row>
    <row r="80" spans="3:28" x14ac:dyDescent="0.2">
      <c r="C80" s="235"/>
      <c r="D80" s="235"/>
      <c r="E80" s="235"/>
      <c r="F80" s="235"/>
      <c r="G80" s="235"/>
      <c r="H80" s="235"/>
      <c r="I80" s="235"/>
      <c r="J80" s="235"/>
      <c r="K80" s="235"/>
      <c r="L80" s="235"/>
      <c r="M80" s="235"/>
      <c r="N80" s="235"/>
      <c r="O80" s="235"/>
      <c r="P80" s="235"/>
      <c r="Q80" s="235"/>
      <c r="R80" s="235"/>
      <c r="S80" s="235"/>
      <c r="T80" s="235"/>
      <c r="U80" s="235"/>
      <c r="V80" s="235"/>
      <c r="W80" s="235"/>
      <c r="X80" s="235"/>
      <c r="Y80" s="235"/>
      <c r="Z80" s="235"/>
      <c r="AA80" s="235"/>
      <c r="AB80" s="235"/>
    </row>
    <row r="81" spans="3:28" x14ac:dyDescent="0.2">
      <c r="C81" s="235"/>
      <c r="D81" s="235"/>
      <c r="E81" s="235"/>
      <c r="F81" s="235"/>
      <c r="G81" s="235"/>
      <c r="H81" s="235"/>
      <c r="I81" s="235"/>
      <c r="J81" s="235"/>
      <c r="K81" s="235"/>
      <c r="L81" s="235"/>
      <c r="M81" s="235"/>
      <c r="N81" s="235"/>
      <c r="O81" s="235"/>
      <c r="P81" s="235"/>
      <c r="Q81" s="235"/>
      <c r="R81" s="235"/>
      <c r="S81" s="235"/>
      <c r="T81" s="235"/>
      <c r="U81" s="235"/>
      <c r="V81" s="235"/>
      <c r="W81" s="235"/>
      <c r="X81" s="235"/>
      <c r="Y81" s="235"/>
      <c r="Z81" s="235"/>
      <c r="AA81" s="235"/>
      <c r="AB81" s="235"/>
    </row>
    <row r="82" spans="3:28" x14ac:dyDescent="0.2">
      <c r="C82" s="235"/>
      <c r="D82" s="235"/>
      <c r="E82" s="235"/>
      <c r="F82" s="235"/>
      <c r="G82" s="235"/>
      <c r="H82" s="235"/>
      <c r="I82" s="235"/>
      <c r="J82" s="235"/>
      <c r="K82" s="235"/>
      <c r="L82" s="235"/>
      <c r="M82" s="235"/>
      <c r="N82" s="235"/>
      <c r="O82" s="235"/>
      <c r="P82" s="235"/>
      <c r="Q82" s="235"/>
      <c r="R82" s="235"/>
      <c r="S82" s="235"/>
      <c r="T82" s="235"/>
      <c r="U82" s="235"/>
      <c r="V82" s="235"/>
      <c r="W82" s="235"/>
      <c r="X82" s="235"/>
      <c r="Y82" s="235"/>
      <c r="Z82" s="235"/>
      <c r="AA82" s="235"/>
      <c r="AB82" s="235"/>
    </row>
    <row r="83" spans="3:28" x14ac:dyDescent="0.2">
      <c r="C83" s="235"/>
      <c r="D83" s="235"/>
      <c r="E83" s="235"/>
      <c r="F83" s="235"/>
      <c r="G83" s="235"/>
      <c r="H83" s="235"/>
      <c r="I83" s="235"/>
      <c r="J83" s="235"/>
      <c r="K83" s="235"/>
      <c r="L83" s="235"/>
      <c r="M83" s="235"/>
      <c r="N83" s="235"/>
      <c r="O83" s="235"/>
      <c r="P83" s="235"/>
      <c r="Q83" s="235"/>
      <c r="R83" s="235"/>
      <c r="S83" s="235"/>
      <c r="T83" s="235"/>
      <c r="U83" s="235"/>
      <c r="V83" s="235"/>
      <c r="W83" s="235"/>
      <c r="X83" s="235"/>
      <c r="Y83" s="235"/>
      <c r="Z83" s="235"/>
      <c r="AA83" s="235"/>
      <c r="AB83" s="235"/>
    </row>
    <row r="84" spans="3:28" x14ac:dyDescent="0.2">
      <c r="C84" s="235"/>
      <c r="D84" s="235"/>
      <c r="E84" s="235"/>
      <c r="F84" s="235"/>
      <c r="G84" s="235"/>
      <c r="H84" s="235"/>
      <c r="I84" s="235"/>
      <c r="J84" s="235"/>
      <c r="K84" s="235"/>
      <c r="L84" s="235"/>
      <c r="M84" s="235"/>
      <c r="N84" s="235"/>
      <c r="O84" s="235"/>
      <c r="P84" s="235"/>
      <c r="Q84" s="235"/>
      <c r="R84" s="235"/>
      <c r="S84" s="235"/>
      <c r="T84" s="235"/>
      <c r="U84" s="235"/>
      <c r="V84" s="235"/>
      <c r="W84" s="235"/>
      <c r="X84" s="235"/>
      <c r="Y84" s="235"/>
      <c r="Z84" s="235"/>
      <c r="AA84" s="235"/>
      <c r="AB84" s="235"/>
    </row>
    <row r="85" spans="3:28" x14ac:dyDescent="0.2">
      <c r="C85" s="235"/>
      <c r="D85" s="235"/>
      <c r="E85" s="235"/>
      <c r="F85" s="235"/>
      <c r="G85" s="235"/>
      <c r="H85" s="235"/>
      <c r="I85" s="235"/>
      <c r="J85" s="235"/>
      <c r="K85" s="235"/>
      <c r="L85" s="235"/>
      <c r="M85" s="235"/>
      <c r="N85" s="235"/>
      <c r="O85" s="235"/>
      <c r="P85" s="235"/>
      <c r="Q85" s="235"/>
      <c r="R85" s="235"/>
      <c r="S85" s="235"/>
      <c r="T85" s="235"/>
      <c r="U85" s="235"/>
      <c r="V85" s="235"/>
      <c r="W85" s="235"/>
      <c r="X85" s="235"/>
      <c r="Y85" s="235"/>
      <c r="Z85" s="235"/>
      <c r="AA85" s="235"/>
      <c r="AB85" s="235"/>
    </row>
    <row r="86" spans="3:28" x14ac:dyDescent="0.2">
      <c r="C86" s="235"/>
      <c r="D86" s="235"/>
      <c r="E86" s="235"/>
      <c r="F86" s="235"/>
      <c r="G86" s="235"/>
      <c r="H86" s="235"/>
      <c r="I86" s="235"/>
      <c r="J86" s="235"/>
      <c r="K86" s="235"/>
      <c r="L86" s="235"/>
      <c r="M86" s="235"/>
      <c r="N86" s="235"/>
      <c r="O86" s="235"/>
      <c r="P86" s="235"/>
      <c r="Q86" s="235"/>
      <c r="R86" s="235"/>
      <c r="S86" s="235"/>
      <c r="T86" s="235"/>
      <c r="U86" s="235"/>
      <c r="V86" s="235"/>
      <c r="W86" s="235"/>
      <c r="X86" s="235"/>
      <c r="Y86" s="235"/>
      <c r="Z86" s="235"/>
      <c r="AA86" s="235"/>
      <c r="AB86" s="235"/>
    </row>
  </sheetData>
  <mergeCells count="3">
    <mergeCell ref="AI4:AU4"/>
    <mergeCell ref="D3:T3"/>
    <mergeCell ref="AI3:AV3"/>
  </mergeCells>
  <phoneticPr fontId="5" type="noConversion"/>
  <pageMargins left="0.7" right="0.7" top="0.75" bottom="0.75" header="0.3" footer="0.3"/>
  <pageSetup scale="60"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BR224"/>
  <sheetViews>
    <sheetView zoomScale="80" workbookViewId="0">
      <pane xSplit="2" ySplit="6" topLeftCell="C39" activePane="bottomRight" state="frozen"/>
      <selection activeCell="AM46" sqref="AM46"/>
      <selection pane="topRight" activeCell="AM46" sqref="AM46"/>
      <selection pane="bottomLeft" activeCell="AM46" sqref="AM46"/>
      <selection pane="bottomRight" activeCell="AC6" sqref="AC6"/>
    </sheetView>
  </sheetViews>
  <sheetFormatPr defaultColWidth="9.140625" defaultRowHeight="11.25" x14ac:dyDescent="0.2"/>
  <cols>
    <col min="1" max="1" width="2.5703125" style="45" customWidth="1"/>
    <col min="2" max="2" width="6.85546875" style="45" customWidth="1"/>
    <col min="3" max="3" width="8.28515625" style="45" customWidth="1"/>
    <col min="4" max="5" width="6.7109375" style="45" customWidth="1"/>
    <col min="6" max="6" width="8.42578125" style="45" customWidth="1"/>
    <col min="7" max="7" width="6.7109375" style="45" customWidth="1"/>
    <col min="8" max="8" width="8.5703125" style="45" customWidth="1"/>
    <col min="9" max="11" width="6.7109375" style="45" customWidth="1"/>
    <col min="12" max="12" width="9.140625" style="45" customWidth="1"/>
    <col min="13" max="13" width="10" style="45" customWidth="1"/>
    <col min="14" max="14" width="1.42578125" style="45" customWidth="1"/>
    <col min="15" max="15" width="6.5703125" style="45" customWidth="1"/>
    <col min="16" max="16" width="5.5703125" style="45" customWidth="1"/>
    <col min="17" max="17" width="4.5703125" style="45" customWidth="1"/>
    <col min="18" max="20" width="5" style="45" customWidth="1"/>
    <col min="21" max="21" width="5.85546875" style="45" customWidth="1"/>
    <col min="22" max="22" width="5.7109375" style="45" customWidth="1"/>
    <col min="23" max="23" width="5.42578125" style="45" customWidth="1"/>
    <col min="24" max="24" width="5" style="45" customWidth="1"/>
    <col min="25" max="25" width="5.28515625" style="45" customWidth="1"/>
    <col min="26" max="26" width="4.7109375" style="45" customWidth="1"/>
    <col min="27" max="27" width="4.5703125" style="45" customWidth="1"/>
    <col min="28" max="28" width="11.42578125" style="45" bestFit="1" customWidth="1"/>
    <col min="29" max="30" width="9.140625" style="45"/>
    <col min="31" max="31" width="11.140625" style="45" bestFit="1" customWidth="1"/>
    <col min="32" max="34" width="9.140625" style="45"/>
    <col min="35" max="70" width="9.140625" style="245"/>
    <col min="71" max="16384" width="9.140625" style="45"/>
  </cols>
  <sheetData>
    <row r="1" spans="1:64" s="45" customFormat="1" ht="15.75" x14ac:dyDescent="0.25">
      <c r="A1" s="11" t="s">
        <v>32</v>
      </c>
      <c r="B1" s="10"/>
      <c r="C1" s="10"/>
      <c r="D1" s="10"/>
      <c r="E1" s="10"/>
      <c r="F1" s="69"/>
      <c r="G1" s="69"/>
      <c r="H1" s="10"/>
      <c r="I1" s="10"/>
      <c r="J1" s="10"/>
      <c r="K1" s="10"/>
      <c r="L1" s="10"/>
      <c r="M1" s="10"/>
      <c r="N1" s="13" t="s">
        <v>32</v>
      </c>
      <c r="O1" s="11" t="s">
        <v>32</v>
      </c>
      <c r="P1" s="69"/>
      <c r="Q1"/>
      <c r="R1" s="10"/>
      <c r="S1" s="10"/>
      <c r="T1" s="59"/>
      <c r="U1" s="10"/>
      <c r="V1" s="10"/>
      <c r="W1" s="10"/>
      <c r="X1" s="10"/>
      <c r="Y1" s="10"/>
      <c r="Z1" s="13" t="s">
        <v>32</v>
      </c>
      <c r="AA1" s="10"/>
      <c r="AB1" s="14"/>
      <c r="AC1" s="14"/>
      <c r="AD1" s="14"/>
      <c r="AE1" s="14"/>
      <c r="AF1" s="14"/>
      <c r="AG1" s="14"/>
      <c r="AH1" s="14"/>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row>
    <row r="2" spans="1:64" s="45" customFormat="1" ht="5.25" customHeight="1" x14ac:dyDescent="0.2">
      <c r="A2" s="14"/>
      <c r="B2" s="16"/>
      <c r="C2" s="10"/>
      <c r="D2" s="10"/>
      <c r="E2" s="10"/>
      <c r="F2" s="10"/>
      <c r="G2" s="10"/>
      <c r="H2" s="10"/>
      <c r="I2" s="10"/>
      <c r="J2" s="10"/>
      <c r="K2" s="10"/>
      <c r="L2" s="10"/>
      <c r="M2" s="10"/>
      <c r="N2" s="10"/>
      <c r="O2" s="10"/>
      <c r="P2" s="16"/>
      <c r="Q2" s="16"/>
      <c r="R2" s="16"/>
      <c r="S2" s="16"/>
      <c r="T2" s="16"/>
      <c r="U2" s="16"/>
      <c r="V2" s="16"/>
      <c r="W2" s="16"/>
      <c r="X2" s="16"/>
      <c r="Y2" s="16"/>
      <c r="Z2" s="16"/>
      <c r="AA2" s="16"/>
      <c r="AB2" s="14"/>
      <c r="AC2" s="14"/>
      <c r="AD2" s="14"/>
      <c r="AE2" s="14"/>
      <c r="AF2" s="14"/>
      <c r="AG2" s="14"/>
      <c r="AH2" s="14"/>
      <c r="AI2" s="245"/>
      <c r="AJ2" s="245"/>
      <c r="AK2" s="245"/>
      <c r="AL2" s="245"/>
      <c r="AM2" s="245"/>
      <c r="AN2" s="245"/>
      <c r="AO2" s="245"/>
      <c r="AP2" s="245"/>
      <c r="AQ2" s="245"/>
      <c r="AR2" s="245"/>
      <c r="AS2" s="245"/>
      <c r="AT2" s="245"/>
      <c r="AU2" s="245"/>
      <c r="AV2" s="245"/>
      <c r="AW2" s="245"/>
      <c r="AX2" s="245"/>
      <c r="AY2" s="245"/>
      <c r="AZ2" s="245"/>
      <c r="BA2" s="245"/>
      <c r="BB2" s="245"/>
      <c r="BC2" s="245"/>
      <c r="BD2" s="245"/>
      <c r="BE2" s="245"/>
      <c r="BF2" s="245"/>
      <c r="BG2" s="245"/>
      <c r="BH2" s="245"/>
      <c r="BI2" s="245"/>
      <c r="BJ2" s="245"/>
      <c r="BK2" s="245"/>
      <c r="BL2" s="245"/>
    </row>
    <row r="3" spans="1:64" s="45" customFormat="1" ht="15" customHeight="1" x14ac:dyDescent="0.2">
      <c r="A3" s="14"/>
      <c r="B3" s="18"/>
      <c r="C3" s="1103" t="s">
        <v>356</v>
      </c>
      <c r="D3" s="1101"/>
      <c r="E3" s="1101"/>
      <c r="F3" s="1101"/>
      <c r="G3" s="1101"/>
      <c r="H3" s="1101"/>
      <c r="I3" s="1101"/>
      <c r="J3" s="1101"/>
      <c r="K3" s="1101"/>
      <c r="L3" s="1101"/>
      <c r="M3" s="1101"/>
      <c r="N3" s="1101"/>
      <c r="O3" s="1101"/>
      <c r="P3" s="1101"/>
      <c r="Q3" s="1101"/>
      <c r="R3" s="1101"/>
      <c r="S3" s="1101"/>
      <c r="T3" s="1101"/>
      <c r="U3" s="1101"/>
      <c r="V3" s="1101"/>
      <c r="W3" s="1101"/>
      <c r="X3" s="1101"/>
      <c r="Y3" s="1101"/>
      <c r="Z3" s="1101"/>
      <c r="AA3" s="48"/>
      <c r="AB3" s="14"/>
      <c r="AC3" s="14"/>
      <c r="AD3" s="14"/>
      <c r="AE3" s="14"/>
      <c r="AF3" s="14"/>
      <c r="AG3" s="14"/>
      <c r="AH3" s="14"/>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row>
    <row r="4" spans="1:64" s="45" customFormat="1" ht="12.75" x14ac:dyDescent="0.2">
      <c r="A4" s="14"/>
      <c r="B4" s="18"/>
      <c r="C4" s="49" t="s">
        <v>310</v>
      </c>
      <c r="D4"/>
      <c r="E4" s="50"/>
      <c r="F4" s="50"/>
      <c r="G4" s="50"/>
      <c r="H4" s="50"/>
      <c r="I4" s="50"/>
      <c r="J4"/>
      <c r="K4" s="50"/>
      <c r="L4" s="50"/>
      <c r="M4" s="50"/>
      <c r="N4" s="50"/>
      <c r="O4" s="18"/>
      <c r="P4" s="1115" t="s">
        <v>286</v>
      </c>
      <c r="Q4" s="1122"/>
      <c r="R4" s="1122"/>
      <c r="S4" s="1122"/>
      <c r="T4" s="1122"/>
      <c r="U4" s="1122"/>
      <c r="V4" s="1122"/>
      <c r="W4" s="1122"/>
      <c r="X4" s="1122"/>
      <c r="Y4" s="1122"/>
      <c r="Z4" s="1122"/>
      <c r="AA4" s="1122"/>
      <c r="AB4" s="14"/>
      <c r="AC4" s="14"/>
      <c r="AD4" s="14"/>
      <c r="AE4" s="14"/>
      <c r="AF4" s="14"/>
      <c r="AG4" s="14"/>
      <c r="AH4" s="14"/>
      <c r="AI4" s="245"/>
      <c r="AJ4" s="245"/>
      <c r="AK4" s="245"/>
      <c r="AL4" s="245"/>
      <c r="AM4" s="245"/>
      <c r="AN4" s="245"/>
      <c r="AO4" s="245"/>
      <c r="AP4" s="245"/>
      <c r="AQ4" s="245"/>
      <c r="AR4" s="245"/>
      <c r="AS4" s="245"/>
      <c r="AT4" s="245"/>
      <c r="AU4" s="245"/>
      <c r="AV4" s="245"/>
      <c r="AW4" s="245"/>
      <c r="AX4" s="245"/>
      <c r="AY4" s="245"/>
      <c r="AZ4" s="245"/>
      <c r="BA4" s="245"/>
      <c r="BB4" s="245"/>
      <c r="BC4" s="245"/>
      <c r="BD4" s="245"/>
      <c r="BE4" s="245"/>
      <c r="BF4" s="245"/>
      <c r="BG4" s="245"/>
      <c r="BH4" s="245"/>
      <c r="BI4" s="245"/>
      <c r="BJ4" s="245"/>
      <c r="BK4" s="245"/>
      <c r="BL4" s="245"/>
    </row>
    <row r="5" spans="1:64" s="45" customFormat="1" ht="2.25" customHeight="1" thickBot="1" x14ac:dyDescent="0.25">
      <c r="A5" s="14"/>
      <c r="B5" s="18"/>
      <c r="C5" s="61"/>
      <c r="D5" s="62"/>
      <c r="E5" s="62"/>
      <c r="F5" s="62"/>
      <c r="G5" s="62"/>
      <c r="H5" s="62"/>
      <c r="I5" s="62"/>
      <c r="J5" s="62"/>
      <c r="K5" s="62"/>
      <c r="L5" s="62"/>
      <c r="M5" s="62"/>
      <c r="N5" s="62"/>
      <c r="O5" s="62"/>
      <c r="P5" s="61"/>
      <c r="Q5" s="61"/>
      <c r="R5" s="61"/>
      <c r="S5" s="61"/>
      <c r="T5" s="61"/>
      <c r="U5" s="61"/>
      <c r="V5" s="61"/>
      <c r="W5" s="61"/>
      <c r="X5" s="61"/>
      <c r="Y5" s="61"/>
      <c r="Z5" s="61"/>
      <c r="AA5" s="20"/>
      <c r="AB5" s="14"/>
      <c r="AC5" s="14"/>
      <c r="AD5" s="14"/>
      <c r="AE5" s="14"/>
      <c r="AF5" s="14"/>
      <c r="AG5" s="14"/>
      <c r="AH5" s="14"/>
      <c r="AI5" s="245"/>
      <c r="AJ5" s="245"/>
      <c r="AK5" s="245"/>
      <c r="AL5" s="245"/>
      <c r="AM5" s="245"/>
      <c r="AN5" s="245"/>
      <c r="AO5" s="245"/>
      <c r="AP5" s="245"/>
      <c r="AQ5" s="245"/>
      <c r="AR5" s="245"/>
      <c r="AS5" s="245"/>
      <c r="AT5" s="245"/>
      <c r="AU5" s="245"/>
      <c r="AV5" s="245"/>
      <c r="AW5" s="245"/>
      <c r="AX5" s="245"/>
      <c r="AY5" s="245"/>
      <c r="AZ5" s="245"/>
      <c r="BA5" s="245"/>
      <c r="BB5" s="245"/>
      <c r="BC5" s="245"/>
      <c r="BD5" s="245"/>
      <c r="BE5" s="245"/>
      <c r="BF5" s="245"/>
      <c r="BG5" s="245"/>
      <c r="BH5" s="245"/>
      <c r="BI5" s="245"/>
      <c r="BJ5" s="245"/>
      <c r="BK5" s="245"/>
      <c r="BL5" s="245"/>
    </row>
    <row r="6" spans="1:64" s="45" customFormat="1" ht="138.75" customHeight="1" x14ac:dyDescent="0.2">
      <c r="A6" s="14"/>
      <c r="B6" s="18"/>
      <c r="C6" s="70" t="s">
        <v>313</v>
      </c>
      <c r="D6" s="71" t="s">
        <v>314</v>
      </c>
      <c r="E6" s="71" t="s">
        <v>315</v>
      </c>
      <c r="F6" s="72" t="s">
        <v>316</v>
      </c>
      <c r="G6" s="73" t="s">
        <v>317</v>
      </c>
      <c r="H6" s="74" t="s">
        <v>318</v>
      </c>
      <c r="I6" s="71" t="s">
        <v>319</v>
      </c>
      <c r="J6" s="75" t="s">
        <v>320</v>
      </c>
      <c r="K6" s="76" t="s">
        <v>321</v>
      </c>
      <c r="L6" s="77" t="s">
        <v>322</v>
      </c>
      <c r="M6" s="78" t="s">
        <v>323</v>
      </c>
      <c r="N6" s="79"/>
      <c r="O6" s="18"/>
      <c r="P6" s="70" t="s">
        <v>313</v>
      </c>
      <c r="Q6" s="71" t="s">
        <v>314</v>
      </c>
      <c r="R6" s="71" t="s">
        <v>315</v>
      </c>
      <c r="S6" s="72" t="s">
        <v>316</v>
      </c>
      <c r="T6" s="73" t="s">
        <v>317</v>
      </c>
      <c r="U6" s="74" t="s">
        <v>318</v>
      </c>
      <c r="V6" s="71" t="s">
        <v>319</v>
      </c>
      <c r="W6" s="75" t="s">
        <v>320</v>
      </c>
      <c r="X6" s="76" t="s">
        <v>321</v>
      </c>
      <c r="Y6" s="77" t="s">
        <v>324</v>
      </c>
      <c r="Z6" s="78" t="s">
        <v>323</v>
      </c>
      <c r="AA6" s="79"/>
      <c r="AB6" s="14"/>
      <c r="AC6" s="14"/>
      <c r="AD6" s="14"/>
      <c r="AE6" s="14"/>
      <c r="AF6" s="14"/>
      <c r="AG6" s="14"/>
      <c r="AH6" s="14"/>
      <c r="AI6" s="245"/>
      <c r="AJ6" s="245"/>
      <c r="AK6" s="245"/>
      <c r="AL6" s="245"/>
      <c r="AM6" s="245"/>
      <c r="AN6" s="245"/>
      <c r="AO6" s="245"/>
      <c r="AP6" s="245"/>
      <c r="AQ6" s="245"/>
      <c r="AR6" s="245"/>
      <c r="AS6" s="245"/>
      <c r="AT6" s="245"/>
      <c r="AU6" s="245"/>
      <c r="AV6" s="245"/>
      <c r="AW6" s="245"/>
      <c r="AX6" s="245"/>
      <c r="AY6" s="245"/>
      <c r="AZ6" s="245"/>
      <c r="BA6" s="245"/>
      <c r="BB6" s="245"/>
      <c r="BC6" s="245"/>
      <c r="BD6" s="245"/>
      <c r="BE6" s="245"/>
      <c r="BF6" s="245"/>
      <c r="BG6" s="245"/>
      <c r="BH6" s="245"/>
      <c r="BI6" s="245"/>
      <c r="BJ6" s="245"/>
      <c r="BK6" s="245"/>
      <c r="BL6" s="245"/>
    </row>
    <row r="7" spans="1:64" s="45" customFormat="1" ht="14.1" customHeight="1" x14ac:dyDescent="0.2">
      <c r="A7" s="14"/>
      <c r="B7" s="63">
        <v>1990</v>
      </c>
      <c r="C7" s="655">
        <v>65.985456279999994</v>
      </c>
      <c r="D7" s="656">
        <v>12.00193685</v>
      </c>
      <c r="E7" s="656">
        <v>53.983519430000001</v>
      </c>
      <c r="F7" s="657">
        <v>620.12981439999999</v>
      </c>
      <c r="G7" s="658">
        <v>12.989348920000001</v>
      </c>
      <c r="H7" s="657">
        <v>124.41783776</v>
      </c>
      <c r="I7" s="656">
        <v>21.761546969999998</v>
      </c>
      <c r="J7" s="659">
        <v>102.65629079</v>
      </c>
      <c r="K7" s="660">
        <v>6.0568763399999996</v>
      </c>
      <c r="L7" s="537">
        <v>829.57933370000001</v>
      </c>
      <c r="M7" s="661">
        <v>5003.2564284499995</v>
      </c>
      <c r="N7" s="30"/>
      <c r="O7" s="64">
        <v>1990</v>
      </c>
      <c r="P7" s="80">
        <f>IF(ISERROR((C7/$L7)*100),"",(C7/$L7)*100)</f>
        <v>7.9540863181461861</v>
      </c>
      <c r="Q7" s="81">
        <f t="shared" ref="Q7:Q35" si="0">IF(ISERROR((D7/$L7)*100),"",(D7/$L7)*100)</f>
        <v>1.4467497395903366</v>
      </c>
      <c r="R7" s="81">
        <f t="shared" ref="R7:R35" si="1">IF(ISERROR((E7/$L7)*100),"",(E7/$L7)*100)</f>
        <v>6.5073365785558499</v>
      </c>
      <c r="S7" s="82">
        <f t="shared" ref="S7:S35" si="2">IF(ISERROR((F7/$L7)*100),"",(F7/$L7)*100)</f>
        <v>74.752321955052096</v>
      </c>
      <c r="T7" s="83">
        <f t="shared" ref="T7:T35" si="3">IF(ISERROR((G7/$L7)*100),"",(G7/$L7)*100)</f>
        <v>1.5657753746186411</v>
      </c>
      <c r="U7" s="82">
        <f t="shared" ref="U7:U35" si="4">IF(ISERROR((H7/$L7)*100),"",(H7/$L7)*100)</f>
        <v>14.997702173351524</v>
      </c>
      <c r="V7" s="81">
        <f t="shared" ref="V7:V35" si="5">IF(ISERROR((I7/$L7)*100),"",(I7/$L7)*100)</f>
        <v>2.6232026384916676</v>
      </c>
      <c r="W7" s="84">
        <f t="shared" ref="W7:W35" si="6">IF(ISERROR((J7/$L7)*100),"",(J7/$L7)*100)</f>
        <v>12.374499534859856</v>
      </c>
      <c r="X7" s="85">
        <f t="shared" ref="X7:X35" si="7">IF(ISERROR((K7/$L7)*100),"",(K7/$L7)*100)</f>
        <v>0.73011417883155016</v>
      </c>
      <c r="Y7" s="86">
        <v>16.580787844148183</v>
      </c>
      <c r="Z7" s="87">
        <v>100</v>
      </c>
      <c r="AA7" s="30"/>
      <c r="AB7" s="704"/>
      <c r="AC7" s="704"/>
      <c r="AD7" s="704"/>
      <c r="AE7" s="704"/>
      <c r="AF7" s="14"/>
      <c r="AG7" s="14"/>
      <c r="AH7" s="14"/>
      <c r="AI7" s="245"/>
      <c r="AJ7" s="245"/>
      <c r="AK7" s="245"/>
      <c r="AL7" s="245"/>
      <c r="AM7" s="245"/>
      <c r="AN7" s="245"/>
      <c r="AO7" s="245"/>
      <c r="AP7" s="245"/>
      <c r="AQ7" s="245"/>
      <c r="AR7" s="245"/>
      <c r="AS7" s="245"/>
      <c r="AT7" s="245"/>
      <c r="AU7" s="245"/>
      <c r="AV7" s="245"/>
      <c r="AW7" s="245"/>
      <c r="AX7" s="245"/>
      <c r="AY7" s="245"/>
      <c r="AZ7" s="245"/>
      <c r="BA7" s="245"/>
      <c r="BB7" s="245"/>
      <c r="BC7" s="245"/>
      <c r="BD7" s="245"/>
      <c r="BE7" s="245"/>
      <c r="BF7" s="245"/>
      <c r="BG7" s="245"/>
      <c r="BH7" s="245"/>
      <c r="BI7" s="245"/>
      <c r="BJ7" s="245"/>
      <c r="BK7" s="245"/>
      <c r="BL7" s="245"/>
    </row>
    <row r="8" spans="1:64" s="45" customFormat="1" ht="14.1" customHeight="1" x14ac:dyDescent="0.2">
      <c r="A8" s="14"/>
      <c r="B8" s="105">
        <v>1991</v>
      </c>
      <c r="C8" s="662">
        <v>64.994286919999993</v>
      </c>
      <c r="D8" s="663">
        <v>11.89550564</v>
      </c>
      <c r="E8" s="663">
        <v>53.098781280000004</v>
      </c>
      <c r="F8" s="664">
        <v>629.91326656000001</v>
      </c>
      <c r="G8" s="665">
        <v>11.529405650000001</v>
      </c>
      <c r="H8" s="664">
        <v>123.36147213000001</v>
      </c>
      <c r="I8" s="663">
        <v>22.508639680000002</v>
      </c>
      <c r="J8" s="666">
        <v>100.85283245000001</v>
      </c>
      <c r="K8" s="667">
        <v>6.2314987799999999</v>
      </c>
      <c r="L8" s="548">
        <v>836.02993003999995</v>
      </c>
      <c r="M8" s="668">
        <v>4897.83369984</v>
      </c>
      <c r="N8" s="30"/>
      <c r="O8" s="106">
        <v>1991</v>
      </c>
      <c r="P8" s="96">
        <f t="shared" ref="P8:P35" si="8">IF(ISERROR((C8/$L8)*100),"",(C8/$L8)*100)</f>
        <v>7.7741579080656038</v>
      </c>
      <c r="Q8" s="97">
        <f t="shared" si="0"/>
        <v>1.4228564328349893</v>
      </c>
      <c r="R8" s="97">
        <f t="shared" si="1"/>
        <v>6.3513014752306152</v>
      </c>
      <c r="S8" s="98">
        <f t="shared" si="2"/>
        <v>75.34577937058566</v>
      </c>
      <c r="T8" s="99">
        <f t="shared" si="3"/>
        <v>1.3790661357600409</v>
      </c>
      <c r="U8" s="98">
        <f t="shared" si="4"/>
        <v>14.755628679956203</v>
      </c>
      <c r="V8" s="97">
        <f t="shared" si="5"/>
        <v>2.6923246251390873</v>
      </c>
      <c r="W8" s="100">
        <f t="shared" si="6"/>
        <v>12.063304054817117</v>
      </c>
      <c r="X8" s="101">
        <f t="shared" si="7"/>
        <v>0.74536790563249966</v>
      </c>
      <c r="Y8" s="102">
        <v>17.069381715988253</v>
      </c>
      <c r="Z8" s="103">
        <v>100</v>
      </c>
      <c r="AA8" s="30"/>
      <c r="AB8" s="704"/>
      <c r="AC8" s="704"/>
      <c r="AD8" s="704"/>
      <c r="AE8" s="704"/>
      <c r="AF8" s="14"/>
      <c r="AG8" s="14"/>
      <c r="AH8" s="14"/>
      <c r="AI8" s="245"/>
      <c r="AJ8" s="245"/>
      <c r="AK8" s="245"/>
      <c r="AL8" s="245"/>
      <c r="AM8" s="245"/>
      <c r="AN8" s="245"/>
      <c r="AO8" s="245"/>
      <c r="AP8" s="245"/>
      <c r="AQ8" s="245"/>
      <c r="AR8" s="245"/>
      <c r="AS8" s="245"/>
      <c r="AT8" s="245"/>
      <c r="AU8" s="245"/>
      <c r="AV8" s="245"/>
      <c r="AW8" s="245"/>
      <c r="AX8" s="245"/>
      <c r="AY8" s="245"/>
      <c r="AZ8" s="245"/>
      <c r="BA8" s="245"/>
      <c r="BB8" s="245"/>
      <c r="BC8" s="245"/>
      <c r="BD8" s="245"/>
      <c r="BE8" s="245"/>
      <c r="BF8" s="245"/>
      <c r="BG8" s="245"/>
      <c r="BH8" s="245"/>
      <c r="BI8" s="245"/>
      <c r="BJ8" s="245"/>
      <c r="BK8" s="245"/>
      <c r="BL8" s="245"/>
    </row>
    <row r="9" spans="1:64" s="45" customFormat="1" ht="14.1" customHeight="1" x14ac:dyDescent="0.2">
      <c r="A9" s="14"/>
      <c r="B9" s="63">
        <v>1992</v>
      </c>
      <c r="C9" s="669">
        <v>69.00143442000001</v>
      </c>
      <c r="D9" s="670">
        <v>12.010981529999999</v>
      </c>
      <c r="E9" s="670">
        <v>56.99045289</v>
      </c>
      <c r="F9" s="671">
        <v>650.57799918000001</v>
      </c>
      <c r="G9" s="672">
        <v>11.365324660000001</v>
      </c>
      <c r="H9" s="671">
        <v>124.46531565000001</v>
      </c>
      <c r="I9" s="670">
        <v>22.311198230000002</v>
      </c>
      <c r="J9" s="673">
        <v>102.15411741999999</v>
      </c>
      <c r="K9" s="674">
        <v>6.0352705499999999</v>
      </c>
      <c r="L9" s="559">
        <v>861.44534445999989</v>
      </c>
      <c r="M9" s="675">
        <v>4749.8142030400004</v>
      </c>
      <c r="N9" s="30"/>
      <c r="O9" s="64">
        <v>1992</v>
      </c>
      <c r="P9" s="88">
        <f t="shared" si="8"/>
        <v>8.0099608017794566</v>
      </c>
      <c r="Q9" s="89">
        <f t="shared" si="0"/>
        <v>1.3942824820220168</v>
      </c>
      <c r="R9" s="89">
        <f t="shared" si="1"/>
        <v>6.6156783197574383</v>
      </c>
      <c r="S9" s="90">
        <f t="shared" si="2"/>
        <v>75.521680320626388</v>
      </c>
      <c r="T9" s="91">
        <f t="shared" si="3"/>
        <v>1.3193320659390637</v>
      </c>
      <c r="U9" s="90">
        <f t="shared" si="4"/>
        <v>14.448428614820774</v>
      </c>
      <c r="V9" s="89">
        <f t="shared" si="5"/>
        <v>2.5899725819501476</v>
      </c>
      <c r="W9" s="92">
        <f t="shared" si="6"/>
        <v>11.858456032870626</v>
      </c>
      <c r="X9" s="93">
        <f t="shared" si="7"/>
        <v>0.70059819683432512</v>
      </c>
      <c r="Y9" s="94">
        <v>18.136400870346744</v>
      </c>
      <c r="Z9" s="95">
        <v>100</v>
      </c>
      <c r="AA9" s="30"/>
      <c r="AB9" s="704"/>
      <c r="AC9" s="704"/>
      <c r="AD9" s="704"/>
      <c r="AE9" s="704"/>
      <c r="AF9" s="14"/>
      <c r="AG9" s="14"/>
      <c r="AH9" s="14"/>
      <c r="AI9" s="245"/>
      <c r="AJ9" s="245"/>
      <c r="AK9" s="245"/>
      <c r="AL9" s="245"/>
      <c r="AM9" s="245"/>
      <c r="AN9" s="245"/>
      <c r="AO9" s="245"/>
      <c r="AP9" s="245"/>
      <c r="AQ9" s="245"/>
      <c r="AR9" s="245"/>
      <c r="AS9" s="245"/>
      <c r="AT9" s="245"/>
      <c r="AU9" s="245"/>
      <c r="AV9" s="245"/>
      <c r="AW9" s="245"/>
      <c r="AX9" s="245"/>
      <c r="AY9" s="245"/>
      <c r="AZ9" s="245"/>
      <c r="BA9" s="245"/>
      <c r="BB9" s="245"/>
      <c r="BC9" s="245"/>
      <c r="BD9" s="245"/>
      <c r="BE9" s="245"/>
      <c r="BF9" s="245"/>
      <c r="BG9" s="245"/>
      <c r="BH9" s="245"/>
      <c r="BI9" s="245"/>
      <c r="BJ9" s="245"/>
      <c r="BK9" s="245"/>
      <c r="BL9" s="245"/>
    </row>
    <row r="10" spans="1:64" s="45" customFormat="1" ht="14.1" customHeight="1" x14ac:dyDescent="0.2">
      <c r="A10" s="14"/>
      <c r="B10" s="105">
        <v>1993</v>
      </c>
      <c r="C10" s="662">
        <v>71.602760379999992</v>
      </c>
      <c r="D10" s="663">
        <v>11.825033100000001</v>
      </c>
      <c r="E10" s="663">
        <v>59.777727280000001</v>
      </c>
      <c r="F10" s="664">
        <v>657.21370153999999</v>
      </c>
      <c r="G10" s="665">
        <v>10.80684379</v>
      </c>
      <c r="H10" s="664">
        <v>124.20347527</v>
      </c>
      <c r="I10" s="663">
        <v>21.201991530000001</v>
      </c>
      <c r="J10" s="666">
        <v>103.00148374</v>
      </c>
      <c r="K10" s="667">
        <v>5.3962663300000004</v>
      </c>
      <c r="L10" s="548">
        <v>869.22304729999996</v>
      </c>
      <c r="M10" s="668">
        <v>4676.1946669899999</v>
      </c>
      <c r="N10" s="30"/>
      <c r="O10" s="106">
        <v>1993</v>
      </c>
      <c r="P10" s="96">
        <f t="shared" si="8"/>
        <v>8.2375588869179293</v>
      </c>
      <c r="Q10" s="97">
        <f t="shared" si="0"/>
        <v>1.3604141234785689</v>
      </c>
      <c r="R10" s="97">
        <f t="shared" si="1"/>
        <v>6.8771447634393619</v>
      </c>
      <c r="S10" s="98">
        <f t="shared" si="2"/>
        <v>75.609327615213601</v>
      </c>
      <c r="T10" s="99">
        <f t="shared" si="3"/>
        <v>1.243276259593951</v>
      </c>
      <c r="U10" s="98">
        <f t="shared" si="4"/>
        <v>14.289022323534059</v>
      </c>
      <c r="V10" s="97">
        <f t="shared" si="5"/>
        <v>2.4391888360367457</v>
      </c>
      <c r="W10" s="100">
        <f t="shared" si="6"/>
        <v>11.849833487497312</v>
      </c>
      <c r="X10" s="101">
        <f t="shared" si="7"/>
        <v>0.62081491589092164</v>
      </c>
      <c r="Y10" s="102">
        <v>18.588256246815028</v>
      </c>
      <c r="Z10" s="103">
        <v>100</v>
      </c>
      <c r="AA10" s="30"/>
      <c r="AB10" s="704"/>
      <c r="AC10" s="704"/>
      <c r="AD10" s="704"/>
      <c r="AE10" s="704"/>
      <c r="AF10" s="14"/>
      <c r="AG10" s="14"/>
      <c r="AH10" s="14"/>
      <c r="AI10" s="245"/>
      <c r="AJ10" s="245"/>
      <c r="AK10" s="245"/>
      <c r="AL10" s="245"/>
      <c r="AM10" s="245"/>
      <c r="AN10" s="245"/>
      <c r="AO10" s="245"/>
      <c r="AP10" s="245"/>
      <c r="AQ10" s="245"/>
      <c r="AR10" s="245"/>
      <c r="AS10" s="245"/>
      <c r="AT10" s="245"/>
      <c r="AU10" s="245"/>
      <c r="AV10" s="245"/>
      <c r="AW10" s="245"/>
      <c r="AX10" s="245"/>
      <c r="AY10" s="245"/>
      <c r="AZ10" s="245"/>
      <c r="BA10" s="245"/>
      <c r="BB10" s="245"/>
      <c r="BC10" s="245"/>
      <c r="BD10" s="245"/>
      <c r="BE10" s="245"/>
      <c r="BF10" s="245"/>
      <c r="BG10" s="245"/>
      <c r="BH10" s="245"/>
      <c r="BI10" s="245"/>
      <c r="BJ10" s="245"/>
      <c r="BK10" s="245"/>
      <c r="BL10" s="245"/>
    </row>
    <row r="11" spans="1:64" s="45" customFormat="1" ht="14.1" customHeight="1" x14ac:dyDescent="0.2">
      <c r="A11" s="14"/>
      <c r="B11" s="63">
        <v>1994</v>
      </c>
      <c r="C11" s="655">
        <v>74.650449980000005</v>
      </c>
      <c r="D11" s="656">
        <v>12.218964700000001</v>
      </c>
      <c r="E11" s="656">
        <v>62.431485280000004</v>
      </c>
      <c r="F11" s="657">
        <v>663.83576086000005</v>
      </c>
      <c r="G11" s="658">
        <v>10.32955947</v>
      </c>
      <c r="H11" s="657">
        <v>124.75550649</v>
      </c>
      <c r="I11" s="656">
        <v>21.372126939999998</v>
      </c>
      <c r="J11" s="659">
        <v>103.38337955</v>
      </c>
      <c r="K11" s="660">
        <v>4.9364223000000003</v>
      </c>
      <c r="L11" s="537">
        <v>878.50769909999997</v>
      </c>
      <c r="M11" s="661">
        <v>4659.6425007199996</v>
      </c>
      <c r="N11" s="30"/>
      <c r="O11" s="64">
        <v>1994</v>
      </c>
      <c r="P11" s="80">
        <f t="shared" si="8"/>
        <v>8.497415566929778</v>
      </c>
      <c r="Q11" s="81">
        <f t="shared" si="0"/>
        <v>1.3908773608379184</v>
      </c>
      <c r="R11" s="81">
        <f t="shared" si="1"/>
        <v>7.1065382060918587</v>
      </c>
      <c r="S11" s="82">
        <f t="shared" si="2"/>
        <v>75.564023120124759</v>
      </c>
      <c r="T11" s="83">
        <f t="shared" si="3"/>
        <v>1.1758075063636058</v>
      </c>
      <c r="U11" s="82">
        <f t="shared" si="4"/>
        <v>14.200843842098093</v>
      </c>
      <c r="V11" s="81">
        <f t="shared" si="5"/>
        <v>2.4327762820855168</v>
      </c>
      <c r="W11" s="84">
        <f t="shared" si="6"/>
        <v>11.768067560012577</v>
      </c>
      <c r="X11" s="85">
        <f t="shared" si="7"/>
        <v>0.56190996448377062</v>
      </c>
      <c r="Y11" s="86">
        <v>18.853542926614104</v>
      </c>
      <c r="Z11" s="87">
        <v>100</v>
      </c>
      <c r="AA11" s="30"/>
      <c r="AB11" s="704"/>
      <c r="AC11" s="704"/>
      <c r="AD11" s="704"/>
      <c r="AE11" s="704"/>
      <c r="AF11" s="14"/>
      <c r="AG11" s="14"/>
      <c r="AH11" s="14"/>
      <c r="AI11" s="245"/>
      <c r="AJ11" s="245"/>
      <c r="AK11" s="245"/>
      <c r="AL11" s="245"/>
      <c r="AM11" s="245"/>
      <c r="AN11" s="245"/>
      <c r="AO11" s="245"/>
      <c r="AP11" s="245"/>
      <c r="AQ11" s="245"/>
      <c r="AR11" s="245"/>
      <c r="AS11" s="245"/>
      <c r="AT11" s="245"/>
      <c r="AU11" s="245"/>
      <c r="AV11" s="245"/>
      <c r="AW11" s="245"/>
      <c r="AX11" s="245"/>
      <c r="AY11" s="245"/>
      <c r="AZ11" s="245"/>
      <c r="BA11" s="245"/>
      <c r="BB11" s="245"/>
      <c r="BC11" s="245"/>
      <c r="BD11" s="245"/>
      <c r="BE11" s="245"/>
      <c r="BF11" s="245"/>
      <c r="BG11" s="245"/>
      <c r="BH11" s="245"/>
      <c r="BI11" s="245"/>
      <c r="BJ11" s="245"/>
      <c r="BK11" s="245"/>
      <c r="BL11" s="245"/>
    </row>
    <row r="12" spans="1:64" s="45" customFormat="1" ht="14.1" customHeight="1" x14ac:dyDescent="0.2">
      <c r="A12" s="14"/>
      <c r="B12" s="105">
        <v>1995</v>
      </c>
      <c r="C12" s="662">
        <v>79.014600009999995</v>
      </c>
      <c r="D12" s="663">
        <v>13.15965301</v>
      </c>
      <c r="E12" s="663">
        <v>65.854946999999996</v>
      </c>
      <c r="F12" s="664">
        <v>675.67552130000001</v>
      </c>
      <c r="G12" s="665">
        <v>9.9993451000000011</v>
      </c>
      <c r="H12" s="664">
        <v>123.51429551999999</v>
      </c>
      <c r="I12" s="663">
        <v>20.48368838</v>
      </c>
      <c r="J12" s="666">
        <v>103.03060713999999</v>
      </c>
      <c r="K12" s="667">
        <v>5.80840742</v>
      </c>
      <c r="L12" s="548">
        <v>894.01216936000003</v>
      </c>
      <c r="M12" s="668">
        <v>4716.0698988200002</v>
      </c>
      <c r="N12" s="30"/>
      <c r="O12" s="106">
        <v>1995</v>
      </c>
      <c r="P12" s="96">
        <f t="shared" si="8"/>
        <v>8.838201840872534</v>
      </c>
      <c r="Q12" s="97">
        <f t="shared" si="0"/>
        <v>1.4719769440521879</v>
      </c>
      <c r="R12" s="97">
        <f t="shared" si="1"/>
        <v>7.3662248968203459</v>
      </c>
      <c r="S12" s="98">
        <f t="shared" si="2"/>
        <v>75.577888585532165</v>
      </c>
      <c r="T12" s="99">
        <f t="shared" si="3"/>
        <v>1.118479752591989</v>
      </c>
      <c r="U12" s="98">
        <f t="shared" si="4"/>
        <v>13.815728661548382</v>
      </c>
      <c r="V12" s="97">
        <f t="shared" si="5"/>
        <v>2.2912091224288074</v>
      </c>
      <c r="W12" s="100">
        <f t="shared" si="6"/>
        <v>11.524519539119575</v>
      </c>
      <c r="X12" s="101">
        <f t="shared" si="7"/>
        <v>0.64970115833636655</v>
      </c>
      <c r="Y12" s="102">
        <v>18.956720077106773</v>
      </c>
      <c r="Z12" s="103">
        <v>100</v>
      </c>
      <c r="AA12" s="30"/>
      <c r="AB12" s="704"/>
      <c r="AC12" s="704"/>
      <c r="AD12" s="704"/>
      <c r="AE12" s="704"/>
      <c r="AF12" s="14"/>
      <c r="AG12" s="14"/>
      <c r="AH12" s="14"/>
      <c r="AI12" s="245"/>
      <c r="AJ12" s="245"/>
      <c r="AK12" s="245"/>
      <c r="AL12" s="245"/>
      <c r="AM12" s="245"/>
      <c r="AN12" s="245"/>
      <c r="AO12" s="245"/>
      <c r="AP12" s="245"/>
      <c r="AQ12" s="245"/>
      <c r="AR12" s="245"/>
      <c r="AS12" s="245"/>
      <c r="AT12" s="245"/>
      <c r="AU12" s="245"/>
      <c r="AV12" s="245"/>
      <c r="AW12" s="245"/>
      <c r="AX12" s="245"/>
      <c r="AY12" s="245"/>
      <c r="AZ12" s="245"/>
      <c r="BA12" s="245"/>
      <c r="BB12" s="245"/>
      <c r="BC12" s="245"/>
      <c r="BD12" s="245"/>
      <c r="BE12" s="245"/>
      <c r="BF12" s="245"/>
      <c r="BG12" s="245"/>
      <c r="BH12" s="245"/>
      <c r="BI12" s="245"/>
      <c r="BJ12" s="245"/>
      <c r="BK12" s="245"/>
      <c r="BL12" s="245"/>
    </row>
    <row r="13" spans="1:64" s="45" customFormat="1" ht="14.1" customHeight="1" x14ac:dyDescent="0.2">
      <c r="A13" s="14"/>
      <c r="B13" s="63">
        <v>1996</v>
      </c>
      <c r="C13" s="655">
        <v>82.992902470000004</v>
      </c>
      <c r="D13" s="656">
        <v>14.26414683</v>
      </c>
      <c r="E13" s="656">
        <v>68.728755640000003</v>
      </c>
      <c r="F13" s="657">
        <v>694.34530403999997</v>
      </c>
      <c r="G13" s="658">
        <v>9.4236749700000004</v>
      </c>
      <c r="H13" s="657">
        <v>131.38663936999998</v>
      </c>
      <c r="I13" s="656">
        <v>21.492620589999998</v>
      </c>
      <c r="J13" s="659">
        <v>109.89401878</v>
      </c>
      <c r="K13" s="660">
        <v>6.4464563900000007</v>
      </c>
      <c r="L13" s="537">
        <v>924.59497724999994</v>
      </c>
      <c r="M13" s="661">
        <v>4817.2717877200002</v>
      </c>
      <c r="N13" s="30"/>
      <c r="O13" s="64">
        <v>1996</v>
      </c>
      <c r="P13" s="80">
        <f t="shared" si="8"/>
        <v>8.9761359851687441</v>
      </c>
      <c r="Q13" s="81">
        <f t="shared" si="0"/>
        <v>1.5427454378376031</v>
      </c>
      <c r="R13" s="81">
        <f t="shared" si="1"/>
        <v>7.4333905473311406</v>
      </c>
      <c r="S13" s="82">
        <f t="shared" si="2"/>
        <v>75.097239453449561</v>
      </c>
      <c r="T13" s="83">
        <f t="shared" si="3"/>
        <v>1.0192219514352765</v>
      </c>
      <c r="U13" s="82">
        <f t="shared" si="4"/>
        <v>14.21018311831847</v>
      </c>
      <c r="V13" s="81">
        <f t="shared" si="5"/>
        <v>2.3245443809271999</v>
      </c>
      <c r="W13" s="84">
        <f t="shared" si="6"/>
        <v>11.88563873739127</v>
      </c>
      <c r="X13" s="85">
        <f t="shared" si="7"/>
        <v>0.69721949054639432</v>
      </c>
      <c r="Y13" s="86">
        <v>19.193332201162931</v>
      </c>
      <c r="Z13" s="87">
        <v>100</v>
      </c>
      <c r="AA13" s="30"/>
      <c r="AB13" s="704"/>
      <c r="AC13" s="704"/>
      <c r="AD13" s="704"/>
      <c r="AE13" s="704"/>
      <c r="AF13" s="14"/>
      <c r="AG13" s="14"/>
      <c r="AH13" s="14"/>
      <c r="AI13" s="245"/>
      <c r="AJ13" s="245"/>
      <c r="AK13" s="245"/>
      <c r="AL13" s="245"/>
      <c r="AM13" s="245"/>
      <c r="AN13" s="245"/>
      <c r="AO13" s="245"/>
      <c r="AP13" s="245"/>
      <c r="AQ13" s="245"/>
      <c r="AR13" s="245"/>
      <c r="AS13" s="245"/>
      <c r="AT13" s="245"/>
      <c r="AU13" s="245"/>
      <c r="AV13" s="245"/>
      <c r="AW13" s="245"/>
      <c r="AX13" s="245"/>
      <c r="AY13" s="245"/>
      <c r="AZ13" s="245"/>
      <c r="BA13" s="245"/>
      <c r="BB13" s="245"/>
      <c r="BC13" s="245"/>
      <c r="BD13" s="245"/>
      <c r="BE13" s="245"/>
      <c r="BF13" s="245"/>
      <c r="BG13" s="245"/>
      <c r="BH13" s="245"/>
      <c r="BI13" s="245"/>
      <c r="BJ13" s="245"/>
      <c r="BK13" s="245"/>
      <c r="BL13" s="245"/>
    </row>
    <row r="14" spans="1:64" s="45" customFormat="1" ht="14.1" customHeight="1" x14ac:dyDescent="0.2">
      <c r="A14" s="14"/>
      <c r="B14" s="105">
        <v>1997</v>
      </c>
      <c r="C14" s="662">
        <v>86.626443250000008</v>
      </c>
      <c r="D14" s="663">
        <v>15.117518200000001</v>
      </c>
      <c r="E14" s="663">
        <v>71.508925050000002</v>
      </c>
      <c r="F14" s="664">
        <v>704.48917825000001</v>
      </c>
      <c r="G14" s="665">
        <v>9.1232406800000003</v>
      </c>
      <c r="H14" s="664">
        <v>140.17499974</v>
      </c>
      <c r="I14" s="663">
        <v>21.01430453</v>
      </c>
      <c r="J14" s="666">
        <v>119.16069521</v>
      </c>
      <c r="K14" s="667">
        <v>5.8976465899999999</v>
      </c>
      <c r="L14" s="548">
        <v>946.31150850999995</v>
      </c>
      <c r="M14" s="668">
        <v>4759.1182849700008</v>
      </c>
      <c r="N14" s="30"/>
      <c r="O14" s="106">
        <v>1997</v>
      </c>
      <c r="P14" s="96">
        <f t="shared" si="8"/>
        <v>9.1541149474549162</v>
      </c>
      <c r="Q14" s="97">
        <f t="shared" si="0"/>
        <v>1.5975202736150864</v>
      </c>
      <c r="R14" s="97">
        <f t="shared" si="1"/>
        <v>7.5565946738398297</v>
      </c>
      <c r="S14" s="98">
        <f t="shared" si="2"/>
        <v>74.445800554538593</v>
      </c>
      <c r="T14" s="99">
        <f t="shared" si="3"/>
        <v>0.96408429972122578</v>
      </c>
      <c r="U14" s="98">
        <f t="shared" si="4"/>
        <v>14.812775547949361</v>
      </c>
      <c r="V14" s="97">
        <f t="shared" si="5"/>
        <v>2.2206540173106153</v>
      </c>
      <c r="W14" s="100">
        <f t="shared" si="6"/>
        <v>12.592121530638744</v>
      </c>
      <c r="X14" s="101">
        <f t="shared" si="7"/>
        <v>0.62322465033591823</v>
      </c>
      <c r="Y14" s="102">
        <v>19.884177106893762</v>
      </c>
      <c r="Z14" s="103">
        <v>100</v>
      </c>
      <c r="AA14" s="30"/>
      <c r="AB14" s="704"/>
      <c r="AC14" s="704"/>
      <c r="AD14" s="704"/>
      <c r="AE14" s="704"/>
      <c r="AF14" s="14"/>
      <c r="AG14" s="14"/>
      <c r="AH14" s="14"/>
      <c r="AI14" s="245"/>
      <c r="AJ14" s="245"/>
      <c r="AK14" s="245"/>
      <c r="AL14" s="245"/>
      <c r="AM14" s="245"/>
      <c r="AN14" s="245"/>
      <c r="AO14" s="245"/>
      <c r="AP14" s="245"/>
      <c r="AQ14" s="245"/>
      <c r="AR14" s="245"/>
      <c r="AS14" s="245"/>
      <c r="AT14" s="245"/>
      <c r="AU14" s="245"/>
      <c r="AV14" s="245"/>
      <c r="AW14" s="245"/>
      <c r="AX14" s="245"/>
      <c r="AY14" s="245"/>
      <c r="AZ14" s="245"/>
      <c r="BA14" s="245"/>
      <c r="BB14" s="245"/>
      <c r="BC14" s="245"/>
      <c r="BD14" s="245"/>
      <c r="BE14" s="245"/>
      <c r="BF14" s="245"/>
      <c r="BG14" s="245"/>
      <c r="BH14" s="245"/>
      <c r="BI14" s="245"/>
      <c r="BJ14" s="245"/>
      <c r="BK14" s="245"/>
      <c r="BL14" s="245"/>
    </row>
    <row r="15" spans="1:64" s="45" customFormat="1" ht="14.1" customHeight="1" x14ac:dyDescent="0.2">
      <c r="A15" s="14"/>
      <c r="B15" s="63">
        <v>1998</v>
      </c>
      <c r="C15" s="655">
        <v>91.314531950000003</v>
      </c>
      <c r="D15" s="656">
        <v>15.807698479999999</v>
      </c>
      <c r="E15" s="656">
        <v>75.506833470000004</v>
      </c>
      <c r="F15" s="657">
        <v>733.37404631000004</v>
      </c>
      <c r="G15" s="658">
        <v>8.6520954500000009</v>
      </c>
      <c r="H15" s="657">
        <v>146.21164809000001</v>
      </c>
      <c r="I15" s="656">
        <v>21.967765549999999</v>
      </c>
      <c r="J15" s="659">
        <v>124.24388254</v>
      </c>
      <c r="K15" s="660">
        <v>6.0442080200000001</v>
      </c>
      <c r="L15" s="537">
        <v>985.59652983000001</v>
      </c>
      <c r="M15" s="661">
        <v>4728.7477209799999</v>
      </c>
      <c r="N15" s="30"/>
      <c r="O15" s="64">
        <v>1998</v>
      </c>
      <c r="P15" s="80">
        <f t="shared" si="8"/>
        <v>9.2648999044010765</v>
      </c>
      <c r="Q15" s="81">
        <f t="shared" si="0"/>
        <v>1.603871158386341</v>
      </c>
      <c r="R15" s="81">
        <f t="shared" si="1"/>
        <v>7.6610287460147362</v>
      </c>
      <c r="S15" s="82">
        <f t="shared" si="2"/>
        <v>74.409154670673971</v>
      </c>
      <c r="T15" s="83">
        <f t="shared" si="3"/>
        <v>0.87785368435624989</v>
      </c>
      <c r="U15" s="82">
        <f t="shared" si="4"/>
        <v>14.834837954961067</v>
      </c>
      <c r="V15" s="81">
        <f t="shared" si="5"/>
        <v>2.2288801639540163</v>
      </c>
      <c r="W15" s="84">
        <f t="shared" si="6"/>
        <v>12.60595779100705</v>
      </c>
      <c r="X15" s="85">
        <f t="shared" si="7"/>
        <v>0.61325378459302526</v>
      </c>
      <c r="Y15" s="86">
        <v>20.842654080639811</v>
      </c>
      <c r="Z15" s="87">
        <v>100</v>
      </c>
      <c r="AA15" s="30"/>
      <c r="AB15" s="704"/>
      <c r="AC15" s="704"/>
      <c r="AD15" s="704"/>
      <c r="AE15" s="704"/>
      <c r="AF15" s="14"/>
      <c r="AG15" s="14"/>
      <c r="AH15" s="14"/>
      <c r="AI15" s="245"/>
      <c r="AJ15" s="245"/>
      <c r="AK15" s="245"/>
      <c r="AL15" s="245"/>
      <c r="AM15" s="245"/>
      <c r="AN15" s="245"/>
      <c r="AO15" s="245"/>
      <c r="AP15" s="245"/>
      <c r="AQ15" s="245"/>
      <c r="AR15" s="245"/>
      <c r="AS15" s="245"/>
      <c r="AT15" s="245"/>
      <c r="AU15" s="245"/>
      <c r="AV15" s="245"/>
      <c r="AW15" s="245"/>
      <c r="AX15" s="245"/>
      <c r="AY15" s="245"/>
      <c r="AZ15" s="245"/>
      <c r="BA15" s="245"/>
      <c r="BB15" s="245"/>
      <c r="BC15" s="245"/>
      <c r="BD15" s="245"/>
      <c r="BE15" s="245"/>
      <c r="BF15" s="245"/>
      <c r="BG15" s="245"/>
      <c r="BH15" s="245"/>
      <c r="BI15" s="245"/>
      <c r="BJ15" s="245"/>
      <c r="BK15" s="245"/>
      <c r="BL15" s="245"/>
    </row>
    <row r="16" spans="1:64" s="45" customFormat="1" ht="14.1" customHeight="1" x14ac:dyDescent="0.2">
      <c r="A16" s="14"/>
      <c r="B16" s="105">
        <v>1999</v>
      </c>
      <c r="C16" s="662">
        <v>98.614423219999992</v>
      </c>
      <c r="D16" s="663">
        <v>16.738707439999999</v>
      </c>
      <c r="E16" s="663">
        <v>81.875715779999993</v>
      </c>
      <c r="F16" s="664">
        <v>750.22546269999998</v>
      </c>
      <c r="G16" s="665">
        <v>8.024929199999999</v>
      </c>
      <c r="H16" s="664">
        <v>142.23516977</v>
      </c>
      <c r="I16" s="663">
        <v>21.15941815</v>
      </c>
      <c r="J16" s="666">
        <v>121.07575161999999</v>
      </c>
      <c r="K16" s="667">
        <v>6.2916584700000007</v>
      </c>
      <c r="L16" s="548">
        <v>1005.39164337</v>
      </c>
      <c r="M16" s="668">
        <v>4656.3032229600003</v>
      </c>
      <c r="N16" s="30"/>
      <c r="O16" s="106">
        <v>1999</v>
      </c>
      <c r="P16" s="96">
        <f t="shared" si="8"/>
        <v>9.8085580748862782</v>
      </c>
      <c r="Q16" s="97">
        <f t="shared" si="0"/>
        <v>1.6648942280734564</v>
      </c>
      <c r="R16" s="97">
        <f t="shared" si="1"/>
        <v>8.1436638468128226</v>
      </c>
      <c r="S16" s="98">
        <f t="shared" si="2"/>
        <v>74.620220652053419</v>
      </c>
      <c r="T16" s="99">
        <f t="shared" si="3"/>
        <v>0.79818936758823833</v>
      </c>
      <c r="U16" s="98">
        <f t="shared" si="4"/>
        <v>14.147240103691136</v>
      </c>
      <c r="V16" s="97">
        <f t="shared" si="5"/>
        <v>2.1045945915240711</v>
      </c>
      <c r="W16" s="100">
        <f t="shared" si="6"/>
        <v>12.042645512167063</v>
      </c>
      <c r="X16" s="101">
        <f t="shared" si="7"/>
        <v>0.62579180078629038</v>
      </c>
      <c r="Y16" s="102">
        <v>21.592056943638543</v>
      </c>
      <c r="Z16" s="103">
        <v>100</v>
      </c>
      <c r="AA16" s="30"/>
      <c r="AB16" s="704"/>
      <c r="AC16" s="704"/>
      <c r="AD16" s="704"/>
      <c r="AE16" s="704"/>
      <c r="AF16" s="14"/>
      <c r="AG16" s="14"/>
      <c r="AH16" s="14"/>
      <c r="AI16" s="245"/>
      <c r="AJ16" s="245"/>
      <c r="AK16" s="245"/>
      <c r="AL16" s="245"/>
      <c r="AM16" s="245"/>
      <c r="AN16" s="245"/>
      <c r="AO16" s="245"/>
      <c r="AP16" s="245"/>
      <c r="AQ16" s="245"/>
      <c r="AR16" s="245"/>
      <c r="AS16" s="245"/>
      <c r="AT16" s="245"/>
      <c r="AU16" s="245"/>
      <c r="AV16" s="245"/>
      <c r="AW16" s="245"/>
      <c r="AX16" s="245"/>
      <c r="AY16" s="245"/>
      <c r="AZ16" s="245"/>
      <c r="BA16" s="245"/>
      <c r="BB16" s="245"/>
      <c r="BC16" s="245"/>
      <c r="BD16" s="245"/>
      <c r="BE16" s="245"/>
      <c r="BF16" s="245"/>
      <c r="BG16" s="245"/>
      <c r="BH16" s="245"/>
      <c r="BI16" s="245"/>
      <c r="BJ16" s="245"/>
      <c r="BK16" s="245"/>
      <c r="BL16" s="245"/>
    </row>
    <row r="17" spans="1:70" ht="14.1" customHeight="1" x14ac:dyDescent="0.2">
      <c r="A17" s="14"/>
      <c r="B17" s="63">
        <v>2000</v>
      </c>
      <c r="C17" s="655">
        <v>102.42465315</v>
      </c>
      <c r="D17" s="656">
        <v>17.461206490000002</v>
      </c>
      <c r="E17" s="656">
        <v>84.963446660000002</v>
      </c>
      <c r="F17" s="657">
        <v>747.30330391000007</v>
      </c>
      <c r="G17" s="658">
        <v>8.2287254300000008</v>
      </c>
      <c r="H17" s="657">
        <v>147.46020561</v>
      </c>
      <c r="I17" s="656">
        <v>18.834175739999999</v>
      </c>
      <c r="J17" s="659">
        <v>128.62602987</v>
      </c>
      <c r="K17" s="660">
        <v>6.8151510799999997</v>
      </c>
      <c r="L17" s="537">
        <v>1012.23203918</v>
      </c>
      <c r="M17" s="661">
        <v>4657.4739550700006</v>
      </c>
      <c r="N17" s="30"/>
      <c r="O17" s="64">
        <v>2000</v>
      </c>
      <c r="P17" s="80">
        <f t="shared" si="8"/>
        <v>10.118693064978784</v>
      </c>
      <c r="Q17" s="81">
        <f t="shared" si="0"/>
        <v>1.7250201351209125</v>
      </c>
      <c r="R17" s="81">
        <f t="shared" si="1"/>
        <v>8.3936729298578729</v>
      </c>
      <c r="S17" s="82">
        <f t="shared" si="2"/>
        <v>73.827272303629471</v>
      </c>
      <c r="T17" s="83">
        <f t="shared" si="3"/>
        <v>0.81292876647789336</v>
      </c>
      <c r="U17" s="82">
        <f t="shared" si="4"/>
        <v>14.567826338460515</v>
      </c>
      <c r="V17" s="81">
        <f t="shared" si="5"/>
        <v>1.8606579332597886</v>
      </c>
      <c r="W17" s="84">
        <f t="shared" si="6"/>
        <v>12.707168405200726</v>
      </c>
      <c r="X17" s="85">
        <f t="shared" si="7"/>
        <v>0.673279526453331</v>
      </c>
      <c r="Y17" s="86">
        <v>21.73349865066044</v>
      </c>
      <c r="Z17" s="87">
        <v>100</v>
      </c>
      <c r="AA17" s="30"/>
      <c r="AB17" s="704"/>
      <c r="AC17" s="704"/>
      <c r="AD17" s="704"/>
      <c r="AE17" s="704"/>
      <c r="AF17" s="14"/>
      <c r="AG17" s="14"/>
      <c r="AH17" s="14"/>
      <c r="BM17" s="45"/>
      <c r="BN17" s="45"/>
      <c r="BO17" s="45"/>
      <c r="BP17" s="45"/>
      <c r="BQ17" s="45"/>
      <c r="BR17" s="45"/>
    </row>
    <row r="18" spans="1:70" ht="14.1" customHeight="1" x14ac:dyDescent="0.2">
      <c r="A18" s="14"/>
      <c r="B18" s="105">
        <v>2001</v>
      </c>
      <c r="C18" s="662">
        <v>101.15267651000001</v>
      </c>
      <c r="D18" s="663">
        <v>16.856366529999999</v>
      </c>
      <c r="E18" s="663">
        <v>84.296309980000004</v>
      </c>
      <c r="F18" s="664">
        <v>762.74423528</v>
      </c>
      <c r="G18" s="665">
        <v>7.2713980400000002</v>
      </c>
      <c r="H18" s="664">
        <v>152.47895376</v>
      </c>
      <c r="I18" s="663">
        <v>19.326439190000002</v>
      </c>
      <c r="J18" s="666">
        <v>133.15251456999999</v>
      </c>
      <c r="K18" s="667">
        <v>6.6437067299999999</v>
      </c>
      <c r="L18" s="548">
        <v>1030.2909703099999</v>
      </c>
      <c r="M18" s="668">
        <v>4709.8006645400001</v>
      </c>
      <c r="N18" s="30"/>
      <c r="O18" s="106">
        <v>2001</v>
      </c>
      <c r="P18" s="96">
        <f t="shared" si="8"/>
        <v>9.8178746999563256</v>
      </c>
      <c r="Q18" s="97">
        <f t="shared" si="0"/>
        <v>1.6360782551484612</v>
      </c>
      <c r="R18" s="97">
        <f t="shared" si="1"/>
        <v>8.1817964448078619</v>
      </c>
      <c r="S18" s="98">
        <f t="shared" si="2"/>
        <v>74.031924695069492</v>
      </c>
      <c r="T18" s="99">
        <f t="shared" si="3"/>
        <v>0.70576160031880508</v>
      </c>
      <c r="U18" s="98">
        <f t="shared" si="4"/>
        <v>14.799601098524745</v>
      </c>
      <c r="V18" s="97">
        <f t="shared" si="5"/>
        <v>1.8758234078461302</v>
      </c>
      <c r="W18" s="100">
        <f t="shared" si="6"/>
        <v>12.923777690678614</v>
      </c>
      <c r="X18" s="101">
        <f t="shared" si="7"/>
        <v>0.64483790710123401</v>
      </c>
      <c r="Y18" s="102">
        <v>21.875468702254029</v>
      </c>
      <c r="Z18" s="103">
        <v>100</v>
      </c>
      <c r="AA18" s="30"/>
      <c r="AB18" s="704"/>
      <c r="AC18" s="704"/>
      <c r="AD18" s="704"/>
      <c r="AE18" s="704"/>
      <c r="AF18" s="14"/>
      <c r="AG18" s="14"/>
      <c r="AH18" s="14"/>
      <c r="BM18" s="45"/>
      <c r="BN18" s="45"/>
      <c r="BO18" s="45"/>
      <c r="BP18" s="45"/>
      <c r="BQ18" s="45"/>
      <c r="BR18" s="45"/>
    </row>
    <row r="19" spans="1:70" ht="14.1" customHeight="1" x14ac:dyDescent="0.2">
      <c r="A19" s="14"/>
      <c r="B19" s="63">
        <v>2002</v>
      </c>
      <c r="C19" s="655">
        <v>98.409889219999997</v>
      </c>
      <c r="D19" s="656">
        <v>16.654984049999999</v>
      </c>
      <c r="E19" s="656">
        <v>81.754905170000001</v>
      </c>
      <c r="F19" s="657">
        <v>773.01776165999991</v>
      </c>
      <c r="G19" s="658">
        <v>7.2774119099999997</v>
      </c>
      <c r="H19" s="657">
        <v>158.19858898000001</v>
      </c>
      <c r="I19" s="656">
        <v>19.048075840000003</v>
      </c>
      <c r="J19" s="659">
        <v>139.15051313999999</v>
      </c>
      <c r="K19" s="660">
        <v>6.6681664300000003</v>
      </c>
      <c r="L19" s="537">
        <v>1043.5718182000001</v>
      </c>
      <c r="M19" s="661">
        <v>4699.7157955099992</v>
      </c>
      <c r="N19" s="30"/>
      <c r="O19" s="64">
        <v>2002</v>
      </c>
      <c r="P19" s="80">
        <f t="shared" si="8"/>
        <v>9.4301022223599169</v>
      </c>
      <c r="Q19" s="81">
        <f t="shared" si="0"/>
        <v>1.5959595458151861</v>
      </c>
      <c r="R19" s="81">
        <f t="shared" si="1"/>
        <v>7.8341426765447313</v>
      </c>
      <c r="S19" s="82">
        <f t="shared" si="2"/>
        <v>74.074227396571132</v>
      </c>
      <c r="T19" s="83">
        <f t="shared" si="3"/>
        <v>0.69735611704735467</v>
      </c>
      <c r="U19" s="82">
        <f t="shared" si="4"/>
        <v>15.159338937771249</v>
      </c>
      <c r="V19" s="81">
        <f t="shared" si="5"/>
        <v>1.8252769486296581</v>
      </c>
      <c r="W19" s="84">
        <f t="shared" si="6"/>
        <v>13.33406198914159</v>
      </c>
      <c r="X19" s="85">
        <f t="shared" si="7"/>
        <v>0.63897532625033471</v>
      </c>
      <c r="Y19" s="86">
        <v>22.204998421330171</v>
      </c>
      <c r="Z19" s="87">
        <v>100</v>
      </c>
      <c r="AA19" s="30"/>
      <c r="AB19" s="704"/>
      <c r="AC19" s="704"/>
      <c r="AD19" s="704"/>
      <c r="AE19" s="704"/>
      <c r="AF19" s="14"/>
      <c r="AG19" s="14"/>
      <c r="AH19" s="14"/>
      <c r="BM19" s="45"/>
      <c r="BN19" s="45"/>
      <c r="BO19" s="45"/>
      <c r="BP19" s="45"/>
      <c r="BQ19" s="45"/>
      <c r="BR19" s="45"/>
    </row>
    <row r="20" spans="1:70" ht="14.1" customHeight="1" x14ac:dyDescent="0.2">
      <c r="A20" s="14"/>
      <c r="B20" s="105">
        <v>2003</v>
      </c>
      <c r="C20" s="662">
        <v>101.85938920000001</v>
      </c>
      <c r="D20" s="663">
        <v>16.430270629999999</v>
      </c>
      <c r="E20" s="663">
        <v>85.42911857</v>
      </c>
      <c r="F20" s="664">
        <v>781.50169528000004</v>
      </c>
      <c r="G20" s="665">
        <v>7.1774877399999992</v>
      </c>
      <c r="H20" s="664">
        <v>161.19755063000002</v>
      </c>
      <c r="I20" s="663">
        <v>19.503308629999999</v>
      </c>
      <c r="J20" s="666">
        <v>141.694242</v>
      </c>
      <c r="K20" s="667">
        <v>6.5765510899999997</v>
      </c>
      <c r="L20" s="548">
        <v>1058.3126739400002</v>
      </c>
      <c r="M20" s="668">
        <v>4786.3805103099994</v>
      </c>
      <c r="N20" s="30"/>
      <c r="O20" s="106">
        <v>2003</v>
      </c>
      <c r="P20" s="96">
        <f t="shared" si="8"/>
        <v>9.624697096443807</v>
      </c>
      <c r="Q20" s="97">
        <f t="shared" si="0"/>
        <v>1.5524968220244044</v>
      </c>
      <c r="R20" s="97">
        <f t="shared" si="1"/>
        <v>8.0722002744194015</v>
      </c>
      <c r="S20" s="98">
        <f t="shared" si="2"/>
        <v>73.844121356927673</v>
      </c>
      <c r="T20" s="99">
        <f t="shared" si="3"/>
        <v>0.67820105690304888</v>
      </c>
      <c r="U20" s="98">
        <f t="shared" si="4"/>
        <v>15.231561957004299</v>
      </c>
      <c r="V20" s="97">
        <f t="shared" si="5"/>
        <v>1.842868285550336</v>
      </c>
      <c r="W20" s="100">
        <f t="shared" si="6"/>
        <v>13.388693671453961</v>
      </c>
      <c r="X20" s="101">
        <f t="shared" si="7"/>
        <v>0.62141853272115777</v>
      </c>
      <c r="Y20" s="102">
        <v>22.110918086440574</v>
      </c>
      <c r="Z20" s="103">
        <v>100</v>
      </c>
      <c r="AA20" s="30"/>
      <c r="AB20" s="704"/>
      <c r="AC20" s="704"/>
      <c r="AD20" s="704"/>
      <c r="AE20" s="704"/>
      <c r="AF20" s="14"/>
      <c r="AG20" s="14"/>
      <c r="AH20" s="14"/>
      <c r="BM20" s="45"/>
      <c r="BN20" s="45"/>
      <c r="BO20" s="45"/>
      <c r="BP20" s="45"/>
      <c r="BQ20" s="45"/>
      <c r="BR20" s="45"/>
    </row>
    <row r="21" spans="1:70" ht="14.1" customHeight="1" x14ac:dyDescent="0.2">
      <c r="A21" s="14"/>
      <c r="B21" s="63">
        <v>2004</v>
      </c>
      <c r="C21" s="655">
        <v>107.21762491</v>
      </c>
      <c r="D21" s="656">
        <v>16.7925802</v>
      </c>
      <c r="E21" s="656">
        <v>90.425044710000009</v>
      </c>
      <c r="F21" s="657">
        <v>798.43380588999992</v>
      </c>
      <c r="G21" s="658">
        <v>7.0654983800000002</v>
      </c>
      <c r="H21" s="657">
        <v>169.58729752999997</v>
      </c>
      <c r="I21" s="656">
        <v>19.686863880000001</v>
      </c>
      <c r="J21" s="659">
        <v>149.90043365</v>
      </c>
      <c r="K21" s="660">
        <v>7.69974355</v>
      </c>
      <c r="L21" s="537">
        <v>1090.0039702600002</v>
      </c>
      <c r="M21" s="661">
        <v>4804.8953712600005</v>
      </c>
      <c r="N21" s="30"/>
      <c r="O21" s="64">
        <v>2004</v>
      </c>
      <c r="P21" s="80">
        <f t="shared" si="8"/>
        <v>9.8364435208823355</v>
      </c>
      <c r="Q21" s="81">
        <f t="shared" si="0"/>
        <v>1.5405980765367711</v>
      </c>
      <c r="R21" s="81">
        <f t="shared" si="1"/>
        <v>8.2958454443455647</v>
      </c>
      <c r="S21" s="82">
        <f t="shared" si="2"/>
        <v>73.250541069088797</v>
      </c>
      <c r="T21" s="83">
        <f t="shared" si="3"/>
        <v>0.64820849948965387</v>
      </c>
      <c r="U21" s="82">
        <f t="shared" si="4"/>
        <v>15.558410992718501</v>
      </c>
      <c r="V21" s="81">
        <f t="shared" si="5"/>
        <v>1.8061277222049077</v>
      </c>
      <c r="W21" s="84">
        <f t="shared" si="6"/>
        <v>13.752283270513596</v>
      </c>
      <c r="X21" s="85">
        <f t="shared" si="7"/>
        <v>0.70639591782068178</v>
      </c>
      <c r="Y21" s="86">
        <v>22.685280032937857</v>
      </c>
      <c r="Z21" s="87">
        <v>100</v>
      </c>
      <c r="AA21" s="30"/>
      <c r="AB21" s="704"/>
      <c r="AC21" s="704"/>
      <c r="AD21" s="704"/>
      <c r="AE21" s="704"/>
      <c r="AF21" s="14"/>
      <c r="AG21" s="14"/>
      <c r="AH21" s="14"/>
      <c r="BM21" s="45"/>
      <c r="BN21" s="45"/>
      <c r="BO21" s="45"/>
      <c r="BP21" s="45"/>
      <c r="BQ21" s="45"/>
      <c r="BR21" s="45"/>
    </row>
    <row r="22" spans="1:70" ht="14.1" customHeight="1" x14ac:dyDescent="0.2">
      <c r="A22" s="14"/>
      <c r="B22" s="105">
        <v>2005</v>
      </c>
      <c r="C22" s="662">
        <v>112.93504235</v>
      </c>
      <c r="D22" s="663">
        <v>16.980822240000002</v>
      </c>
      <c r="E22" s="663">
        <v>95.954220109999994</v>
      </c>
      <c r="F22" s="664">
        <v>796.91920461000007</v>
      </c>
      <c r="G22" s="665">
        <v>6.3433645699999994</v>
      </c>
      <c r="H22" s="664">
        <v>173.35754704999999</v>
      </c>
      <c r="I22" s="663">
        <v>19.518018950000002</v>
      </c>
      <c r="J22" s="666">
        <v>153.8395281</v>
      </c>
      <c r="K22" s="667">
        <v>8.167049200000001</v>
      </c>
      <c r="L22" s="548">
        <v>1097.7222077799997</v>
      </c>
      <c r="M22" s="668">
        <v>4786.6930267000007</v>
      </c>
      <c r="N22" s="30"/>
      <c r="O22" s="106">
        <v>2005</v>
      </c>
      <c r="P22" s="96">
        <f t="shared" si="8"/>
        <v>10.288125861860481</v>
      </c>
      <c r="Q22" s="97">
        <f t="shared" si="0"/>
        <v>1.5469143394977409</v>
      </c>
      <c r="R22" s="97">
        <f t="shared" si="1"/>
        <v>8.7412115223627396</v>
      </c>
      <c r="S22" s="98">
        <f t="shared" si="2"/>
        <v>72.597529590083226</v>
      </c>
      <c r="T22" s="99">
        <f t="shared" si="3"/>
        <v>0.57786610538094418</v>
      </c>
      <c r="U22" s="98">
        <f t="shared" si="4"/>
        <v>15.792478809424203</v>
      </c>
      <c r="V22" s="97">
        <f t="shared" si="5"/>
        <v>1.7780471973389931</v>
      </c>
      <c r="W22" s="100">
        <f t="shared" si="6"/>
        <v>14.014431612085213</v>
      </c>
      <c r="X22" s="101">
        <f t="shared" si="7"/>
        <v>0.74399963325118423</v>
      </c>
      <c r="Y22" s="102">
        <v>22.932788914119726</v>
      </c>
      <c r="Z22" s="103">
        <v>100</v>
      </c>
      <c r="AA22" s="30"/>
      <c r="AB22" s="704"/>
      <c r="AC22" s="704"/>
      <c r="AD22" s="704"/>
      <c r="AE22" s="704"/>
      <c r="AF22" s="14"/>
      <c r="AG22" s="14"/>
      <c r="AH22" s="14"/>
      <c r="BM22" s="45"/>
      <c r="BN22" s="45"/>
      <c r="BO22" s="45"/>
      <c r="BP22" s="45"/>
      <c r="BQ22" s="45"/>
      <c r="BR22" s="45"/>
    </row>
    <row r="23" spans="1:70" ht="14.1" customHeight="1" x14ac:dyDescent="0.2">
      <c r="A23" s="14"/>
      <c r="B23" s="63">
        <v>2006</v>
      </c>
      <c r="C23" s="655">
        <v>117.96541424999999</v>
      </c>
      <c r="D23" s="656">
        <v>16.977832209999999</v>
      </c>
      <c r="E23" s="656">
        <v>100.98758203999999</v>
      </c>
      <c r="F23" s="657">
        <v>805.02816274000008</v>
      </c>
      <c r="G23" s="658">
        <v>6.2256946500000003</v>
      </c>
      <c r="H23" s="657">
        <v>184.44570057999996</v>
      </c>
      <c r="I23" s="656">
        <v>19.86551424</v>
      </c>
      <c r="J23" s="659">
        <v>164.58018633999998</v>
      </c>
      <c r="K23" s="660">
        <v>8.140452419999999</v>
      </c>
      <c r="L23" s="537">
        <v>1121.80542464</v>
      </c>
      <c r="M23" s="661">
        <v>4798.5954343399999</v>
      </c>
      <c r="N23" s="30"/>
      <c r="O23" s="64">
        <v>2006</v>
      </c>
      <c r="P23" s="80">
        <f t="shared" si="8"/>
        <v>10.515675148197507</v>
      </c>
      <c r="Q23" s="81">
        <f t="shared" si="0"/>
        <v>1.5134382342150268</v>
      </c>
      <c r="R23" s="81">
        <f t="shared" si="1"/>
        <v>9.0022369139824807</v>
      </c>
      <c r="S23" s="82">
        <f t="shared" si="2"/>
        <v>71.761835435796968</v>
      </c>
      <c r="T23" s="83">
        <f t="shared" si="3"/>
        <v>0.55497098812816814</v>
      </c>
      <c r="U23" s="82">
        <f t="shared" si="4"/>
        <v>16.441862067050593</v>
      </c>
      <c r="V23" s="81">
        <f t="shared" si="5"/>
        <v>1.770852039369935</v>
      </c>
      <c r="W23" s="84">
        <f t="shared" si="6"/>
        <v>14.671010027680659</v>
      </c>
      <c r="X23" s="85">
        <f t="shared" si="7"/>
        <v>0.72565636082677731</v>
      </c>
      <c r="Y23" s="86">
        <v>23.377787104369496</v>
      </c>
      <c r="Z23" s="87">
        <v>100</v>
      </c>
      <c r="AA23" s="30"/>
      <c r="AB23" s="704"/>
      <c r="AC23" s="704"/>
      <c r="AD23" s="704"/>
      <c r="AE23" s="704"/>
      <c r="AF23" s="14"/>
      <c r="AG23" s="14"/>
      <c r="AH23" s="14"/>
      <c r="BM23" s="45"/>
      <c r="BN23" s="45"/>
      <c r="BO23" s="45"/>
      <c r="BP23" s="45"/>
      <c r="BQ23" s="45"/>
      <c r="BR23" s="45"/>
    </row>
    <row r="24" spans="1:70" ht="14.1" customHeight="1" x14ac:dyDescent="0.2">
      <c r="A24" s="14"/>
      <c r="B24" s="105">
        <v>2007</v>
      </c>
      <c r="C24" s="662">
        <v>123.05056574</v>
      </c>
      <c r="D24" s="663">
        <v>17.345879029999999</v>
      </c>
      <c r="E24" s="663">
        <v>105.70468670999999</v>
      </c>
      <c r="F24" s="664">
        <v>814.76465081000003</v>
      </c>
      <c r="G24" s="665">
        <v>6.4739370000000003</v>
      </c>
      <c r="H24" s="664">
        <v>190.61903161999999</v>
      </c>
      <c r="I24" s="663">
        <v>18.939760339999999</v>
      </c>
      <c r="J24" s="666">
        <v>171.67927127999999</v>
      </c>
      <c r="K24" s="667">
        <v>7.5060663299999995</v>
      </c>
      <c r="L24" s="548">
        <v>1142.4142515000001</v>
      </c>
      <c r="M24" s="668">
        <v>4778.1163069099994</v>
      </c>
      <c r="N24" s="30"/>
      <c r="O24" s="106">
        <v>2007</v>
      </c>
      <c r="P24" s="96">
        <f t="shared" si="8"/>
        <v>10.771098625427117</v>
      </c>
      <c r="Q24" s="97">
        <f t="shared" si="0"/>
        <v>1.5183528222993283</v>
      </c>
      <c r="R24" s="97">
        <f t="shared" si="1"/>
        <v>9.2527458031277874</v>
      </c>
      <c r="S24" s="98">
        <f t="shared" si="2"/>
        <v>71.319545404848256</v>
      </c>
      <c r="T24" s="99">
        <f t="shared" si="3"/>
        <v>0.56668909649014476</v>
      </c>
      <c r="U24" s="98">
        <f t="shared" si="4"/>
        <v>16.685631448462367</v>
      </c>
      <c r="V24" s="97">
        <f t="shared" si="5"/>
        <v>1.6578715045905568</v>
      </c>
      <c r="W24" s="100">
        <f t="shared" si="6"/>
        <v>15.027759943871812</v>
      </c>
      <c r="X24" s="101">
        <f t="shared" si="7"/>
        <v>0.65703542477209709</v>
      </c>
      <c r="Y24" s="102">
        <v>23.909301869606388</v>
      </c>
      <c r="Z24" s="103">
        <v>100</v>
      </c>
      <c r="AA24" s="30"/>
      <c r="AB24" s="704"/>
      <c r="AC24" s="704"/>
      <c r="AD24" s="704"/>
      <c r="AE24" s="704"/>
      <c r="AF24" s="14"/>
      <c r="AG24" s="14"/>
      <c r="AH24" s="14"/>
      <c r="BM24" s="45"/>
      <c r="BN24" s="45"/>
      <c r="BO24" s="45"/>
      <c r="BP24" s="45"/>
      <c r="BQ24" s="45"/>
      <c r="BR24" s="45"/>
    </row>
    <row r="25" spans="1:70" ht="14.1" customHeight="1" x14ac:dyDescent="0.2">
      <c r="A25" s="14"/>
      <c r="B25" s="63">
        <v>2008</v>
      </c>
      <c r="C25" s="655">
        <v>124.24039693</v>
      </c>
      <c r="D25" s="656">
        <v>16.895592110000003</v>
      </c>
      <c r="E25" s="656">
        <v>107.34480482000001</v>
      </c>
      <c r="F25" s="657">
        <v>797.16012587</v>
      </c>
      <c r="G25" s="658">
        <v>6.2356277600000007</v>
      </c>
      <c r="H25" s="657">
        <v>187.91694772</v>
      </c>
      <c r="I25" s="656">
        <v>18.24044306</v>
      </c>
      <c r="J25" s="659">
        <v>169.67650466000001</v>
      </c>
      <c r="K25" s="660">
        <v>8.0600195199999991</v>
      </c>
      <c r="L25" s="537">
        <v>1123.6131177999998</v>
      </c>
      <c r="M25" s="661">
        <v>4682.3136589000005</v>
      </c>
      <c r="N25" s="30"/>
      <c r="O25" s="64">
        <v>2008</v>
      </c>
      <c r="P25" s="80">
        <f t="shared" si="8"/>
        <v>11.057222006562089</v>
      </c>
      <c r="Q25" s="81">
        <f t="shared" si="0"/>
        <v>1.5036841277788795</v>
      </c>
      <c r="R25" s="81">
        <f t="shared" si="1"/>
        <v>9.5535378787832101</v>
      </c>
      <c r="S25" s="82">
        <f t="shared" si="2"/>
        <v>70.946139132908598</v>
      </c>
      <c r="T25" s="83">
        <f t="shared" si="3"/>
        <v>0.55496217169564288</v>
      </c>
      <c r="U25" s="82">
        <f t="shared" si="4"/>
        <v>16.724346195595832</v>
      </c>
      <c r="V25" s="81">
        <f t="shared" si="5"/>
        <v>1.6233739862092595</v>
      </c>
      <c r="W25" s="84">
        <f t="shared" si="6"/>
        <v>15.100972209386573</v>
      </c>
      <c r="X25" s="85">
        <f t="shared" si="7"/>
        <v>0.7173304932378568</v>
      </c>
      <c r="Y25" s="86">
        <v>23.996963886950841</v>
      </c>
      <c r="Z25" s="87">
        <v>100</v>
      </c>
      <c r="AA25" s="30"/>
      <c r="AB25" s="704"/>
      <c r="AC25" s="704"/>
      <c r="AD25" s="704"/>
      <c r="AE25" s="704"/>
      <c r="AF25" s="14"/>
      <c r="AG25" s="14"/>
      <c r="AH25" s="14"/>
      <c r="BM25" s="45"/>
      <c r="BN25" s="45"/>
      <c r="BO25" s="45"/>
      <c r="BP25" s="45"/>
      <c r="BQ25" s="45"/>
      <c r="BR25" s="45"/>
    </row>
    <row r="26" spans="1:70" ht="14.1" customHeight="1" x14ac:dyDescent="0.2">
      <c r="A26" s="14"/>
      <c r="B26" s="105">
        <v>2009</v>
      </c>
      <c r="C26" s="662">
        <v>114.67836739000001</v>
      </c>
      <c r="D26" s="663">
        <v>16.090534739999999</v>
      </c>
      <c r="E26" s="663">
        <v>98.587832649999996</v>
      </c>
      <c r="F26" s="664">
        <v>776.85505853000006</v>
      </c>
      <c r="G26" s="665">
        <v>5.5085851400000001</v>
      </c>
      <c r="H26" s="664">
        <v>169.00114241999998</v>
      </c>
      <c r="I26" s="663">
        <v>18.208061150000002</v>
      </c>
      <c r="J26" s="666">
        <v>150.79308126999999</v>
      </c>
      <c r="K26" s="667">
        <v>6.9644900200000004</v>
      </c>
      <c r="L26" s="548">
        <v>1073.0076435000001</v>
      </c>
      <c r="M26" s="668">
        <v>4337.5852931399995</v>
      </c>
      <c r="N26" s="30"/>
      <c r="O26" s="106">
        <v>2009</v>
      </c>
      <c r="P26" s="96">
        <f t="shared" si="8"/>
        <v>10.687562953040604</v>
      </c>
      <c r="Q26" s="97">
        <f t="shared" si="0"/>
        <v>1.4995731705614823</v>
      </c>
      <c r="R26" s="97">
        <f t="shared" si="1"/>
        <v>9.1879897824791215</v>
      </c>
      <c r="S26" s="98">
        <f t="shared" si="2"/>
        <v>72.399769306023586</v>
      </c>
      <c r="T26" s="99">
        <f t="shared" si="3"/>
        <v>0.5133779962677405</v>
      </c>
      <c r="U26" s="98">
        <f t="shared" si="4"/>
        <v>15.750227264806988</v>
      </c>
      <c r="V26" s="97">
        <f t="shared" si="5"/>
        <v>1.6969181217207239</v>
      </c>
      <c r="W26" s="100">
        <f t="shared" si="6"/>
        <v>14.053309143086265</v>
      </c>
      <c r="X26" s="101">
        <f t="shared" si="7"/>
        <v>0.64906247986107657</v>
      </c>
      <c r="Y26" s="102">
        <v>24.737441940265445</v>
      </c>
      <c r="Z26" s="103">
        <v>100</v>
      </c>
      <c r="AA26" s="30"/>
      <c r="AB26" s="704"/>
      <c r="AC26" s="704"/>
      <c r="AD26" s="704"/>
      <c r="AE26" s="704"/>
      <c r="AF26" s="14"/>
      <c r="AG26" s="14"/>
      <c r="AH26" s="14"/>
      <c r="BM26" s="45"/>
      <c r="BN26" s="45"/>
      <c r="BO26" s="45"/>
      <c r="BP26" s="45"/>
      <c r="BQ26" s="45"/>
      <c r="BR26" s="45"/>
    </row>
    <row r="27" spans="1:70" ht="14.1" customHeight="1" x14ac:dyDescent="0.2">
      <c r="A27" s="14"/>
      <c r="B27" s="63">
        <v>2010</v>
      </c>
      <c r="C27" s="655">
        <v>116.28564649</v>
      </c>
      <c r="D27" s="656">
        <v>15.898594259999999</v>
      </c>
      <c r="E27" s="656">
        <v>100.38705222999999</v>
      </c>
      <c r="F27" s="657">
        <v>771.65309654000009</v>
      </c>
      <c r="G27" s="658">
        <v>5.4928943300000004</v>
      </c>
      <c r="H27" s="657">
        <v>168.48949623999999</v>
      </c>
      <c r="I27" s="656">
        <v>18.16978327</v>
      </c>
      <c r="J27" s="659">
        <v>150.31971296999998</v>
      </c>
      <c r="K27" s="660">
        <v>6.7513510500000002</v>
      </c>
      <c r="L27" s="537">
        <v>1068.67248464</v>
      </c>
      <c r="M27" s="661">
        <v>4426.5595009899998</v>
      </c>
      <c r="N27" s="30"/>
      <c r="O27" s="64">
        <v>2010</v>
      </c>
      <c r="P27" s="80">
        <f t="shared" si="8"/>
        <v>10.881317537540301</v>
      </c>
      <c r="Q27" s="81">
        <f t="shared" si="0"/>
        <v>1.4876956680844744</v>
      </c>
      <c r="R27" s="81">
        <f t="shared" si="1"/>
        <v>9.393621869455826</v>
      </c>
      <c r="S27" s="82">
        <f t="shared" si="2"/>
        <v>72.206696404272463</v>
      </c>
      <c r="T27" s="83">
        <f t="shared" si="3"/>
        <v>0.51399230437287557</v>
      </c>
      <c r="U27" s="82">
        <f t="shared" si="4"/>
        <v>15.766242573070313</v>
      </c>
      <c r="V27" s="81">
        <f t="shared" si="5"/>
        <v>1.7002199954760502</v>
      </c>
      <c r="W27" s="84">
        <f t="shared" si="6"/>
        <v>14.066022577594264</v>
      </c>
      <c r="X27" s="85">
        <f t="shared" si="7"/>
        <v>0.63175118167979261</v>
      </c>
      <c r="Y27" s="86">
        <v>24.14228215843459</v>
      </c>
      <c r="Z27" s="87">
        <v>100</v>
      </c>
      <c r="AA27" s="30"/>
      <c r="AB27" s="704"/>
      <c r="AC27" s="704"/>
      <c r="AD27" s="704"/>
      <c r="AE27" s="704"/>
      <c r="AF27" s="14"/>
      <c r="AG27" s="14"/>
      <c r="AH27" s="14"/>
      <c r="BM27" s="45"/>
      <c r="BN27" s="45"/>
      <c r="BO27" s="45"/>
      <c r="BP27" s="45"/>
      <c r="BQ27" s="45"/>
      <c r="BR27" s="45"/>
    </row>
    <row r="28" spans="1:70" ht="14.1" customHeight="1" x14ac:dyDescent="0.2">
      <c r="A28" s="260"/>
      <c r="B28" s="105">
        <v>2011</v>
      </c>
      <c r="C28" s="662">
        <v>118.57248396000001</v>
      </c>
      <c r="D28" s="663">
        <v>15.4921392</v>
      </c>
      <c r="E28" s="663">
        <v>103.08034476</v>
      </c>
      <c r="F28" s="664">
        <v>764.44122126000002</v>
      </c>
      <c r="G28" s="665">
        <v>5.5221414299999996</v>
      </c>
      <c r="H28" s="664">
        <v>167.20547286999999</v>
      </c>
      <c r="I28" s="663">
        <v>16.341599169999999</v>
      </c>
      <c r="J28" s="666">
        <v>150.8638737</v>
      </c>
      <c r="K28" s="667">
        <v>6.5479949299999998</v>
      </c>
      <c r="L28" s="548">
        <v>1062.28931446</v>
      </c>
      <c r="M28" s="668">
        <v>4320.8929629599997</v>
      </c>
      <c r="N28" s="30"/>
      <c r="O28" s="106">
        <v>2011</v>
      </c>
      <c r="P28" s="96">
        <f t="shared" si="8"/>
        <v>11.161976529931932</v>
      </c>
      <c r="Q28" s="97">
        <f t="shared" si="0"/>
        <v>1.4583728734836436</v>
      </c>
      <c r="R28" s="97">
        <f t="shared" si="1"/>
        <v>9.703603656448287</v>
      </c>
      <c r="S28" s="98">
        <f t="shared" si="2"/>
        <v>71.961678504560041</v>
      </c>
      <c r="T28" s="99">
        <f t="shared" si="3"/>
        <v>0.51983403719043375</v>
      </c>
      <c r="U28" s="98">
        <f t="shared" si="4"/>
        <v>15.740106823440708</v>
      </c>
      <c r="V28" s="97">
        <f t="shared" si="5"/>
        <v>1.5383379035782754</v>
      </c>
      <c r="W28" s="100">
        <f t="shared" si="6"/>
        <v>14.201768919862435</v>
      </c>
      <c r="X28" s="101">
        <f t="shared" si="7"/>
        <v>0.61640410393552547</v>
      </c>
      <c r="Y28" s="313">
        <v>24.584948610536411</v>
      </c>
      <c r="Z28" s="103">
        <v>100</v>
      </c>
      <c r="AA28" s="30"/>
      <c r="AB28" s="704"/>
      <c r="AC28" s="704"/>
      <c r="AD28" s="704"/>
      <c r="AE28" s="704"/>
      <c r="AF28" s="711"/>
      <c r="AG28" s="711"/>
      <c r="AH28" s="711"/>
      <c r="AI28" s="716"/>
      <c r="AJ28" s="716"/>
      <c r="AK28" s="716"/>
      <c r="AL28" s="716"/>
      <c r="AM28" s="716"/>
      <c r="AN28" s="716"/>
      <c r="AO28" s="716"/>
      <c r="BM28" s="45"/>
      <c r="BN28" s="45"/>
      <c r="BO28" s="45"/>
      <c r="BP28" s="45"/>
      <c r="BQ28" s="45"/>
      <c r="BR28" s="45"/>
    </row>
    <row r="29" spans="1:70" ht="14.1" customHeight="1" x14ac:dyDescent="0.2">
      <c r="A29" s="260"/>
      <c r="B29" s="288">
        <v>2012</v>
      </c>
      <c r="C29" s="655">
        <v>116.30082675999999</v>
      </c>
      <c r="D29" s="656">
        <v>14.525590510000001</v>
      </c>
      <c r="E29" s="656">
        <v>101.77523625000001</v>
      </c>
      <c r="F29" s="657">
        <v>737.51403310000001</v>
      </c>
      <c r="G29" s="658">
        <v>5.34745062</v>
      </c>
      <c r="H29" s="657">
        <v>155.23054467999998</v>
      </c>
      <c r="I29" s="656">
        <v>15.52339559</v>
      </c>
      <c r="J29" s="659">
        <v>139.70714909</v>
      </c>
      <c r="K29" s="660">
        <v>5.9473462100000001</v>
      </c>
      <c r="L29" s="537">
        <v>1020.3402013699999</v>
      </c>
      <c r="M29" s="661">
        <v>4233.4939247299999</v>
      </c>
      <c r="N29" s="30"/>
      <c r="O29" s="64">
        <v>2012</v>
      </c>
      <c r="P29" s="80">
        <f t="shared" si="8"/>
        <v>11.398240175565375</v>
      </c>
      <c r="Q29" s="81">
        <f t="shared" si="0"/>
        <v>1.4236026857019497</v>
      </c>
      <c r="R29" s="81">
        <f t="shared" si="1"/>
        <v>9.9746374898634276</v>
      </c>
      <c r="S29" s="82">
        <f t="shared" si="2"/>
        <v>72.281189363091627</v>
      </c>
      <c r="T29" s="83">
        <f t="shared" si="3"/>
        <v>0.52408506621811379</v>
      </c>
      <c r="U29" s="82">
        <f t="shared" si="4"/>
        <v>15.213606645271213</v>
      </c>
      <c r="V29" s="81">
        <f t="shared" si="5"/>
        <v>1.5213940967097936</v>
      </c>
      <c r="W29" s="84">
        <f t="shared" si="6"/>
        <v>13.692212548561422</v>
      </c>
      <c r="X29" s="85">
        <f t="shared" si="7"/>
        <v>0.58287874985368227</v>
      </c>
      <c r="Y29" s="311">
        <v>24.101610147818374</v>
      </c>
      <c r="Z29" s="87">
        <v>100</v>
      </c>
      <c r="AA29" s="30"/>
      <c r="AB29" s="704"/>
      <c r="AC29" s="704"/>
      <c r="AD29" s="704"/>
      <c r="AE29" s="704"/>
      <c r="AF29" s="711"/>
      <c r="AG29" s="711"/>
      <c r="AH29" s="711"/>
      <c r="AI29" s="716"/>
      <c r="AJ29" s="716"/>
      <c r="AK29" s="716"/>
      <c r="AL29" s="716"/>
      <c r="AM29" s="716"/>
      <c r="AN29" s="716"/>
      <c r="AO29" s="716"/>
      <c r="BM29" s="45"/>
      <c r="BN29" s="45"/>
      <c r="BO29" s="45"/>
      <c r="BP29" s="45"/>
      <c r="BQ29" s="45"/>
      <c r="BR29" s="45"/>
    </row>
    <row r="30" spans="1:70" ht="14.1" customHeight="1" x14ac:dyDescent="0.2">
      <c r="A30" s="260"/>
      <c r="B30" s="105">
        <v>2013</v>
      </c>
      <c r="C30" s="662">
        <v>116.05128604000001</v>
      </c>
      <c r="D30" s="663">
        <v>13.393652830000001</v>
      </c>
      <c r="E30" s="663">
        <v>102.65763321</v>
      </c>
      <c r="F30" s="664">
        <v>734.36325523000005</v>
      </c>
      <c r="G30" s="665">
        <v>5.0196091599999999</v>
      </c>
      <c r="H30" s="664">
        <v>145.60861829999999</v>
      </c>
      <c r="I30" s="663">
        <v>14.10204336</v>
      </c>
      <c r="J30" s="666">
        <v>131.50657493999998</v>
      </c>
      <c r="K30" s="667">
        <v>6.4988024199999996</v>
      </c>
      <c r="L30" s="548">
        <v>1007.54157116</v>
      </c>
      <c r="M30" s="668">
        <v>4140.3165710599997</v>
      </c>
      <c r="N30" s="30"/>
      <c r="O30" s="106">
        <v>2013</v>
      </c>
      <c r="P30" s="96">
        <f t="shared" si="8"/>
        <v>11.518262805413395</v>
      </c>
      <c r="Q30" s="97">
        <f t="shared" si="0"/>
        <v>1.3293399710127749</v>
      </c>
      <c r="R30" s="97">
        <f t="shared" si="1"/>
        <v>10.188922834400618</v>
      </c>
      <c r="S30" s="98">
        <f t="shared" si="2"/>
        <v>72.886645697855926</v>
      </c>
      <c r="T30" s="99">
        <f t="shared" si="3"/>
        <v>0.49820367751385553</v>
      </c>
      <c r="U30" s="98">
        <f t="shared" si="4"/>
        <v>14.451872008850044</v>
      </c>
      <c r="V30" s="97">
        <f t="shared" si="5"/>
        <v>1.3996487850882495</v>
      </c>
      <c r="W30" s="100">
        <f t="shared" si="6"/>
        <v>13.052223223761795</v>
      </c>
      <c r="X30" s="101">
        <f t="shared" si="7"/>
        <v>0.64501580937427883</v>
      </c>
      <c r="Y30" s="313">
        <v>24.334892124010949</v>
      </c>
      <c r="Z30" s="103">
        <v>100</v>
      </c>
      <c r="AA30" s="30"/>
      <c r="AB30" s="704"/>
      <c r="AC30" s="704"/>
      <c r="AD30" s="704"/>
      <c r="AE30" s="704"/>
      <c r="AF30" s="711"/>
      <c r="AG30" s="711"/>
      <c r="AH30" s="711"/>
      <c r="AI30" s="716"/>
      <c r="AJ30" s="716"/>
      <c r="AK30" s="716"/>
      <c r="AL30" s="716"/>
      <c r="AM30" s="716"/>
      <c r="AN30" s="716"/>
      <c r="AO30" s="716"/>
      <c r="BM30" s="45"/>
      <c r="BN30" s="45"/>
      <c r="BO30" s="45"/>
      <c r="BP30" s="45"/>
      <c r="BQ30" s="45"/>
      <c r="BR30" s="45"/>
    </row>
    <row r="31" spans="1:70" ht="14.1" customHeight="1" x14ac:dyDescent="0.2">
      <c r="A31" s="260"/>
      <c r="B31" s="288">
        <v>2014</v>
      </c>
      <c r="C31" s="655">
        <v>117.86209020999999</v>
      </c>
      <c r="D31" s="656">
        <v>13.092300699999999</v>
      </c>
      <c r="E31" s="656">
        <v>104.76978951</v>
      </c>
      <c r="F31" s="657">
        <v>742.90846320000003</v>
      </c>
      <c r="G31" s="658">
        <v>4.58679536</v>
      </c>
      <c r="H31" s="657">
        <v>141.12545395000001</v>
      </c>
      <c r="I31" s="656">
        <v>13.284216130000001</v>
      </c>
      <c r="J31" s="659">
        <v>127.84123781999999</v>
      </c>
      <c r="K31" s="660">
        <v>5.4286304899999998</v>
      </c>
      <c r="L31" s="537">
        <v>1011.9114332099999</v>
      </c>
      <c r="M31" s="661">
        <v>4000.30069331</v>
      </c>
      <c r="N31" s="30"/>
      <c r="O31" s="64">
        <v>2014</v>
      </c>
      <c r="P31" s="80">
        <f t="shared" si="8"/>
        <v>11.647470948728801</v>
      </c>
      <c r="Q31" s="81">
        <f t="shared" si="0"/>
        <v>1.2938188333803498</v>
      </c>
      <c r="R31" s="81">
        <f t="shared" si="1"/>
        <v>10.353652115348453</v>
      </c>
      <c r="S31" s="82">
        <f t="shared" si="2"/>
        <v>73.416352342549899</v>
      </c>
      <c r="T31" s="83">
        <f t="shared" si="3"/>
        <v>0.4532803177694813</v>
      </c>
      <c r="U31" s="82">
        <f t="shared" si="4"/>
        <v>13.946423502926519</v>
      </c>
      <c r="V31" s="81">
        <f t="shared" si="5"/>
        <v>1.3127844684845216</v>
      </c>
      <c r="W31" s="84">
        <f t="shared" si="6"/>
        <v>12.633639034441996</v>
      </c>
      <c r="X31" s="85">
        <f t="shared" si="7"/>
        <v>0.53647288802531079</v>
      </c>
      <c r="Y31" s="311">
        <v>25.295884254458535</v>
      </c>
      <c r="Z31" s="87">
        <v>100</v>
      </c>
      <c r="AA31" s="30"/>
      <c r="AB31" s="704"/>
      <c r="AC31" s="704"/>
      <c r="AD31" s="704"/>
      <c r="AE31" s="704"/>
      <c r="AF31" s="711"/>
      <c r="AG31" s="711"/>
      <c r="AH31" s="711"/>
      <c r="AI31" s="716"/>
      <c r="AJ31" s="716"/>
      <c r="AK31" s="716"/>
      <c r="AL31" s="716"/>
      <c r="AM31" s="716"/>
      <c r="AN31" s="716"/>
      <c r="AO31" s="716"/>
      <c r="BM31" s="45"/>
      <c r="BN31" s="45"/>
      <c r="BO31" s="45"/>
      <c r="BP31" s="45"/>
      <c r="BQ31" s="45"/>
      <c r="BR31" s="45"/>
    </row>
    <row r="32" spans="1:70" ht="14.1" customHeight="1" x14ac:dyDescent="0.2">
      <c r="A32" s="260"/>
      <c r="B32" s="755">
        <v>2015</v>
      </c>
      <c r="C32" s="756">
        <v>121.79593918</v>
      </c>
      <c r="D32" s="757">
        <v>13.100392229999999</v>
      </c>
      <c r="E32" s="757">
        <v>108.69554695000001</v>
      </c>
      <c r="F32" s="758">
        <v>757.34592151000004</v>
      </c>
      <c r="G32" s="759">
        <v>4.5588828899999996</v>
      </c>
      <c r="H32" s="758">
        <v>143.91187468999999</v>
      </c>
      <c r="I32" s="757">
        <v>14.11168683</v>
      </c>
      <c r="J32" s="760">
        <v>129.80018785999999</v>
      </c>
      <c r="K32" s="761">
        <v>5.4280414300000004</v>
      </c>
      <c r="L32" s="762">
        <v>1033.0406596999999</v>
      </c>
      <c r="M32" s="763">
        <v>4054.1633095800003</v>
      </c>
      <c r="N32" s="729"/>
      <c r="O32" s="764">
        <v>2015</v>
      </c>
      <c r="P32" s="765">
        <f t="shared" si="8"/>
        <v>11.790043115570121</v>
      </c>
      <c r="Q32" s="766">
        <f t="shared" si="0"/>
        <v>1.2681390714867329</v>
      </c>
      <c r="R32" s="766">
        <f t="shared" si="1"/>
        <v>10.52190404408339</v>
      </c>
      <c r="S32" s="767">
        <f t="shared" si="2"/>
        <v>73.312305222326586</v>
      </c>
      <c r="T32" s="768">
        <f t="shared" si="3"/>
        <v>0.44130720772635623</v>
      </c>
      <c r="U32" s="767">
        <f t="shared" si="4"/>
        <v>13.930901299837773</v>
      </c>
      <c r="V32" s="766">
        <f t="shared" si="5"/>
        <v>1.3660340178767121</v>
      </c>
      <c r="W32" s="769">
        <f t="shared" si="6"/>
        <v>12.564867281961062</v>
      </c>
      <c r="X32" s="770">
        <f t="shared" si="7"/>
        <v>0.52544315453917667</v>
      </c>
      <c r="Y32" s="771">
        <v>25.480982901180166</v>
      </c>
      <c r="Z32" s="772">
        <v>100</v>
      </c>
      <c r="AA32" s="30"/>
      <c r="AB32" s="704"/>
      <c r="AC32" s="704"/>
      <c r="AD32" s="704"/>
      <c r="AE32" s="704"/>
      <c r="AF32" s="711"/>
      <c r="AG32" s="711"/>
      <c r="AH32" s="711"/>
      <c r="AI32" s="716"/>
      <c r="AJ32" s="716"/>
      <c r="AK32" s="716"/>
      <c r="AL32" s="716"/>
      <c r="AM32" s="716"/>
      <c r="AN32" s="716"/>
      <c r="AO32" s="716"/>
      <c r="BM32" s="45"/>
      <c r="BN32" s="45"/>
      <c r="BO32" s="45"/>
      <c r="BP32" s="45"/>
      <c r="BQ32" s="45"/>
      <c r="BR32" s="45"/>
    </row>
    <row r="33" spans="1:70" ht="14.1" customHeight="1" x14ac:dyDescent="0.2">
      <c r="A33" s="260"/>
      <c r="B33" s="288">
        <v>2016</v>
      </c>
      <c r="C33" s="655">
        <v>128.81975201</v>
      </c>
      <c r="D33" s="656">
        <v>13.657705900000002</v>
      </c>
      <c r="E33" s="656">
        <v>115.16204610999999</v>
      </c>
      <c r="F33" s="657">
        <v>773.72450931000003</v>
      </c>
      <c r="G33" s="658">
        <v>4.4811126799999998</v>
      </c>
      <c r="H33" s="657">
        <v>148.48886830000001</v>
      </c>
      <c r="I33" s="656">
        <v>14.809144979999999</v>
      </c>
      <c r="J33" s="659">
        <v>133.67972331999999</v>
      </c>
      <c r="K33" s="660">
        <v>5.3980274100000001</v>
      </c>
      <c r="L33" s="537">
        <v>1060.91226972</v>
      </c>
      <c r="M33" s="661">
        <v>4068.9595320000003</v>
      </c>
      <c r="N33" s="30"/>
      <c r="O33" s="64">
        <v>2016</v>
      </c>
      <c r="P33" s="80">
        <f t="shared" si="8"/>
        <v>12.142356694960139</v>
      </c>
      <c r="Q33" s="81">
        <f t="shared" si="0"/>
        <v>1.2873548821906449</v>
      </c>
      <c r="R33" s="81">
        <f t="shared" si="1"/>
        <v>10.855001812769496</v>
      </c>
      <c r="S33" s="82">
        <f t="shared" si="2"/>
        <v>72.930112262176422</v>
      </c>
      <c r="T33" s="83">
        <f t="shared" si="3"/>
        <v>0.4223829630307388</v>
      </c>
      <c r="U33" s="82">
        <f t="shared" si="4"/>
        <v>13.996338108068986</v>
      </c>
      <c r="V33" s="81">
        <f t="shared" si="5"/>
        <v>1.3958878036077842</v>
      </c>
      <c r="W33" s="84">
        <f t="shared" si="6"/>
        <v>12.600450304461203</v>
      </c>
      <c r="X33" s="85">
        <f t="shared" si="7"/>
        <v>0.50880997082111867</v>
      </c>
      <c r="Y33" s="311">
        <v>26.073305998168379</v>
      </c>
      <c r="Z33" s="87">
        <v>100</v>
      </c>
      <c r="AA33" s="30"/>
      <c r="AB33" s="704"/>
      <c r="AC33" s="704"/>
      <c r="AD33" s="704"/>
      <c r="AE33" s="704"/>
      <c r="AF33" s="711"/>
      <c r="AG33" s="711"/>
      <c r="AH33" s="711"/>
      <c r="AI33" s="716"/>
      <c r="AJ33" s="716"/>
      <c r="AK33" s="716"/>
      <c r="AL33" s="716"/>
      <c r="AM33" s="716"/>
      <c r="AN33" s="716"/>
      <c r="AO33" s="716"/>
      <c r="BM33" s="45"/>
      <c r="BN33" s="45"/>
      <c r="BO33" s="45"/>
      <c r="BP33" s="45"/>
      <c r="BQ33" s="45"/>
      <c r="BR33" s="45"/>
    </row>
    <row r="34" spans="1:70" ht="14.1" customHeight="1" x14ac:dyDescent="0.2">
      <c r="A34" s="260"/>
      <c r="B34" s="755">
        <v>2017</v>
      </c>
      <c r="C34" s="756">
        <v>138.30214909</v>
      </c>
      <c r="D34" s="757">
        <v>14.220704439999999</v>
      </c>
      <c r="E34" s="757">
        <v>124.08144465000001</v>
      </c>
      <c r="F34" s="758">
        <v>786.27183052999999</v>
      </c>
      <c r="G34" s="759">
        <v>4.41552715</v>
      </c>
      <c r="H34" s="758">
        <v>151.73085258999998</v>
      </c>
      <c r="I34" s="757">
        <v>15.723690339999999</v>
      </c>
      <c r="J34" s="760">
        <v>136.00716224999999</v>
      </c>
      <c r="K34" s="761">
        <v>5.9206189700000005</v>
      </c>
      <c r="L34" s="762">
        <v>1086.6409783399999</v>
      </c>
      <c r="M34" s="763">
        <v>4105.5366784100006</v>
      </c>
      <c r="N34" s="729"/>
      <c r="O34" s="764">
        <v>2017</v>
      </c>
      <c r="P34" s="765">
        <f t="shared" si="8"/>
        <v>12.727492506428057</v>
      </c>
      <c r="Q34" s="766">
        <f t="shared" si="0"/>
        <v>1.3086847195588156</v>
      </c>
      <c r="R34" s="766">
        <f t="shared" si="1"/>
        <v>11.418807786869241</v>
      </c>
      <c r="S34" s="767">
        <f t="shared" si="2"/>
        <v>72.358013934937645</v>
      </c>
      <c r="T34" s="768">
        <f t="shared" si="3"/>
        <v>0.4063464601477989</v>
      </c>
      <c r="U34" s="767">
        <f t="shared" si="4"/>
        <v>13.963291980925534</v>
      </c>
      <c r="V34" s="766">
        <f t="shared" si="5"/>
        <v>1.4469995751513249</v>
      </c>
      <c r="W34" s="769">
        <f t="shared" si="6"/>
        <v>12.516292405774209</v>
      </c>
      <c r="X34" s="770">
        <f t="shared" si="7"/>
        <v>0.54485511664069541</v>
      </c>
      <c r="Y34" s="771">
        <v>26.467696271095942</v>
      </c>
      <c r="Z34" s="772">
        <v>100</v>
      </c>
      <c r="AA34" s="30"/>
      <c r="AB34" s="704"/>
      <c r="AC34" s="704"/>
      <c r="AD34" s="704"/>
      <c r="AE34" s="704"/>
      <c r="AF34" s="711"/>
      <c r="AG34" s="711"/>
      <c r="AH34" s="711"/>
      <c r="AI34" s="716"/>
      <c r="AJ34" s="716"/>
      <c r="AK34" s="716"/>
      <c r="AL34" s="716"/>
      <c r="AM34" s="716"/>
      <c r="AN34" s="716"/>
      <c r="AO34" s="716"/>
      <c r="BM34" s="45"/>
      <c r="BN34" s="45"/>
      <c r="BO34" s="45"/>
      <c r="BP34" s="45"/>
      <c r="BQ34" s="45"/>
      <c r="BR34" s="45"/>
    </row>
    <row r="35" spans="1:70" ht="14.1" customHeight="1" x14ac:dyDescent="0.2">
      <c r="A35" s="260"/>
      <c r="B35" s="288">
        <v>2018</v>
      </c>
      <c r="C35" s="655">
        <v>145.11292503999999</v>
      </c>
      <c r="D35" s="656">
        <v>14.85306199</v>
      </c>
      <c r="E35" s="656">
        <v>130.25986305000001</v>
      </c>
      <c r="F35" s="657">
        <v>786.78431055999999</v>
      </c>
      <c r="G35" s="658">
        <v>4.1948566499999993</v>
      </c>
      <c r="H35" s="657">
        <v>155.02728334</v>
      </c>
      <c r="I35" s="656">
        <v>16.400675920000001</v>
      </c>
      <c r="J35" s="659">
        <v>138.62660742</v>
      </c>
      <c r="K35" s="660">
        <v>6.0508300900000007</v>
      </c>
      <c r="L35" s="537">
        <v>1097.17020568</v>
      </c>
      <c r="M35" s="661">
        <v>4028.7583202000001</v>
      </c>
      <c r="N35" s="30"/>
      <c r="O35" s="64">
        <v>2018</v>
      </c>
      <c r="P35" s="80">
        <f t="shared" si="8"/>
        <v>13.226108792305608</v>
      </c>
      <c r="Q35" s="81">
        <f t="shared" si="0"/>
        <v>1.3537609673600666</v>
      </c>
      <c r="R35" s="81">
        <f t="shared" si="1"/>
        <v>11.872347824945543</v>
      </c>
      <c r="S35" s="82">
        <f t="shared" si="2"/>
        <v>71.710324112599267</v>
      </c>
      <c r="T35" s="83">
        <f t="shared" si="3"/>
        <v>0.38233417461424107</v>
      </c>
      <c r="U35" s="82">
        <f t="shared" si="4"/>
        <v>14.129738716694169</v>
      </c>
      <c r="V35" s="81">
        <f t="shared" si="5"/>
        <v>1.4948160126017322</v>
      </c>
      <c r="W35" s="84">
        <f t="shared" si="6"/>
        <v>12.634922704092435</v>
      </c>
      <c r="X35" s="85">
        <f t="shared" si="7"/>
        <v>0.55149420378671699</v>
      </c>
      <c r="Y35" s="311">
        <v>27.233458015558824</v>
      </c>
      <c r="Z35" s="87">
        <v>100</v>
      </c>
      <c r="AA35" s="30"/>
      <c r="AB35" s="704"/>
      <c r="AC35" s="704"/>
      <c r="AD35" s="704"/>
      <c r="AE35" s="704"/>
      <c r="AF35" s="711"/>
      <c r="AG35" s="711"/>
      <c r="AH35" s="711"/>
      <c r="AI35" s="716"/>
      <c r="AJ35" s="716"/>
      <c r="AK35" s="716"/>
      <c r="AL35" s="716"/>
      <c r="AM35" s="716"/>
      <c r="AN35" s="716"/>
      <c r="AO35" s="716"/>
      <c r="BM35" s="45"/>
      <c r="BN35" s="45"/>
      <c r="BO35" s="45"/>
      <c r="BP35" s="45"/>
      <c r="BQ35" s="45"/>
      <c r="BR35" s="45"/>
    </row>
    <row r="36" spans="1:70" ht="14.1" customHeight="1" x14ac:dyDescent="0.2">
      <c r="A36" s="260"/>
      <c r="B36" s="755">
        <v>2019</v>
      </c>
      <c r="C36" s="756">
        <v>148.05521325999999</v>
      </c>
      <c r="D36" s="757">
        <v>15.097585370000001</v>
      </c>
      <c r="E36" s="757">
        <v>132.95762789</v>
      </c>
      <c r="F36" s="758">
        <v>792.86493517999997</v>
      </c>
      <c r="G36" s="759">
        <v>4.1464046099999994</v>
      </c>
      <c r="H36" s="758">
        <v>154.31336661</v>
      </c>
      <c r="I36" s="757">
        <v>16.808037499999998</v>
      </c>
      <c r="J36" s="760">
        <v>137.50532910999999</v>
      </c>
      <c r="K36" s="761">
        <v>5.7652209899999995</v>
      </c>
      <c r="L36" s="762">
        <v>1105.14514065</v>
      </c>
      <c r="M36" s="763">
        <v>3872.0468397899999</v>
      </c>
      <c r="N36" s="729"/>
      <c r="O36" s="764">
        <v>2019</v>
      </c>
      <c r="P36" s="765">
        <f t="shared" ref="P36" si="9">IF(ISERROR((C36/$L36)*100),"",(C36/$L36)*100)</f>
        <v>13.396902163721238</v>
      </c>
      <c r="Q36" s="766">
        <f t="shared" ref="Q36" si="10">IF(ISERROR((D36/$L36)*100),"",(D36/$L36)*100)</f>
        <v>1.3661178803283915</v>
      </c>
      <c r="R36" s="766">
        <f t="shared" ref="R36" si="11">IF(ISERROR((E36/$L36)*100),"",(E36/$L36)*100)</f>
        <v>12.030784283392849</v>
      </c>
      <c r="S36" s="767">
        <f t="shared" ref="S36" si="12">IF(ISERROR((F36/$L36)*100),"",(F36/$L36)*100)</f>
        <v>71.743059442280142</v>
      </c>
      <c r="T36" s="768">
        <f t="shared" ref="T36" si="13">IF(ISERROR((G36/$L36)*100),"",(G36/$L36)*100)</f>
        <v>0.37519095524061735</v>
      </c>
      <c r="U36" s="767">
        <f t="shared" ref="U36" si="14">IF(ISERROR((H36/$L36)*100),"",(H36/$L36)*100)</f>
        <v>13.963176503607421</v>
      </c>
      <c r="V36" s="766">
        <f t="shared" ref="V36" si="15">IF(ISERROR((I36/$L36)*100),"",(I36/$L36)*100)</f>
        <v>1.5208895991809923</v>
      </c>
      <c r="W36" s="769">
        <f t="shared" ref="W36" si="16">IF(ISERROR((J36/$L36)*100),"",(J36/$L36)*100)</f>
        <v>12.44228690442643</v>
      </c>
      <c r="X36" s="770">
        <f t="shared" ref="X36" si="17">IF(ISERROR((K36/$L36)*100),"",(K36/$L36)*100)</f>
        <v>0.52167093515057572</v>
      </c>
      <c r="Y36" s="771">
        <v>28.541626338123983</v>
      </c>
      <c r="Z36" s="772">
        <v>100</v>
      </c>
      <c r="AA36" s="30"/>
      <c r="AB36" s="704"/>
      <c r="AC36" s="704"/>
      <c r="AD36" s="704"/>
      <c r="AE36" s="704"/>
      <c r="AF36" s="711"/>
      <c r="AG36" s="711"/>
      <c r="AH36" s="711"/>
      <c r="AI36" s="716"/>
      <c r="AJ36" s="716"/>
      <c r="AK36" s="716"/>
      <c r="AL36" s="716"/>
      <c r="AM36" s="716"/>
      <c r="AN36" s="716"/>
      <c r="AO36" s="716"/>
      <c r="BM36" s="45"/>
      <c r="BN36" s="45"/>
      <c r="BO36" s="45"/>
      <c r="BP36" s="45"/>
      <c r="BQ36" s="45"/>
      <c r="BR36" s="45"/>
    </row>
    <row r="37" spans="1:70" ht="14.1" customHeight="1" x14ac:dyDescent="0.2">
      <c r="A37" s="260"/>
      <c r="B37" s="288">
        <v>2020</v>
      </c>
      <c r="C37" s="655">
        <v>63.894972540000005</v>
      </c>
      <c r="D37" s="656">
        <v>8.0156804800000003</v>
      </c>
      <c r="E37" s="656">
        <v>55.879292059999997</v>
      </c>
      <c r="F37" s="657">
        <v>689.84292340000002</v>
      </c>
      <c r="G37" s="658">
        <v>3.6693538999999999</v>
      </c>
      <c r="H37" s="657">
        <v>137.66521903999998</v>
      </c>
      <c r="I37" s="656">
        <v>15.13683262</v>
      </c>
      <c r="J37" s="659">
        <v>122.52838641999999</v>
      </c>
      <c r="K37" s="660">
        <v>4.6425596999999996</v>
      </c>
      <c r="L37" s="537">
        <v>899.71502858000008</v>
      </c>
      <c r="M37" s="661">
        <v>3476.6434481900001</v>
      </c>
      <c r="N37" s="30"/>
      <c r="O37" s="64">
        <v>2020</v>
      </c>
      <c r="P37" s="80">
        <f t="shared" ref="P37" si="18">IF(ISERROR((C37/$L37)*100),"",(C37/$L37)*100)</f>
        <v>7.1016900363267244</v>
      </c>
      <c r="Q37" s="81">
        <f t="shared" ref="Q37" si="19">IF(ISERROR((D37/$L37)*100),"",(D37/$L37)*100)</f>
        <v>0.89091325868491578</v>
      </c>
      <c r="R37" s="81">
        <f t="shared" ref="R37" si="20">IF(ISERROR((E37/$L37)*100),"",(E37/$L37)*100)</f>
        <v>6.2107767776418079</v>
      </c>
      <c r="S37" s="82">
        <f t="shared" ref="S37" si="21">IF(ISERROR((F37/$L37)*100),"",(F37/$L37)*100)</f>
        <v>76.673491215186601</v>
      </c>
      <c r="T37" s="83">
        <f t="shared" ref="T37" si="22">IF(ISERROR((G37/$L37)*100),"",(G37/$L37)*100)</f>
        <v>0.40783512372703812</v>
      </c>
      <c r="U37" s="82">
        <f t="shared" ref="U37" si="23">IF(ISERROR((H37/$L37)*100),"",(H37/$L37)*100)</f>
        <v>15.300980273417672</v>
      </c>
      <c r="V37" s="81">
        <f t="shared" ref="V37" si="24">IF(ISERROR((I37/$L37)*100),"",(I37/$L37)*100)</f>
        <v>1.6824029986350366</v>
      </c>
      <c r="W37" s="84">
        <f t="shared" ref="W37" si="25">IF(ISERROR((J37/$L37)*100),"",(J37/$L37)*100)</f>
        <v>13.618577274782636</v>
      </c>
      <c r="X37" s="85">
        <f t="shared" ref="X37" si="26">IF(ISERROR((K37/$L37)*100),"",(K37/$L37)*100)</f>
        <v>0.51600335134195174</v>
      </c>
      <c r="Y37" s="311">
        <v>25.878840956452038</v>
      </c>
      <c r="Z37" s="87">
        <v>100</v>
      </c>
      <c r="AA37" s="30"/>
      <c r="AB37" s="704"/>
      <c r="AC37" s="704"/>
      <c r="AD37" s="704"/>
      <c r="AE37" s="704"/>
      <c r="AF37" s="711"/>
      <c r="AG37" s="711"/>
      <c r="AH37" s="711"/>
      <c r="AI37" s="716"/>
      <c r="AJ37" s="716"/>
      <c r="AK37" s="716"/>
      <c r="AL37" s="716"/>
      <c r="AM37" s="716"/>
      <c r="AN37" s="716"/>
      <c r="AO37" s="716"/>
      <c r="BM37" s="45"/>
      <c r="BN37" s="45"/>
      <c r="BO37" s="45"/>
      <c r="BP37" s="45"/>
      <c r="BQ37" s="45"/>
      <c r="BR37" s="45"/>
    </row>
    <row r="38" spans="1:70" ht="14.1" customHeight="1" x14ac:dyDescent="0.2">
      <c r="A38" s="33"/>
      <c r="B38" s="36"/>
      <c r="C38" s="30"/>
      <c r="D38" s="30"/>
      <c r="E38" s="30"/>
      <c r="F38" s="30"/>
      <c r="G38" s="30"/>
      <c r="H38" s="30"/>
      <c r="I38" s="30"/>
      <c r="J38" s="30"/>
      <c r="K38" s="30"/>
      <c r="L38" s="30"/>
      <c r="M38" s="30"/>
      <c r="N38" s="30"/>
      <c r="O38" s="36"/>
      <c r="P38" s="37"/>
      <c r="Q38" s="37"/>
      <c r="R38" s="30"/>
      <c r="S38" s="30"/>
      <c r="T38" s="30"/>
      <c r="U38" s="30"/>
      <c r="V38" s="30"/>
      <c r="W38" s="30"/>
      <c r="X38" s="30"/>
      <c r="Y38" s="30"/>
      <c r="Z38" s="30"/>
      <c r="AA38" s="30"/>
      <c r="AB38" s="14"/>
      <c r="AC38" s="14"/>
      <c r="AD38" s="14"/>
      <c r="AE38" s="14"/>
      <c r="AF38" s="14"/>
      <c r="AG38" s="14"/>
      <c r="AH38" s="14"/>
      <c r="BM38" s="45"/>
      <c r="BN38" s="45"/>
      <c r="BO38" s="45"/>
      <c r="BP38" s="45"/>
      <c r="BQ38" s="45"/>
      <c r="BR38" s="45"/>
    </row>
    <row r="39" spans="1:70" ht="11.1" customHeight="1" x14ac:dyDescent="0.2">
      <c r="A39" s="10"/>
      <c r="B39" s="252"/>
      <c r="C39" s="18"/>
      <c r="D39" s="18"/>
      <c r="E39" s="18"/>
      <c r="F39" s="18"/>
      <c r="G39" s="18"/>
      <c r="H39" s="18"/>
      <c r="I39" s="18"/>
      <c r="J39" s="18"/>
      <c r="K39" s="10"/>
      <c r="L39" s="10"/>
      <c r="M39" s="104"/>
      <c r="N39" s="18"/>
      <c r="O39" s="251"/>
      <c r="P39" s="18"/>
      <c r="Q39" s="18"/>
      <c r="R39" s="18"/>
      <c r="S39" s="18"/>
      <c r="T39" s="18"/>
      <c r="U39" s="18"/>
      <c r="V39" s="10"/>
      <c r="W39" s="46"/>
      <c r="X39" s="18"/>
      <c r="Y39" s="18"/>
      <c r="Z39" s="18"/>
      <c r="AA39" s="18"/>
      <c r="AB39" s="14"/>
      <c r="AC39" s="14"/>
      <c r="AD39" s="14"/>
      <c r="AE39" s="14"/>
      <c r="AF39" s="14"/>
      <c r="AG39" s="14"/>
      <c r="AH39" s="14"/>
      <c r="BM39" s="45"/>
      <c r="BN39" s="45"/>
      <c r="BO39" s="45"/>
      <c r="BP39" s="45"/>
      <c r="BQ39" s="45"/>
      <c r="BR39" s="45"/>
    </row>
    <row r="40" spans="1:70" ht="11.1" customHeight="1" x14ac:dyDescent="0.2">
      <c r="A40" s="10"/>
      <c r="B40" s="252"/>
      <c r="C40" s="56"/>
      <c r="D40" s="56"/>
      <c r="E40" s="56"/>
      <c r="F40" s="56"/>
      <c r="G40" s="56"/>
      <c r="H40" s="56"/>
      <c r="I40" s="56"/>
      <c r="J40" s="56"/>
      <c r="K40" s="56"/>
      <c r="L40" s="56"/>
      <c r="M40" s="56"/>
      <c r="N40" s="56"/>
      <c r="O40" s="251"/>
      <c r="P40" s="56"/>
      <c r="Q40" s="56"/>
      <c r="R40" s="56"/>
      <c r="S40" s="56"/>
      <c r="T40" s="56"/>
      <c r="U40" s="56"/>
      <c r="V40" s="56"/>
      <c r="W40" s="56"/>
      <c r="X40" s="56"/>
      <c r="Y40" s="56"/>
      <c r="Z40" s="44"/>
      <c r="AA40" s="44"/>
      <c r="AB40" s="14"/>
      <c r="AC40" s="14"/>
      <c r="AD40" s="14"/>
      <c r="AE40" s="14"/>
      <c r="AF40" s="14"/>
      <c r="AG40" s="14"/>
      <c r="AH40" s="14"/>
      <c r="BM40" s="45"/>
      <c r="BN40" s="45"/>
      <c r="BO40" s="45"/>
      <c r="BP40" s="45"/>
      <c r="BQ40" s="45"/>
      <c r="BR40" s="45"/>
    </row>
    <row r="41" spans="1:70" ht="11.1" customHeight="1" x14ac:dyDescent="0.2">
      <c r="A41" s="10"/>
      <c r="B41" s="252" t="s">
        <v>496</v>
      </c>
      <c r="C41" s="56"/>
      <c r="D41" s="56"/>
      <c r="E41" s="56"/>
      <c r="F41" s="56"/>
      <c r="G41" s="56"/>
      <c r="H41" s="56"/>
      <c r="I41" s="56"/>
      <c r="J41" s="56"/>
      <c r="K41" s="56"/>
      <c r="L41" s="56"/>
      <c r="M41" s="56"/>
      <c r="N41" s="56"/>
      <c r="O41" s="251" t="s">
        <v>496</v>
      </c>
      <c r="P41" s="56"/>
      <c r="Q41" s="56"/>
      <c r="R41" s="56"/>
      <c r="S41" s="56"/>
      <c r="T41" s="56"/>
      <c r="U41" s="56"/>
      <c r="V41" s="56"/>
      <c r="W41" s="56"/>
      <c r="X41" s="56"/>
      <c r="Y41" s="56"/>
      <c r="Z41" s="44"/>
      <c r="AA41" s="44"/>
      <c r="AB41" s="14"/>
      <c r="AC41" s="14"/>
      <c r="AD41" s="14"/>
      <c r="AE41" s="14"/>
      <c r="AF41" s="14"/>
      <c r="AG41" s="14"/>
      <c r="AH41" s="14"/>
      <c r="BM41" s="45"/>
      <c r="BN41" s="45"/>
      <c r="BO41" s="45"/>
      <c r="BP41" s="45"/>
      <c r="BQ41" s="45"/>
      <c r="BR41" s="45"/>
    </row>
    <row r="42" spans="1:70" ht="11.1" customHeight="1" x14ac:dyDescent="0.2">
      <c r="A42" s="10"/>
      <c r="B42" s="252" t="s">
        <v>504</v>
      </c>
      <c r="C42" s="39"/>
      <c r="D42" s="39"/>
      <c r="E42" s="39"/>
      <c r="F42" s="39"/>
      <c r="G42" s="39"/>
      <c r="H42" s="39"/>
      <c r="I42" s="39"/>
      <c r="J42" s="39"/>
      <c r="K42" s="39"/>
      <c r="L42" s="39"/>
      <c r="M42" s="39"/>
      <c r="N42" s="39"/>
      <c r="O42" s="251" t="s">
        <v>504</v>
      </c>
      <c r="P42" s="39"/>
      <c r="Q42" s="39"/>
      <c r="R42" s="39"/>
      <c r="S42" s="39"/>
      <c r="T42" s="39"/>
      <c r="U42" s="39"/>
      <c r="V42" s="39"/>
      <c r="W42" s="39"/>
      <c r="X42" s="39"/>
      <c r="Y42" s="39"/>
      <c r="Z42" s="39"/>
      <c r="AA42" s="39"/>
      <c r="AB42" s="14"/>
      <c r="AC42" s="14"/>
      <c r="AD42" s="14"/>
      <c r="AE42" s="14"/>
      <c r="AF42" s="14"/>
      <c r="AG42" s="14"/>
      <c r="AH42" s="14"/>
      <c r="BM42" s="45"/>
      <c r="BN42" s="45"/>
      <c r="BO42" s="45"/>
      <c r="BP42" s="45"/>
      <c r="BQ42" s="45"/>
      <c r="BR42" s="45"/>
    </row>
    <row r="43" spans="1:70" ht="13.15" customHeight="1" x14ac:dyDescent="0.2">
      <c r="A43" s="10"/>
      <c r="B43" s="252" t="s">
        <v>505</v>
      </c>
      <c r="C43" s="829"/>
      <c r="D43" s="829"/>
      <c r="E43" s="829"/>
      <c r="F43" s="829"/>
      <c r="G43" s="829"/>
      <c r="H43" s="829"/>
      <c r="I43" s="829"/>
      <c r="J43" s="829"/>
      <c r="K43" s="829"/>
      <c r="L43" s="829"/>
      <c r="M43" s="829"/>
      <c r="N43" s="473"/>
      <c r="O43" s="251" t="s">
        <v>505</v>
      </c>
      <c r="P43" s="830"/>
      <c r="Q43" s="830"/>
      <c r="R43" s="830"/>
      <c r="S43" s="830"/>
      <c r="T43" s="830"/>
      <c r="U43" s="830"/>
      <c r="V43" s="830"/>
      <c r="W43" s="830"/>
      <c r="X43" s="830"/>
      <c r="Y43" s="830"/>
      <c r="Z43" s="830"/>
      <c r="AA43" s="39"/>
      <c r="AB43" s="14"/>
      <c r="AC43" s="14"/>
      <c r="AD43" s="14"/>
      <c r="AE43" s="14"/>
      <c r="AF43" s="14"/>
      <c r="AG43" s="14"/>
      <c r="AH43" s="14"/>
      <c r="BM43" s="45"/>
      <c r="BN43" s="45"/>
      <c r="BO43" s="45"/>
      <c r="BP43" s="45"/>
      <c r="BQ43" s="45"/>
      <c r="BR43" s="45"/>
    </row>
    <row r="44" spans="1:70" ht="12.75" x14ac:dyDescent="0.2">
      <c r="A44" s="14"/>
      <c r="B44" s="1123" t="s">
        <v>506</v>
      </c>
      <c r="C44" s="1123"/>
      <c r="D44" s="1123"/>
      <c r="E44" s="1123"/>
      <c r="F44" s="1123"/>
      <c r="G44" s="1123"/>
      <c r="H44" s="1123"/>
      <c r="I44" s="1123"/>
      <c r="J44" s="1123"/>
      <c r="K44" s="1123"/>
      <c r="L44" s="1123"/>
      <c r="M44" s="829"/>
      <c r="N44" s="473"/>
      <c r="O44" s="1121" t="s">
        <v>506</v>
      </c>
      <c r="P44" s="1121"/>
      <c r="Q44" s="1121"/>
      <c r="R44" s="1121"/>
      <c r="S44" s="1121"/>
      <c r="T44" s="1121"/>
      <c r="U44" s="1121"/>
      <c r="V44" s="1121"/>
      <c r="W44" s="1121"/>
      <c r="X44" s="1121"/>
      <c r="Y44" s="1121"/>
      <c r="Z44" s="1121"/>
      <c r="AA44" s="14"/>
      <c r="AB44" s="14"/>
      <c r="AC44" s="14"/>
      <c r="AD44" s="14"/>
      <c r="AE44" s="14"/>
      <c r="AF44" s="14"/>
      <c r="AG44" s="14"/>
      <c r="AH44" s="14"/>
      <c r="BM44" s="45"/>
      <c r="BN44" s="45"/>
      <c r="BO44" s="45"/>
      <c r="BP44" s="45"/>
      <c r="BQ44" s="45"/>
      <c r="BR44" s="45"/>
    </row>
    <row r="45" spans="1:70" x14ac:dyDescent="0.2">
      <c r="A45" s="14"/>
      <c r="B45" s="1123"/>
      <c r="C45" s="1123"/>
      <c r="D45" s="1123"/>
      <c r="E45" s="1123"/>
      <c r="F45" s="1123"/>
      <c r="G45" s="1123"/>
      <c r="H45" s="1123"/>
      <c r="I45" s="1123"/>
      <c r="J45" s="1123"/>
      <c r="K45" s="1123"/>
      <c r="L45" s="1123"/>
      <c r="M45" s="14"/>
      <c r="N45" s="14"/>
      <c r="O45" s="1121"/>
      <c r="P45" s="1121"/>
      <c r="Q45" s="1121"/>
      <c r="R45" s="1121"/>
      <c r="S45" s="1121"/>
      <c r="T45" s="1121"/>
      <c r="U45" s="1121"/>
      <c r="V45" s="1121"/>
      <c r="W45" s="1121"/>
      <c r="X45" s="1121"/>
      <c r="Y45" s="1121"/>
      <c r="Z45" s="1121"/>
      <c r="AA45" s="14"/>
      <c r="AB45" s="14"/>
      <c r="AC45" s="14"/>
      <c r="AD45" s="14"/>
      <c r="AE45" s="14"/>
      <c r="AF45" s="14"/>
      <c r="AG45" s="14"/>
      <c r="AH45" s="14"/>
      <c r="BM45" s="45"/>
      <c r="BN45" s="45"/>
      <c r="BO45" s="45"/>
      <c r="BP45" s="45"/>
      <c r="BQ45" s="45"/>
      <c r="BR45" s="45"/>
    </row>
    <row r="46" spans="1:70" ht="11.25" customHeight="1" x14ac:dyDescent="0.2">
      <c r="A46" s="14"/>
      <c r="B46" s="1123" t="s">
        <v>507</v>
      </c>
      <c r="C46" s="1123"/>
      <c r="D46" s="1123"/>
      <c r="E46" s="1123"/>
      <c r="F46" s="1123"/>
      <c r="G46" s="1123"/>
      <c r="H46" s="1123"/>
      <c r="I46" s="1123"/>
      <c r="J46" s="1123"/>
      <c r="K46" s="1123"/>
      <c r="L46" s="1123"/>
      <c r="M46" s="14"/>
      <c r="N46" s="14"/>
      <c r="O46" s="1121" t="s">
        <v>507</v>
      </c>
      <c r="P46" s="1121"/>
      <c r="Q46" s="1121"/>
      <c r="R46" s="1121"/>
      <c r="S46" s="1121"/>
      <c r="T46" s="1121"/>
      <c r="U46" s="1121"/>
      <c r="V46" s="1121"/>
      <c r="W46" s="1121"/>
      <c r="X46" s="1121"/>
      <c r="Y46" s="1121"/>
      <c r="Z46" s="1121"/>
      <c r="AA46" s="14"/>
      <c r="AB46" s="14"/>
      <c r="AC46" s="14"/>
      <c r="AD46" s="14"/>
      <c r="AE46" s="14"/>
      <c r="AF46" s="14"/>
      <c r="AG46" s="14"/>
      <c r="AH46" s="14"/>
      <c r="BM46" s="45"/>
      <c r="BN46" s="45"/>
      <c r="BO46" s="45"/>
      <c r="BP46" s="45"/>
      <c r="BQ46" s="45"/>
      <c r="BR46" s="45"/>
    </row>
    <row r="47" spans="1:70" x14ac:dyDescent="0.2">
      <c r="A47" s="14"/>
      <c r="B47" s="1123"/>
      <c r="C47" s="1123"/>
      <c r="D47" s="1123"/>
      <c r="E47" s="1123"/>
      <c r="F47" s="1123"/>
      <c r="G47" s="1123"/>
      <c r="H47" s="1123"/>
      <c r="I47" s="1123"/>
      <c r="J47" s="1123"/>
      <c r="K47" s="1123"/>
      <c r="L47" s="1123"/>
      <c r="M47" s="14"/>
      <c r="N47" s="14"/>
      <c r="O47" s="1121"/>
      <c r="P47" s="1121"/>
      <c r="Q47" s="1121"/>
      <c r="R47" s="1121"/>
      <c r="S47" s="1121"/>
      <c r="T47" s="1121"/>
      <c r="U47" s="1121"/>
      <c r="V47" s="1121"/>
      <c r="W47" s="1121"/>
      <c r="X47" s="1121"/>
      <c r="Y47" s="1121"/>
      <c r="Z47" s="1121"/>
      <c r="AA47" s="14"/>
      <c r="AB47" s="14"/>
      <c r="AC47" s="14"/>
      <c r="AD47" s="14"/>
      <c r="AE47" s="14"/>
      <c r="AF47" s="14"/>
      <c r="AG47" s="14"/>
      <c r="AH47" s="14"/>
      <c r="BM47" s="45"/>
      <c r="BN47" s="45"/>
      <c r="BO47" s="45"/>
      <c r="BP47" s="45"/>
      <c r="BQ47" s="45"/>
      <c r="BR47" s="45"/>
    </row>
    <row r="48" spans="1:70" ht="11.25" customHeight="1" x14ac:dyDescent="0.2">
      <c r="A48" s="14"/>
      <c r="B48" s="14"/>
      <c r="C48" s="14"/>
      <c r="D48" s="14"/>
      <c r="E48" s="14"/>
      <c r="F48" s="14"/>
      <c r="G48" s="14"/>
      <c r="H48" s="14"/>
      <c r="I48" s="14"/>
      <c r="J48" s="14"/>
      <c r="K48" s="14"/>
      <c r="L48" s="14"/>
      <c r="M48" s="14"/>
      <c r="N48" s="14"/>
      <c r="O48" s="1121" t="s">
        <v>508</v>
      </c>
      <c r="P48" s="1121"/>
      <c r="Q48" s="1121"/>
      <c r="R48" s="1121"/>
      <c r="S48" s="1121"/>
      <c r="T48" s="1121"/>
      <c r="U48" s="1121"/>
      <c r="V48" s="1121"/>
      <c r="W48" s="1121"/>
      <c r="X48" s="1121"/>
      <c r="Y48" s="1121"/>
      <c r="Z48" s="1121"/>
      <c r="AA48" s="14"/>
      <c r="AB48" s="14"/>
      <c r="AC48" s="14"/>
      <c r="AD48" s="14"/>
      <c r="AE48" s="14"/>
      <c r="AF48" s="14"/>
      <c r="AG48" s="14"/>
      <c r="AH48" s="14"/>
      <c r="BM48" s="45"/>
      <c r="BN48" s="45"/>
      <c r="BO48" s="45"/>
      <c r="BP48" s="45"/>
      <c r="BQ48" s="45"/>
      <c r="BR48" s="45"/>
    </row>
    <row r="49" spans="1:70" x14ac:dyDescent="0.2">
      <c r="A49" s="14"/>
      <c r="B49" s="14"/>
      <c r="C49" s="14"/>
      <c r="D49" s="14"/>
      <c r="E49" s="14"/>
      <c r="F49" s="14"/>
      <c r="G49" s="14"/>
      <c r="H49" s="14"/>
      <c r="I49" s="14"/>
      <c r="J49" s="14"/>
      <c r="K49" s="14"/>
      <c r="L49" s="14"/>
      <c r="M49" s="14"/>
      <c r="N49" s="14"/>
      <c r="O49" s="1121"/>
      <c r="P49" s="1121"/>
      <c r="Q49" s="1121"/>
      <c r="R49" s="1121"/>
      <c r="S49" s="1121"/>
      <c r="T49" s="1121"/>
      <c r="U49" s="1121"/>
      <c r="V49" s="1121"/>
      <c r="W49" s="1121"/>
      <c r="X49" s="1121"/>
      <c r="Y49" s="1121"/>
      <c r="Z49" s="1121"/>
      <c r="AA49" s="14"/>
      <c r="AB49" s="14"/>
      <c r="AC49" s="14"/>
      <c r="AD49" s="14"/>
      <c r="AE49" s="14"/>
      <c r="AF49" s="14"/>
      <c r="AG49" s="14"/>
      <c r="AH49" s="14"/>
      <c r="BM49" s="45"/>
      <c r="BN49" s="45"/>
      <c r="BO49" s="45"/>
      <c r="BP49" s="45"/>
      <c r="BQ49" s="45"/>
      <c r="BR49" s="45"/>
    </row>
    <row r="50" spans="1:70" x14ac:dyDescent="0.2">
      <c r="A50" s="14"/>
      <c r="B50" s="14"/>
      <c r="C50" s="14"/>
      <c r="D50" s="14"/>
      <c r="E50" s="14"/>
      <c r="F50" s="14"/>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BM50" s="45"/>
      <c r="BN50" s="45"/>
      <c r="BO50" s="45"/>
      <c r="BP50" s="45"/>
      <c r="BQ50" s="45"/>
      <c r="BR50" s="45"/>
    </row>
    <row r="51" spans="1:70" x14ac:dyDescent="0.2">
      <c r="A51" s="14"/>
      <c r="B51" s="14"/>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BM51" s="45"/>
      <c r="BN51" s="45"/>
      <c r="BO51" s="45"/>
      <c r="BP51" s="45"/>
      <c r="BQ51" s="45"/>
      <c r="BR51" s="45"/>
    </row>
    <row r="52" spans="1:70" x14ac:dyDescent="0.2">
      <c r="A52" s="14"/>
      <c r="B52" s="14"/>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c r="BM52" s="45"/>
      <c r="BN52" s="45"/>
      <c r="BO52" s="45"/>
      <c r="BP52" s="45"/>
      <c r="BQ52" s="45"/>
      <c r="BR52" s="45"/>
    </row>
    <row r="53" spans="1:70" x14ac:dyDescent="0.2">
      <c r="A53" s="14"/>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c r="BM53" s="45"/>
      <c r="BN53" s="45"/>
      <c r="BO53" s="45"/>
      <c r="BP53" s="45"/>
      <c r="BQ53" s="45"/>
      <c r="BR53" s="45"/>
    </row>
    <row r="54" spans="1:70" x14ac:dyDescent="0.2">
      <c r="A54" s="14"/>
      <c r="B54" s="14"/>
      <c r="C54" s="14"/>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BM54" s="45"/>
      <c r="BN54" s="45"/>
      <c r="BO54" s="45"/>
      <c r="BP54" s="45"/>
      <c r="BQ54" s="45"/>
      <c r="BR54" s="45"/>
    </row>
    <row r="55" spans="1:70" x14ac:dyDescent="0.2">
      <c r="A55" s="14"/>
      <c r="B55" s="14"/>
      <c r="C55" s="14"/>
      <c r="D55" s="14"/>
      <c r="E55" s="14"/>
      <c r="F55" s="14"/>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BM55" s="45"/>
      <c r="BN55" s="45"/>
      <c r="BO55" s="45"/>
      <c r="BP55" s="45"/>
      <c r="BQ55" s="45"/>
      <c r="BR55" s="45"/>
    </row>
    <row r="56" spans="1:70" x14ac:dyDescent="0.2">
      <c r="A56" s="14"/>
      <c r="B56" s="14"/>
      <c r="C56" s="14"/>
      <c r="D56" s="14"/>
      <c r="E56" s="14"/>
      <c r="F56" s="14"/>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BM56" s="45"/>
      <c r="BN56" s="45"/>
      <c r="BO56" s="45"/>
      <c r="BP56" s="45"/>
      <c r="BQ56" s="45"/>
      <c r="BR56" s="45"/>
    </row>
    <row r="57" spans="1:70" x14ac:dyDescent="0.2">
      <c r="A57" s="14"/>
      <c r="B57" s="14"/>
      <c r="C57" s="14"/>
      <c r="D57" s="14"/>
      <c r="E57" s="14"/>
      <c r="F57" s="14"/>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c r="BM57" s="45"/>
      <c r="BN57" s="45"/>
      <c r="BO57" s="45"/>
      <c r="BP57" s="45"/>
      <c r="BQ57" s="45"/>
      <c r="BR57" s="45"/>
    </row>
    <row r="58" spans="1:70" x14ac:dyDescent="0.2">
      <c r="A58" s="14"/>
      <c r="B58" s="14"/>
      <c r="C58" s="14"/>
      <c r="D58" s="14"/>
      <c r="E58" s="14"/>
      <c r="F58" s="14"/>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c r="BM58" s="45"/>
      <c r="BN58" s="45"/>
      <c r="BO58" s="45"/>
      <c r="BP58" s="45"/>
      <c r="BQ58" s="45"/>
      <c r="BR58" s="45"/>
    </row>
    <row r="59" spans="1:70" x14ac:dyDescent="0.2">
      <c r="A59" s="14"/>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BM59" s="45"/>
      <c r="BN59" s="45"/>
      <c r="BO59" s="45"/>
      <c r="BP59" s="45"/>
      <c r="BQ59" s="45"/>
      <c r="BR59" s="45"/>
    </row>
    <row r="60" spans="1:70" x14ac:dyDescent="0.2">
      <c r="A60" s="14"/>
      <c r="B60" s="14"/>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BM60" s="45"/>
      <c r="BN60" s="45"/>
      <c r="BO60" s="45"/>
      <c r="BP60" s="45"/>
      <c r="BQ60" s="45"/>
      <c r="BR60" s="45"/>
    </row>
    <row r="61" spans="1:70" x14ac:dyDescent="0.2">
      <c r="A61" s="14"/>
      <c r="B61" s="14"/>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BM61" s="45"/>
      <c r="BN61" s="45"/>
      <c r="BO61" s="45"/>
      <c r="BP61" s="45"/>
      <c r="BQ61" s="45"/>
      <c r="BR61" s="45"/>
    </row>
    <row r="62" spans="1:70" x14ac:dyDescent="0.2">
      <c r="A62" s="14"/>
      <c r="B62" s="14"/>
      <c r="C62" s="14"/>
      <c r="D62" s="14"/>
      <c r="E62" s="14"/>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c r="BM62" s="45"/>
      <c r="BN62" s="45"/>
      <c r="BO62" s="45"/>
      <c r="BP62" s="45"/>
      <c r="BQ62" s="45"/>
      <c r="BR62" s="45"/>
    </row>
    <row r="63" spans="1:70" x14ac:dyDescent="0.2">
      <c r="A63" s="14"/>
      <c r="B63" s="14"/>
      <c r="C63" s="14"/>
      <c r="D63" s="14"/>
      <c r="E63" s="14"/>
      <c r="F63" s="14"/>
      <c r="G63" s="14"/>
      <c r="H63" s="14"/>
      <c r="I63" s="14"/>
      <c r="J63" s="14"/>
      <c r="K63" s="14"/>
      <c r="L63" s="14"/>
      <c r="M63" s="14"/>
      <c r="N63" s="14"/>
      <c r="O63" s="14"/>
      <c r="P63" s="14"/>
      <c r="Q63" s="14"/>
      <c r="R63" s="14"/>
      <c r="S63" s="14"/>
      <c r="T63" s="14"/>
      <c r="U63" s="14"/>
      <c r="V63" s="14"/>
      <c r="W63" s="14"/>
      <c r="X63" s="14"/>
      <c r="Y63" s="14"/>
      <c r="Z63" s="14"/>
      <c r="AA63" s="14"/>
      <c r="AB63" s="14"/>
      <c r="AC63" s="14"/>
      <c r="AD63" s="14"/>
      <c r="AE63" s="14"/>
      <c r="AF63" s="14"/>
      <c r="AG63" s="14"/>
      <c r="AH63" s="14"/>
      <c r="BM63" s="45"/>
      <c r="BN63" s="45"/>
      <c r="BO63" s="45"/>
      <c r="BP63" s="45"/>
      <c r="BQ63" s="45"/>
      <c r="BR63" s="45"/>
    </row>
    <row r="64" spans="1:70" x14ac:dyDescent="0.2">
      <c r="A64" s="14"/>
      <c r="B64" s="1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c r="BM64" s="45"/>
      <c r="BN64" s="45"/>
      <c r="BO64" s="45"/>
      <c r="BP64" s="45"/>
      <c r="BQ64" s="45"/>
      <c r="BR64" s="45"/>
    </row>
    <row r="65" spans="1:70" x14ac:dyDescent="0.2">
      <c r="A65" s="14"/>
      <c r="B65" s="14"/>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4"/>
      <c r="AD65" s="14"/>
      <c r="AE65" s="14"/>
      <c r="AF65" s="14"/>
      <c r="AG65" s="14"/>
      <c r="AH65" s="14"/>
      <c r="BM65" s="45"/>
      <c r="BN65" s="45"/>
      <c r="BO65" s="45"/>
      <c r="BP65" s="45"/>
      <c r="BQ65" s="45"/>
      <c r="BR65" s="45"/>
    </row>
    <row r="66" spans="1:70" x14ac:dyDescent="0.2">
      <c r="A66" s="14"/>
      <c r="B66" s="14"/>
      <c r="C66" s="14"/>
      <c r="D66" s="14"/>
      <c r="E66" s="14"/>
      <c r="F66" s="14"/>
      <c r="G66" s="14"/>
      <c r="H66" s="14"/>
      <c r="I66" s="14"/>
      <c r="J66" s="14"/>
      <c r="K66" s="14"/>
      <c r="L66" s="14"/>
      <c r="M66" s="14"/>
      <c r="N66" s="14"/>
      <c r="O66" s="14"/>
      <c r="P66" s="14"/>
      <c r="Q66" s="14"/>
      <c r="R66" s="14"/>
      <c r="S66" s="14"/>
      <c r="T66" s="14"/>
      <c r="U66" s="14"/>
      <c r="V66" s="14"/>
      <c r="W66" s="14"/>
      <c r="X66" s="14"/>
      <c r="Y66" s="14"/>
      <c r="Z66" s="14"/>
      <c r="AA66" s="14"/>
      <c r="AB66" s="14"/>
      <c r="AC66" s="14"/>
      <c r="AD66" s="14"/>
      <c r="AE66" s="14"/>
      <c r="AF66" s="14"/>
      <c r="AG66" s="14"/>
      <c r="AH66" s="14"/>
      <c r="BM66" s="45"/>
      <c r="BN66" s="45"/>
      <c r="BO66" s="45"/>
      <c r="BP66" s="45"/>
      <c r="BQ66" s="45"/>
      <c r="BR66" s="45"/>
    </row>
    <row r="67" spans="1:70" x14ac:dyDescent="0.2">
      <c r="A67" s="14"/>
      <c r="B67" s="14"/>
      <c r="C67" s="14"/>
      <c r="D67" s="14"/>
      <c r="E67" s="14"/>
      <c r="F67" s="14"/>
      <c r="G67" s="14"/>
      <c r="H67" s="14"/>
      <c r="I67" s="14"/>
      <c r="J67" s="14"/>
      <c r="K67" s="14"/>
      <c r="L67" s="14"/>
      <c r="M67" s="14"/>
      <c r="N67" s="14"/>
      <c r="O67" s="14"/>
      <c r="P67" s="14"/>
      <c r="Q67" s="14"/>
      <c r="R67" s="14"/>
      <c r="S67" s="14"/>
      <c r="T67" s="14"/>
      <c r="U67" s="14"/>
      <c r="V67" s="14"/>
      <c r="W67" s="14"/>
      <c r="X67" s="14"/>
      <c r="Y67" s="14"/>
      <c r="Z67" s="14"/>
      <c r="AA67" s="14"/>
      <c r="AB67" s="14"/>
      <c r="AC67" s="14"/>
      <c r="AD67" s="14"/>
      <c r="AE67" s="14"/>
      <c r="AF67" s="14"/>
      <c r="AG67" s="14"/>
      <c r="AH67" s="14"/>
      <c r="BM67" s="45"/>
      <c r="BN67" s="45"/>
      <c r="BO67" s="45"/>
      <c r="BP67" s="45"/>
      <c r="BQ67" s="45"/>
      <c r="BR67" s="45"/>
    </row>
    <row r="68" spans="1:70" x14ac:dyDescent="0.2">
      <c r="A68" s="14"/>
      <c r="B68" s="14"/>
      <c r="C68" s="14"/>
      <c r="D68" s="14"/>
      <c r="E68" s="14"/>
      <c r="F68" s="14"/>
      <c r="G68" s="14"/>
      <c r="H68" s="14"/>
      <c r="I68" s="14"/>
      <c r="J68" s="14"/>
      <c r="K68" s="14"/>
      <c r="L68" s="14"/>
      <c r="M68" s="14"/>
      <c r="N68" s="14"/>
      <c r="O68" s="14"/>
      <c r="P68" s="14"/>
      <c r="Q68" s="14"/>
      <c r="R68" s="14"/>
      <c r="S68" s="14"/>
      <c r="T68" s="14"/>
      <c r="U68" s="14"/>
      <c r="V68" s="14"/>
      <c r="W68" s="14"/>
      <c r="X68" s="14"/>
      <c r="Y68" s="14"/>
      <c r="Z68" s="14"/>
      <c r="AA68" s="14"/>
      <c r="AB68" s="14"/>
      <c r="AC68" s="14"/>
      <c r="AD68" s="14"/>
      <c r="AE68" s="14"/>
      <c r="AF68" s="14"/>
      <c r="AG68" s="14"/>
      <c r="AH68" s="14"/>
      <c r="BM68" s="45"/>
      <c r="BN68" s="45"/>
      <c r="BO68" s="45"/>
      <c r="BP68" s="45"/>
      <c r="BQ68" s="45"/>
      <c r="BR68" s="45"/>
    </row>
    <row r="69" spans="1:70" x14ac:dyDescent="0.2">
      <c r="A69" s="14"/>
      <c r="B69" s="14"/>
      <c r="C69" s="14"/>
      <c r="D69" s="14"/>
      <c r="E69" s="14"/>
      <c r="F69" s="14"/>
      <c r="G69" s="14"/>
      <c r="H69" s="14"/>
      <c r="I69" s="14"/>
      <c r="J69" s="14"/>
      <c r="K69" s="14"/>
      <c r="L69" s="14"/>
      <c r="M69" s="14"/>
      <c r="N69" s="14"/>
      <c r="O69" s="14"/>
      <c r="P69" s="14"/>
      <c r="Q69" s="14"/>
      <c r="R69" s="14"/>
      <c r="S69" s="14"/>
      <c r="T69" s="14"/>
      <c r="U69" s="14"/>
      <c r="V69" s="14"/>
      <c r="W69" s="14"/>
      <c r="X69" s="14"/>
      <c r="Y69" s="14"/>
      <c r="Z69" s="14"/>
      <c r="AA69" s="14"/>
      <c r="AB69" s="14"/>
      <c r="AC69" s="14"/>
      <c r="AD69" s="14"/>
      <c r="AE69" s="14"/>
      <c r="AF69" s="14"/>
      <c r="AG69" s="14"/>
      <c r="AH69" s="14"/>
      <c r="BM69" s="45"/>
      <c r="BN69" s="45"/>
      <c r="BO69" s="45"/>
      <c r="BP69" s="45"/>
      <c r="BQ69" s="45"/>
      <c r="BR69" s="45"/>
    </row>
    <row r="70" spans="1:70" x14ac:dyDescent="0.2">
      <c r="A70" s="14"/>
      <c r="B70" s="14"/>
      <c r="C70" s="14"/>
      <c r="D70" s="14"/>
      <c r="E70" s="14"/>
      <c r="F70" s="14"/>
      <c r="G70" s="14"/>
      <c r="H70" s="14"/>
      <c r="I70" s="14"/>
      <c r="J70" s="14"/>
      <c r="K70" s="14"/>
      <c r="L70" s="14"/>
      <c r="M70" s="14"/>
      <c r="N70" s="14"/>
      <c r="O70" s="14"/>
      <c r="P70" s="14"/>
      <c r="Q70" s="14"/>
      <c r="R70" s="14"/>
      <c r="S70" s="14"/>
      <c r="T70" s="14"/>
      <c r="U70" s="14"/>
      <c r="V70" s="14"/>
      <c r="W70" s="14"/>
      <c r="X70" s="14"/>
      <c r="Y70" s="14"/>
      <c r="Z70" s="14"/>
      <c r="AA70" s="14"/>
      <c r="AB70" s="14"/>
      <c r="AC70" s="14"/>
      <c r="AD70" s="14"/>
      <c r="AE70" s="14"/>
      <c r="AF70" s="14"/>
      <c r="AG70" s="14"/>
      <c r="AH70" s="14"/>
      <c r="BM70" s="45"/>
      <c r="BN70" s="45"/>
      <c r="BO70" s="45"/>
      <c r="BP70" s="45"/>
      <c r="BQ70" s="45"/>
      <c r="BR70" s="45"/>
    </row>
    <row r="71" spans="1:70" x14ac:dyDescent="0.2">
      <c r="A71" s="14"/>
      <c r="B71" s="14"/>
      <c r="C71" s="14"/>
      <c r="D71" s="14"/>
      <c r="E71" s="14"/>
      <c r="F71" s="14"/>
      <c r="G71" s="14"/>
      <c r="H71" s="14"/>
      <c r="I71" s="14"/>
      <c r="J71" s="14"/>
      <c r="K71" s="14"/>
      <c r="L71" s="14"/>
      <c r="M71" s="14"/>
      <c r="N71" s="14"/>
      <c r="O71" s="14"/>
      <c r="P71" s="14"/>
      <c r="Q71" s="14"/>
      <c r="R71" s="14"/>
      <c r="S71" s="14"/>
      <c r="T71" s="14"/>
      <c r="U71" s="14"/>
      <c r="V71" s="14"/>
      <c r="W71" s="14"/>
      <c r="X71" s="14"/>
      <c r="Y71" s="14"/>
      <c r="Z71" s="14"/>
      <c r="AA71" s="14"/>
      <c r="AB71" s="14"/>
      <c r="AC71" s="14"/>
      <c r="AD71" s="14"/>
      <c r="AE71" s="14"/>
      <c r="AF71" s="14"/>
      <c r="AG71" s="14"/>
      <c r="AH71" s="14"/>
      <c r="BM71" s="45"/>
      <c r="BN71" s="45"/>
      <c r="BO71" s="45"/>
      <c r="BP71" s="45"/>
      <c r="BQ71" s="45"/>
      <c r="BR71" s="45"/>
    </row>
    <row r="72" spans="1:70" x14ac:dyDescent="0.2">
      <c r="A72" s="14"/>
      <c r="B72" s="14"/>
      <c r="C72" s="14"/>
      <c r="D72" s="14"/>
      <c r="E72" s="14"/>
      <c r="F72" s="14"/>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c r="BM72" s="45"/>
      <c r="BN72" s="45"/>
      <c r="BO72" s="45"/>
      <c r="BP72" s="45"/>
      <c r="BQ72" s="45"/>
      <c r="BR72" s="45"/>
    </row>
    <row r="73" spans="1:70" x14ac:dyDescent="0.2">
      <c r="A73" s="14"/>
      <c r="B73" s="14"/>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c r="BM73" s="45"/>
      <c r="BN73" s="45"/>
      <c r="BO73" s="45"/>
      <c r="BP73" s="45"/>
      <c r="BQ73" s="45"/>
      <c r="BR73" s="45"/>
    </row>
    <row r="74" spans="1:70" x14ac:dyDescent="0.2">
      <c r="A74" s="14"/>
      <c r="B74" s="14"/>
      <c r="C74" s="14"/>
      <c r="D74" s="14"/>
      <c r="E74" s="14"/>
      <c r="F74" s="14"/>
      <c r="G74" s="14"/>
      <c r="H74" s="14"/>
      <c r="I74" s="14"/>
      <c r="J74" s="14"/>
      <c r="K74" s="14"/>
      <c r="L74" s="14"/>
      <c r="M74" s="14"/>
      <c r="N74" s="14"/>
      <c r="O74" s="14"/>
      <c r="P74" s="14"/>
      <c r="Q74" s="14"/>
      <c r="R74" s="14"/>
      <c r="S74" s="14"/>
      <c r="T74" s="14"/>
      <c r="U74" s="14"/>
      <c r="V74" s="14"/>
      <c r="W74" s="14"/>
      <c r="X74" s="14"/>
      <c r="Y74" s="14"/>
      <c r="Z74" s="14"/>
      <c r="AA74" s="14"/>
      <c r="AB74" s="14"/>
      <c r="AC74" s="14"/>
      <c r="AD74" s="14"/>
      <c r="AE74" s="14"/>
      <c r="AF74" s="14"/>
      <c r="AG74" s="14"/>
      <c r="AH74" s="14"/>
      <c r="BM74" s="45"/>
      <c r="BN74" s="45"/>
      <c r="BO74" s="45"/>
      <c r="BP74" s="45"/>
      <c r="BQ74" s="45"/>
      <c r="BR74" s="45"/>
    </row>
    <row r="75" spans="1:70" x14ac:dyDescent="0.2">
      <c r="A75" s="14"/>
      <c r="B75" s="14"/>
      <c r="C75" s="14"/>
      <c r="D75" s="14"/>
      <c r="E75" s="14"/>
      <c r="F75" s="14"/>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c r="BM75" s="45"/>
      <c r="BN75" s="45"/>
      <c r="BO75" s="45"/>
      <c r="BP75" s="45"/>
      <c r="BQ75" s="45"/>
      <c r="BR75" s="45"/>
    </row>
    <row r="76" spans="1:70" x14ac:dyDescent="0.2">
      <c r="A76" s="14"/>
      <c r="B76" s="14"/>
      <c r="C76" s="14"/>
      <c r="D76" s="14"/>
      <c r="E76" s="14"/>
      <c r="F76" s="14"/>
      <c r="G76" s="14"/>
      <c r="H76" s="14"/>
      <c r="I76" s="14"/>
      <c r="J76" s="14"/>
      <c r="K76" s="14"/>
      <c r="L76" s="14"/>
      <c r="M76" s="14"/>
      <c r="N76" s="14"/>
      <c r="O76" s="14"/>
      <c r="P76" s="14"/>
      <c r="Q76" s="14"/>
      <c r="R76" s="14"/>
      <c r="S76" s="14"/>
      <c r="T76" s="14"/>
      <c r="U76" s="14"/>
      <c r="V76" s="14"/>
      <c r="W76" s="14"/>
      <c r="X76" s="14"/>
      <c r="Y76" s="14"/>
      <c r="Z76" s="14"/>
      <c r="AA76" s="14"/>
      <c r="AB76" s="14"/>
      <c r="AC76" s="14"/>
      <c r="AD76" s="14"/>
      <c r="AE76" s="14"/>
      <c r="AF76" s="14"/>
      <c r="AG76" s="14"/>
      <c r="AH76" s="14"/>
      <c r="BM76" s="45"/>
      <c r="BN76" s="45"/>
      <c r="BO76" s="45"/>
      <c r="BP76" s="45"/>
      <c r="BQ76" s="45"/>
      <c r="BR76" s="45"/>
    </row>
    <row r="77" spans="1:70" x14ac:dyDescent="0.2">
      <c r="A77" s="14"/>
      <c r="B77" s="14"/>
      <c r="C77" s="711"/>
      <c r="D77" s="711"/>
      <c r="E77" s="711"/>
      <c r="F77" s="711"/>
      <c r="G77" s="711"/>
      <c r="H77" s="711"/>
      <c r="I77" s="711"/>
      <c r="J77" s="711"/>
      <c r="K77" s="711"/>
      <c r="L77" s="711"/>
      <c r="M77" s="711"/>
      <c r="N77" s="14"/>
      <c r="O77" s="14"/>
      <c r="P77" s="819"/>
      <c r="Q77" s="819"/>
      <c r="R77" s="819"/>
      <c r="S77" s="819"/>
      <c r="T77" s="819"/>
      <c r="U77" s="819"/>
      <c r="V77" s="819"/>
      <c r="W77" s="819"/>
      <c r="X77" s="819"/>
      <c r="Y77" s="819"/>
      <c r="Z77" s="819"/>
      <c r="AA77" s="14"/>
      <c r="AB77" s="14"/>
      <c r="AC77" s="14"/>
      <c r="AD77" s="14"/>
      <c r="AE77" s="14"/>
      <c r="AF77" s="14"/>
      <c r="AG77" s="14"/>
      <c r="AH77" s="14"/>
      <c r="BM77" s="45"/>
      <c r="BN77" s="45"/>
      <c r="BO77" s="45"/>
      <c r="BP77" s="45"/>
      <c r="BQ77" s="45"/>
      <c r="BR77" s="45"/>
    </row>
    <row r="78" spans="1:70" x14ac:dyDescent="0.2">
      <c r="A78" s="14"/>
      <c r="B78" s="14"/>
      <c r="C78" s="711"/>
      <c r="D78" s="711"/>
      <c r="E78" s="711"/>
      <c r="F78" s="711"/>
      <c r="G78" s="711"/>
      <c r="H78" s="711"/>
      <c r="I78" s="711"/>
      <c r="J78" s="711"/>
      <c r="K78" s="711"/>
      <c r="L78" s="711"/>
      <c r="M78" s="711"/>
      <c r="N78" s="14"/>
      <c r="O78" s="14"/>
      <c r="P78" s="819"/>
      <c r="Q78" s="819"/>
      <c r="R78" s="819"/>
      <c r="S78" s="819"/>
      <c r="T78" s="819"/>
      <c r="U78" s="819"/>
      <c r="V78" s="819"/>
      <c r="W78" s="819"/>
      <c r="X78" s="819"/>
      <c r="Y78" s="819"/>
      <c r="Z78" s="819"/>
      <c r="AA78" s="14"/>
      <c r="AB78" s="14"/>
      <c r="AC78" s="14"/>
      <c r="AD78" s="14"/>
      <c r="AE78" s="14"/>
      <c r="AF78" s="14"/>
      <c r="AG78" s="14"/>
      <c r="AH78" s="14"/>
      <c r="BM78" s="45"/>
      <c r="BN78" s="45"/>
      <c r="BO78" s="45"/>
      <c r="BP78" s="45"/>
      <c r="BQ78" s="45"/>
      <c r="BR78" s="45"/>
    </row>
    <row r="79" spans="1:70" x14ac:dyDescent="0.2">
      <c r="A79" s="14"/>
      <c r="B79" s="14"/>
      <c r="C79" s="711"/>
      <c r="D79" s="711"/>
      <c r="E79" s="711"/>
      <c r="F79" s="711"/>
      <c r="G79" s="711"/>
      <c r="H79" s="711"/>
      <c r="I79" s="711"/>
      <c r="J79" s="711"/>
      <c r="K79" s="711"/>
      <c r="L79" s="711"/>
      <c r="M79" s="711"/>
      <c r="N79" s="14"/>
      <c r="O79" s="14"/>
      <c r="P79" s="819"/>
      <c r="Q79" s="819"/>
      <c r="R79" s="819"/>
      <c r="S79" s="819"/>
      <c r="T79" s="819"/>
      <c r="U79" s="819"/>
      <c r="V79" s="819"/>
      <c r="W79" s="819"/>
      <c r="X79" s="819"/>
      <c r="Y79" s="819"/>
      <c r="Z79" s="819"/>
      <c r="AA79" s="14"/>
      <c r="AB79" s="14"/>
      <c r="AC79" s="14"/>
      <c r="AD79" s="14"/>
      <c r="AE79" s="14"/>
      <c r="AF79" s="14"/>
      <c r="AG79" s="14"/>
      <c r="AH79" s="14"/>
      <c r="BM79" s="45"/>
      <c r="BN79" s="45"/>
      <c r="BO79" s="45"/>
      <c r="BP79" s="45"/>
      <c r="BQ79" s="45"/>
      <c r="BR79" s="45"/>
    </row>
    <row r="80" spans="1:70" s="245" customFormat="1" x14ac:dyDescent="0.2">
      <c r="C80" s="711"/>
      <c r="D80" s="711"/>
      <c r="E80" s="711"/>
      <c r="F80" s="711"/>
      <c r="G80" s="711"/>
      <c r="H80" s="711"/>
      <c r="I80" s="711"/>
      <c r="J80" s="711"/>
      <c r="K80" s="711"/>
      <c r="L80" s="711"/>
      <c r="M80" s="711"/>
      <c r="P80" s="819"/>
      <c r="Q80" s="819"/>
      <c r="R80" s="819"/>
      <c r="S80" s="819"/>
      <c r="T80" s="819"/>
      <c r="U80" s="819"/>
      <c r="V80" s="819"/>
      <c r="W80" s="819"/>
      <c r="X80" s="819"/>
      <c r="Y80" s="819"/>
      <c r="Z80" s="819"/>
    </row>
    <row r="81" spans="3:26" s="245" customFormat="1" x14ac:dyDescent="0.2">
      <c r="C81" s="711"/>
      <c r="D81" s="711"/>
      <c r="E81" s="711"/>
      <c r="F81" s="711"/>
      <c r="G81" s="711"/>
      <c r="H81" s="711"/>
      <c r="I81" s="711"/>
      <c r="J81" s="711"/>
      <c r="K81" s="711"/>
      <c r="L81" s="711"/>
      <c r="M81" s="711"/>
      <c r="P81" s="819"/>
      <c r="Q81" s="819"/>
      <c r="R81" s="819"/>
      <c r="S81" s="819"/>
      <c r="T81" s="819"/>
      <c r="U81" s="819"/>
      <c r="V81" s="819"/>
      <c r="W81" s="819"/>
      <c r="X81" s="819"/>
      <c r="Y81" s="819"/>
      <c r="Z81" s="819"/>
    </row>
    <row r="82" spans="3:26" s="245" customFormat="1" x14ac:dyDescent="0.2">
      <c r="C82" s="711"/>
      <c r="D82" s="711"/>
      <c r="E82" s="711"/>
      <c r="F82" s="711"/>
      <c r="G82" s="711"/>
      <c r="H82" s="711"/>
      <c r="I82" s="711"/>
      <c r="J82" s="711"/>
      <c r="K82" s="711"/>
      <c r="L82" s="711"/>
      <c r="M82" s="711"/>
      <c r="P82" s="819"/>
      <c r="Q82" s="819"/>
      <c r="R82" s="819"/>
      <c r="S82" s="819"/>
      <c r="T82" s="819"/>
      <c r="U82" s="819"/>
      <c r="V82" s="819"/>
      <c r="W82" s="819"/>
      <c r="X82" s="819"/>
      <c r="Y82" s="819"/>
      <c r="Z82" s="819"/>
    </row>
    <row r="83" spans="3:26" s="245" customFormat="1" x14ac:dyDescent="0.2">
      <c r="C83" s="711"/>
      <c r="D83" s="711"/>
      <c r="E83" s="711"/>
      <c r="F83" s="711"/>
      <c r="G83" s="711"/>
      <c r="H83" s="711"/>
      <c r="I83" s="711"/>
      <c r="J83" s="711"/>
      <c r="K83" s="711"/>
      <c r="L83" s="711"/>
      <c r="M83" s="711"/>
      <c r="P83" s="819"/>
      <c r="Q83" s="819"/>
      <c r="R83" s="819"/>
      <c r="S83" s="819"/>
      <c r="T83" s="819"/>
      <c r="U83" s="819"/>
      <c r="V83" s="819"/>
      <c r="W83" s="819"/>
      <c r="X83" s="819"/>
      <c r="Y83" s="819"/>
      <c r="Z83" s="819"/>
    </row>
    <row r="84" spans="3:26" s="245" customFormat="1" x14ac:dyDescent="0.2">
      <c r="C84" s="711"/>
      <c r="D84" s="711"/>
      <c r="E84" s="711"/>
      <c r="F84" s="711"/>
      <c r="G84" s="711"/>
      <c r="H84" s="711"/>
      <c r="I84" s="711"/>
      <c r="J84" s="711"/>
      <c r="K84" s="711"/>
      <c r="L84" s="711"/>
      <c r="M84" s="711"/>
      <c r="P84" s="819"/>
      <c r="Q84" s="819"/>
      <c r="R84" s="819"/>
      <c r="S84" s="819"/>
      <c r="T84" s="819"/>
      <c r="U84" s="819"/>
      <c r="V84" s="819"/>
      <c r="W84" s="819"/>
      <c r="X84" s="819"/>
      <c r="Y84" s="819"/>
      <c r="Z84" s="819"/>
    </row>
    <row r="85" spans="3:26" s="245" customFormat="1" x14ac:dyDescent="0.2">
      <c r="C85" s="711"/>
      <c r="D85" s="711"/>
      <c r="E85" s="711"/>
      <c r="F85" s="711"/>
      <c r="G85" s="711"/>
      <c r="H85" s="711"/>
      <c r="I85" s="711"/>
      <c r="J85" s="711"/>
      <c r="K85" s="711"/>
      <c r="L85" s="711"/>
      <c r="M85" s="711"/>
      <c r="P85" s="819"/>
      <c r="Q85" s="819"/>
      <c r="R85" s="819"/>
      <c r="S85" s="819"/>
      <c r="T85" s="819"/>
      <c r="U85" s="819"/>
      <c r="V85" s="819"/>
      <c r="W85" s="819"/>
      <c r="X85" s="819"/>
      <c r="Y85" s="819"/>
      <c r="Z85" s="819"/>
    </row>
    <row r="86" spans="3:26" s="245" customFormat="1" x14ac:dyDescent="0.2">
      <c r="C86" s="711"/>
      <c r="D86" s="711"/>
      <c r="E86" s="711"/>
      <c r="F86" s="711"/>
      <c r="G86" s="711"/>
      <c r="H86" s="711"/>
      <c r="I86" s="711"/>
      <c r="J86" s="711"/>
      <c r="K86" s="711"/>
      <c r="L86" s="711"/>
      <c r="M86" s="711"/>
      <c r="P86" s="819"/>
      <c r="Q86" s="819"/>
      <c r="R86" s="819"/>
      <c r="S86" s="819"/>
      <c r="T86" s="819"/>
      <c r="U86" s="819"/>
      <c r="V86" s="819"/>
      <c r="W86" s="819"/>
      <c r="X86" s="819"/>
      <c r="Y86" s="819"/>
      <c r="Z86" s="819"/>
    </row>
    <row r="87" spans="3:26" s="245" customFormat="1" x14ac:dyDescent="0.2">
      <c r="C87" s="711"/>
      <c r="D87" s="711"/>
      <c r="E87" s="711"/>
      <c r="F87" s="711"/>
      <c r="G87" s="711"/>
      <c r="H87" s="711"/>
      <c r="I87" s="711"/>
      <c r="J87" s="711"/>
      <c r="K87" s="711"/>
      <c r="L87" s="711"/>
      <c r="M87" s="711"/>
      <c r="P87" s="819"/>
      <c r="Q87" s="819"/>
      <c r="R87" s="819"/>
      <c r="S87" s="819"/>
      <c r="T87" s="819"/>
      <c r="U87" s="819"/>
      <c r="V87" s="819"/>
      <c r="W87" s="819"/>
      <c r="X87" s="819"/>
      <c r="Y87" s="819"/>
      <c r="Z87" s="819"/>
    </row>
    <row r="88" spans="3:26" s="245" customFormat="1" x14ac:dyDescent="0.2">
      <c r="C88" s="711"/>
      <c r="D88" s="711"/>
      <c r="E88" s="711"/>
      <c r="F88" s="711"/>
      <c r="G88" s="711"/>
      <c r="H88" s="711"/>
      <c r="I88" s="711"/>
      <c r="J88" s="711"/>
      <c r="K88" s="711"/>
      <c r="L88" s="711"/>
      <c r="M88" s="711"/>
      <c r="P88" s="819"/>
      <c r="Q88" s="819"/>
      <c r="R88" s="819"/>
      <c r="S88" s="819"/>
      <c r="T88" s="819"/>
      <c r="U88" s="819"/>
      <c r="V88" s="819"/>
      <c r="W88" s="819"/>
      <c r="X88" s="819"/>
      <c r="Y88" s="819"/>
      <c r="Z88" s="819"/>
    </row>
    <row r="89" spans="3:26" s="245" customFormat="1" x14ac:dyDescent="0.2">
      <c r="C89" s="711"/>
      <c r="D89" s="711"/>
      <c r="E89" s="711"/>
      <c r="F89" s="711"/>
      <c r="G89" s="711"/>
      <c r="H89" s="711"/>
      <c r="I89" s="711"/>
      <c r="J89" s="711"/>
      <c r="K89" s="711"/>
      <c r="L89" s="711"/>
      <c r="M89" s="711"/>
      <c r="P89" s="819"/>
      <c r="Q89" s="819"/>
      <c r="R89" s="819"/>
      <c r="S89" s="819"/>
      <c r="T89" s="819"/>
      <c r="U89" s="819"/>
      <c r="V89" s="819"/>
      <c r="W89" s="819"/>
      <c r="X89" s="819"/>
      <c r="Y89" s="819"/>
      <c r="Z89" s="819"/>
    </row>
    <row r="90" spans="3:26" s="245" customFormat="1" x14ac:dyDescent="0.2">
      <c r="C90" s="711"/>
      <c r="D90" s="711"/>
      <c r="E90" s="711"/>
      <c r="F90" s="711"/>
      <c r="G90" s="711"/>
      <c r="H90" s="711"/>
      <c r="I90" s="711"/>
      <c r="J90" s="711"/>
      <c r="K90" s="711"/>
      <c r="L90" s="711"/>
      <c r="M90" s="711"/>
      <c r="P90" s="819"/>
      <c r="Q90" s="819"/>
      <c r="R90" s="819"/>
      <c r="S90" s="819"/>
      <c r="T90" s="819"/>
      <c r="U90" s="819"/>
      <c r="V90" s="819"/>
      <c r="W90" s="819"/>
      <c r="X90" s="819"/>
      <c r="Y90" s="819"/>
      <c r="Z90" s="819"/>
    </row>
    <row r="91" spans="3:26" s="245" customFormat="1" x14ac:dyDescent="0.2">
      <c r="C91" s="711"/>
      <c r="D91" s="711"/>
      <c r="E91" s="711"/>
      <c r="F91" s="711"/>
      <c r="G91" s="711"/>
      <c r="H91" s="711"/>
      <c r="I91" s="711"/>
      <c r="J91" s="711"/>
      <c r="K91" s="711"/>
      <c r="L91" s="711"/>
      <c r="M91" s="711"/>
      <c r="P91" s="819"/>
      <c r="Q91" s="819"/>
      <c r="R91" s="819"/>
      <c r="S91" s="819"/>
      <c r="T91" s="819"/>
      <c r="U91" s="819"/>
      <c r="V91" s="819"/>
      <c r="W91" s="819"/>
      <c r="X91" s="819"/>
      <c r="Y91" s="819"/>
      <c r="Z91" s="819"/>
    </row>
    <row r="92" spans="3:26" s="245" customFormat="1" x14ac:dyDescent="0.2">
      <c r="C92" s="711"/>
      <c r="D92" s="711"/>
      <c r="E92" s="711"/>
      <c r="F92" s="711"/>
      <c r="G92" s="711"/>
      <c r="H92" s="711"/>
      <c r="I92" s="711"/>
      <c r="J92" s="711"/>
      <c r="K92" s="711"/>
      <c r="L92" s="711"/>
      <c r="M92" s="711"/>
      <c r="P92" s="819"/>
      <c r="Q92" s="819"/>
      <c r="R92" s="819"/>
      <c r="S92" s="819"/>
      <c r="T92" s="819"/>
      <c r="U92" s="819"/>
      <c r="V92" s="819"/>
      <c r="W92" s="819"/>
      <c r="X92" s="819"/>
      <c r="Y92" s="819"/>
      <c r="Z92" s="819"/>
    </row>
    <row r="93" spans="3:26" s="245" customFormat="1" x14ac:dyDescent="0.2">
      <c r="C93" s="711"/>
      <c r="D93" s="711"/>
      <c r="E93" s="711"/>
      <c r="F93" s="711"/>
      <c r="G93" s="711"/>
      <c r="H93" s="711"/>
      <c r="I93" s="711"/>
      <c r="J93" s="711"/>
      <c r="K93" s="711"/>
      <c r="L93" s="711"/>
      <c r="M93" s="711"/>
      <c r="P93" s="819"/>
      <c r="Q93" s="819"/>
      <c r="R93" s="819"/>
      <c r="S93" s="819"/>
      <c r="T93" s="819"/>
      <c r="U93" s="819"/>
      <c r="V93" s="819"/>
      <c r="W93" s="819"/>
      <c r="X93" s="819"/>
      <c r="Y93" s="819"/>
      <c r="Z93" s="819"/>
    </row>
    <row r="94" spans="3:26" s="245" customFormat="1" x14ac:dyDescent="0.2">
      <c r="C94" s="711"/>
      <c r="D94" s="711"/>
      <c r="E94" s="711"/>
      <c r="F94" s="711"/>
      <c r="G94" s="711"/>
      <c r="H94" s="711"/>
      <c r="I94" s="711"/>
      <c r="J94" s="711"/>
      <c r="K94" s="711"/>
      <c r="L94" s="711"/>
      <c r="M94" s="711"/>
      <c r="P94" s="819"/>
      <c r="Q94" s="819"/>
      <c r="R94" s="819"/>
      <c r="S94" s="819"/>
      <c r="T94" s="819"/>
      <c r="U94" s="819"/>
      <c r="V94" s="819"/>
      <c r="W94" s="819"/>
      <c r="X94" s="819"/>
      <c r="Y94" s="819"/>
      <c r="Z94" s="819"/>
    </row>
    <row r="95" spans="3:26" s="245" customFormat="1" x14ac:dyDescent="0.2">
      <c r="C95" s="711"/>
      <c r="D95" s="711"/>
      <c r="E95" s="711"/>
      <c r="F95" s="711"/>
      <c r="G95" s="711"/>
      <c r="H95" s="711"/>
      <c r="I95" s="711"/>
      <c r="J95" s="711"/>
      <c r="K95" s="711"/>
      <c r="L95" s="711"/>
      <c r="M95" s="711"/>
      <c r="P95" s="819"/>
      <c r="Q95" s="819"/>
      <c r="R95" s="819"/>
      <c r="S95" s="819"/>
      <c r="T95" s="819"/>
      <c r="U95" s="819"/>
      <c r="V95" s="819"/>
      <c r="W95" s="819"/>
      <c r="X95" s="819"/>
      <c r="Y95" s="819"/>
      <c r="Z95" s="819"/>
    </row>
    <row r="96" spans="3:26" s="245" customFormat="1" x14ac:dyDescent="0.2">
      <c r="C96" s="711"/>
      <c r="D96" s="711"/>
      <c r="E96" s="711"/>
      <c r="F96" s="711"/>
      <c r="G96" s="711"/>
      <c r="H96" s="711"/>
      <c r="I96" s="711"/>
      <c r="J96" s="711"/>
      <c r="K96" s="711"/>
      <c r="L96" s="711"/>
      <c r="M96" s="711"/>
      <c r="P96" s="819"/>
      <c r="Q96" s="819"/>
      <c r="R96" s="819"/>
      <c r="S96" s="819"/>
      <c r="T96" s="819"/>
      <c r="U96" s="819"/>
      <c r="V96" s="819"/>
      <c r="W96" s="819"/>
      <c r="X96" s="819"/>
      <c r="Y96" s="819"/>
      <c r="Z96" s="819"/>
    </row>
    <row r="97" spans="3:26" s="245" customFormat="1" x14ac:dyDescent="0.2">
      <c r="C97" s="711"/>
      <c r="D97" s="711"/>
      <c r="E97" s="711"/>
      <c r="F97" s="711"/>
      <c r="G97" s="711"/>
      <c r="H97" s="711"/>
      <c r="I97" s="711"/>
      <c r="J97" s="711"/>
      <c r="K97" s="711"/>
      <c r="L97" s="711"/>
      <c r="M97" s="711"/>
      <c r="P97" s="819"/>
      <c r="Q97" s="819"/>
      <c r="R97" s="819"/>
      <c r="S97" s="819"/>
      <c r="T97" s="819"/>
      <c r="U97" s="819"/>
      <c r="V97" s="819"/>
      <c r="W97" s="819"/>
      <c r="X97" s="819"/>
      <c r="Y97" s="819"/>
      <c r="Z97" s="819"/>
    </row>
    <row r="98" spans="3:26" s="245" customFormat="1" x14ac:dyDescent="0.2">
      <c r="C98" s="711"/>
      <c r="D98" s="711"/>
      <c r="E98" s="711"/>
      <c r="F98" s="711"/>
      <c r="G98" s="711"/>
      <c r="H98" s="711"/>
      <c r="I98" s="711"/>
      <c r="J98" s="711"/>
      <c r="K98" s="711"/>
      <c r="L98" s="711"/>
      <c r="M98" s="711"/>
      <c r="P98" s="819"/>
      <c r="Q98" s="819"/>
      <c r="R98" s="819"/>
      <c r="S98" s="819"/>
      <c r="T98" s="819"/>
      <c r="U98" s="819"/>
      <c r="V98" s="819"/>
      <c r="W98" s="819"/>
      <c r="X98" s="819"/>
      <c r="Y98" s="819"/>
      <c r="Z98" s="819"/>
    </row>
    <row r="99" spans="3:26" s="245" customFormat="1" x14ac:dyDescent="0.2">
      <c r="C99" s="711"/>
      <c r="D99" s="711"/>
      <c r="E99" s="711"/>
      <c r="F99" s="711"/>
      <c r="G99" s="711"/>
      <c r="H99" s="711"/>
      <c r="I99" s="711"/>
      <c r="J99" s="711"/>
      <c r="K99" s="711"/>
      <c r="L99" s="711"/>
      <c r="M99" s="711"/>
      <c r="P99" s="819"/>
      <c r="Q99" s="819"/>
      <c r="R99" s="819"/>
      <c r="S99" s="819"/>
      <c r="T99" s="819"/>
      <c r="U99" s="819"/>
      <c r="V99" s="819"/>
      <c r="W99" s="819"/>
      <c r="X99" s="819"/>
      <c r="Y99" s="819"/>
      <c r="Z99" s="819"/>
    </row>
    <row r="100" spans="3:26" s="245" customFormat="1" x14ac:dyDescent="0.2">
      <c r="C100" s="711"/>
      <c r="D100" s="711"/>
      <c r="E100" s="711"/>
      <c r="F100" s="711"/>
      <c r="G100" s="711"/>
      <c r="H100" s="711"/>
      <c r="I100" s="711"/>
      <c r="J100" s="711"/>
      <c r="K100" s="711"/>
      <c r="L100" s="711"/>
      <c r="M100" s="711"/>
      <c r="P100" s="819"/>
      <c r="Q100" s="819"/>
      <c r="R100" s="819"/>
      <c r="S100" s="819"/>
      <c r="T100" s="819"/>
      <c r="U100" s="819"/>
      <c r="V100" s="819"/>
      <c r="W100" s="819"/>
      <c r="X100" s="819"/>
      <c r="Y100" s="819"/>
      <c r="Z100" s="819"/>
    </row>
    <row r="101" spans="3:26" s="245" customFormat="1" x14ac:dyDescent="0.2">
      <c r="C101" s="711"/>
      <c r="D101" s="711"/>
      <c r="E101" s="711"/>
      <c r="F101" s="711"/>
      <c r="G101" s="711"/>
      <c r="H101" s="711"/>
      <c r="I101" s="711"/>
      <c r="J101" s="711"/>
      <c r="K101" s="711"/>
      <c r="L101" s="711"/>
      <c r="M101" s="711"/>
      <c r="P101" s="819"/>
      <c r="Q101" s="819"/>
      <c r="R101" s="819"/>
      <c r="S101" s="819"/>
      <c r="T101" s="819"/>
      <c r="U101" s="819"/>
      <c r="V101" s="819"/>
      <c r="W101" s="819"/>
      <c r="X101" s="819"/>
      <c r="Y101" s="819"/>
      <c r="Z101" s="819"/>
    </row>
    <row r="102" spans="3:26" s="245" customFormat="1" x14ac:dyDescent="0.2">
      <c r="C102" s="711"/>
      <c r="D102" s="711"/>
      <c r="E102" s="711"/>
      <c r="F102" s="711"/>
      <c r="G102" s="711"/>
      <c r="H102" s="711"/>
      <c r="I102" s="711"/>
      <c r="J102" s="711"/>
      <c r="K102" s="711"/>
      <c r="L102" s="711"/>
      <c r="M102" s="711"/>
      <c r="P102" s="819"/>
      <c r="Q102" s="819"/>
      <c r="R102" s="819"/>
      <c r="S102" s="819"/>
      <c r="T102" s="819"/>
      <c r="U102" s="819"/>
      <c r="V102" s="819"/>
      <c r="W102" s="819"/>
      <c r="X102" s="819"/>
      <c r="Y102" s="819"/>
      <c r="Z102" s="819"/>
    </row>
    <row r="103" spans="3:26" s="245" customFormat="1" x14ac:dyDescent="0.2">
      <c r="C103" s="711"/>
      <c r="D103" s="711"/>
      <c r="E103" s="711"/>
      <c r="F103" s="711"/>
      <c r="G103" s="711"/>
      <c r="H103" s="711"/>
      <c r="I103" s="711"/>
      <c r="J103" s="711"/>
      <c r="K103" s="711"/>
      <c r="L103" s="711"/>
      <c r="M103" s="711"/>
      <c r="P103" s="819"/>
      <c r="Q103" s="819"/>
      <c r="R103" s="819"/>
      <c r="S103" s="819"/>
      <c r="T103" s="819"/>
      <c r="U103" s="819"/>
      <c r="V103" s="819"/>
      <c r="W103" s="819"/>
      <c r="X103" s="819"/>
      <c r="Y103" s="819"/>
      <c r="Z103" s="819"/>
    </row>
    <row r="104" spans="3:26" s="245" customFormat="1" x14ac:dyDescent="0.2"/>
    <row r="105" spans="3:26" s="245" customFormat="1" x14ac:dyDescent="0.2"/>
    <row r="106" spans="3:26" s="245" customFormat="1" x14ac:dyDescent="0.2"/>
    <row r="107" spans="3:26" s="245" customFormat="1" x14ac:dyDescent="0.2"/>
    <row r="108" spans="3:26" s="245" customFormat="1" x14ac:dyDescent="0.2"/>
    <row r="109" spans="3:26" s="245" customFormat="1" x14ac:dyDescent="0.2"/>
    <row r="110" spans="3:26" s="245" customFormat="1" x14ac:dyDescent="0.2"/>
    <row r="111" spans="3:26" s="245" customFormat="1" x14ac:dyDescent="0.2"/>
    <row r="112" spans="3:26"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row r="224" s="245" customFormat="1" x14ac:dyDescent="0.2"/>
  </sheetData>
  <mergeCells count="7">
    <mergeCell ref="O48:Z49"/>
    <mergeCell ref="P4:AA4"/>
    <mergeCell ref="C3:Z3"/>
    <mergeCell ref="B44:L45"/>
    <mergeCell ref="O44:Z45"/>
    <mergeCell ref="B46:L47"/>
    <mergeCell ref="O46:Z47"/>
  </mergeCells>
  <phoneticPr fontId="5" type="noConversion"/>
  <pageMargins left="0.7" right="0.7" top="0.75" bottom="0.75" header="0.3" footer="0.3"/>
  <pageSetup paperSize="9" scale="65" orientation="landscape"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CN269"/>
  <sheetViews>
    <sheetView zoomScale="80" zoomScaleNormal="80" workbookViewId="0">
      <pane xSplit="2" ySplit="6" topLeftCell="C28" activePane="bottomRight" state="frozen"/>
      <selection activeCell="AM46" sqref="AM46"/>
      <selection pane="topRight" activeCell="AM46" sqref="AM46"/>
      <selection pane="bottomLeft" activeCell="AM46" sqref="AM46"/>
      <selection pane="bottomRight"/>
    </sheetView>
  </sheetViews>
  <sheetFormatPr defaultColWidth="9.140625" defaultRowHeight="11.25" x14ac:dyDescent="0.2"/>
  <cols>
    <col min="1" max="1" width="2.5703125" style="45" customWidth="1"/>
    <col min="2" max="2" width="6.85546875" style="45" customWidth="1"/>
    <col min="3" max="3" width="7.85546875" style="45" customWidth="1"/>
    <col min="4" max="5" width="6.7109375" style="45" customWidth="1"/>
    <col min="6" max="6" width="8" style="45" customWidth="1"/>
    <col min="7" max="7" width="6.7109375" style="45" customWidth="1"/>
    <col min="8" max="8" width="8" style="45" customWidth="1"/>
    <col min="9" max="11" width="6.7109375" style="45" customWidth="1"/>
    <col min="12" max="12" width="8.85546875" style="45" customWidth="1"/>
    <col min="13" max="13" width="9.85546875" style="45" customWidth="1"/>
    <col min="14" max="14" width="1.5703125" style="45" customWidth="1"/>
    <col min="15" max="15" width="2.140625" style="45" customWidth="1"/>
    <col min="16" max="16" width="3.140625" style="45" customWidth="1"/>
    <col min="17" max="17" width="6.28515625" style="45" customWidth="1"/>
    <col min="18" max="18" width="5.42578125" style="45" customWidth="1"/>
    <col min="19" max="19" width="5" style="45" customWidth="1"/>
    <col min="20" max="20" width="5.140625" style="45" customWidth="1"/>
    <col min="21" max="21" width="5.5703125" style="45" customWidth="1"/>
    <col min="22" max="22" width="5" style="45" customWidth="1"/>
    <col min="23" max="24" width="5.140625" style="45" customWidth="1"/>
    <col min="25" max="25" width="5.28515625" style="45" customWidth="1"/>
    <col min="26" max="27" width="5.5703125" style="45" customWidth="1"/>
    <col min="28" max="28" width="4.85546875" style="45" customWidth="1"/>
    <col min="29" max="29" width="15" style="45" customWidth="1"/>
    <col min="30" max="92" width="9.140625" style="245"/>
    <col min="93" max="16384" width="9.140625" style="45"/>
  </cols>
  <sheetData>
    <row r="1" spans="1:31" ht="15.75" x14ac:dyDescent="0.25">
      <c r="A1" s="11" t="s">
        <v>33</v>
      </c>
      <c r="B1" s="10"/>
      <c r="C1" s="10"/>
      <c r="D1" s="10"/>
      <c r="E1" s="10"/>
      <c r="F1" s="69"/>
      <c r="G1" s="69"/>
      <c r="H1" s="10"/>
      <c r="I1" s="10"/>
      <c r="J1" s="10"/>
      <c r="K1" s="10"/>
      <c r="L1" s="10"/>
      <c r="M1" s="13" t="s">
        <v>33</v>
      </c>
      <c r="N1" s="13"/>
      <c r="O1" s="10"/>
      <c r="P1" s="11"/>
      <c r="Q1" s="13" t="s">
        <v>33</v>
      </c>
      <c r="R1" s="10"/>
      <c r="S1" s="10"/>
      <c r="T1" s="10"/>
      <c r="U1" s="10"/>
      <c r="V1" s="10"/>
      <c r="W1" s="10"/>
      <c r="X1" s="10"/>
      <c r="Y1" s="10"/>
      <c r="Z1" s="10"/>
      <c r="AA1" s="14"/>
      <c r="AB1" s="13" t="s">
        <v>33</v>
      </c>
      <c r="AC1" s="14"/>
    </row>
    <row r="2" spans="1:31" ht="5.25" customHeight="1" x14ac:dyDescent="0.2">
      <c r="A2" s="14"/>
      <c r="B2" s="16"/>
      <c r="C2" s="10"/>
      <c r="D2" s="10"/>
      <c r="E2" s="10"/>
      <c r="F2" s="10"/>
      <c r="G2" s="10"/>
      <c r="H2" s="10"/>
      <c r="I2" s="10"/>
      <c r="J2" s="10"/>
      <c r="K2" s="10"/>
      <c r="L2" s="10"/>
      <c r="M2" s="10"/>
      <c r="N2" s="16"/>
      <c r="O2" s="16"/>
      <c r="P2" s="14"/>
      <c r="Q2" s="16"/>
      <c r="R2" s="10"/>
      <c r="S2" s="10"/>
      <c r="T2" s="10"/>
      <c r="U2" s="10"/>
      <c r="V2" s="10"/>
      <c r="W2" s="10"/>
      <c r="X2" s="10"/>
      <c r="Y2" s="10"/>
      <c r="Z2" s="10"/>
      <c r="AA2" s="17"/>
      <c r="AB2" s="17"/>
      <c r="AC2" s="17"/>
    </row>
    <row r="3" spans="1:31" ht="15" customHeight="1" x14ac:dyDescent="0.25">
      <c r="A3" s="14"/>
      <c r="B3" s="18"/>
      <c r="C3" s="1124" t="s">
        <v>488</v>
      </c>
      <c r="D3" s="1125"/>
      <c r="E3" s="1125"/>
      <c r="F3" s="1125"/>
      <c r="G3" s="1125"/>
      <c r="H3" s="1125"/>
      <c r="I3" s="1125"/>
      <c r="J3" s="1125"/>
      <c r="K3" s="1125"/>
      <c r="L3" s="1125"/>
      <c r="M3" s="1125"/>
      <c r="N3" s="1125"/>
      <c r="O3" s="1125"/>
      <c r="P3" s="1125"/>
      <c r="Q3" s="1125"/>
      <c r="R3" s="1126"/>
      <c r="S3" s="1126"/>
      <c r="T3" s="1126"/>
      <c r="U3" s="1126"/>
      <c r="V3" s="1126"/>
      <c r="W3" s="1126"/>
      <c r="X3" s="1126"/>
      <c r="Y3" s="1126"/>
      <c r="Z3" s="1126"/>
      <c r="AA3" s="1126"/>
      <c r="AB3" s="1126"/>
      <c r="AC3" s="17"/>
    </row>
    <row r="4" spans="1:31" ht="12.75" x14ac:dyDescent="0.2">
      <c r="A4" s="14"/>
      <c r="B4" s="18"/>
      <c r="C4" s="49" t="s">
        <v>310</v>
      </c>
      <c r="D4"/>
      <c r="E4" s="50"/>
      <c r="F4" s="50"/>
      <c r="G4" s="50"/>
      <c r="H4" s="50"/>
      <c r="I4" s="50"/>
      <c r="J4" s="50"/>
      <c r="K4" s="69"/>
      <c r="L4" s="50"/>
      <c r="M4" s="50"/>
      <c r="N4" s="48"/>
      <c r="O4" s="48"/>
      <c r="P4" s="14"/>
      <c r="Q4" s="18"/>
      <c r="R4" s="1115" t="s">
        <v>286</v>
      </c>
      <c r="S4" s="1122"/>
      <c r="T4" s="1122"/>
      <c r="U4" s="1122"/>
      <c r="V4" s="1122"/>
      <c r="W4" s="1122"/>
      <c r="X4" s="1122"/>
      <c r="Y4" s="1122"/>
      <c r="Z4" s="1122"/>
      <c r="AA4" s="14"/>
      <c r="AB4" s="14"/>
      <c r="AC4" s="14"/>
    </row>
    <row r="5" spans="1:31" ht="2.25" customHeight="1" thickBot="1" x14ac:dyDescent="0.25">
      <c r="A5" s="14"/>
      <c r="B5" s="18"/>
      <c r="C5" s="61"/>
      <c r="D5" s="62"/>
      <c r="E5" s="62"/>
      <c r="F5" s="62"/>
      <c r="G5" s="62"/>
      <c r="H5" s="62"/>
      <c r="I5" s="62"/>
      <c r="J5" s="62"/>
      <c r="K5" s="62"/>
      <c r="L5" s="62"/>
      <c r="M5" s="62"/>
      <c r="N5" s="20"/>
      <c r="O5" s="20"/>
      <c r="P5" s="14"/>
      <c r="Q5" s="18"/>
      <c r="R5" s="61"/>
      <c r="S5" s="61"/>
      <c r="T5" s="61"/>
      <c r="U5" s="61"/>
      <c r="V5" s="61"/>
      <c r="W5" s="61"/>
      <c r="X5" s="61"/>
      <c r="Y5" s="61"/>
      <c r="Z5" s="61"/>
      <c r="AA5" s="61"/>
      <c r="AB5" s="61"/>
      <c r="AC5" s="14"/>
    </row>
    <row r="6" spans="1:31" ht="138.75" customHeight="1" x14ac:dyDescent="0.2">
      <c r="A6" s="14"/>
      <c r="B6" s="18"/>
      <c r="C6" s="70" t="s">
        <v>313</v>
      </c>
      <c r="D6" s="71" t="s">
        <v>314</v>
      </c>
      <c r="E6" s="71" t="s">
        <v>315</v>
      </c>
      <c r="F6" s="72" t="s">
        <v>316</v>
      </c>
      <c r="G6" s="73" t="s">
        <v>325</v>
      </c>
      <c r="H6" s="74" t="s">
        <v>318</v>
      </c>
      <c r="I6" s="71" t="s">
        <v>319</v>
      </c>
      <c r="J6" s="75" t="s">
        <v>320</v>
      </c>
      <c r="K6" s="76" t="s">
        <v>326</v>
      </c>
      <c r="L6" s="77" t="s">
        <v>322</v>
      </c>
      <c r="M6" s="78" t="s">
        <v>323</v>
      </c>
      <c r="N6" s="79"/>
      <c r="O6" s="18"/>
      <c r="P6" s="10"/>
      <c r="Q6" s="10"/>
      <c r="R6" s="70" t="s">
        <v>313</v>
      </c>
      <c r="S6" s="71" t="s">
        <v>314</v>
      </c>
      <c r="T6" s="71" t="s">
        <v>315</v>
      </c>
      <c r="U6" s="72" t="s">
        <v>316</v>
      </c>
      <c r="V6" s="73" t="s">
        <v>325</v>
      </c>
      <c r="W6" s="74" t="s">
        <v>318</v>
      </c>
      <c r="X6" s="71" t="s">
        <v>319</v>
      </c>
      <c r="Y6" s="75" t="s">
        <v>320</v>
      </c>
      <c r="Z6" s="76" t="s">
        <v>326</v>
      </c>
      <c r="AA6" s="77" t="s">
        <v>327</v>
      </c>
      <c r="AB6" s="78" t="s">
        <v>323</v>
      </c>
      <c r="AC6" s="14"/>
    </row>
    <row r="7" spans="1:31" ht="14.1" customHeight="1" x14ac:dyDescent="0.2">
      <c r="A7" s="14"/>
      <c r="B7" s="65" t="s">
        <v>352</v>
      </c>
      <c r="C7" s="655">
        <v>63.894972540000005</v>
      </c>
      <c r="D7" s="656">
        <v>8.0156804800000003</v>
      </c>
      <c r="E7" s="656">
        <v>55.879292059999997</v>
      </c>
      <c r="F7" s="657">
        <v>689.84292340000002</v>
      </c>
      <c r="G7" s="658">
        <v>3.6693538999999999</v>
      </c>
      <c r="H7" s="657">
        <v>137.66521903999998</v>
      </c>
      <c r="I7" s="656">
        <v>15.13683262</v>
      </c>
      <c r="J7" s="659">
        <v>122.52838641999999</v>
      </c>
      <c r="K7" s="660">
        <v>4.6425596999999996</v>
      </c>
      <c r="L7" s="537">
        <v>899.71502857999997</v>
      </c>
      <c r="M7" s="661">
        <v>3476.6434481900001</v>
      </c>
      <c r="N7" s="51"/>
      <c r="O7" s="30"/>
      <c r="P7" s="14"/>
      <c r="Q7" s="26" t="s">
        <v>352</v>
      </c>
      <c r="R7" s="80">
        <f>IF(ISERROR((C7/$L7)*100),"",(C7/$L7)*100)</f>
        <v>7.1016900363267261</v>
      </c>
      <c r="S7" s="81">
        <f t="shared" ref="S7:S38" si="0">IF(ISERROR((D7/$L7)*100),"",(D7/$L7)*100)</f>
        <v>0.890913258684916</v>
      </c>
      <c r="T7" s="81">
        <f t="shared" ref="T7:T38" si="1">IF(ISERROR((E7/$L7)*100),"",(E7/$L7)*100)</f>
        <v>6.2107767776418088</v>
      </c>
      <c r="U7" s="82">
        <f t="shared" ref="U7:U38" si="2">IF(ISERROR((F7/$L7)*100),"",(F7/$L7)*100)</f>
        <v>76.673491215186615</v>
      </c>
      <c r="V7" s="83">
        <f t="shared" ref="V7:V38" si="3">IF(ISERROR((G7/$L7)*100),"",(G7/$L7)*100)</f>
        <v>0.40783512372703823</v>
      </c>
      <c r="W7" s="82">
        <f t="shared" ref="W7:W38" si="4">IF(ISERROR((H7/$L7)*100),"",(H7/$L7)*100)</f>
        <v>15.300980273417675</v>
      </c>
      <c r="X7" s="81">
        <f t="shared" ref="X7:X38" si="5">IF(ISERROR((I7/$L7)*100),"",(I7/$L7)*100)</f>
        <v>1.6824029986350371</v>
      </c>
      <c r="Y7" s="84">
        <f t="shared" ref="Y7:Y38" si="6">IF(ISERROR((J7/$L7)*100),"",(J7/$L7)*100)</f>
        <v>13.618577274782636</v>
      </c>
      <c r="Z7" s="85">
        <f t="shared" ref="Z7:Z38" si="7">IF(ISERROR((K7/$L7)*100),"",(K7/$L7)*100)</f>
        <v>0.51600335134195185</v>
      </c>
      <c r="AA7" s="86">
        <v>25.878840956452031</v>
      </c>
      <c r="AB7" s="87">
        <v>100</v>
      </c>
      <c r="AC7" s="14"/>
      <c r="AD7" s="745"/>
      <c r="AE7" s="801"/>
    </row>
    <row r="8" spans="1:31" ht="4.9000000000000004" customHeight="1" x14ac:dyDescent="0.2">
      <c r="A8" s="14"/>
      <c r="B8" s="66"/>
      <c r="C8" s="676"/>
      <c r="D8" s="677"/>
      <c r="E8" s="678"/>
      <c r="F8" s="679"/>
      <c r="G8" s="679"/>
      <c r="H8" s="679"/>
      <c r="I8" s="680"/>
      <c r="J8" s="681"/>
      <c r="K8" s="681"/>
      <c r="L8" s="681"/>
      <c r="M8" s="681"/>
      <c r="N8" s="52"/>
      <c r="O8" s="52"/>
      <c r="P8" s="47"/>
      <c r="Q8" s="60"/>
      <c r="R8" s="107" t="str">
        <f t="shared" ref="R8:R38" si="8">IF(ISERROR((C8/$L8)*100),"",(C8/$L8)*100)</f>
        <v/>
      </c>
      <c r="S8" s="108" t="str">
        <f t="shared" si="0"/>
        <v/>
      </c>
      <c r="T8" s="109" t="str">
        <f t="shared" si="1"/>
        <v/>
      </c>
      <c r="U8" s="110" t="str">
        <f t="shared" si="2"/>
        <v/>
      </c>
      <c r="V8" s="110" t="str">
        <f t="shared" si="3"/>
        <v/>
      </c>
      <c r="W8" s="110" t="str">
        <f t="shared" si="4"/>
        <v/>
      </c>
      <c r="X8" s="111" t="str">
        <f t="shared" si="5"/>
        <v/>
      </c>
      <c r="Y8" s="52" t="str">
        <f t="shared" si="6"/>
        <v/>
      </c>
      <c r="Z8" s="52" t="str">
        <f t="shared" si="7"/>
        <v/>
      </c>
      <c r="AA8" s="47"/>
      <c r="AB8" s="47"/>
      <c r="AC8" s="47"/>
      <c r="AD8" s="745"/>
      <c r="AE8" s="801"/>
    </row>
    <row r="9" spans="1:31" ht="14.1" customHeight="1" x14ac:dyDescent="0.2">
      <c r="A9" s="14"/>
      <c r="B9" s="68" t="s">
        <v>156</v>
      </c>
      <c r="C9" s="655">
        <v>3.6478578899999996</v>
      </c>
      <c r="D9" s="656">
        <v>1.063915E-2</v>
      </c>
      <c r="E9" s="656">
        <v>3.6372187399999998</v>
      </c>
      <c r="F9" s="657">
        <v>20.78599075</v>
      </c>
      <c r="G9" s="658">
        <v>7.128052E-2</v>
      </c>
      <c r="H9" s="657">
        <v>21.006750240000002</v>
      </c>
      <c r="I9" s="656">
        <v>0.37378449000000002</v>
      </c>
      <c r="J9" s="659">
        <v>20.63296575</v>
      </c>
      <c r="K9" s="682">
        <v>0.41961446999999996</v>
      </c>
      <c r="L9" s="537">
        <v>45.931493870000004</v>
      </c>
      <c r="M9" s="661">
        <v>130.70344277999999</v>
      </c>
      <c r="N9" s="51"/>
      <c r="O9" s="30"/>
      <c r="P9" s="14"/>
      <c r="Q9" s="32" t="s">
        <v>156</v>
      </c>
      <c r="R9" s="80">
        <f t="shared" si="8"/>
        <v>7.9419535108623709</v>
      </c>
      <c r="S9" s="81">
        <f t="shared" si="0"/>
        <v>2.3163082894956579E-2</v>
      </c>
      <c r="T9" s="81">
        <f t="shared" si="1"/>
        <v>7.9187904279674131</v>
      </c>
      <c r="U9" s="82">
        <f t="shared" si="2"/>
        <v>45.254332046831806</v>
      </c>
      <c r="V9" s="83">
        <f t="shared" si="3"/>
        <v>0.15518876917381655</v>
      </c>
      <c r="W9" s="82">
        <f t="shared" si="4"/>
        <v>45.734959763023269</v>
      </c>
      <c r="X9" s="81">
        <f t="shared" si="5"/>
        <v>0.81378692157917398</v>
      </c>
      <c r="Y9" s="84">
        <f t="shared" si="6"/>
        <v>44.921172841444097</v>
      </c>
      <c r="Z9" s="112">
        <f t="shared" si="7"/>
        <v>0.91356591010872767</v>
      </c>
      <c r="AA9" s="86">
        <v>35.141762828169639</v>
      </c>
      <c r="AB9" s="87">
        <v>100</v>
      </c>
      <c r="AC9" s="14"/>
      <c r="AD9" s="745"/>
      <c r="AE9" s="801"/>
    </row>
    <row r="10" spans="1:31" ht="14.1" customHeight="1" x14ac:dyDescent="0.2">
      <c r="A10" s="14"/>
      <c r="B10" s="67" t="s">
        <v>157</v>
      </c>
      <c r="C10" s="662">
        <v>0.43265061999999999</v>
      </c>
      <c r="D10" s="663">
        <v>1.227697E-2</v>
      </c>
      <c r="E10" s="663">
        <v>0.42037364999999999</v>
      </c>
      <c r="F10" s="664">
        <v>9.2133289400000002</v>
      </c>
      <c r="G10" s="665">
        <v>3.826272E-2</v>
      </c>
      <c r="H10" s="664">
        <v>0.26907756999999999</v>
      </c>
      <c r="I10" s="663">
        <v>4.89968E-3</v>
      </c>
      <c r="J10" s="666">
        <v>0.26417788999999997</v>
      </c>
      <c r="K10" s="667">
        <v>8.2205239999999999E-2</v>
      </c>
      <c r="L10" s="548">
        <v>10.03552509</v>
      </c>
      <c r="M10" s="668">
        <v>49.870174689999999</v>
      </c>
      <c r="N10" s="51"/>
      <c r="O10" s="729"/>
      <c r="P10" s="14"/>
      <c r="Q10" s="31" t="s">
        <v>157</v>
      </c>
      <c r="R10" s="96">
        <f t="shared" si="8"/>
        <v>4.3111906563924496</v>
      </c>
      <c r="S10" s="97">
        <f t="shared" si="0"/>
        <v>0.12233510344399927</v>
      </c>
      <c r="T10" s="97">
        <f t="shared" si="1"/>
        <v>4.1888555529484508</v>
      </c>
      <c r="U10" s="98">
        <f t="shared" si="2"/>
        <v>91.807143695756537</v>
      </c>
      <c r="V10" s="99">
        <f t="shared" si="3"/>
        <v>0.38127272521222899</v>
      </c>
      <c r="W10" s="98">
        <f t="shared" si="4"/>
        <v>2.6812505333490226</v>
      </c>
      <c r="X10" s="97">
        <f t="shared" si="5"/>
        <v>4.8823354593396769E-2</v>
      </c>
      <c r="Y10" s="100">
        <f t="shared" si="6"/>
        <v>2.6324271787556257</v>
      </c>
      <c r="Z10" s="101">
        <f t="shared" si="7"/>
        <v>0.81914238928976657</v>
      </c>
      <c r="AA10" s="102">
        <v>20.1233004543943</v>
      </c>
      <c r="AB10" s="103">
        <v>100</v>
      </c>
      <c r="AC10" s="14"/>
      <c r="AD10" s="745"/>
      <c r="AE10" s="801"/>
    </row>
    <row r="11" spans="1:31" ht="14.1" customHeight="1" x14ac:dyDescent="0.2">
      <c r="A11" s="14"/>
      <c r="B11" s="68" t="s">
        <v>158</v>
      </c>
      <c r="C11" s="655">
        <v>0.36241806999999998</v>
      </c>
      <c r="D11" s="656">
        <v>1.0451729999999999E-2</v>
      </c>
      <c r="E11" s="656">
        <v>0.35196633999999999</v>
      </c>
      <c r="F11" s="657">
        <v>17.411599750000001</v>
      </c>
      <c r="G11" s="658">
        <v>0.26018884000000003</v>
      </c>
      <c r="H11" s="657">
        <v>1.286493E-2</v>
      </c>
      <c r="I11" s="656">
        <v>1.286493E-2</v>
      </c>
      <c r="J11" s="659" t="s">
        <v>283</v>
      </c>
      <c r="K11" s="660">
        <v>9.0200000000000002E-2</v>
      </c>
      <c r="L11" s="537">
        <v>18.137271590000001</v>
      </c>
      <c r="M11" s="661">
        <v>113.69051331999999</v>
      </c>
      <c r="N11" s="51"/>
      <c r="O11" s="729"/>
      <c r="P11" s="14"/>
      <c r="Q11" s="32" t="s">
        <v>158</v>
      </c>
      <c r="R11" s="80">
        <f t="shared" si="8"/>
        <v>1.9981950879525863</v>
      </c>
      <c r="S11" s="81">
        <f t="shared" si="0"/>
        <v>5.7625701573342319E-2</v>
      </c>
      <c r="T11" s="81">
        <f t="shared" si="1"/>
        <v>1.9405693863792441</v>
      </c>
      <c r="U11" s="82">
        <f t="shared" si="2"/>
        <v>95.999002185091058</v>
      </c>
      <c r="V11" s="83">
        <f t="shared" si="3"/>
        <v>1.4345533654767311</v>
      </c>
      <c r="W11" s="82">
        <f t="shared" si="4"/>
        <v>7.0930900142075884E-2</v>
      </c>
      <c r="X11" s="81">
        <f t="shared" si="5"/>
        <v>7.0930900142075884E-2</v>
      </c>
      <c r="Y11" s="113" t="str">
        <f t="shared" si="6"/>
        <v/>
      </c>
      <c r="Z11" s="85">
        <f t="shared" si="7"/>
        <v>0.4973184613375467</v>
      </c>
      <c r="AA11" s="86">
        <v>15.953197026166793</v>
      </c>
      <c r="AB11" s="87">
        <v>100</v>
      </c>
      <c r="AC11" s="14"/>
      <c r="AD11" s="745"/>
      <c r="AE11" s="801"/>
    </row>
    <row r="12" spans="1:31" ht="14.1" customHeight="1" x14ac:dyDescent="0.2">
      <c r="A12" s="14"/>
      <c r="B12" s="67" t="s">
        <v>159</v>
      </c>
      <c r="C12" s="662">
        <v>1.0655332700000002</v>
      </c>
      <c r="D12" s="663">
        <v>7.9213130000000007E-2</v>
      </c>
      <c r="E12" s="663">
        <v>0.98632014000000001</v>
      </c>
      <c r="F12" s="664">
        <v>11.2716051</v>
      </c>
      <c r="G12" s="665">
        <v>0.19851603000000001</v>
      </c>
      <c r="H12" s="664">
        <v>2.1241384499999998</v>
      </c>
      <c r="I12" s="663">
        <v>0.48218277999999998</v>
      </c>
      <c r="J12" s="666">
        <v>1.64195567</v>
      </c>
      <c r="K12" s="667" t="s">
        <v>283</v>
      </c>
      <c r="L12" s="548">
        <v>14.659792850000001</v>
      </c>
      <c r="M12" s="668">
        <v>44.374024499999997</v>
      </c>
      <c r="N12" s="51"/>
      <c r="O12" s="729"/>
      <c r="P12" s="14"/>
      <c r="Q12" s="31" t="s">
        <v>159</v>
      </c>
      <c r="R12" s="96">
        <f t="shared" si="8"/>
        <v>7.2684060470881775</v>
      </c>
      <c r="S12" s="97">
        <f t="shared" si="0"/>
        <v>0.54034276480243715</v>
      </c>
      <c r="T12" s="97">
        <f t="shared" si="1"/>
        <v>6.7280632822857385</v>
      </c>
      <c r="U12" s="98">
        <f t="shared" si="2"/>
        <v>76.887887948566743</v>
      </c>
      <c r="V12" s="99">
        <f t="shared" si="3"/>
        <v>1.3541530363438934</v>
      </c>
      <c r="W12" s="98">
        <f t="shared" si="4"/>
        <v>14.489552968001179</v>
      </c>
      <c r="X12" s="97">
        <f t="shared" si="5"/>
        <v>3.2891513879747625</v>
      </c>
      <c r="Y12" s="100">
        <f t="shared" si="6"/>
        <v>11.200401580026419</v>
      </c>
      <c r="Z12" s="101" t="str">
        <f t="shared" si="7"/>
        <v/>
      </c>
      <c r="AA12" s="102">
        <v>33.03687915438006</v>
      </c>
      <c r="AB12" s="103">
        <v>100</v>
      </c>
      <c r="AC12" s="14"/>
      <c r="AD12" s="745"/>
      <c r="AE12" s="801"/>
    </row>
    <row r="13" spans="1:31" ht="14.1" customHeight="1" x14ac:dyDescent="0.2">
      <c r="A13" s="14"/>
      <c r="B13" s="68" t="s">
        <v>160</v>
      </c>
      <c r="C13" s="655">
        <v>14.802825789999998</v>
      </c>
      <c r="D13" s="656">
        <v>1.0496929100000001</v>
      </c>
      <c r="E13" s="656">
        <v>13.753132879999999</v>
      </c>
      <c r="F13" s="657">
        <v>143.13360982</v>
      </c>
      <c r="G13" s="658">
        <v>0.78531892999999997</v>
      </c>
      <c r="H13" s="657">
        <v>5.0515447800000004</v>
      </c>
      <c r="I13" s="656">
        <v>1.40488872</v>
      </c>
      <c r="J13" s="659">
        <v>3.6466560599999998</v>
      </c>
      <c r="K13" s="660">
        <v>0.77797483999999995</v>
      </c>
      <c r="L13" s="537">
        <v>164.55127416000002</v>
      </c>
      <c r="M13" s="661">
        <v>746.13744222000003</v>
      </c>
      <c r="N13" s="51"/>
      <c r="O13" s="729"/>
      <c r="P13" s="14"/>
      <c r="Q13" s="32" t="s">
        <v>160</v>
      </c>
      <c r="R13" s="80">
        <f t="shared" si="8"/>
        <v>8.9958743045687974</v>
      </c>
      <c r="S13" s="81">
        <f t="shared" si="0"/>
        <v>0.63791235610812724</v>
      </c>
      <c r="T13" s="81">
        <f t="shared" si="1"/>
        <v>8.3579619484606713</v>
      </c>
      <c r="U13" s="82">
        <f t="shared" si="2"/>
        <v>86.984200244372005</v>
      </c>
      <c r="V13" s="83">
        <f t="shared" si="3"/>
        <v>0.47724876881621825</v>
      </c>
      <c r="W13" s="82">
        <f t="shared" si="4"/>
        <v>3.0698910146925837</v>
      </c>
      <c r="X13" s="81">
        <f t="shared" si="5"/>
        <v>0.85376957861412139</v>
      </c>
      <c r="Y13" s="84">
        <f t="shared" si="6"/>
        <v>2.216121436078462</v>
      </c>
      <c r="Z13" s="85">
        <f t="shared" si="7"/>
        <v>0.47278566755037266</v>
      </c>
      <c r="AA13" s="86">
        <v>22.053748391235644</v>
      </c>
      <c r="AB13" s="87">
        <v>100</v>
      </c>
      <c r="AC13" s="14"/>
      <c r="AD13" s="745"/>
      <c r="AE13" s="801"/>
    </row>
    <row r="14" spans="1:31" ht="14.1" customHeight="1" x14ac:dyDescent="0.2">
      <c r="A14" s="14"/>
      <c r="B14" s="67" t="s">
        <v>161</v>
      </c>
      <c r="C14" s="662">
        <v>7.6316029999999993E-2</v>
      </c>
      <c r="D14" s="663">
        <v>3.5947599999999998E-3</v>
      </c>
      <c r="E14" s="663">
        <v>7.2721270000000005E-2</v>
      </c>
      <c r="F14" s="664">
        <v>2.1741611299999999</v>
      </c>
      <c r="G14" s="665">
        <v>3.4749490000000001E-2</v>
      </c>
      <c r="H14" s="664">
        <v>0.92993176000000011</v>
      </c>
      <c r="I14" s="663">
        <v>2.003363E-2</v>
      </c>
      <c r="J14" s="666">
        <v>0.90989813000000008</v>
      </c>
      <c r="K14" s="667" t="s">
        <v>283</v>
      </c>
      <c r="L14" s="548">
        <v>3.2151584099999999</v>
      </c>
      <c r="M14" s="668">
        <v>12.538428230000001</v>
      </c>
      <c r="N14" s="51"/>
      <c r="O14" s="729"/>
      <c r="P14" s="14"/>
      <c r="Q14" s="31" t="s">
        <v>161</v>
      </c>
      <c r="R14" s="96">
        <f t="shared" si="8"/>
        <v>2.3736320351319793</v>
      </c>
      <c r="S14" s="97">
        <f t="shared" si="0"/>
        <v>0.11180662168368868</v>
      </c>
      <c r="T14" s="97">
        <f t="shared" si="1"/>
        <v>2.2618254134482911</v>
      </c>
      <c r="U14" s="98">
        <f t="shared" si="2"/>
        <v>67.622208698575449</v>
      </c>
      <c r="V14" s="99">
        <f t="shared" si="3"/>
        <v>1.080801800991199</v>
      </c>
      <c r="W14" s="98">
        <f t="shared" si="4"/>
        <v>28.923357465301379</v>
      </c>
      <c r="X14" s="97">
        <f t="shared" si="5"/>
        <v>0.62309931410191388</v>
      </c>
      <c r="Y14" s="100">
        <f t="shared" si="6"/>
        <v>28.300258151199465</v>
      </c>
      <c r="Z14" s="101" t="str">
        <f t="shared" si="7"/>
        <v/>
      </c>
      <c r="AA14" s="102">
        <v>25.642435806325942</v>
      </c>
      <c r="AB14" s="103">
        <v>100</v>
      </c>
      <c r="AC14" s="14"/>
      <c r="AD14" s="745"/>
      <c r="AE14" s="801"/>
    </row>
    <row r="15" spans="1:31" ht="14.1" customHeight="1" x14ac:dyDescent="0.2">
      <c r="A15" s="14"/>
      <c r="B15" s="68" t="s">
        <v>162</v>
      </c>
      <c r="C15" s="655">
        <v>1.2008971400000001</v>
      </c>
      <c r="D15" s="656">
        <v>1.3389799999999999E-2</v>
      </c>
      <c r="E15" s="656">
        <v>1.18750734</v>
      </c>
      <c r="F15" s="657">
        <v>9.7030194299999994</v>
      </c>
      <c r="G15" s="658">
        <v>0.10879295</v>
      </c>
      <c r="H15" s="657">
        <v>0.80440485000000006</v>
      </c>
      <c r="I15" s="656">
        <v>0.32264888000000003</v>
      </c>
      <c r="J15" s="659">
        <v>0.48175596999999998</v>
      </c>
      <c r="K15" s="660">
        <v>0.14778955999999999</v>
      </c>
      <c r="L15" s="537">
        <v>11.96490393</v>
      </c>
      <c r="M15" s="661">
        <v>59.385354500000005</v>
      </c>
      <c r="N15" s="51"/>
      <c r="O15" s="729"/>
      <c r="P15" s="14"/>
      <c r="Q15" s="32" t="s">
        <v>162</v>
      </c>
      <c r="R15" s="80">
        <f t="shared" si="8"/>
        <v>10.036830609136366</v>
      </c>
      <c r="S15" s="81">
        <f t="shared" si="0"/>
        <v>0.1119089637354071</v>
      </c>
      <c r="T15" s="81">
        <f t="shared" si="1"/>
        <v>9.9249216454009588</v>
      </c>
      <c r="U15" s="82">
        <f t="shared" si="2"/>
        <v>81.095673536260477</v>
      </c>
      <c r="V15" s="83">
        <f t="shared" si="3"/>
        <v>0.90926722551628536</v>
      </c>
      <c r="W15" s="82">
        <f t="shared" si="4"/>
        <v>6.7230364297626259</v>
      </c>
      <c r="X15" s="81">
        <f t="shared" si="5"/>
        <v>2.6966274187209458</v>
      </c>
      <c r="Y15" s="84">
        <f t="shared" si="6"/>
        <v>4.0264090110416788</v>
      </c>
      <c r="Z15" s="85">
        <f t="shared" si="7"/>
        <v>1.2351921993242447</v>
      </c>
      <c r="AA15" s="86">
        <v>20.147903520555726</v>
      </c>
      <c r="AB15" s="87">
        <v>100</v>
      </c>
      <c r="AC15" s="14"/>
      <c r="AD15" s="745"/>
      <c r="AE15" s="801"/>
    </row>
    <row r="16" spans="1:31" ht="14.1" customHeight="1" x14ac:dyDescent="0.2">
      <c r="A16" s="14"/>
      <c r="B16" s="67" t="s">
        <v>163</v>
      </c>
      <c r="C16" s="662">
        <v>1.5500865100000001</v>
      </c>
      <c r="D16" s="663">
        <v>0.21527413999999997</v>
      </c>
      <c r="E16" s="663">
        <v>1.3348123700000001</v>
      </c>
      <c r="F16" s="664">
        <v>13.35715667</v>
      </c>
      <c r="G16" s="665">
        <v>2.5496410000000001E-2</v>
      </c>
      <c r="H16" s="664">
        <v>7.3505720000000005</v>
      </c>
      <c r="I16" s="663">
        <v>1.76044851</v>
      </c>
      <c r="J16" s="666">
        <v>5.5901234899999999</v>
      </c>
      <c r="K16" s="667" t="s">
        <v>283</v>
      </c>
      <c r="L16" s="548">
        <v>22.283311589999997</v>
      </c>
      <c r="M16" s="668">
        <v>81.760548279999995</v>
      </c>
      <c r="N16" s="51"/>
      <c r="O16" s="729"/>
      <c r="P16" s="14"/>
      <c r="Q16" s="31" t="s">
        <v>163</v>
      </c>
      <c r="R16" s="96">
        <f t="shared" si="8"/>
        <v>6.9562663688445072</v>
      </c>
      <c r="S16" s="97">
        <f t="shared" si="0"/>
        <v>0.96607786114074634</v>
      </c>
      <c r="T16" s="97">
        <f t="shared" si="1"/>
        <v>5.9901885077037615</v>
      </c>
      <c r="U16" s="98">
        <f t="shared" si="2"/>
        <v>59.942422005148664</v>
      </c>
      <c r="V16" s="99">
        <f t="shared" si="3"/>
        <v>0.11441930386793107</v>
      </c>
      <c r="W16" s="98">
        <f t="shared" si="4"/>
        <v>32.986892322138914</v>
      </c>
      <c r="X16" s="97">
        <f t="shared" si="5"/>
        <v>7.9003001995001059</v>
      </c>
      <c r="Y16" s="100">
        <f t="shared" si="6"/>
        <v>25.086592122638805</v>
      </c>
      <c r="Z16" s="101" t="str">
        <f t="shared" si="7"/>
        <v/>
      </c>
      <c r="AA16" s="102">
        <v>27.254356849085454</v>
      </c>
      <c r="AB16" s="103">
        <v>100</v>
      </c>
      <c r="AC16" s="14"/>
      <c r="AD16" s="745"/>
      <c r="AE16" s="801"/>
    </row>
    <row r="17" spans="1:31" ht="14.1" customHeight="1" x14ac:dyDescent="0.2">
      <c r="A17" s="14"/>
      <c r="B17" s="68" t="s">
        <v>164</v>
      </c>
      <c r="C17" s="655">
        <v>8.0053889599999994</v>
      </c>
      <c r="D17" s="656">
        <v>1.5286986600000001</v>
      </c>
      <c r="E17" s="656">
        <v>6.4766903000000005</v>
      </c>
      <c r="F17" s="657">
        <v>69.97925346000001</v>
      </c>
      <c r="G17" s="658">
        <v>0.17068257000000001</v>
      </c>
      <c r="H17" s="657">
        <v>22.928502720000001</v>
      </c>
      <c r="I17" s="656">
        <v>2.4785305800000001</v>
      </c>
      <c r="J17" s="659">
        <v>20.449972140000003</v>
      </c>
      <c r="K17" s="660">
        <v>9.8623859999999994E-2</v>
      </c>
      <c r="L17" s="537">
        <v>101.18245157000003</v>
      </c>
      <c r="M17" s="661">
        <v>301.66955731999997</v>
      </c>
      <c r="N17" s="51"/>
      <c r="O17" s="729"/>
      <c r="P17" s="14"/>
      <c r="Q17" s="32" t="s">
        <v>164</v>
      </c>
      <c r="R17" s="80">
        <f t="shared" si="8"/>
        <v>7.9118353388203015</v>
      </c>
      <c r="S17" s="81">
        <f t="shared" si="0"/>
        <v>1.510833782222025</v>
      </c>
      <c r="T17" s="81">
        <f t="shared" si="1"/>
        <v>6.4010015565982776</v>
      </c>
      <c r="U17" s="82">
        <f t="shared" si="2"/>
        <v>69.161452775817537</v>
      </c>
      <c r="V17" s="83">
        <f t="shared" si="3"/>
        <v>0.16868791707613293</v>
      </c>
      <c r="W17" s="82">
        <f t="shared" si="4"/>
        <v>22.660552659309317</v>
      </c>
      <c r="X17" s="81">
        <f t="shared" si="5"/>
        <v>2.4495656524840212</v>
      </c>
      <c r="Y17" s="84">
        <f t="shared" si="6"/>
        <v>20.210987006825295</v>
      </c>
      <c r="Z17" s="85">
        <f t="shared" si="7"/>
        <v>9.7471308976705376E-2</v>
      </c>
      <c r="AA17" s="86">
        <v>33.540822769421645</v>
      </c>
      <c r="AB17" s="87">
        <v>100</v>
      </c>
      <c r="AC17" s="14"/>
      <c r="AD17" s="745"/>
      <c r="AE17" s="801"/>
    </row>
    <row r="18" spans="1:31" ht="14.1" customHeight="1" x14ac:dyDescent="0.2">
      <c r="A18" s="14"/>
      <c r="B18" s="67" t="s">
        <v>165</v>
      </c>
      <c r="C18" s="662">
        <v>11.18815564</v>
      </c>
      <c r="D18" s="663">
        <v>3.0765293300000001</v>
      </c>
      <c r="E18" s="663">
        <v>8.1116263100000001</v>
      </c>
      <c r="F18" s="664">
        <v>104.46823524</v>
      </c>
      <c r="G18" s="665">
        <v>0.30949364000000001</v>
      </c>
      <c r="H18" s="664">
        <v>4.4617430499999999</v>
      </c>
      <c r="I18" s="663">
        <v>1.30290605</v>
      </c>
      <c r="J18" s="666">
        <v>3.1588370000000001</v>
      </c>
      <c r="K18" s="667">
        <v>0.31211513000000002</v>
      </c>
      <c r="L18" s="548">
        <v>120.73974270000001</v>
      </c>
      <c r="M18" s="668">
        <v>404.23303149000003</v>
      </c>
      <c r="N18" s="51"/>
      <c r="O18" s="729"/>
      <c r="P18" s="14"/>
      <c r="Q18" s="31" t="s">
        <v>165</v>
      </c>
      <c r="R18" s="96">
        <f t="shared" si="8"/>
        <v>9.2663404690194024</v>
      </c>
      <c r="S18" s="97">
        <f t="shared" si="0"/>
        <v>2.548066826383919</v>
      </c>
      <c r="T18" s="97">
        <f t="shared" si="1"/>
        <v>6.7182736426354834</v>
      </c>
      <c r="U18" s="98">
        <f t="shared" si="2"/>
        <v>86.52348671934017</v>
      </c>
      <c r="V18" s="99">
        <f t="shared" si="3"/>
        <v>0.256331207172599</v>
      </c>
      <c r="W18" s="98">
        <f t="shared" si="4"/>
        <v>3.6953392066488142</v>
      </c>
      <c r="X18" s="97">
        <f t="shared" si="5"/>
        <v>1.0791028876360194</v>
      </c>
      <c r="Y18" s="100">
        <f t="shared" si="6"/>
        <v>2.6162363190127951</v>
      </c>
      <c r="Z18" s="101">
        <f t="shared" si="7"/>
        <v>0.25850239781900747</v>
      </c>
      <c r="AA18" s="102">
        <v>29.86884625804927</v>
      </c>
      <c r="AB18" s="103">
        <v>100</v>
      </c>
      <c r="AC18" s="14"/>
      <c r="AD18" s="745"/>
      <c r="AE18" s="801"/>
    </row>
    <row r="19" spans="1:31" ht="14.1" customHeight="1" x14ac:dyDescent="0.2">
      <c r="A19" s="14"/>
      <c r="B19" s="68" t="s">
        <v>183</v>
      </c>
      <c r="C19" s="655">
        <v>0.1819837</v>
      </c>
      <c r="D19" s="656">
        <v>1.6791830000000001E-2</v>
      </c>
      <c r="E19" s="656">
        <v>0.16519186999999999</v>
      </c>
      <c r="F19" s="657">
        <v>5.6099845100000003</v>
      </c>
      <c r="G19" s="658">
        <v>4.698045E-2</v>
      </c>
      <c r="H19" s="657">
        <v>0.19303946999999999</v>
      </c>
      <c r="I19" s="656">
        <v>0.12866931000000001</v>
      </c>
      <c r="J19" s="659">
        <v>6.4370159999999996E-2</v>
      </c>
      <c r="K19" s="660" t="s">
        <v>283</v>
      </c>
      <c r="L19" s="537">
        <v>6.0319881300000002</v>
      </c>
      <c r="M19" s="661">
        <v>23.985914119999997</v>
      </c>
      <c r="N19" s="51"/>
      <c r="O19" s="729"/>
      <c r="P19" s="14"/>
      <c r="Q19" s="32" t="s">
        <v>183</v>
      </c>
      <c r="R19" s="80">
        <f t="shared" si="8"/>
        <v>3.0169770907689104</v>
      </c>
      <c r="S19" s="81">
        <f t="shared" si="0"/>
        <v>0.27837969236852594</v>
      </c>
      <c r="T19" s="81">
        <f t="shared" si="1"/>
        <v>2.7385973984003842</v>
      </c>
      <c r="U19" s="82">
        <f t="shared" si="2"/>
        <v>93.003904999395274</v>
      </c>
      <c r="V19" s="83">
        <f t="shared" si="3"/>
        <v>0.77885514671926248</v>
      </c>
      <c r="W19" s="82">
        <f t="shared" si="4"/>
        <v>3.2002627631165446</v>
      </c>
      <c r="X19" s="81">
        <f t="shared" si="5"/>
        <v>2.1331161008103643</v>
      </c>
      <c r="Y19" s="84">
        <f t="shared" si="6"/>
        <v>1.0671466623061805</v>
      </c>
      <c r="Z19" s="85" t="str">
        <f t="shared" si="7"/>
        <v/>
      </c>
      <c r="AA19" s="86">
        <v>25.14804355515637</v>
      </c>
      <c r="AB19" s="87">
        <v>100</v>
      </c>
      <c r="AC19" s="14"/>
      <c r="AD19" s="745"/>
      <c r="AE19" s="801"/>
    </row>
    <row r="20" spans="1:31" ht="14.1" customHeight="1" x14ac:dyDescent="0.2">
      <c r="A20" s="14"/>
      <c r="B20" s="67" t="s">
        <v>166</v>
      </c>
      <c r="C20" s="662">
        <v>5.0256945499999999</v>
      </c>
      <c r="D20" s="663">
        <v>1.2052132099999999</v>
      </c>
      <c r="E20" s="663">
        <v>3.8204813399999997</v>
      </c>
      <c r="F20" s="664">
        <v>78.717210649999998</v>
      </c>
      <c r="G20" s="665">
        <v>0.15233202000000001</v>
      </c>
      <c r="H20" s="664">
        <v>10.293493460000002</v>
      </c>
      <c r="I20" s="663">
        <v>4.67554085</v>
      </c>
      <c r="J20" s="666">
        <v>5.6179526100000006</v>
      </c>
      <c r="K20" s="667">
        <v>0.68567670000000003</v>
      </c>
      <c r="L20" s="548">
        <v>94.874407380000008</v>
      </c>
      <c r="M20" s="668">
        <v>390.68639607999995</v>
      </c>
      <c r="N20" s="51"/>
      <c r="O20" s="729"/>
      <c r="P20" s="14"/>
      <c r="Q20" s="31" t="s">
        <v>166</v>
      </c>
      <c r="R20" s="96">
        <f t="shared" si="8"/>
        <v>5.2972078443353112</v>
      </c>
      <c r="S20" s="97">
        <f t="shared" si="0"/>
        <v>1.2703248887476739</v>
      </c>
      <c r="T20" s="97">
        <f t="shared" si="1"/>
        <v>4.0268829555876371</v>
      </c>
      <c r="U20" s="98">
        <f t="shared" si="2"/>
        <v>82.969910246410635</v>
      </c>
      <c r="V20" s="99">
        <f t="shared" si="3"/>
        <v>0.16056176181408471</v>
      </c>
      <c r="W20" s="98">
        <f t="shared" si="4"/>
        <v>10.849599743766012</v>
      </c>
      <c r="X20" s="97">
        <f t="shared" si="5"/>
        <v>4.9281370805016769</v>
      </c>
      <c r="Y20" s="100">
        <f t="shared" si="6"/>
        <v>5.9214626632643323</v>
      </c>
      <c r="Z20" s="101">
        <f t="shared" si="7"/>
        <v>0.72272040367394597</v>
      </c>
      <c r="AA20" s="102">
        <v>24.284031471772259</v>
      </c>
      <c r="AB20" s="103">
        <v>100</v>
      </c>
      <c r="AC20" s="14"/>
      <c r="AD20" s="745"/>
      <c r="AE20" s="801"/>
    </row>
    <row r="21" spans="1:31" ht="14.1" customHeight="1" x14ac:dyDescent="0.2">
      <c r="A21" s="14"/>
      <c r="B21" s="68" t="s">
        <v>167</v>
      </c>
      <c r="C21" s="655">
        <v>0.32952102999999999</v>
      </c>
      <c r="D21" s="656">
        <v>9.5870000000000002E-5</v>
      </c>
      <c r="E21" s="656">
        <v>0.32942515999999999</v>
      </c>
      <c r="F21" s="657">
        <v>1.9227554</v>
      </c>
      <c r="G21" s="658" t="s">
        <v>283</v>
      </c>
      <c r="H21" s="657">
        <v>0.88714543000000001</v>
      </c>
      <c r="I21" s="656">
        <v>1.3123899999999999E-3</v>
      </c>
      <c r="J21" s="659">
        <v>0.88583303999999996</v>
      </c>
      <c r="K21" s="660" t="s">
        <v>283</v>
      </c>
      <c r="L21" s="537">
        <v>3.1394218600000001</v>
      </c>
      <c r="M21" s="661">
        <v>10.093696889999999</v>
      </c>
      <c r="N21" s="51"/>
      <c r="O21" s="729"/>
      <c r="P21" s="14"/>
      <c r="Q21" s="32" t="s">
        <v>167</v>
      </c>
      <c r="R21" s="80">
        <f t="shared" si="8"/>
        <v>10.496232895568868</v>
      </c>
      <c r="S21" s="81">
        <f t="shared" si="0"/>
        <v>3.05374697238045E-3</v>
      </c>
      <c r="T21" s="81">
        <f t="shared" si="1"/>
        <v>10.493179148596486</v>
      </c>
      <c r="U21" s="82">
        <f t="shared" si="2"/>
        <v>61.245524996121418</v>
      </c>
      <c r="V21" s="83" t="str">
        <f t="shared" si="3"/>
        <v/>
      </c>
      <c r="W21" s="82">
        <f t="shared" si="4"/>
        <v>28.258242108309712</v>
      </c>
      <c r="X21" s="81">
        <f t="shared" si="5"/>
        <v>4.1803556786089269E-2</v>
      </c>
      <c r="Y21" s="84">
        <f t="shared" si="6"/>
        <v>28.21643855152362</v>
      </c>
      <c r="Z21" s="85" t="str">
        <f t="shared" si="7"/>
        <v/>
      </c>
      <c r="AA21" s="86">
        <v>31.10279508304118</v>
      </c>
      <c r="AB21" s="87">
        <v>100</v>
      </c>
      <c r="AC21" s="14"/>
      <c r="AD21" s="745"/>
      <c r="AE21" s="801"/>
    </row>
    <row r="22" spans="1:31" ht="14.1" customHeight="1" x14ac:dyDescent="0.2">
      <c r="A22" s="14"/>
      <c r="B22" s="67" t="s">
        <v>168</v>
      </c>
      <c r="C22" s="662">
        <v>0.18136936000000001</v>
      </c>
      <c r="D22" s="663">
        <v>1.5022800000000002E-3</v>
      </c>
      <c r="E22" s="663">
        <v>0.17986707999999998</v>
      </c>
      <c r="F22" s="664">
        <v>3.0080617900000002</v>
      </c>
      <c r="G22" s="665">
        <v>9.080764999999999E-2</v>
      </c>
      <c r="H22" s="664">
        <v>0.73387900000000006</v>
      </c>
      <c r="I22" s="663">
        <v>8.2291199999999995E-3</v>
      </c>
      <c r="J22" s="666">
        <v>0.72564988000000008</v>
      </c>
      <c r="K22" s="667" t="s">
        <v>283</v>
      </c>
      <c r="L22" s="548">
        <v>4.0141178000000002</v>
      </c>
      <c r="M22" s="668">
        <v>11.365241750000001</v>
      </c>
      <c r="N22" s="51"/>
      <c r="O22" s="729"/>
      <c r="P22" s="14"/>
      <c r="Q22" s="31" t="s">
        <v>168</v>
      </c>
      <c r="R22" s="96">
        <f t="shared" si="8"/>
        <v>4.5182869321871921</v>
      </c>
      <c r="S22" s="97">
        <f t="shared" si="0"/>
        <v>3.7424910649109501E-2</v>
      </c>
      <c r="T22" s="97">
        <f t="shared" si="1"/>
        <v>4.4808620215380817</v>
      </c>
      <c r="U22" s="98">
        <f t="shared" si="2"/>
        <v>74.937058150112094</v>
      </c>
      <c r="V22" s="99">
        <f t="shared" si="3"/>
        <v>2.26220690384323</v>
      </c>
      <c r="W22" s="98">
        <f t="shared" si="4"/>
        <v>18.28244801385749</v>
      </c>
      <c r="X22" s="97">
        <f t="shared" si="5"/>
        <v>0.20500444705434401</v>
      </c>
      <c r="Y22" s="100">
        <f t="shared" si="6"/>
        <v>18.077443566803147</v>
      </c>
      <c r="Z22" s="101" t="str">
        <f t="shared" si="7"/>
        <v/>
      </c>
      <c r="AA22" s="102">
        <v>35.319246948706571</v>
      </c>
      <c r="AB22" s="103">
        <v>100</v>
      </c>
      <c r="AC22" s="14"/>
      <c r="AD22" s="745"/>
      <c r="AE22" s="801"/>
    </row>
    <row r="23" spans="1:31" ht="14.1" customHeight="1" x14ac:dyDescent="0.2">
      <c r="A23" s="14"/>
      <c r="B23" s="65" t="s">
        <v>169</v>
      </c>
      <c r="C23" s="655">
        <v>0.16586367999999999</v>
      </c>
      <c r="D23" s="656">
        <v>1.93604E-3</v>
      </c>
      <c r="E23" s="656">
        <v>0.16392763999999999</v>
      </c>
      <c r="F23" s="657">
        <v>5.9134989299999994</v>
      </c>
      <c r="G23" s="658">
        <v>0.18097684</v>
      </c>
      <c r="H23" s="657">
        <v>0.59892730999999999</v>
      </c>
      <c r="I23" s="656">
        <v>1.169779E-2</v>
      </c>
      <c r="J23" s="659">
        <v>0.58722951999999995</v>
      </c>
      <c r="K23" s="660">
        <v>3.7136490000000001E-2</v>
      </c>
      <c r="L23" s="537">
        <v>6.8964032500000005</v>
      </c>
      <c r="M23" s="661">
        <v>20.93371076</v>
      </c>
      <c r="N23" s="51"/>
      <c r="O23" s="729"/>
      <c r="P23" s="14"/>
      <c r="Q23" s="26" t="s">
        <v>169</v>
      </c>
      <c r="R23" s="80">
        <f t="shared" si="8"/>
        <v>2.4050751382613824</v>
      </c>
      <c r="S23" s="81">
        <f t="shared" si="0"/>
        <v>2.8073184380568234E-2</v>
      </c>
      <c r="T23" s="81">
        <f t="shared" si="1"/>
        <v>2.3770019538808143</v>
      </c>
      <c r="U23" s="82">
        <f t="shared" si="2"/>
        <v>85.747580523224173</v>
      </c>
      <c r="V23" s="83">
        <f t="shared" si="3"/>
        <v>2.6242206761908826</v>
      </c>
      <c r="W23" s="82">
        <f t="shared" si="4"/>
        <v>8.6846329642919287</v>
      </c>
      <c r="X23" s="81">
        <f t="shared" si="5"/>
        <v>0.16962160674116611</v>
      </c>
      <c r="Y23" s="84">
        <f t="shared" si="6"/>
        <v>8.5150113575507635</v>
      </c>
      <c r="Z23" s="85">
        <f t="shared" si="7"/>
        <v>0.5384906980316152</v>
      </c>
      <c r="AA23" s="86">
        <v>32.944007534381356</v>
      </c>
      <c r="AB23" s="87">
        <v>100</v>
      </c>
      <c r="AC23" s="14"/>
      <c r="AD23" s="745"/>
      <c r="AE23" s="801"/>
    </row>
    <row r="24" spans="1:31" ht="14.1" customHeight="1" x14ac:dyDescent="0.2">
      <c r="A24" s="14"/>
      <c r="B24" s="67" t="s">
        <v>170</v>
      </c>
      <c r="C24" s="662">
        <v>1.6508126200000002</v>
      </c>
      <c r="D24" s="663">
        <v>4.9797999999999997E-4</v>
      </c>
      <c r="E24" s="663">
        <v>1.6503146399999999</v>
      </c>
      <c r="F24" s="664">
        <v>4.6695020299999994</v>
      </c>
      <c r="G24" s="665">
        <v>6.8965099999999998E-3</v>
      </c>
      <c r="H24" s="664">
        <v>4.3968000000000002E-4</v>
      </c>
      <c r="I24" s="663">
        <v>4.2619000000000001E-4</v>
      </c>
      <c r="J24" s="666">
        <v>1.349E-5</v>
      </c>
      <c r="K24" s="667" t="s">
        <v>283</v>
      </c>
      <c r="L24" s="548">
        <v>6.3276508400000004</v>
      </c>
      <c r="M24" s="668">
        <v>10.715230230000001</v>
      </c>
      <c r="N24" s="51"/>
      <c r="O24" s="729"/>
      <c r="P24" s="14"/>
      <c r="Q24" s="31" t="s">
        <v>170</v>
      </c>
      <c r="R24" s="96">
        <f t="shared" si="8"/>
        <v>26.088870289183024</v>
      </c>
      <c r="S24" s="97">
        <f t="shared" si="0"/>
        <v>7.8699032641314313E-3</v>
      </c>
      <c r="T24" s="97">
        <f t="shared" si="1"/>
        <v>26.081000385918891</v>
      </c>
      <c r="U24" s="98">
        <f t="shared" si="2"/>
        <v>73.795191107605405</v>
      </c>
      <c r="V24" s="99">
        <f t="shared" si="3"/>
        <v>0.10899005293408381</v>
      </c>
      <c r="W24" s="98">
        <f t="shared" si="4"/>
        <v>6.9485502774675858E-3</v>
      </c>
      <c r="X24" s="97">
        <f t="shared" si="5"/>
        <v>6.7353589946186091E-3</v>
      </c>
      <c r="Y24" s="100">
        <f t="shared" si="6"/>
        <v>2.131912828489759E-4</v>
      </c>
      <c r="Z24" s="101" t="str">
        <f t="shared" si="7"/>
        <v/>
      </c>
      <c r="AA24" s="102">
        <v>59.05286871283586</v>
      </c>
      <c r="AB24" s="103">
        <v>100</v>
      </c>
      <c r="AC24" s="14"/>
      <c r="AD24" s="745"/>
      <c r="AE24" s="801"/>
    </row>
    <row r="25" spans="1:31" ht="14.1" customHeight="1" x14ac:dyDescent="0.2">
      <c r="A25" s="14"/>
      <c r="B25" s="68" t="s">
        <v>171</v>
      </c>
      <c r="C25" s="655">
        <v>0.31554360000000004</v>
      </c>
      <c r="D25" s="656">
        <v>4.2159500000000004E-3</v>
      </c>
      <c r="E25" s="656">
        <v>0.31132765000000001</v>
      </c>
      <c r="F25" s="657">
        <v>12.329012029999999</v>
      </c>
      <c r="G25" s="658">
        <v>0.11676726999999999</v>
      </c>
      <c r="H25" s="657">
        <v>9.6028999999999993E-3</v>
      </c>
      <c r="I25" s="656">
        <v>9.6028999999999993E-3</v>
      </c>
      <c r="J25" s="659" t="s">
        <v>283</v>
      </c>
      <c r="K25" s="660">
        <v>0.12522088000000001</v>
      </c>
      <c r="L25" s="537">
        <v>12.896146680000001</v>
      </c>
      <c r="M25" s="661">
        <v>63.129713259999996</v>
      </c>
      <c r="N25" s="51"/>
      <c r="O25" s="729"/>
      <c r="P25" s="14"/>
      <c r="Q25" s="32" t="s">
        <v>171</v>
      </c>
      <c r="R25" s="80">
        <f t="shared" si="8"/>
        <v>2.4468052964174261</v>
      </c>
      <c r="S25" s="81">
        <f t="shared" si="0"/>
        <v>3.2691548139246199E-2</v>
      </c>
      <c r="T25" s="81">
        <f t="shared" si="1"/>
        <v>2.4141137482781794</v>
      </c>
      <c r="U25" s="82">
        <f t="shared" si="2"/>
        <v>95.602293738799176</v>
      </c>
      <c r="V25" s="83">
        <f t="shared" si="3"/>
        <v>0.90544309782928101</v>
      </c>
      <c r="W25" s="82">
        <f t="shared" si="4"/>
        <v>7.4463327986899086E-2</v>
      </c>
      <c r="X25" s="81">
        <f t="shared" si="5"/>
        <v>7.4463327986899086E-2</v>
      </c>
      <c r="Y25" s="84" t="str">
        <f t="shared" si="6"/>
        <v/>
      </c>
      <c r="Z25" s="85">
        <f t="shared" si="7"/>
        <v>0.97099453896720089</v>
      </c>
      <c r="AA25" s="86">
        <v>20.428014027067039</v>
      </c>
      <c r="AB25" s="87">
        <v>100</v>
      </c>
      <c r="AC25" s="14"/>
      <c r="AD25" s="745"/>
      <c r="AE25" s="801"/>
    </row>
    <row r="26" spans="1:31" ht="14.1" customHeight="1" x14ac:dyDescent="0.2">
      <c r="A26" s="14"/>
      <c r="B26" s="67" t="s">
        <v>172</v>
      </c>
      <c r="C26" s="662">
        <v>0.19996396999999999</v>
      </c>
      <c r="D26" s="663">
        <v>1.5066E-4</v>
      </c>
      <c r="E26" s="663">
        <v>0.19981330999999999</v>
      </c>
      <c r="F26" s="664">
        <v>0.53336740999999999</v>
      </c>
      <c r="G26" s="665" t="s">
        <v>283</v>
      </c>
      <c r="H26" s="664">
        <v>7.1348681899999997</v>
      </c>
      <c r="I26" s="663">
        <v>3.7069100000000001E-2</v>
      </c>
      <c r="J26" s="666">
        <v>7.0977990900000005</v>
      </c>
      <c r="K26" s="667" t="s">
        <v>283</v>
      </c>
      <c r="L26" s="548">
        <v>7.8681995700000007</v>
      </c>
      <c r="M26" s="668">
        <v>9.4192020200000002</v>
      </c>
      <c r="N26" s="51"/>
      <c r="O26" s="729"/>
      <c r="P26" s="14"/>
      <c r="Q26" s="31" t="s">
        <v>172</v>
      </c>
      <c r="R26" s="96">
        <f t="shared" si="8"/>
        <v>2.5414196503406683</v>
      </c>
      <c r="S26" s="97">
        <f t="shared" si="0"/>
        <v>1.9147963731682518E-3</v>
      </c>
      <c r="T26" s="97">
        <f t="shared" si="1"/>
        <v>2.5395048539675003</v>
      </c>
      <c r="U26" s="98">
        <f t="shared" si="2"/>
        <v>6.7787732791327757</v>
      </c>
      <c r="V26" s="99" t="str">
        <f t="shared" si="3"/>
        <v/>
      </c>
      <c r="W26" s="98">
        <f t="shared" si="4"/>
        <v>90.679807070526536</v>
      </c>
      <c r="X26" s="97">
        <f t="shared" si="5"/>
        <v>0.47112556907348496</v>
      </c>
      <c r="Y26" s="100">
        <f t="shared" si="6"/>
        <v>90.208681501453071</v>
      </c>
      <c r="Z26" s="101" t="str">
        <f t="shared" si="7"/>
        <v/>
      </c>
      <c r="AA26" s="102">
        <v>83.533610950198096</v>
      </c>
      <c r="AB26" s="103">
        <v>100</v>
      </c>
      <c r="AC26" s="14"/>
      <c r="AD26" s="745"/>
      <c r="AE26" s="801"/>
    </row>
    <row r="27" spans="1:31" ht="14.1" customHeight="1" x14ac:dyDescent="0.2">
      <c r="A27" s="14"/>
      <c r="B27" s="68" t="s">
        <v>173</v>
      </c>
      <c r="C27" s="655">
        <v>6.7120138300000001</v>
      </c>
      <c r="D27" s="656">
        <v>2.41666E-2</v>
      </c>
      <c r="E27" s="656">
        <v>6.68784723</v>
      </c>
      <c r="F27" s="657">
        <v>25.455245859999998</v>
      </c>
      <c r="G27" s="658">
        <v>6.0846009999999999E-2</v>
      </c>
      <c r="H27" s="657">
        <v>38.438046259999993</v>
      </c>
      <c r="I27" s="656">
        <v>0.69943847999999997</v>
      </c>
      <c r="J27" s="659">
        <v>37.738607779999995</v>
      </c>
      <c r="K27" s="660">
        <v>8.9046819999999999E-2</v>
      </c>
      <c r="L27" s="537">
        <v>70.755198779999986</v>
      </c>
      <c r="M27" s="661">
        <v>208.76095529</v>
      </c>
      <c r="N27" s="51"/>
      <c r="O27" s="729"/>
      <c r="P27" s="14"/>
      <c r="Q27" s="32" t="s">
        <v>173</v>
      </c>
      <c r="R27" s="80">
        <f t="shared" si="8"/>
        <v>9.4862482838466011</v>
      </c>
      <c r="S27" s="81">
        <f t="shared" si="0"/>
        <v>3.4155228755898923E-2</v>
      </c>
      <c r="T27" s="81">
        <f t="shared" si="1"/>
        <v>9.4520930550907014</v>
      </c>
      <c r="U27" s="82">
        <f t="shared" si="2"/>
        <v>35.976502502873757</v>
      </c>
      <c r="V27" s="83">
        <f t="shared" si="3"/>
        <v>8.5995108556177258E-2</v>
      </c>
      <c r="W27" s="82">
        <f t="shared" si="4"/>
        <v>54.325402122769638</v>
      </c>
      <c r="X27" s="81">
        <f t="shared" si="5"/>
        <v>0.98853298705975334</v>
      </c>
      <c r="Y27" s="84">
        <f t="shared" si="6"/>
        <v>53.336869135709897</v>
      </c>
      <c r="Z27" s="85">
        <f t="shared" si="7"/>
        <v>0.12585198195382699</v>
      </c>
      <c r="AA27" s="86">
        <v>33.89292728695866</v>
      </c>
      <c r="AB27" s="87">
        <v>100</v>
      </c>
      <c r="AC27" s="14"/>
      <c r="AD27" s="745"/>
      <c r="AE27" s="801"/>
    </row>
    <row r="28" spans="1:31" ht="14.1" customHeight="1" x14ac:dyDescent="0.2">
      <c r="A28" s="33"/>
      <c r="B28" s="67" t="s">
        <v>174</v>
      </c>
      <c r="C28" s="662">
        <v>1.07644498</v>
      </c>
      <c r="D28" s="663">
        <v>2.346022E-2</v>
      </c>
      <c r="E28" s="663">
        <v>1.05298476</v>
      </c>
      <c r="F28" s="664">
        <v>20.569571280000002</v>
      </c>
      <c r="G28" s="665">
        <v>8.5776959999999999E-2</v>
      </c>
      <c r="H28" s="664">
        <v>7.1252710000000011E-2</v>
      </c>
      <c r="I28" s="663">
        <v>2.5074269999999999E-2</v>
      </c>
      <c r="J28" s="666">
        <v>4.6178440000000001E-2</v>
      </c>
      <c r="K28" s="667">
        <v>0.47914564999999998</v>
      </c>
      <c r="L28" s="548">
        <v>22.282191579999999</v>
      </c>
      <c r="M28" s="668">
        <v>74.691179720000008</v>
      </c>
      <c r="N28" s="51"/>
      <c r="O28" s="729"/>
      <c r="P28" s="33"/>
      <c r="Q28" s="31" t="s">
        <v>174</v>
      </c>
      <c r="R28" s="96">
        <f t="shared" si="8"/>
        <v>4.8309654646636879</v>
      </c>
      <c r="S28" s="97">
        <f t="shared" si="0"/>
        <v>0.10528686065628022</v>
      </c>
      <c r="T28" s="97">
        <f t="shared" si="1"/>
        <v>4.725678604007407</v>
      </c>
      <c r="U28" s="98">
        <f t="shared" si="2"/>
        <v>92.313950385664896</v>
      </c>
      <c r="V28" s="99">
        <f t="shared" si="3"/>
        <v>0.38495746566056588</v>
      </c>
      <c r="W28" s="98">
        <f t="shared" si="4"/>
        <v>0.31977424547392752</v>
      </c>
      <c r="X28" s="97">
        <f t="shared" si="5"/>
        <v>0.11253053771652383</v>
      </c>
      <c r="Y28" s="100">
        <f t="shared" si="6"/>
        <v>0.20724370775740364</v>
      </c>
      <c r="Z28" s="101">
        <f t="shared" si="7"/>
        <v>2.1503524385369279</v>
      </c>
      <c r="AA28" s="102">
        <v>29.832426885652087</v>
      </c>
      <c r="AB28" s="103">
        <v>100</v>
      </c>
      <c r="AC28" s="14"/>
      <c r="AD28" s="745"/>
      <c r="AE28" s="801"/>
    </row>
    <row r="29" spans="1:31" ht="14.1" customHeight="1" x14ac:dyDescent="0.2">
      <c r="A29" s="33"/>
      <c r="B29" s="68" t="s">
        <v>175</v>
      </c>
      <c r="C29" s="655">
        <v>1.43487743</v>
      </c>
      <c r="D29" s="656">
        <v>7.4122939999999998E-2</v>
      </c>
      <c r="E29" s="656">
        <v>1.3607544899999999</v>
      </c>
      <c r="F29" s="657">
        <v>62.093974520000003</v>
      </c>
      <c r="G29" s="658">
        <v>0.28836797999999997</v>
      </c>
      <c r="H29" s="657">
        <v>0.97219380999999994</v>
      </c>
      <c r="I29" s="656">
        <v>1.549874E-2</v>
      </c>
      <c r="J29" s="659">
        <v>0.95669506999999998</v>
      </c>
      <c r="K29" s="660">
        <v>0.76619321000000007</v>
      </c>
      <c r="L29" s="537">
        <v>65.555606950000012</v>
      </c>
      <c r="M29" s="661">
        <v>378.35591098999998</v>
      </c>
      <c r="N29" s="51"/>
      <c r="O29" s="729"/>
      <c r="P29" s="33"/>
      <c r="Q29" s="32" t="s">
        <v>175</v>
      </c>
      <c r="R29" s="80">
        <f t="shared" si="8"/>
        <v>2.1887943636833338</v>
      </c>
      <c r="S29" s="81">
        <f t="shared" si="0"/>
        <v>0.11306880288139867</v>
      </c>
      <c r="T29" s="81">
        <f t="shared" si="1"/>
        <v>2.0757255608019349</v>
      </c>
      <c r="U29" s="82">
        <f t="shared" si="2"/>
        <v>94.719547890632398</v>
      </c>
      <c r="V29" s="83">
        <f t="shared" si="3"/>
        <v>0.43988301446120603</v>
      </c>
      <c r="W29" s="82">
        <f t="shared" si="4"/>
        <v>1.4830063441278225</v>
      </c>
      <c r="X29" s="81">
        <f t="shared" si="5"/>
        <v>2.3642127227684828E-2</v>
      </c>
      <c r="Y29" s="84">
        <f t="shared" si="6"/>
        <v>1.4593642169001377</v>
      </c>
      <c r="Z29" s="85">
        <f t="shared" si="7"/>
        <v>1.1687683870952246</v>
      </c>
      <c r="AA29" s="86">
        <v>17.326439219217765</v>
      </c>
      <c r="AB29" s="87">
        <v>100</v>
      </c>
      <c r="AC29" s="14"/>
      <c r="AD29" s="745"/>
      <c r="AE29" s="801"/>
    </row>
    <row r="30" spans="1:31" ht="14.1" customHeight="1" x14ac:dyDescent="0.2">
      <c r="A30" s="33"/>
      <c r="B30" s="67" t="s">
        <v>176</v>
      </c>
      <c r="C30" s="662">
        <v>1.8426494600000001</v>
      </c>
      <c r="D30" s="663">
        <v>0.25969871</v>
      </c>
      <c r="E30" s="663">
        <v>1.58295075</v>
      </c>
      <c r="F30" s="664">
        <v>14.3382845</v>
      </c>
      <c r="G30" s="665">
        <v>2.892173E-2</v>
      </c>
      <c r="H30" s="664">
        <v>2.4181656600000001</v>
      </c>
      <c r="I30" s="663">
        <v>0.20365501</v>
      </c>
      <c r="J30" s="666">
        <v>2.2145106500000002</v>
      </c>
      <c r="K30" s="667" t="s">
        <v>283</v>
      </c>
      <c r="L30" s="548">
        <v>18.628021349999997</v>
      </c>
      <c r="M30" s="668">
        <v>61.383183789999997</v>
      </c>
      <c r="N30" s="51"/>
      <c r="O30" s="729"/>
      <c r="P30" s="33"/>
      <c r="Q30" s="31" t="s">
        <v>176</v>
      </c>
      <c r="R30" s="96">
        <f t="shared" si="8"/>
        <v>9.8918152678625759</v>
      </c>
      <c r="S30" s="97">
        <f t="shared" si="0"/>
        <v>1.3941293340851793</v>
      </c>
      <c r="T30" s="97">
        <f t="shared" si="1"/>
        <v>8.4976859337773956</v>
      </c>
      <c r="U30" s="98">
        <f t="shared" si="2"/>
        <v>76.971591510442423</v>
      </c>
      <c r="V30" s="99">
        <f t="shared" si="3"/>
        <v>0.15525927019618754</v>
      </c>
      <c r="W30" s="98">
        <f t="shared" si="4"/>
        <v>12.981333951498828</v>
      </c>
      <c r="X30" s="97">
        <f t="shared" si="5"/>
        <v>1.093272367330629</v>
      </c>
      <c r="Y30" s="100">
        <f t="shared" si="6"/>
        <v>11.8880615841682</v>
      </c>
      <c r="Z30" s="101" t="str">
        <f t="shared" si="7"/>
        <v/>
      </c>
      <c r="AA30" s="102">
        <v>30.347108442157261</v>
      </c>
      <c r="AB30" s="103">
        <v>100</v>
      </c>
      <c r="AC30" s="14"/>
      <c r="AD30" s="745"/>
      <c r="AE30" s="801"/>
    </row>
    <row r="31" spans="1:31" ht="14.1" customHeight="1" x14ac:dyDescent="0.2">
      <c r="A31" s="33"/>
      <c r="B31" s="68" t="s">
        <v>177</v>
      </c>
      <c r="C31" s="655">
        <v>0.26006161</v>
      </c>
      <c r="D31" s="656">
        <v>0.11667453</v>
      </c>
      <c r="E31" s="656">
        <v>0.14338708</v>
      </c>
      <c r="F31" s="657">
        <v>17.742403509999999</v>
      </c>
      <c r="G31" s="658">
        <v>0.39896944000000001</v>
      </c>
      <c r="H31" s="657">
        <v>0.27811023000000001</v>
      </c>
      <c r="I31" s="656">
        <v>0.13848401999999999</v>
      </c>
      <c r="J31" s="659">
        <v>0.13962620999999997</v>
      </c>
      <c r="K31" s="660">
        <v>4.49965E-3</v>
      </c>
      <c r="L31" s="537">
        <v>18.684044440000001</v>
      </c>
      <c r="M31" s="661">
        <v>110.21734096</v>
      </c>
      <c r="N31" s="51"/>
      <c r="O31" s="729"/>
      <c r="P31" s="33"/>
      <c r="Q31" s="32" t="s">
        <v>177</v>
      </c>
      <c r="R31" s="80">
        <f t="shared" si="8"/>
        <v>1.391891412135819</v>
      </c>
      <c r="S31" s="81">
        <f t="shared" si="0"/>
        <v>0.62446078189696275</v>
      </c>
      <c r="T31" s="81">
        <f t="shared" si="1"/>
        <v>0.76743063023885638</v>
      </c>
      <c r="U31" s="82">
        <f t="shared" si="2"/>
        <v>94.960186842715515</v>
      </c>
      <c r="V31" s="83">
        <f t="shared" si="3"/>
        <v>2.1353483785655136</v>
      </c>
      <c r="W31" s="82">
        <f t="shared" si="4"/>
        <v>1.4884905187048463</v>
      </c>
      <c r="X31" s="81">
        <f t="shared" si="5"/>
        <v>0.74118866739325728</v>
      </c>
      <c r="Y31" s="84">
        <f t="shared" si="6"/>
        <v>0.74730185131158866</v>
      </c>
      <c r="Z31" s="85">
        <f t="shared" si="7"/>
        <v>2.4082847878304448E-2</v>
      </c>
      <c r="AA31" s="86">
        <v>16.952000726256681</v>
      </c>
      <c r="AB31" s="87">
        <v>100</v>
      </c>
      <c r="AC31" s="14"/>
      <c r="AD31" s="745"/>
      <c r="AE31" s="801"/>
    </row>
    <row r="32" spans="1:31" ht="14.1" customHeight="1" x14ac:dyDescent="0.2">
      <c r="A32" s="33"/>
      <c r="B32" s="66" t="s">
        <v>178</v>
      </c>
      <c r="C32" s="662">
        <v>2.7759779999999998E-2</v>
      </c>
      <c r="D32" s="663">
        <v>1.57883E-3</v>
      </c>
      <c r="E32" s="663">
        <v>2.6180949999999998E-2</v>
      </c>
      <c r="F32" s="664">
        <v>4.5593771600000004</v>
      </c>
      <c r="G32" s="665">
        <v>1.9097370000000002E-2</v>
      </c>
      <c r="H32" s="664">
        <v>0.35392252000000002</v>
      </c>
      <c r="I32" s="663">
        <v>8.7369999999999999E-5</v>
      </c>
      <c r="J32" s="666">
        <v>0.35383514999999999</v>
      </c>
      <c r="K32" s="667">
        <v>9.1126E-4</v>
      </c>
      <c r="L32" s="548">
        <v>4.9610680900000004</v>
      </c>
      <c r="M32" s="668">
        <v>16.231458119999999</v>
      </c>
      <c r="N32" s="53"/>
      <c r="O32" s="729"/>
      <c r="P32" s="33"/>
      <c r="Q32" s="28" t="s">
        <v>178</v>
      </c>
      <c r="R32" s="96">
        <f t="shared" si="8"/>
        <v>0.55955248943176661</v>
      </c>
      <c r="S32" s="97">
        <f t="shared" si="0"/>
        <v>3.1824396911270772E-2</v>
      </c>
      <c r="T32" s="97">
        <f t="shared" si="1"/>
        <v>0.5277280925204958</v>
      </c>
      <c r="U32" s="98">
        <f t="shared" si="2"/>
        <v>91.903136124866208</v>
      </c>
      <c r="V32" s="99">
        <f t="shared" si="3"/>
        <v>0.38494472669090096</v>
      </c>
      <c r="W32" s="98">
        <f t="shared" si="4"/>
        <v>7.1339984370180254</v>
      </c>
      <c r="X32" s="97">
        <f t="shared" si="5"/>
        <v>1.7611126961976447E-3</v>
      </c>
      <c r="Y32" s="100">
        <f t="shared" si="6"/>
        <v>7.1322373243218271</v>
      </c>
      <c r="Z32" s="101">
        <f t="shared" si="7"/>
        <v>1.8368221993099069E-2</v>
      </c>
      <c r="AA32" s="102">
        <v>30.564525092709292</v>
      </c>
      <c r="AB32" s="103">
        <v>100</v>
      </c>
      <c r="AC32" s="14"/>
      <c r="AD32" s="745"/>
      <c r="AE32" s="801"/>
    </row>
    <row r="33" spans="1:31" ht="14.1" customHeight="1" x14ac:dyDescent="0.2">
      <c r="A33" s="33"/>
      <c r="B33" s="65" t="s">
        <v>179</v>
      </c>
      <c r="C33" s="655">
        <v>5.6015219999999998E-2</v>
      </c>
      <c r="D33" s="656">
        <v>8.8744999999999991E-4</v>
      </c>
      <c r="E33" s="656">
        <v>5.512777E-2</v>
      </c>
      <c r="F33" s="657">
        <v>6.8133067499999997</v>
      </c>
      <c r="G33" s="658">
        <v>8.1612039999999997E-2</v>
      </c>
      <c r="H33" s="657">
        <v>2.0399239999999999E-2</v>
      </c>
      <c r="I33" s="656">
        <v>5.4060499999999999E-3</v>
      </c>
      <c r="J33" s="659">
        <v>1.499319E-2</v>
      </c>
      <c r="K33" s="660">
        <v>0.16799275</v>
      </c>
      <c r="L33" s="537">
        <v>7.1393259999999996</v>
      </c>
      <c r="M33" s="661">
        <v>37.118702329999998</v>
      </c>
      <c r="N33" s="53"/>
      <c r="O33" s="729"/>
      <c r="P33" s="33"/>
      <c r="Q33" s="26" t="s">
        <v>179</v>
      </c>
      <c r="R33" s="80">
        <f t="shared" si="8"/>
        <v>0.78460095532827612</v>
      </c>
      <c r="S33" s="81">
        <f t="shared" si="0"/>
        <v>1.2430445114846976E-2</v>
      </c>
      <c r="T33" s="81">
        <f t="shared" si="1"/>
        <v>0.77217051021342908</v>
      </c>
      <c r="U33" s="82">
        <f t="shared" si="2"/>
        <v>95.433472991708186</v>
      </c>
      <c r="V33" s="83">
        <f t="shared" si="3"/>
        <v>1.1431336795658302</v>
      </c>
      <c r="W33" s="82">
        <f t="shared" si="4"/>
        <v>0.28573061378623138</v>
      </c>
      <c r="X33" s="81">
        <f t="shared" si="5"/>
        <v>7.5722133994161361E-2</v>
      </c>
      <c r="Y33" s="84">
        <f t="shared" si="6"/>
        <v>0.21000847979207005</v>
      </c>
      <c r="Z33" s="85">
        <f t="shared" si="7"/>
        <v>2.3530617596114816</v>
      </c>
      <c r="AA33" s="86">
        <v>19.23377044953931</v>
      </c>
      <c r="AB33" s="87">
        <v>100</v>
      </c>
      <c r="AC33" s="14"/>
      <c r="AD33" s="745"/>
      <c r="AE33" s="801"/>
    </row>
    <row r="34" spans="1:31" ht="14.1" customHeight="1" x14ac:dyDescent="0.2">
      <c r="A34" s="33"/>
      <c r="B34" s="66" t="s">
        <v>180</v>
      </c>
      <c r="C34" s="662">
        <v>0.96306672999999998</v>
      </c>
      <c r="D34" s="663">
        <v>8.6751170000000002E-2</v>
      </c>
      <c r="E34" s="663">
        <v>0.87631555999999999</v>
      </c>
      <c r="F34" s="664">
        <v>9.9356438999999988</v>
      </c>
      <c r="G34" s="665">
        <v>6.3994950000000009E-2</v>
      </c>
      <c r="H34" s="664">
        <v>1.34582047</v>
      </c>
      <c r="I34" s="663">
        <v>0.35704192000000001</v>
      </c>
      <c r="J34" s="666">
        <v>0.98877855000000003</v>
      </c>
      <c r="K34" s="667" t="s">
        <v>283</v>
      </c>
      <c r="L34" s="548">
        <v>12.308526050000001</v>
      </c>
      <c r="M34" s="668">
        <v>49.647344990000001</v>
      </c>
      <c r="N34" s="53"/>
      <c r="O34" s="729"/>
      <c r="P34" s="267"/>
      <c r="Q34" s="28" t="s">
        <v>180</v>
      </c>
      <c r="R34" s="96">
        <f t="shared" si="8"/>
        <v>7.8243871450391893</v>
      </c>
      <c r="S34" s="97">
        <f t="shared" si="0"/>
        <v>0.70480551162338401</v>
      </c>
      <c r="T34" s="97">
        <f t="shared" si="1"/>
        <v>7.1195816334158053</v>
      </c>
      <c r="U34" s="98">
        <f t="shared" si="2"/>
        <v>80.721638477581948</v>
      </c>
      <c r="V34" s="99">
        <f t="shared" si="3"/>
        <v>0.51992374830290911</v>
      </c>
      <c r="W34" s="98">
        <f t="shared" si="4"/>
        <v>10.934050629075932</v>
      </c>
      <c r="X34" s="97">
        <f t="shared" si="5"/>
        <v>2.9007690973688924</v>
      </c>
      <c r="Y34" s="100">
        <f t="shared" si="6"/>
        <v>8.0332815317070398</v>
      </c>
      <c r="Z34" s="101" t="str">
        <f t="shared" si="7"/>
        <v/>
      </c>
      <c r="AA34" s="313">
        <v>24.791911939055737</v>
      </c>
      <c r="AB34" s="103">
        <v>100</v>
      </c>
      <c r="AC34" s="14"/>
      <c r="AD34" s="745"/>
      <c r="AE34" s="801"/>
    </row>
    <row r="35" spans="1:31" ht="14.1" customHeight="1" x14ac:dyDescent="0.2">
      <c r="A35" s="33"/>
      <c r="B35" s="927" t="s">
        <v>181</v>
      </c>
      <c r="C35" s="928">
        <v>1.1392010700000001</v>
      </c>
      <c r="D35" s="929">
        <v>0.19817561</v>
      </c>
      <c r="E35" s="929">
        <v>0.94102545999999998</v>
      </c>
      <c r="F35" s="930">
        <v>14.13376289</v>
      </c>
      <c r="G35" s="931">
        <v>4.4224590000000001E-2</v>
      </c>
      <c r="H35" s="930">
        <v>8.9763823400000007</v>
      </c>
      <c r="I35" s="929">
        <v>0.65641085999999993</v>
      </c>
      <c r="J35" s="932">
        <v>8.3199714799999995</v>
      </c>
      <c r="K35" s="933">
        <v>0.35821319999999995</v>
      </c>
      <c r="L35" s="934">
        <v>24.65178409</v>
      </c>
      <c r="M35" s="935">
        <v>55.545749559999997</v>
      </c>
      <c r="N35" s="53"/>
      <c r="O35" s="729"/>
      <c r="P35" s="267"/>
      <c r="Q35" s="912" t="s">
        <v>181</v>
      </c>
      <c r="R35" s="936">
        <f t="shared" si="8"/>
        <v>4.6211708890559251</v>
      </c>
      <c r="S35" s="937">
        <f t="shared" si="0"/>
        <v>0.80389966615191133</v>
      </c>
      <c r="T35" s="937">
        <f t="shared" si="1"/>
        <v>3.8172712229040133</v>
      </c>
      <c r="U35" s="938">
        <f t="shared" si="2"/>
        <v>57.333630857708847</v>
      </c>
      <c r="V35" s="939">
        <f t="shared" si="3"/>
        <v>0.17939711721692272</v>
      </c>
      <c r="W35" s="938">
        <f t="shared" si="4"/>
        <v>36.412708740383913</v>
      </c>
      <c r="X35" s="937">
        <f t="shared" si="5"/>
        <v>2.6627316611387695</v>
      </c>
      <c r="Y35" s="940">
        <f t="shared" si="6"/>
        <v>33.749977079245134</v>
      </c>
      <c r="Z35" s="941">
        <f t="shared" si="7"/>
        <v>1.4530923956343964</v>
      </c>
      <c r="AA35" s="942">
        <v>44.38104496793472</v>
      </c>
      <c r="AB35" s="943">
        <v>100</v>
      </c>
      <c r="AC35" s="14"/>
      <c r="AD35" s="745"/>
      <c r="AE35" s="801"/>
    </row>
    <row r="36" spans="1:31" ht="14.1" customHeight="1" x14ac:dyDescent="0.2">
      <c r="A36" s="267"/>
      <c r="B36" s="66" t="s">
        <v>186</v>
      </c>
      <c r="C36" s="662">
        <v>0.27684344999999999</v>
      </c>
      <c r="D36" s="663">
        <v>1.3257690000000001E-2</v>
      </c>
      <c r="E36" s="663">
        <v>0.26358576</v>
      </c>
      <c r="F36" s="664">
        <v>0.82500385000000009</v>
      </c>
      <c r="G36" s="665" t="s">
        <v>283</v>
      </c>
      <c r="H36" s="664">
        <v>0.10315995</v>
      </c>
      <c r="I36" s="663">
        <v>2.5168119999999999E-2</v>
      </c>
      <c r="J36" s="666">
        <v>7.7991829999999998E-2</v>
      </c>
      <c r="K36" s="667">
        <v>2.3822679999999999E-2</v>
      </c>
      <c r="L36" s="548">
        <v>1.2288299300000001</v>
      </c>
      <c r="M36" s="668">
        <v>4.8512171000000004</v>
      </c>
      <c r="N36" s="53"/>
      <c r="O36" s="729"/>
      <c r="P36" s="267"/>
      <c r="Q36" s="28" t="s">
        <v>186</v>
      </c>
      <c r="R36" s="96">
        <f t="shared" si="8"/>
        <v>22.529028894991189</v>
      </c>
      <c r="S36" s="97">
        <f t="shared" si="0"/>
        <v>1.0788872956569344</v>
      </c>
      <c r="T36" s="97">
        <f t="shared" si="1"/>
        <v>21.450141599334255</v>
      </c>
      <c r="U36" s="98">
        <f t="shared" si="2"/>
        <v>67.137349917901162</v>
      </c>
      <c r="V36" s="99" t="str">
        <f t="shared" si="3"/>
        <v/>
      </c>
      <c r="W36" s="98">
        <f t="shared" si="4"/>
        <v>8.3949737454718392</v>
      </c>
      <c r="X36" s="97">
        <f t="shared" si="5"/>
        <v>2.048136962288996</v>
      </c>
      <c r="Y36" s="100">
        <f t="shared" si="6"/>
        <v>6.3468367831828436</v>
      </c>
      <c r="Z36" s="101">
        <f t="shared" si="7"/>
        <v>1.9386474416358004</v>
      </c>
      <c r="AA36" s="313">
        <v>25.330342977229364</v>
      </c>
      <c r="AB36" s="103">
        <v>100</v>
      </c>
      <c r="AC36" s="260"/>
      <c r="AD36" s="745"/>
      <c r="AE36" s="801"/>
    </row>
    <row r="37" spans="1:31" ht="14.1" customHeight="1" x14ac:dyDescent="0.2">
      <c r="A37" s="267"/>
      <c r="B37" s="65" t="s">
        <v>187</v>
      </c>
      <c r="C37" s="655">
        <v>1.2600708999999999</v>
      </c>
      <c r="D37" s="656">
        <v>0.72080247999999991</v>
      </c>
      <c r="E37" s="656">
        <v>0.53926841999999997</v>
      </c>
      <c r="F37" s="657">
        <v>8.3543907900000001</v>
      </c>
      <c r="G37" s="658">
        <v>2.754904E-2</v>
      </c>
      <c r="H37" s="657">
        <v>3.8718074599999999</v>
      </c>
      <c r="I37" s="656">
        <v>2.8267401599999999</v>
      </c>
      <c r="J37" s="659">
        <v>1.0450672999999999</v>
      </c>
      <c r="K37" s="660" t="s">
        <v>283</v>
      </c>
      <c r="L37" s="537">
        <v>13.51381819</v>
      </c>
      <c r="M37" s="661">
        <v>50.85688991</v>
      </c>
      <c r="N37" s="53"/>
      <c r="O37" s="729"/>
      <c r="P37" s="267"/>
      <c r="Q37" s="26" t="s">
        <v>187</v>
      </c>
      <c r="R37" s="80">
        <f t="shared" si="8"/>
        <v>9.3243144334473236</v>
      </c>
      <c r="S37" s="81">
        <f t="shared" si="0"/>
        <v>5.3338180954171905</v>
      </c>
      <c r="T37" s="81">
        <f t="shared" si="1"/>
        <v>3.9904963380301326</v>
      </c>
      <c r="U37" s="82">
        <f t="shared" si="2"/>
        <v>61.821098023814692</v>
      </c>
      <c r="V37" s="83">
        <f t="shared" si="3"/>
        <v>0.20385829979854123</v>
      </c>
      <c r="W37" s="82">
        <f t="shared" si="4"/>
        <v>28.650729242939445</v>
      </c>
      <c r="X37" s="81">
        <f t="shared" si="5"/>
        <v>20.917405578918771</v>
      </c>
      <c r="Y37" s="84">
        <f t="shared" si="6"/>
        <v>7.7333236640206708</v>
      </c>
      <c r="Z37" s="85" t="str">
        <f t="shared" si="7"/>
        <v/>
      </c>
      <c r="AA37" s="311">
        <v>26.572246580384729</v>
      </c>
      <c r="AB37" s="87">
        <v>100</v>
      </c>
      <c r="AC37" s="260"/>
      <c r="AD37" s="745"/>
      <c r="AE37" s="801"/>
    </row>
    <row r="38" spans="1:31" ht="14.1" customHeight="1" x14ac:dyDescent="0.2">
      <c r="A38" s="267"/>
      <c r="B38" s="1003" t="s">
        <v>188</v>
      </c>
      <c r="C38" s="1004">
        <v>2.1471108800000001</v>
      </c>
      <c r="D38" s="1005">
        <v>7.9366640000000002E-2</v>
      </c>
      <c r="E38" s="1005">
        <v>2.0677442400000001</v>
      </c>
      <c r="F38" s="1006">
        <v>13.326835290000002</v>
      </c>
      <c r="G38" s="1007">
        <v>2.8405090000000001E-2</v>
      </c>
      <c r="H38" s="1006">
        <v>0.12609656999999999</v>
      </c>
      <c r="I38" s="1005">
        <v>0.11209229000000001</v>
      </c>
      <c r="J38" s="1008">
        <v>1.4004279999999999E-2</v>
      </c>
      <c r="K38" s="1009">
        <v>3.0391089999999999E-2</v>
      </c>
      <c r="L38" s="1010">
        <v>15.658838920000001</v>
      </c>
      <c r="M38" s="1011">
        <v>45.493344030000003</v>
      </c>
      <c r="N38" s="53"/>
      <c r="O38" s="729"/>
      <c r="P38" s="267"/>
      <c r="Q38" s="975" t="s">
        <v>188</v>
      </c>
      <c r="R38" s="1013">
        <f t="shared" si="8"/>
        <v>13.711814081295881</v>
      </c>
      <c r="S38" s="1014">
        <f t="shared" si="0"/>
        <v>0.50684881813702187</v>
      </c>
      <c r="T38" s="1014">
        <f t="shared" si="1"/>
        <v>13.20496526315886</v>
      </c>
      <c r="U38" s="1015">
        <f t="shared" si="2"/>
        <v>85.107429472171887</v>
      </c>
      <c r="V38" s="1016">
        <f t="shared" si="3"/>
        <v>0.18139972028015472</v>
      </c>
      <c r="W38" s="1015">
        <f t="shared" si="4"/>
        <v>0.80527407328358924</v>
      </c>
      <c r="X38" s="1014">
        <f t="shared" si="5"/>
        <v>0.71584036704555365</v>
      </c>
      <c r="Y38" s="1017">
        <f t="shared" si="6"/>
        <v>8.9433706238035676E-2</v>
      </c>
      <c r="Z38" s="1018">
        <f t="shared" si="7"/>
        <v>0.19408265296849991</v>
      </c>
      <c r="AA38" s="1019">
        <v>34.420065734613793</v>
      </c>
      <c r="AB38" s="1020">
        <v>100</v>
      </c>
      <c r="AC38" s="260"/>
      <c r="AD38" s="745"/>
      <c r="AE38" s="801"/>
    </row>
    <row r="39" spans="1:31" ht="14.1" customHeight="1" x14ac:dyDescent="0.2">
      <c r="A39" s="267"/>
      <c r="B39" s="1002" t="s">
        <v>184</v>
      </c>
      <c r="C39" s="683" t="s">
        <v>283</v>
      </c>
      <c r="D39" s="684" t="s">
        <v>283</v>
      </c>
      <c r="E39" s="684" t="s">
        <v>283</v>
      </c>
      <c r="F39" s="685" t="s">
        <v>283</v>
      </c>
      <c r="G39" s="686" t="s">
        <v>283</v>
      </c>
      <c r="H39" s="685" t="s">
        <v>283</v>
      </c>
      <c r="I39" s="684" t="s">
        <v>283</v>
      </c>
      <c r="J39" s="687" t="s">
        <v>283</v>
      </c>
      <c r="K39" s="688" t="s">
        <v>283</v>
      </c>
      <c r="L39" s="570" t="s">
        <v>283</v>
      </c>
      <c r="M39" s="689" t="s">
        <v>283</v>
      </c>
      <c r="N39" s="53"/>
      <c r="O39" s="729"/>
      <c r="P39" s="267"/>
      <c r="Q39" s="1012" t="s">
        <v>184</v>
      </c>
      <c r="R39" s="114" t="str">
        <f t="shared" ref="R39:Z41" si="9">IF(ISERROR((C39/$L39)*100),"",(C39/$L39)*100)</f>
        <v/>
      </c>
      <c r="S39" s="115" t="str">
        <f t="shared" si="9"/>
        <v/>
      </c>
      <c r="T39" s="115" t="str">
        <f t="shared" si="9"/>
        <v/>
      </c>
      <c r="U39" s="116" t="str">
        <f t="shared" si="9"/>
        <v/>
      </c>
      <c r="V39" s="117" t="str">
        <f t="shared" si="9"/>
        <v/>
      </c>
      <c r="W39" s="116" t="str">
        <f t="shared" si="9"/>
        <v/>
      </c>
      <c r="X39" s="115" t="str">
        <f t="shared" si="9"/>
        <v/>
      </c>
      <c r="Y39" s="118" t="str">
        <f t="shared" si="9"/>
        <v/>
      </c>
      <c r="Z39" s="119" t="str">
        <f t="shared" si="9"/>
        <v/>
      </c>
      <c r="AA39" s="120" t="s">
        <v>283</v>
      </c>
      <c r="AB39" s="121" t="s">
        <v>283</v>
      </c>
      <c r="AC39" s="260"/>
      <c r="AD39" s="745"/>
      <c r="AE39" s="801"/>
    </row>
    <row r="40" spans="1:31" ht="14.1" customHeight="1" x14ac:dyDescent="0.2">
      <c r="A40" s="267"/>
      <c r="B40" s="1003" t="s">
        <v>185</v>
      </c>
      <c r="C40" s="1004">
        <v>8.0560429899999999</v>
      </c>
      <c r="D40" s="1005">
        <v>2.1639143299999999</v>
      </c>
      <c r="E40" s="1005">
        <v>5.89212866</v>
      </c>
      <c r="F40" s="1006">
        <v>76.600877999999994</v>
      </c>
      <c r="G40" s="1007">
        <v>0.32321812</v>
      </c>
      <c r="H40" s="1006">
        <v>3.0079838199999998</v>
      </c>
      <c r="I40" s="1005">
        <v>1.2640671999999999</v>
      </c>
      <c r="J40" s="1008">
        <v>1.74391662</v>
      </c>
      <c r="K40" s="1009">
        <v>0.32822591000000001</v>
      </c>
      <c r="L40" s="1010">
        <v>88.316348840000003</v>
      </c>
      <c r="M40" s="1011">
        <v>531.53323325000008</v>
      </c>
      <c r="N40" s="53"/>
      <c r="O40" s="729"/>
      <c r="P40" s="267"/>
      <c r="Q40" s="975" t="s">
        <v>185</v>
      </c>
      <c r="R40" s="1013">
        <f t="shared" si="9"/>
        <v>9.1218025833414877</v>
      </c>
      <c r="S40" s="1014">
        <f t="shared" si="9"/>
        <v>2.4501854508504382</v>
      </c>
      <c r="T40" s="1014">
        <f t="shared" si="9"/>
        <v>6.6716171324910496</v>
      </c>
      <c r="U40" s="1015">
        <f t="shared" si="9"/>
        <v>86.734652197607758</v>
      </c>
      <c r="V40" s="1016">
        <f t="shared" si="9"/>
        <v>0.3659776748533437</v>
      </c>
      <c r="W40" s="1015">
        <f t="shared" si="9"/>
        <v>3.4059195828503634</v>
      </c>
      <c r="X40" s="1014">
        <f t="shared" si="9"/>
        <v>1.4312946771498347</v>
      </c>
      <c r="Y40" s="1017">
        <f t="shared" si="9"/>
        <v>1.9746249057005287</v>
      </c>
      <c r="Z40" s="1018">
        <f t="shared" si="9"/>
        <v>0.37164796134703976</v>
      </c>
      <c r="AA40" s="1019">
        <v>16.615395485245511</v>
      </c>
      <c r="AB40" s="1020">
        <v>100</v>
      </c>
      <c r="AC40" s="260"/>
      <c r="AD40" s="745"/>
      <c r="AE40" s="801"/>
    </row>
    <row r="41" spans="1:31" ht="14.1" customHeight="1" x14ac:dyDescent="0.2">
      <c r="A41" s="267"/>
      <c r="B41" s="1002" t="s">
        <v>182</v>
      </c>
      <c r="C41" s="683">
        <v>15.041574330000001</v>
      </c>
      <c r="D41" s="684">
        <v>0.58132240999999996</v>
      </c>
      <c r="E41" s="684">
        <v>14.460251920000001</v>
      </c>
      <c r="F41" s="685">
        <v>89.376538510000003</v>
      </c>
      <c r="G41" s="686">
        <v>1.4403330000000001</v>
      </c>
      <c r="H41" s="685">
        <v>13.415407649999999</v>
      </c>
      <c r="I41" s="684">
        <v>4.80432828</v>
      </c>
      <c r="J41" s="687">
        <v>8.6110793699999988</v>
      </c>
      <c r="K41" s="688">
        <v>0.56715755999999995</v>
      </c>
      <c r="L41" s="570">
        <v>119.84101105000002</v>
      </c>
      <c r="M41" s="689">
        <v>425.15872196999999</v>
      </c>
      <c r="N41" s="53"/>
      <c r="O41" s="729"/>
      <c r="P41" s="267"/>
      <c r="Q41" s="1012" t="s">
        <v>182</v>
      </c>
      <c r="R41" s="114">
        <f t="shared" si="9"/>
        <v>12.551274558026185</v>
      </c>
      <c r="S41" s="115">
        <f t="shared" si="9"/>
        <v>0.48507802538269712</v>
      </c>
      <c r="T41" s="115">
        <f t="shared" si="9"/>
        <v>12.066196532643488</v>
      </c>
      <c r="U41" s="116">
        <f t="shared" si="9"/>
        <v>74.579259409544164</v>
      </c>
      <c r="V41" s="117">
        <f t="shared" si="9"/>
        <v>1.2018698669014607</v>
      </c>
      <c r="W41" s="116">
        <f t="shared" si="9"/>
        <v>11.194337841828476</v>
      </c>
      <c r="X41" s="115">
        <f t="shared" si="9"/>
        <v>4.0089183476560795</v>
      </c>
      <c r="Y41" s="118">
        <f t="shared" si="9"/>
        <v>7.1854194941723977</v>
      </c>
      <c r="Z41" s="119">
        <f t="shared" si="9"/>
        <v>0.47325832369969806</v>
      </c>
      <c r="AA41" s="120">
        <v>28.187358004725638</v>
      </c>
      <c r="AB41" s="121">
        <v>100</v>
      </c>
      <c r="AC41" s="260"/>
      <c r="AD41" s="745"/>
      <c r="AE41" s="801"/>
    </row>
    <row r="42" spans="1:31" ht="6.75" customHeight="1" x14ac:dyDescent="0.2">
      <c r="A42" s="33"/>
      <c r="B42" s="36"/>
      <c r="C42" s="30"/>
      <c r="D42" s="30"/>
      <c r="E42" s="30"/>
      <c r="F42" s="30"/>
      <c r="G42" s="30"/>
      <c r="H42" s="30"/>
      <c r="I42" s="30"/>
      <c r="J42" s="30"/>
      <c r="K42" s="30"/>
      <c r="L42" s="30"/>
      <c r="M42" s="30"/>
      <c r="N42" s="30"/>
      <c r="O42" s="30"/>
      <c r="P42" s="33"/>
      <c r="Q42" s="36"/>
      <c r="R42" s="37"/>
      <c r="S42" s="37"/>
      <c r="T42" s="30"/>
      <c r="U42" s="30"/>
      <c r="V42" s="30"/>
      <c r="W42" s="30"/>
      <c r="X42" s="30"/>
      <c r="Y42" s="30"/>
      <c r="Z42" s="30"/>
      <c r="AA42" s="14"/>
      <c r="AB42" s="14"/>
      <c r="AC42" s="14"/>
      <c r="AD42" s="745"/>
      <c r="AE42" s="801"/>
    </row>
    <row r="43" spans="1:31" ht="9.9499999999999993" customHeight="1" x14ac:dyDescent="0.2">
      <c r="A43" s="10"/>
      <c r="B43" s="54" t="s">
        <v>496</v>
      </c>
      <c r="C43" s="18"/>
      <c r="D43" s="18"/>
      <c r="E43" s="18"/>
      <c r="F43" s="18"/>
      <c r="G43" s="18"/>
      <c r="H43" s="18"/>
      <c r="I43" s="18"/>
      <c r="J43" s="18"/>
      <c r="K43" s="10"/>
      <c r="L43" s="10"/>
      <c r="M43" s="46"/>
      <c r="N43" s="18"/>
      <c r="O43" s="18"/>
      <c r="P43" s="10"/>
      <c r="Q43" s="54" t="s">
        <v>496</v>
      </c>
      <c r="R43" s="18"/>
      <c r="S43" s="18"/>
      <c r="T43" s="18"/>
      <c r="U43" s="18"/>
      <c r="V43" s="18"/>
      <c r="W43" s="18"/>
      <c r="X43" s="10"/>
      <c r="Y43" s="46"/>
      <c r="Z43" s="18"/>
      <c r="AA43" s="14"/>
      <c r="AB43" s="14"/>
      <c r="AC43" s="14"/>
    </row>
    <row r="44" spans="1:31" ht="9.9499999999999993" customHeight="1" x14ac:dyDescent="0.2">
      <c r="A44" s="10"/>
      <c r="B44" s="55" t="s">
        <v>283</v>
      </c>
      <c r="C44" s="56"/>
      <c r="D44" s="56"/>
      <c r="E44" s="56"/>
      <c r="F44" s="56"/>
      <c r="G44" s="56"/>
      <c r="H44" s="56"/>
      <c r="I44" s="56"/>
      <c r="J44" s="56"/>
      <c r="K44" s="56"/>
      <c r="L44" s="56"/>
      <c r="M44" s="56"/>
      <c r="N44" s="39"/>
      <c r="O44" s="39"/>
      <c r="P44" s="10"/>
      <c r="Q44" s="55" t="s">
        <v>283</v>
      </c>
      <c r="R44" s="56"/>
      <c r="S44" s="56"/>
      <c r="T44" s="56"/>
      <c r="U44" s="56"/>
      <c r="V44" s="56"/>
      <c r="W44" s="56"/>
      <c r="X44" s="56"/>
      <c r="Y44" s="56"/>
      <c r="Z44" s="56"/>
      <c r="AA44" s="14"/>
      <c r="AB44" s="14"/>
      <c r="AC44" s="14"/>
    </row>
    <row r="45" spans="1:31" ht="9.9499999999999993" customHeight="1" x14ac:dyDescent="0.2">
      <c r="A45" s="10"/>
      <c r="B45" s="55" t="s">
        <v>509</v>
      </c>
      <c r="C45" s="56"/>
      <c r="D45" s="56"/>
      <c r="E45" s="56"/>
      <c r="F45" s="56"/>
      <c r="G45" s="56"/>
      <c r="H45" s="56"/>
      <c r="I45" s="56"/>
      <c r="J45" s="56"/>
      <c r="K45" s="56"/>
      <c r="L45" s="56"/>
      <c r="M45" s="56"/>
      <c r="N45" s="39"/>
      <c r="O45" s="39"/>
      <c r="P45" s="10"/>
      <c r="Q45" s="55" t="s">
        <v>509</v>
      </c>
      <c r="R45" s="56"/>
      <c r="S45" s="56"/>
      <c r="T45" s="56"/>
      <c r="U45" s="56"/>
      <c r="V45" s="56"/>
      <c r="W45" s="56"/>
      <c r="X45" s="56"/>
      <c r="Y45" s="56"/>
      <c r="Z45" s="56"/>
      <c r="AA45" s="14"/>
      <c r="AB45" s="14"/>
      <c r="AC45" s="14"/>
    </row>
    <row r="46" spans="1:31" ht="9.9499999999999993" customHeight="1" x14ac:dyDescent="0.2">
      <c r="A46" s="10"/>
      <c r="B46" s="55" t="s">
        <v>510</v>
      </c>
      <c r="C46" s="39"/>
      <c r="D46" s="39"/>
      <c r="E46" s="39"/>
      <c r="F46" s="39"/>
      <c r="G46" s="39"/>
      <c r="H46" s="39"/>
      <c r="I46" s="39"/>
      <c r="J46" s="39"/>
      <c r="K46" s="39"/>
      <c r="L46" s="39"/>
      <c r="M46" s="39"/>
      <c r="N46" s="39"/>
      <c r="O46" s="39"/>
      <c r="P46" s="39"/>
      <c r="Q46" s="55" t="s">
        <v>510</v>
      </c>
      <c r="R46" s="39"/>
      <c r="S46" s="39"/>
      <c r="T46" s="39"/>
      <c r="U46" s="39"/>
      <c r="V46" s="39"/>
      <c r="W46" s="39"/>
      <c r="X46" s="39"/>
      <c r="Y46" s="39"/>
      <c r="Z46" s="39"/>
      <c r="AA46" s="14"/>
      <c r="AB46" s="14"/>
      <c r="AC46" s="14"/>
    </row>
    <row r="47" spans="1:31" ht="12.75" x14ac:dyDescent="0.2">
      <c r="A47" s="10"/>
      <c r="B47" s="55"/>
      <c r="C47" s="39"/>
      <c r="D47" s="39"/>
      <c r="E47" s="39"/>
      <c r="F47" s="39"/>
      <c r="G47" s="39"/>
      <c r="H47" s="39"/>
      <c r="I47" s="39"/>
      <c r="J47" s="39"/>
      <c r="K47" s="39"/>
      <c r="L47" s="39"/>
      <c r="M47" s="39"/>
      <c r="N47" s="39"/>
      <c r="O47" s="39"/>
      <c r="P47" s="39"/>
      <c r="Q47" s="55" t="s">
        <v>511</v>
      </c>
      <c r="R47" s="39"/>
      <c r="S47" s="39"/>
      <c r="T47" s="39"/>
      <c r="U47" s="39"/>
      <c r="V47" s="39"/>
      <c r="W47" s="39"/>
      <c r="X47" s="39"/>
      <c r="Y47" s="39"/>
      <c r="Z47" s="39"/>
      <c r="AA47" s="14"/>
      <c r="AB47" s="14"/>
      <c r="AC47" s="14"/>
    </row>
    <row r="48" spans="1:31" ht="12.75" x14ac:dyDescent="0.2">
      <c r="A48" s="10"/>
      <c r="B48" s="39"/>
      <c r="C48" s="742"/>
      <c r="D48" s="742"/>
      <c r="E48" s="742"/>
      <c r="F48" s="742"/>
      <c r="G48" s="742"/>
      <c r="H48" s="742"/>
      <c r="I48" s="742"/>
      <c r="J48" s="742"/>
      <c r="K48" s="742"/>
      <c r="L48" s="742"/>
      <c r="M48" s="742"/>
      <c r="N48" s="39"/>
      <c r="O48" s="39"/>
      <c r="P48" s="39"/>
      <c r="Q48" s="39"/>
      <c r="R48" s="39"/>
      <c r="S48" s="39"/>
      <c r="T48" s="39"/>
      <c r="U48" s="39"/>
      <c r="V48" s="39"/>
      <c r="W48" s="39"/>
      <c r="X48" s="39"/>
      <c r="Y48" s="39"/>
      <c r="Z48" s="39"/>
      <c r="AA48" s="14"/>
      <c r="AB48" s="14"/>
      <c r="AC48" s="14"/>
    </row>
    <row r="49" spans="1:29" ht="12.75" x14ac:dyDescent="0.2">
      <c r="A49" s="10"/>
      <c r="B49" s="39"/>
      <c r="C49" s="748"/>
      <c r="D49" s="748"/>
      <c r="E49" s="748"/>
      <c r="F49" s="748"/>
      <c r="G49" s="748"/>
      <c r="H49" s="748"/>
      <c r="I49" s="748"/>
      <c r="J49" s="748"/>
      <c r="K49" s="748"/>
      <c r="L49" s="748"/>
      <c r="M49" s="748"/>
      <c r="N49" s="39"/>
      <c r="O49" s="39"/>
      <c r="P49" s="39"/>
      <c r="Q49" s="39"/>
      <c r="R49" s="970"/>
      <c r="S49" s="970"/>
      <c r="T49" s="970"/>
      <c r="U49" s="970"/>
      <c r="V49" s="970"/>
      <c r="W49" s="970"/>
      <c r="X49" s="970"/>
      <c r="Y49" s="970"/>
      <c r="Z49" s="970"/>
      <c r="AA49" s="970"/>
      <c r="AB49" s="970"/>
      <c r="AC49" s="14"/>
    </row>
    <row r="50" spans="1:29" ht="12.75" x14ac:dyDescent="0.2">
      <c r="A50" s="10"/>
      <c r="B50" s="39"/>
      <c r="C50" s="742"/>
      <c r="D50" s="742"/>
      <c r="E50" s="742"/>
      <c r="F50" s="742"/>
      <c r="G50" s="742"/>
      <c r="H50" s="742"/>
      <c r="I50" s="742"/>
      <c r="J50" s="742"/>
      <c r="K50" s="742"/>
      <c r="L50" s="742"/>
      <c r="M50" s="742"/>
      <c r="N50" s="39"/>
      <c r="O50" s="39"/>
      <c r="P50" s="39"/>
      <c r="Q50" s="39"/>
      <c r="R50" s="39"/>
      <c r="S50" s="39"/>
      <c r="T50" s="39"/>
      <c r="U50" s="39"/>
      <c r="V50" s="39"/>
      <c r="W50" s="39"/>
      <c r="X50" s="39"/>
      <c r="Y50" s="39"/>
      <c r="Z50" s="39"/>
      <c r="AA50" s="14"/>
      <c r="AB50" s="14"/>
      <c r="AC50" s="14"/>
    </row>
    <row r="51" spans="1:29" ht="12.75" x14ac:dyDescent="0.2">
      <c r="A51" s="10"/>
      <c r="B51" s="39"/>
      <c r="C51" s="39"/>
      <c r="D51" s="39"/>
      <c r="E51" s="39"/>
      <c r="F51" s="39"/>
      <c r="G51" s="39"/>
      <c r="H51" s="39"/>
      <c r="I51" s="39"/>
      <c r="J51" s="39"/>
      <c r="K51" s="39"/>
      <c r="L51" s="39"/>
      <c r="M51" s="39"/>
      <c r="N51" s="39"/>
      <c r="O51" s="39"/>
      <c r="P51" s="39"/>
      <c r="Q51" s="39"/>
      <c r="R51" s="39"/>
      <c r="S51" s="39"/>
      <c r="T51" s="39"/>
      <c r="U51" s="39"/>
      <c r="V51" s="39"/>
      <c r="W51" s="39"/>
      <c r="X51" s="39"/>
      <c r="Y51" s="39"/>
      <c r="Z51" s="39"/>
      <c r="AA51" s="14"/>
      <c r="AB51" s="14"/>
      <c r="AC51" s="14"/>
    </row>
    <row r="52" spans="1:29" ht="12.75" x14ac:dyDescent="0.2">
      <c r="A52" s="10"/>
      <c r="B52" s="39"/>
      <c r="C52" s="817"/>
      <c r="D52" s="817"/>
      <c r="E52" s="817"/>
      <c r="F52" s="817"/>
      <c r="G52" s="817"/>
      <c r="H52" s="817"/>
      <c r="I52" s="817"/>
      <c r="J52" s="817"/>
      <c r="K52" s="817"/>
      <c r="L52" s="817"/>
      <c r="M52" s="817"/>
      <c r="N52" s="817"/>
      <c r="O52" s="817"/>
      <c r="P52" s="817"/>
      <c r="Q52" s="817"/>
      <c r="R52" s="817"/>
      <c r="S52" s="817"/>
      <c r="T52" s="817"/>
      <c r="U52" s="817"/>
      <c r="V52" s="817"/>
      <c r="W52" s="817"/>
      <c r="X52" s="817"/>
      <c r="Y52" s="817"/>
      <c r="Z52" s="817"/>
      <c r="AA52" s="817"/>
      <c r="AB52" s="817"/>
      <c r="AC52" s="14"/>
    </row>
    <row r="53" spans="1:29" ht="12.75" x14ac:dyDescent="0.2">
      <c r="A53" s="10"/>
      <c r="B53" s="39"/>
      <c r="C53" s="796"/>
      <c r="D53" s="796"/>
      <c r="E53" s="796"/>
      <c r="F53" s="796"/>
      <c r="G53" s="796"/>
      <c r="H53" s="796"/>
      <c r="I53" s="796"/>
      <c r="J53" s="796"/>
      <c r="K53" s="796"/>
      <c r="L53" s="796"/>
      <c r="M53" s="796"/>
      <c r="N53" s="796"/>
      <c r="O53" s="796"/>
      <c r="P53" s="796"/>
      <c r="Q53" s="796"/>
      <c r="R53" s="796"/>
      <c r="S53" s="796"/>
      <c r="T53" s="796"/>
      <c r="U53" s="796"/>
      <c r="V53" s="796"/>
      <c r="W53" s="796"/>
      <c r="X53" s="796"/>
      <c r="Y53" s="796"/>
      <c r="Z53" s="796"/>
      <c r="AA53" s="796"/>
      <c r="AB53" s="796"/>
      <c r="AC53" s="14"/>
    </row>
    <row r="54" spans="1:29" ht="12.75" x14ac:dyDescent="0.2">
      <c r="A54" s="10"/>
      <c r="B54" s="39"/>
      <c r="C54" s="796"/>
      <c r="D54" s="796"/>
      <c r="E54" s="796"/>
      <c r="F54" s="796"/>
      <c r="G54" s="796"/>
      <c r="H54" s="796"/>
      <c r="I54" s="796"/>
      <c r="J54" s="796"/>
      <c r="K54" s="796"/>
      <c r="L54" s="796"/>
      <c r="M54" s="796"/>
      <c r="N54" s="796"/>
      <c r="O54" s="796"/>
      <c r="P54" s="796"/>
      <c r="Q54" s="796"/>
      <c r="R54" s="796"/>
      <c r="S54" s="796"/>
      <c r="T54" s="796"/>
      <c r="U54" s="796"/>
      <c r="V54" s="796"/>
      <c r="W54" s="796"/>
      <c r="X54" s="796"/>
      <c r="Y54" s="796"/>
      <c r="Z54" s="796"/>
      <c r="AA54" s="796"/>
      <c r="AB54" s="796"/>
      <c r="AC54" s="14"/>
    </row>
    <row r="55" spans="1:29" ht="12.75" x14ac:dyDescent="0.2">
      <c r="A55" s="10"/>
      <c r="B55" s="43"/>
      <c r="C55" s="796"/>
      <c r="D55" s="796"/>
      <c r="E55" s="796"/>
      <c r="F55" s="796"/>
      <c r="G55" s="796"/>
      <c r="H55" s="796"/>
      <c r="I55" s="796"/>
      <c r="J55" s="796"/>
      <c r="K55" s="796"/>
      <c r="L55" s="796"/>
      <c r="M55" s="796"/>
      <c r="N55" s="796"/>
      <c r="O55" s="796"/>
      <c r="P55" s="796"/>
      <c r="Q55" s="796"/>
      <c r="R55" s="796"/>
      <c r="S55" s="796"/>
      <c r="T55" s="796"/>
      <c r="U55" s="796"/>
      <c r="V55" s="796"/>
      <c r="W55" s="796"/>
      <c r="X55" s="796"/>
      <c r="Y55" s="796"/>
      <c r="Z55" s="796"/>
      <c r="AA55" s="796"/>
      <c r="AB55" s="796"/>
      <c r="AC55" s="14"/>
    </row>
    <row r="56" spans="1:29" ht="12.75" x14ac:dyDescent="0.2">
      <c r="A56" s="10"/>
      <c r="B56" s="44"/>
      <c r="C56" s="796"/>
      <c r="D56" s="796"/>
      <c r="E56" s="796"/>
      <c r="F56" s="796"/>
      <c r="G56" s="796"/>
      <c r="H56" s="796"/>
      <c r="I56" s="796"/>
      <c r="J56" s="796"/>
      <c r="K56" s="796"/>
      <c r="L56" s="796"/>
      <c r="M56" s="796"/>
      <c r="N56" s="796"/>
      <c r="O56" s="796"/>
      <c r="P56" s="796"/>
      <c r="Q56" s="796"/>
      <c r="R56" s="796"/>
      <c r="S56" s="796"/>
      <c r="T56" s="796"/>
      <c r="U56" s="796"/>
      <c r="V56" s="796"/>
      <c r="W56" s="796"/>
      <c r="X56" s="796"/>
      <c r="Y56" s="796"/>
      <c r="Z56" s="796"/>
      <c r="AA56" s="796"/>
      <c r="AB56" s="796"/>
      <c r="AC56" s="14"/>
    </row>
    <row r="57" spans="1:29" ht="12.75" x14ac:dyDescent="0.2">
      <c r="A57" s="10"/>
      <c r="B57" s="10"/>
      <c r="C57" s="796"/>
      <c r="D57" s="796"/>
      <c r="E57" s="796"/>
      <c r="F57" s="796"/>
      <c r="G57" s="796"/>
      <c r="H57" s="796"/>
      <c r="I57" s="796"/>
      <c r="J57" s="796"/>
      <c r="K57" s="796"/>
      <c r="L57" s="796"/>
      <c r="M57" s="796"/>
      <c r="N57" s="796"/>
      <c r="O57" s="796"/>
      <c r="P57" s="796"/>
      <c r="Q57" s="796"/>
      <c r="R57" s="796"/>
      <c r="S57" s="796"/>
      <c r="T57" s="796"/>
      <c r="U57" s="796"/>
      <c r="V57" s="796"/>
      <c r="W57" s="796"/>
      <c r="X57" s="796"/>
      <c r="Y57" s="796"/>
      <c r="Z57" s="796"/>
      <c r="AA57" s="796"/>
      <c r="AB57" s="796"/>
      <c r="AC57" s="14"/>
    </row>
    <row r="58" spans="1:29" ht="12.75" x14ac:dyDescent="0.2">
      <c r="A58"/>
      <c r="B58" s="10"/>
      <c r="C58" s="796"/>
      <c r="D58" s="796"/>
      <c r="E58" s="796"/>
      <c r="F58" s="796"/>
      <c r="G58" s="796"/>
      <c r="H58" s="796"/>
      <c r="I58" s="796"/>
      <c r="J58" s="796"/>
      <c r="K58" s="796"/>
      <c r="L58" s="796"/>
      <c r="M58" s="796"/>
      <c r="N58" s="796"/>
      <c r="O58" s="796"/>
      <c r="P58" s="796"/>
      <c r="Q58" s="796"/>
      <c r="R58" s="796"/>
      <c r="S58" s="796"/>
      <c r="T58" s="796"/>
      <c r="U58" s="796"/>
      <c r="V58" s="796"/>
      <c r="W58" s="796"/>
      <c r="X58" s="796"/>
      <c r="Y58" s="796"/>
      <c r="Z58" s="796"/>
      <c r="AA58" s="796"/>
      <c r="AB58" s="796"/>
      <c r="AC58" s="14"/>
    </row>
    <row r="59" spans="1:29" ht="12.75" x14ac:dyDescent="0.2">
      <c r="A59" s="10"/>
      <c r="B59" s="10"/>
      <c r="C59" s="796"/>
      <c r="D59" s="796"/>
      <c r="E59" s="796"/>
      <c r="F59" s="796"/>
      <c r="G59" s="796"/>
      <c r="H59" s="796"/>
      <c r="I59" s="796"/>
      <c r="J59" s="796"/>
      <c r="K59" s="796"/>
      <c r="L59" s="796"/>
      <c r="M59" s="796"/>
      <c r="N59" s="796"/>
      <c r="O59" s="796"/>
      <c r="P59" s="796"/>
      <c r="Q59" s="796"/>
      <c r="R59" s="796"/>
      <c r="S59" s="796"/>
      <c r="T59" s="796"/>
      <c r="U59" s="796"/>
      <c r="V59" s="796"/>
      <c r="W59" s="796"/>
      <c r="X59" s="796"/>
      <c r="Y59" s="796"/>
      <c r="Z59" s="796"/>
      <c r="AA59" s="796"/>
      <c r="AB59" s="796"/>
      <c r="AC59" s="14"/>
    </row>
    <row r="60" spans="1:29" ht="12.75" x14ac:dyDescent="0.2">
      <c r="A60" s="14"/>
      <c r="B60" s="14"/>
      <c r="C60" s="796"/>
      <c r="D60" s="796"/>
      <c r="E60" s="796"/>
      <c r="F60" s="796"/>
      <c r="G60" s="796"/>
      <c r="H60" s="796"/>
      <c r="I60" s="796"/>
      <c r="J60" s="796"/>
      <c r="K60" s="796"/>
      <c r="L60" s="796"/>
      <c r="M60" s="796"/>
      <c r="N60" s="796"/>
      <c r="O60" s="796"/>
      <c r="P60" s="796"/>
      <c r="Q60" s="796"/>
      <c r="R60" s="796"/>
      <c r="S60" s="796"/>
      <c r="T60" s="796"/>
      <c r="U60" s="796"/>
      <c r="V60" s="796"/>
      <c r="W60" s="796"/>
      <c r="X60" s="796"/>
      <c r="Y60" s="796"/>
      <c r="Z60" s="796"/>
      <c r="AA60" s="796"/>
      <c r="AB60" s="796"/>
      <c r="AC60" s="14"/>
    </row>
    <row r="61" spans="1:29" ht="12.75" x14ac:dyDescent="0.2">
      <c r="A61" s="14"/>
      <c r="B61" s="14"/>
      <c r="C61" s="796"/>
      <c r="D61" s="796"/>
      <c r="E61" s="796"/>
      <c r="F61" s="796"/>
      <c r="G61" s="796"/>
      <c r="H61" s="796"/>
      <c r="I61" s="796"/>
      <c r="J61" s="796"/>
      <c r="K61" s="796"/>
      <c r="L61" s="796"/>
      <c r="M61" s="796"/>
      <c r="N61" s="796"/>
      <c r="O61" s="796"/>
      <c r="P61" s="796"/>
      <c r="Q61" s="796"/>
      <c r="R61" s="796"/>
      <c r="S61" s="796"/>
      <c r="T61" s="796"/>
      <c r="U61" s="796"/>
      <c r="V61" s="796"/>
      <c r="W61" s="796"/>
      <c r="X61" s="796"/>
      <c r="Y61" s="796"/>
      <c r="Z61" s="796"/>
      <c r="AA61" s="796"/>
      <c r="AB61" s="796"/>
      <c r="AC61" s="14"/>
    </row>
    <row r="62" spans="1:29" ht="12.75" x14ac:dyDescent="0.2">
      <c r="A62" s="14"/>
      <c r="B62" s="14"/>
      <c r="C62" s="796"/>
      <c r="D62" s="796"/>
      <c r="E62" s="796"/>
      <c r="F62" s="796"/>
      <c r="G62" s="796"/>
      <c r="H62" s="796"/>
      <c r="I62" s="796"/>
      <c r="J62" s="796"/>
      <c r="K62" s="796"/>
      <c r="L62" s="796"/>
      <c r="M62" s="796"/>
      <c r="N62" s="796"/>
      <c r="O62" s="796"/>
      <c r="P62" s="796"/>
      <c r="Q62" s="796"/>
      <c r="R62" s="796"/>
      <c r="S62" s="796"/>
      <c r="T62" s="796"/>
      <c r="U62" s="796"/>
      <c r="V62" s="796"/>
      <c r="W62" s="796"/>
      <c r="X62" s="796"/>
      <c r="Y62" s="796"/>
      <c r="Z62" s="796"/>
      <c r="AA62" s="796"/>
      <c r="AB62" s="796"/>
      <c r="AC62" s="14"/>
    </row>
    <row r="63" spans="1:29" ht="12.75" x14ac:dyDescent="0.2">
      <c r="A63" s="14"/>
      <c r="B63" s="14"/>
      <c r="C63" s="796"/>
      <c r="D63" s="796"/>
      <c r="E63" s="796"/>
      <c r="F63" s="796"/>
      <c r="G63" s="796"/>
      <c r="H63" s="796"/>
      <c r="I63" s="796"/>
      <c r="J63" s="796"/>
      <c r="K63" s="796"/>
      <c r="L63" s="796"/>
      <c r="M63" s="796"/>
      <c r="N63" s="796"/>
      <c r="O63" s="796"/>
      <c r="P63" s="796"/>
      <c r="Q63" s="796"/>
      <c r="R63" s="796"/>
      <c r="S63" s="796"/>
      <c r="T63" s="796"/>
      <c r="U63" s="796"/>
      <c r="V63" s="796"/>
      <c r="W63" s="796"/>
      <c r="X63" s="796"/>
      <c r="Y63" s="796"/>
      <c r="Z63" s="796"/>
      <c r="AA63" s="796"/>
      <c r="AB63" s="796"/>
      <c r="AC63" s="14"/>
    </row>
    <row r="64" spans="1:29" ht="12.75" x14ac:dyDescent="0.2">
      <c r="A64" s="14"/>
      <c r="B64" s="14"/>
      <c r="C64" s="796"/>
      <c r="D64" s="796"/>
      <c r="E64" s="796"/>
      <c r="F64" s="796"/>
      <c r="G64" s="796"/>
      <c r="H64" s="796"/>
      <c r="I64" s="796"/>
      <c r="J64" s="796"/>
      <c r="K64" s="796"/>
      <c r="L64" s="796"/>
      <c r="M64" s="796"/>
      <c r="N64" s="796"/>
      <c r="O64" s="796"/>
      <c r="P64" s="796"/>
      <c r="Q64" s="796"/>
      <c r="R64" s="796"/>
      <c r="S64" s="796"/>
      <c r="T64" s="796"/>
      <c r="U64" s="796"/>
      <c r="V64" s="796"/>
      <c r="W64" s="796"/>
      <c r="X64" s="796"/>
      <c r="Y64" s="796"/>
      <c r="Z64" s="796"/>
      <c r="AA64" s="796"/>
      <c r="AB64" s="796"/>
      <c r="AC64" s="14"/>
    </row>
    <row r="65" spans="1:29" ht="12.75" x14ac:dyDescent="0.2">
      <c r="A65" s="14"/>
      <c r="B65" s="14"/>
      <c r="C65" s="796"/>
      <c r="D65" s="796"/>
      <c r="E65" s="796"/>
      <c r="F65" s="796"/>
      <c r="G65" s="796"/>
      <c r="H65" s="796"/>
      <c r="I65" s="796"/>
      <c r="J65" s="796"/>
      <c r="K65" s="796"/>
      <c r="L65" s="796"/>
      <c r="M65" s="796"/>
      <c r="N65" s="796"/>
      <c r="O65" s="796"/>
      <c r="P65" s="796"/>
      <c r="Q65" s="796"/>
      <c r="R65" s="796"/>
      <c r="S65" s="796"/>
      <c r="T65" s="796"/>
      <c r="U65" s="796"/>
      <c r="V65" s="796"/>
      <c r="W65" s="796"/>
      <c r="X65" s="796"/>
      <c r="Y65" s="796"/>
      <c r="Z65" s="796"/>
      <c r="AA65" s="796"/>
      <c r="AB65" s="796"/>
      <c r="AC65" s="14"/>
    </row>
    <row r="66" spans="1:29" ht="12.75" x14ac:dyDescent="0.2">
      <c r="A66" s="14"/>
      <c r="B66" s="14"/>
      <c r="C66" s="796"/>
      <c r="D66" s="796"/>
      <c r="E66" s="796"/>
      <c r="F66" s="796"/>
      <c r="G66" s="796"/>
      <c r="H66" s="796"/>
      <c r="I66" s="796"/>
      <c r="J66" s="796"/>
      <c r="K66" s="796"/>
      <c r="L66" s="796"/>
      <c r="M66" s="796"/>
      <c r="N66" s="796"/>
      <c r="O66" s="796"/>
      <c r="P66" s="796"/>
      <c r="Q66" s="796"/>
      <c r="R66" s="796"/>
      <c r="S66" s="796"/>
      <c r="T66" s="796"/>
      <c r="U66" s="796"/>
      <c r="V66" s="796"/>
      <c r="W66" s="796"/>
      <c r="X66" s="796"/>
      <c r="Y66" s="796"/>
      <c r="Z66" s="796"/>
      <c r="AA66" s="796"/>
      <c r="AB66" s="796"/>
      <c r="AC66" s="14"/>
    </row>
    <row r="67" spans="1:29" ht="12.75" x14ac:dyDescent="0.2">
      <c r="A67" s="14"/>
      <c r="B67" s="14"/>
      <c r="C67" s="796"/>
      <c r="D67" s="796"/>
      <c r="E67" s="796"/>
      <c r="F67" s="796"/>
      <c r="G67" s="796"/>
      <c r="H67" s="796"/>
      <c r="I67" s="796"/>
      <c r="J67" s="796"/>
      <c r="K67" s="796"/>
      <c r="L67" s="796"/>
      <c r="M67" s="796"/>
      <c r="N67" s="796"/>
      <c r="O67" s="796"/>
      <c r="P67" s="796"/>
      <c r="Q67" s="796"/>
      <c r="R67" s="796"/>
      <c r="S67" s="796"/>
      <c r="T67" s="796"/>
      <c r="U67" s="796"/>
      <c r="V67" s="796"/>
      <c r="W67" s="796"/>
      <c r="X67" s="796"/>
      <c r="Y67" s="796"/>
      <c r="Z67" s="796"/>
      <c r="AA67" s="796"/>
      <c r="AB67" s="796"/>
      <c r="AC67" s="14"/>
    </row>
    <row r="68" spans="1:29" ht="12.75" x14ac:dyDescent="0.2">
      <c r="A68" s="14"/>
      <c r="B68" s="14"/>
      <c r="C68" s="796"/>
      <c r="D68" s="796"/>
      <c r="E68" s="796"/>
      <c r="F68" s="796"/>
      <c r="G68" s="796"/>
      <c r="H68" s="796"/>
      <c r="I68" s="796"/>
      <c r="J68" s="796"/>
      <c r="K68" s="796"/>
      <c r="L68" s="796"/>
      <c r="M68" s="796"/>
      <c r="N68" s="796"/>
      <c r="O68" s="796"/>
      <c r="P68" s="796"/>
      <c r="Q68" s="796"/>
      <c r="R68" s="796"/>
      <c r="S68" s="796"/>
      <c r="T68" s="796"/>
      <c r="U68" s="796"/>
      <c r="V68" s="796"/>
      <c r="W68" s="796"/>
      <c r="X68" s="796"/>
      <c r="Y68" s="796"/>
      <c r="Z68" s="796"/>
      <c r="AA68" s="796"/>
      <c r="AB68" s="796"/>
      <c r="AC68" s="14"/>
    </row>
    <row r="69" spans="1:29" s="245" customFormat="1" ht="12.75" x14ac:dyDescent="0.2">
      <c r="C69" s="796"/>
      <c r="D69" s="796"/>
      <c r="E69" s="796"/>
      <c r="F69" s="796"/>
      <c r="G69" s="796"/>
      <c r="H69" s="796"/>
      <c r="I69" s="796"/>
      <c r="J69" s="796"/>
      <c r="K69" s="796"/>
      <c r="L69" s="796"/>
      <c r="M69" s="796"/>
      <c r="N69" s="796"/>
      <c r="O69" s="796"/>
      <c r="P69" s="796"/>
      <c r="Q69" s="796"/>
      <c r="R69" s="796"/>
      <c r="S69" s="796"/>
      <c r="T69" s="796"/>
      <c r="U69" s="796"/>
      <c r="V69" s="796"/>
      <c r="W69" s="796"/>
      <c r="X69" s="796"/>
      <c r="Y69" s="796"/>
      <c r="Z69" s="796"/>
      <c r="AA69" s="796"/>
      <c r="AB69" s="796"/>
    </row>
    <row r="70" spans="1:29" s="245" customFormat="1" ht="12.75" x14ac:dyDescent="0.2">
      <c r="C70" s="796"/>
      <c r="D70" s="796"/>
      <c r="E70" s="796"/>
      <c r="F70" s="796"/>
      <c r="G70" s="796"/>
      <c r="H70" s="796"/>
      <c r="I70" s="796"/>
      <c r="J70" s="796"/>
      <c r="K70" s="796"/>
      <c r="L70" s="796"/>
      <c r="M70" s="796"/>
      <c r="N70" s="796"/>
      <c r="O70" s="796"/>
      <c r="P70" s="796"/>
      <c r="Q70" s="796"/>
      <c r="R70" s="796"/>
      <c r="S70" s="796"/>
      <c r="T70" s="796"/>
      <c r="U70" s="796"/>
      <c r="V70" s="796"/>
      <c r="W70" s="796"/>
      <c r="X70" s="796"/>
      <c r="Y70" s="796"/>
      <c r="Z70" s="796"/>
      <c r="AA70" s="796"/>
      <c r="AB70" s="796"/>
    </row>
    <row r="71" spans="1:29" s="245" customFormat="1" ht="12.75" x14ac:dyDescent="0.2">
      <c r="C71" s="796"/>
      <c r="D71" s="796"/>
      <c r="E71" s="796"/>
      <c r="F71" s="796"/>
      <c r="G71" s="796"/>
      <c r="H71" s="796"/>
      <c r="I71" s="796"/>
      <c r="J71" s="796"/>
      <c r="K71" s="796"/>
      <c r="L71" s="796"/>
      <c r="M71" s="796"/>
      <c r="N71" s="796"/>
      <c r="O71" s="796"/>
      <c r="P71" s="796"/>
      <c r="Q71" s="796"/>
      <c r="R71" s="796"/>
      <c r="S71" s="796"/>
      <c r="T71" s="796"/>
      <c r="U71" s="796"/>
      <c r="V71" s="796"/>
      <c r="W71" s="796"/>
      <c r="X71" s="796"/>
      <c r="Y71" s="796"/>
      <c r="Z71" s="796"/>
      <c r="AA71" s="796"/>
      <c r="AB71" s="796"/>
    </row>
    <row r="72" spans="1:29" s="245" customFormat="1" ht="12.75" x14ac:dyDescent="0.2">
      <c r="C72" s="796"/>
      <c r="D72" s="796"/>
      <c r="E72" s="796"/>
      <c r="F72" s="796"/>
      <c r="G72" s="796"/>
      <c r="H72" s="796"/>
      <c r="I72" s="796"/>
      <c r="J72" s="796"/>
      <c r="K72" s="796"/>
      <c r="L72" s="796"/>
      <c r="M72" s="796"/>
      <c r="N72" s="796"/>
      <c r="O72" s="796"/>
      <c r="P72" s="796"/>
      <c r="Q72" s="796"/>
      <c r="R72" s="796"/>
      <c r="S72" s="796"/>
      <c r="T72" s="796"/>
      <c r="U72" s="796"/>
      <c r="V72" s="796"/>
      <c r="W72" s="796"/>
      <c r="X72" s="796"/>
      <c r="Y72" s="796"/>
      <c r="Z72" s="796"/>
      <c r="AA72" s="796"/>
      <c r="AB72" s="796"/>
    </row>
    <row r="73" spans="1:29" s="245" customFormat="1" ht="12.75" x14ac:dyDescent="0.2">
      <c r="C73" s="796"/>
      <c r="D73" s="796"/>
      <c r="E73" s="796"/>
      <c r="F73" s="796"/>
      <c r="G73" s="796"/>
      <c r="H73" s="796"/>
      <c r="I73" s="796"/>
      <c r="J73" s="796"/>
      <c r="K73" s="796"/>
      <c r="L73" s="796"/>
      <c r="M73" s="796"/>
      <c r="N73" s="796"/>
      <c r="O73" s="796"/>
      <c r="P73" s="796"/>
      <c r="Q73" s="796"/>
      <c r="R73" s="796"/>
      <c r="S73" s="796"/>
      <c r="T73" s="796"/>
      <c r="U73" s="796"/>
      <c r="V73" s="796"/>
      <c r="W73" s="796"/>
      <c r="X73" s="796"/>
      <c r="Y73" s="796"/>
      <c r="Z73" s="796"/>
      <c r="AA73" s="796"/>
      <c r="AB73" s="796"/>
    </row>
    <row r="74" spans="1:29" s="245" customFormat="1" ht="12.75" x14ac:dyDescent="0.2">
      <c r="C74" s="796"/>
      <c r="D74" s="796"/>
      <c r="E74" s="796"/>
      <c r="F74" s="796"/>
      <c r="G74" s="796"/>
      <c r="H74" s="796"/>
      <c r="I74" s="796"/>
      <c r="J74" s="796"/>
      <c r="K74" s="796"/>
      <c r="L74" s="796"/>
      <c r="M74" s="796"/>
      <c r="N74" s="796"/>
      <c r="O74" s="796"/>
      <c r="P74" s="796"/>
      <c r="Q74" s="796"/>
      <c r="R74" s="796"/>
      <c r="S74" s="796"/>
      <c r="T74" s="796"/>
      <c r="U74" s="796"/>
      <c r="V74" s="796"/>
      <c r="W74" s="796"/>
      <c r="X74" s="796"/>
      <c r="Y74" s="796"/>
      <c r="Z74" s="796"/>
      <c r="AA74" s="796"/>
      <c r="AB74" s="796"/>
    </row>
    <row r="75" spans="1:29" s="245" customFormat="1" ht="12.75" x14ac:dyDescent="0.2">
      <c r="C75" s="796"/>
      <c r="D75" s="796"/>
      <c r="E75" s="796"/>
      <c r="F75" s="796"/>
      <c r="G75" s="796"/>
      <c r="H75" s="796"/>
      <c r="I75" s="796"/>
      <c r="J75" s="796"/>
      <c r="K75" s="796"/>
      <c r="L75" s="796"/>
      <c r="M75" s="796"/>
      <c r="N75" s="796"/>
      <c r="O75" s="796"/>
      <c r="P75" s="796"/>
      <c r="Q75" s="796"/>
      <c r="R75" s="796"/>
      <c r="S75" s="796"/>
      <c r="T75" s="796"/>
      <c r="U75" s="796"/>
      <c r="V75" s="796"/>
      <c r="W75" s="796"/>
      <c r="X75" s="796"/>
      <c r="Y75" s="796"/>
      <c r="Z75" s="796"/>
      <c r="AA75" s="796"/>
      <c r="AB75" s="796"/>
    </row>
    <row r="76" spans="1:29" s="245" customFormat="1" ht="12.75" x14ac:dyDescent="0.2">
      <c r="C76" s="796"/>
      <c r="D76" s="796"/>
      <c r="E76" s="796"/>
      <c r="F76" s="796"/>
      <c r="G76" s="796"/>
      <c r="H76" s="796"/>
      <c r="I76" s="796"/>
      <c r="J76" s="796"/>
      <c r="K76" s="796"/>
      <c r="L76" s="796"/>
      <c r="M76" s="796"/>
      <c r="N76" s="796"/>
      <c r="O76" s="796"/>
      <c r="P76" s="796"/>
      <c r="Q76" s="796"/>
      <c r="R76" s="796"/>
      <c r="S76" s="796"/>
      <c r="T76" s="796"/>
      <c r="U76" s="796"/>
      <c r="V76" s="796"/>
      <c r="W76" s="796"/>
      <c r="X76" s="796"/>
      <c r="Y76" s="796"/>
      <c r="Z76" s="796"/>
      <c r="AA76" s="796"/>
      <c r="AB76" s="796"/>
    </row>
    <row r="77" spans="1:29" s="245" customFormat="1" ht="12.75" x14ac:dyDescent="0.2">
      <c r="C77" s="796"/>
      <c r="D77" s="796"/>
      <c r="E77" s="796"/>
      <c r="F77" s="796"/>
      <c r="G77" s="796"/>
      <c r="H77" s="796"/>
      <c r="I77" s="796"/>
      <c r="J77" s="796"/>
      <c r="K77" s="796"/>
      <c r="L77" s="796"/>
      <c r="M77" s="796"/>
      <c r="N77" s="796"/>
      <c r="O77" s="796"/>
      <c r="P77" s="796"/>
      <c r="Q77" s="796"/>
      <c r="R77" s="796"/>
      <c r="S77" s="796"/>
      <c r="T77" s="796"/>
      <c r="U77" s="796"/>
      <c r="V77" s="796"/>
      <c r="W77" s="796"/>
      <c r="X77" s="796"/>
      <c r="Y77" s="796"/>
      <c r="Z77" s="796"/>
      <c r="AA77" s="796"/>
      <c r="AB77" s="796"/>
    </row>
    <row r="78" spans="1:29" s="245" customFormat="1" ht="12.75" x14ac:dyDescent="0.2">
      <c r="C78" s="796"/>
      <c r="D78" s="796"/>
      <c r="E78" s="796"/>
      <c r="F78" s="796"/>
      <c r="G78" s="796"/>
      <c r="H78" s="796"/>
      <c r="I78" s="796"/>
      <c r="J78" s="796"/>
      <c r="K78" s="796"/>
      <c r="L78" s="796"/>
      <c r="M78" s="796"/>
      <c r="N78" s="796"/>
      <c r="O78" s="796"/>
      <c r="P78" s="796"/>
      <c r="Q78" s="796"/>
      <c r="R78" s="796"/>
      <c r="S78" s="796"/>
      <c r="T78" s="796"/>
      <c r="U78" s="796"/>
      <c r="V78" s="796"/>
      <c r="W78" s="796"/>
      <c r="X78" s="796"/>
      <c r="Y78" s="796"/>
      <c r="Z78" s="796"/>
      <c r="AA78" s="796"/>
      <c r="AB78" s="796"/>
    </row>
    <row r="79" spans="1:29" s="245" customFormat="1" ht="12.75" x14ac:dyDescent="0.2">
      <c r="C79" s="796"/>
      <c r="D79" s="796"/>
      <c r="E79" s="796"/>
      <c r="F79" s="796"/>
      <c r="G79" s="796"/>
      <c r="H79" s="796"/>
      <c r="I79" s="796"/>
      <c r="J79" s="796"/>
      <c r="K79" s="796"/>
      <c r="L79" s="796"/>
      <c r="M79" s="796"/>
      <c r="N79" s="796"/>
      <c r="O79" s="796"/>
      <c r="P79" s="796"/>
      <c r="Q79" s="796"/>
      <c r="R79" s="796"/>
      <c r="S79" s="796"/>
      <c r="T79" s="796"/>
      <c r="U79" s="796"/>
      <c r="V79" s="796"/>
      <c r="W79" s="796"/>
      <c r="X79" s="796"/>
      <c r="Y79" s="796"/>
      <c r="Z79" s="796"/>
      <c r="AA79" s="796"/>
      <c r="AB79" s="796"/>
    </row>
    <row r="80" spans="1:29" s="245" customFormat="1" ht="12.75" x14ac:dyDescent="0.2">
      <c r="C80" s="796"/>
      <c r="D80" s="796"/>
      <c r="E80" s="796"/>
      <c r="F80" s="796"/>
      <c r="G80" s="796"/>
      <c r="H80" s="796"/>
      <c r="I80" s="796"/>
      <c r="J80" s="796"/>
      <c r="K80" s="796"/>
      <c r="L80" s="796"/>
      <c r="M80" s="796"/>
      <c r="N80" s="796"/>
      <c r="O80" s="796"/>
      <c r="P80" s="796"/>
      <c r="Q80" s="796"/>
      <c r="R80" s="796"/>
      <c r="S80" s="796"/>
      <c r="T80" s="796"/>
      <c r="U80" s="796"/>
      <c r="V80" s="796"/>
      <c r="W80" s="796"/>
      <c r="X80" s="796"/>
      <c r="Y80" s="796"/>
      <c r="Z80" s="796"/>
      <c r="AA80" s="796"/>
      <c r="AB80" s="796"/>
    </row>
    <row r="81" spans="3:28" s="245" customFormat="1" ht="12.75" x14ac:dyDescent="0.2">
      <c r="C81" s="796"/>
      <c r="D81" s="796"/>
      <c r="E81" s="796"/>
      <c r="F81" s="796"/>
      <c r="G81" s="796"/>
      <c r="H81" s="796"/>
      <c r="I81" s="796"/>
      <c r="J81" s="796"/>
      <c r="K81" s="796"/>
      <c r="L81" s="796"/>
      <c r="M81" s="796"/>
      <c r="N81" s="796"/>
      <c r="O81" s="796"/>
      <c r="P81" s="796"/>
      <c r="Q81" s="796"/>
      <c r="R81" s="796"/>
      <c r="S81" s="796"/>
      <c r="T81" s="796"/>
      <c r="U81" s="796"/>
      <c r="V81" s="796"/>
      <c r="W81" s="796"/>
      <c r="X81" s="796"/>
      <c r="Y81" s="796"/>
      <c r="Z81" s="796"/>
      <c r="AA81" s="796"/>
      <c r="AB81" s="796"/>
    </row>
    <row r="82" spans="3:28" s="245" customFormat="1" ht="12.75" x14ac:dyDescent="0.2">
      <c r="C82" s="796"/>
      <c r="D82" s="796"/>
      <c r="E82" s="796"/>
      <c r="F82" s="796"/>
      <c r="G82" s="796"/>
      <c r="H82" s="796"/>
      <c r="I82" s="796"/>
      <c r="J82" s="796"/>
      <c r="K82" s="796"/>
      <c r="L82" s="796"/>
      <c r="M82" s="796"/>
      <c r="N82" s="796"/>
      <c r="O82" s="796"/>
      <c r="P82" s="796"/>
      <c r="Q82" s="796"/>
      <c r="R82" s="796"/>
      <c r="S82" s="796"/>
      <c r="T82" s="796"/>
      <c r="U82" s="796"/>
      <c r="V82" s="796"/>
      <c r="W82" s="796"/>
      <c r="X82" s="796"/>
      <c r="Y82" s="796"/>
      <c r="Z82" s="796"/>
      <c r="AA82" s="796"/>
      <c r="AB82" s="796"/>
    </row>
    <row r="83" spans="3:28" s="245" customFormat="1" ht="12.75" x14ac:dyDescent="0.2">
      <c r="C83" s="796"/>
      <c r="D83" s="796"/>
      <c r="E83" s="796"/>
      <c r="F83" s="796"/>
      <c r="G83" s="796"/>
      <c r="H83" s="796"/>
      <c r="I83" s="796"/>
      <c r="J83" s="796"/>
      <c r="K83" s="796"/>
      <c r="L83" s="796"/>
      <c r="M83" s="796"/>
      <c r="N83" s="796"/>
      <c r="O83" s="796"/>
      <c r="P83" s="796"/>
      <c r="Q83" s="796"/>
      <c r="R83" s="796"/>
      <c r="S83" s="796"/>
      <c r="T83" s="796"/>
      <c r="U83" s="796"/>
      <c r="V83" s="796"/>
      <c r="W83" s="796"/>
      <c r="X83" s="796"/>
      <c r="Y83" s="796"/>
      <c r="Z83" s="796"/>
      <c r="AA83" s="796"/>
      <c r="AB83" s="796"/>
    </row>
    <row r="84" spans="3:28" s="245" customFormat="1" ht="12.75" x14ac:dyDescent="0.2">
      <c r="C84" s="796"/>
      <c r="D84" s="796"/>
      <c r="E84" s="796"/>
      <c r="F84" s="796"/>
      <c r="G84" s="796"/>
      <c r="H84" s="796"/>
      <c r="I84" s="796"/>
      <c r="J84" s="796"/>
      <c r="K84" s="796"/>
      <c r="L84" s="796"/>
      <c r="M84" s="796"/>
      <c r="N84" s="796"/>
      <c r="O84" s="796"/>
      <c r="P84" s="796"/>
      <c r="Q84" s="796"/>
      <c r="R84" s="796"/>
      <c r="S84" s="796"/>
      <c r="T84" s="796"/>
      <c r="U84" s="796"/>
      <c r="V84" s="796"/>
      <c r="W84" s="796"/>
      <c r="X84" s="796"/>
      <c r="Y84" s="796"/>
      <c r="Z84" s="796"/>
      <c r="AA84" s="796"/>
      <c r="AB84" s="796"/>
    </row>
    <row r="85" spans="3:28" s="245" customFormat="1" ht="12.75" x14ac:dyDescent="0.2">
      <c r="C85" s="796"/>
      <c r="D85" s="796"/>
      <c r="E85" s="796"/>
      <c r="F85" s="796"/>
      <c r="G85" s="796"/>
      <c r="H85" s="796"/>
      <c r="I85" s="796"/>
      <c r="J85" s="796"/>
      <c r="K85" s="796"/>
      <c r="L85" s="796"/>
      <c r="M85" s="796"/>
      <c r="N85" s="796"/>
      <c r="O85" s="796"/>
      <c r="P85" s="796"/>
      <c r="Q85" s="796"/>
      <c r="R85" s="796"/>
      <c r="S85" s="796"/>
      <c r="T85" s="796"/>
      <c r="U85" s="796"/>
      <c r="V85" s="796"/>
      <c r="W85" s="796"/>
      <c r="X85" s="796"/>
      <c r="Y85" s="796"/>
      <c r="Z85" s="796"/>
      <c r="AA85" s="796"/>
      <c r="AB85" s="796"/>
    </row>
    <row r="86" spans="3:28" s="245" customFormat="1" ht="12.75" x14ac:dyDescent="0.2">
      <c r="C86" s="796"/>
      <c r="D86" s="796"/>
      <c r="E86" s="796"/>
      <c r="F86" s="796"/>
      <c r="G86" s="796"/>
      <c r="H86" s="796"/>
      <c r="I86" s="796"/>
      <c r="J86" s="796"/>
      <c r="K86" s="796"/>
      <c r="L86" s="796"/>
      <c r="M86" s="796"/>
      <c r="N86" s="796"/>
      <c r="O86" s="796"/>
      <c r="P86" s="796"/>
      <c r="Q86" s="796"/>
      <c r="R86" s="796"/>
      <c r="S86" s="796"/>
      <c r="T86" s="796"/>
      <c r="U86" s="796"/>
      <c r="V86" s="796"/>
      <c r="W86" s="796"/>
      <c r="X86" s="796"/>
      <c r="Y86" s="796"/>
      <c r="Z86" s="796"/>
      <c r="AA86" s="796"/>
      <c r="AB86" s="796"/>
    </row>
    <row r="87" spans="3:28" s="245" customFormat="1" x14ac:dyDescent="0.2"/>
    <row r="88" spans="3:28" s="245" customFormat="1" x14ac:dyDescent="0.2"/>
    <row r="89" spans="3:28" s="245" customFormat="1" x14ac:dyDescent="0.2"/>
    <row r="90" spans="3:28" s="245" customFormat="1" x14ac:dyDescent="0.2"/>
    <row r="91" spans="3:28" s="245" customFormat="1" x14ac:dyDescent="0.2"/>
    <row r="92" spans="3:28" s="245" customFormat="1" x14ac:dyDescent="0.2"/>
    <row r="93" spans="3:28" s="245" customFormat="1" x14ac:dyDescent="0.2"/>
    <row r="94" spans="3:28" s="245" customFormat="1" x14ac:dyDescent="0.2"/>
    <row r="95" spans="3:28" s="245" customFormat="1" x14ac:dyDescent="0.2"/>
    <row r="96" spans="3:28" s="245" customFormat="1" x14ac:dyDescent="0.2"/>
    <row r="97" s="245" customFormat="1" x14ac:dyDescent="0.2"/>
    <row r="98" s="245" customFormat="1" x14ac:dyDescent="0.2"/>
    <row r="99" s="245" customFormat="1" x14ac:dyDescent="0.2"/>
    <row r="100" s="245" customFormat="1" x14ac:dyDescent="0.2"/>
    <row r="101" s="245" customFormat="1" x14ac:dyDescent="0.2"/>
    <row r="102" s="245" customFormat="1" x14ac:dyDescent="0.2"/>
    <row r="103" s="245" customFormat="1" x14ac:dyDescent="0.2"/>
    <row r="104" s="245" customFormat="1" x14ac:dyDescent="0.2"/>
    <row r="105" s="245" customFormat="1" x14ac:dyDescent="0.2"/>
    <row r="106" s="245" customFormat="1" x14ac:dyDescent="0.2"/>
    <row r="107" s="245" customFormat="1" x14ac:dyDescent="0.2"/>
    <row r="108" s="245" customFormat="1" x14ac:dyDescent="0.2"/>
    <row r="109" s="245" customFormat="1" x14ac:dyDescent="0.2"/>
    <row r="110" s="245" customFormat="1" x14ac:dyDescent="0.2"/>
    <row r="111" s="245" customFormat="1" x14ac:dyDescent="0.2"/>
    <row r="112"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row r="224" s="245" customFormat="1" x14ac:dyDescent="0.2"/>
    <row r="225" s="245" customFormat="1" x14ac:dyDescent="0.2"/>
    <row r="226" s="245" customFormat="1" x14ac:dyDescent="0.2"/>
    <row r="227" s="245" customFormat="1" x14ac:dyDescent="0.2"/>
    <row r="228" s="245" customFormat="1" x14ac:dyDescent="0.2"/>
    <row r="229" s="245" customFormat="1" x14ac:dyDescent="0.2"/>
    <row r="230" s="245" customFormat="1" x14ac:dyDescent="0.2"/>
    <row r="231" s="245" customFormat="1" x14ac:dyDescent="0.2"/>
    <row r="232" s="245" customFormat="1" x14ac:dyDescent="0.2"/>
    <row r="233" s="245" customFormat="1" x14ac:dyDescent="0.2"/>
    <row r="234" s="245" customFormat="1" x14ac:dyDescent="0.2"/>
    <row r="235" s="245" customFormat="1" x14ac:dyDescent="0.2"/>
    <row r="236" s="245" customFormat="1" x14ac:dyDescent="0.2"/>
    <row r="237" s="245" customFormat="1" x14ac:dyDescent="0.2"/>
    <row r="238" s="245" customFormat="1" x14ac:dyDescent="0.2"/>
    <row r="239" s="245" customFormat="1" x14ac:dyDescent="0.2"/>
    <row r="240" s="245" customFormat="1" x14ac:dyDescent="0.2"/>
    <row r="241" s="245" customFormat="1" x14ac:dyDescent="0.2"/>
    <row r="242" s="245" customFormat="1" x14ac:dyDescent="0.2"/>
    <row r="243" s="245" customFormat="1" x14ac:dyDescent="0.2"/>
    <row r="244" s="245" customFormat="1" x14ac:dyDescent="0.2"/>
    <row r="245" s="245" customFormat="1" x14ac:dyDescent="0.2"/>
    <row r="246" s="245" customFormat="1" x14ac:dyDescent="0.2"/>
    <row r="247" s="245" customFormat="1" x14ac:dyDescent="0.2"/>
    <row r="248" s="245" customFormat="1" x14ac:dyDescent="0.2"/>
    <row r="249" s="245" customFormat="1" x14ac:dyDescent="0.2"/>
    <row r="250" s="245" customFormat="1" x14ac:dyDescent="0.2"/>
    <row r="251" s="245" customFormat="1" x14ac:dyDescent="0.2"/>
    <row r="252" s="245" customFormat="1" x14ac:dyDescent="0.2"/>
    <row r="253" s="245" customFormat="1" x14ac:dyDescent="0.2"/>
    <row r="254" s="245" customFormat="1" x14ac:dyDescent="0.2"/>
    <row r="255" s="245" customFormat="1" x14ac:dyDescent="0.2"/>
    <row r="256" s="245" customFormat="1" x14ac:dyDescent="0.2"/>
    <row r="257" s="245" customFormat="1" x14ac:dyDescent="0.2"/>
    <row r="258" s="245" customFormat="1" x14ac:dyDescent="0.2"/>
    <row r="259" s="245" customFormat="1" x14ac:dyDescent="0.2"/>
    <row r="260" s="245" customFormat="1" x14ac:dyDescent="0.2"/>
    <row r="261" s="245" customFormat="1" x14ac:dyDescent="0.2"/>
    <row r="262" s="245" customFormat="1" x14ac:dyDescent="0.2"/>
    <row r="263" s="245" customFormat="1" x14ac:dyDescent="0.2"/>
    <row r="264" s="245" customFormat="1" x14ac:dyDescent="0.2"/>
    <row r="265" s="245" customFormat="1" x14ac:dyDescent="0.2"/>
    <row r="266" s="245" customFormat="1" x14ac:dyDescent="0.2"/>
    <row r="267" s="245" customFormat="1" x14ac:dyDescent="0.2"/>
    <row r="268" s="245" customFormat="1" x14ac:dyDescent="0.2"/>
    <row r="269" s="245" customFormat="1" x14ac:dyDescent="0.2"/>
  </sheetData>
  <mergeCells count="2">
    <mergeCell ref="C3:AB3"/>
    <mergeCell ref="R4:Z4"/>
  </mergeCells>
  <phoneticPr fontId="5" type="noConversion"/>
  <pageMargins left="0.7" right="0.7" top="0.75" bottom="0.75" header="0.3" footer="0.3"/>
  <pageSetup paperSize="9" scale="65" orientation="landscape"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BR224"/>
  <sheetViews>
    <sheetView zoomScale="80" zoomScaleNormal="80" workbookViewId="0">
      <pane xSplit="2" ySplit="6" topLeftCell="C39" activePane="bottomRight" state="frozen"/>
      <selection activeCell="AM46" sqref="AM46"/>
      <selection pane="topRight" activeCell="AM46" sqref="AM46"/>
      <selection pane="bottomLeft" activeCell="AM46" sqref="AM46"/>
      <selection pane="bottomRight" sqref="A1:AA42"/>
    </sheetView>
  </sheetViews>
  <sheetFormatPr defaultColWidth="9.140625" defaultRowHeight="11.25" x14ac:dyDescent="0.2"/>
  <cols>
    <col min="1" max="1" width="2.5703125" style="45" customWidth="1"/>
    <col min="2" max="2" width="6.85546875" style="45" customWidth="1"/>
    <col min="3" max="3" width="8.28515625" style="45" customWidth="1"/>
    <col min="4" max="5" width="6.7109375" style="45" customWidth="1"/>
    <col min="6" max="6" width="8.42578125" style="45" customWidth="1"/>
    <col min="7" max="7" width="6.7109375" style="45" customWidth="1"/>
    <col min="8" max="8" width="8.5703125" style="45" customWidth="1"/>
    <col min="9" max="9" width="6.7109375" style="45" customWidth="1"/>
    <col min="10" max="10" width="8" style="45" customWidth="1"/>
    <col min="11" max="11" width="6.7109375" style="45" customWidth="1"/>
    <col min="12" max="12" width="9.140625" style="45" customWidth="1"/>
    <col min="13" max="13" width="10" style="45" customWidth="1"/>
    <col min="14" max="14" width="1.42578125" style="45" customWidth="1"/>
    <col min="15" max="15" width="6.5703125" style="45" customWidth="1"/>
    <col min="16" max="16" width="5.5703125" style="45" customWidth="1"/>
    <col min="17" max="17" width="4.5703125" style="45" customWidth="1"/>
    <col min="18" max="20" width="5" style="45" customWidth="1"/>
    <col min="21" max="21" width="5.85546875" style="45" customWidth="1"/>
    <col min="22" max="22" width="5.7109375" style="45" customWidth="1"/>
    <col min="23" max="23" width="6.85546875" style="45" customWidth="1"/>
    <col min="24" max="24" width="5" style="45" customWidth="1"/>
    <col min="25" max="25" width="5.28515625" style="45" customWidth="1"/>
    <col min="26" max="26" width="4.7109375" style="45" customWidth="1"/>
    <col min="27" max="27" width="4.5703125" style="45" customWidth="1"/>
    <col min="28" max="28" width="11.42578125" style="45" bestFit="1" customWidth="1"/>
    <col min="29" max="33" width="9.140625" style="45"/>
    <col min="34" max="70" width="9.140625" style="245"/>
    <col min="71" max="16384" width="9.140625" style="45"/>
  </cols>
  <sheetData>
    <row r="1" spans="1:69" s="45" customFormat="1" ht="15.75" x14ac:dyDescent="0.25">
      <c r="A1" s="258" t="s">
        <v>34</v>
      </c>
      <c r="B1" s="257"/>
      <c r="C1" s="257"/>
      <c r="D1" s="257"/>
      <c r="E1" s="257"/>
      <c r="F1" s="282"/>
      <c r="G1" s="282"/>
      <c r="H1" s="257"/>
      <c r="I1" s="257"/>
      <c r="J1" s="257"/>
      <c r="K1" s="257"/>
      <c r="L1" s="257"/>
      <c r="M1" s="257"/>
      <c r="N1" s="259" t="str">
        <f>A1</f>
        <v>3.2.7</v>
      </c>
      <c r="O1" s="258" t="str">
        <f>A1</f>
        <v>3.2.7</v>
      </c>
      <c r="P1" s="282"/>
      <c r="Q1" s="256"/>
      <c r="R1" s="257"/>
      <c r="S1" s="257"/>
      <c r="T1" s="59"/>
      <c r="U1" s="257"/>
      <c r="V1" s="257"/>
      <c r="W1" s="257"/>
      <c r="X1" s="257"/>
      <c r="Y1" s="257"/>
      <c r="Z1" s="259" t="str">
        <f>A1</f>
        <v>3.2.7</v>
      </c>
      <c r="AA1" s="257"/>
      <c r="AB1" s="260"/>
      <c r="AC1" s="260"/>
      <c r="AD1" s="260"/>
      <c r="AE1" s="260"/>
      <c r="AF1" s="260"/>
      <c r="AG1" s="260"/>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row>
    <row r="2" spans="1:69" s="45" customFormat="1" ht="5.25" customHeight="1" x14ac:dyDescent="0.2">
      <c r="A2" s="260"/>
      <c r="B2" s="261"/>
      <c r="C2" s="257"/>
      <c r="D2" s="257"/>
      <c r="E2" s="257"/>
      <c r="F2" s="257"/>
      <c r="G2" s="257"/>
      <c r="H2" s="257"/>
      <c r="I2" s="257"/>
      <c r="J2" s="257"/>
      <c r="K2" s="257"/>
      <c r="L2" s="257"/>
      <c r="M2" s="257"/>
      <c r="N2" s="257"/>
      <c r="O2" s="257"/>
      <c r="P2" s="261"/>
      <c r="Q2" s="261"/>
      <c r="R2" s="261"/>
      <c r="S2" s="261"/>
      <c r="T2" s="261"/>
      <c r="U2" s="261"/>
      <c r="V2" s="261"/>
      <c r="W2" s="261"/>
      <c r="X2" s="261"/>
      <c r="Y2" s="261"/>
      <c r="Z2" s="261"/>
      <c r="AA2" s="261"/>
      <c r="AB2" s="260"/>
      <c r="AC2" s="260"/>
      <c r="AD2" s="260"/>
      <c r="AE2" s="260"/>
      <c r="AF2" s="260"/>
      <c r="AG2" s="260"/>
      <c r="AH2" s="245"/>
      <c r="AI2" s="245"/>
      <c r="AJ2" s="245"/>
      <c r="AK2" s="245"/>
      <c r="AL2" s="245"/>
      <c r="AM2" s="245"/>
      <c r="AN2" s="245"/>
      <c r="AO2" s="245"/>
      <c r="AP2" s="245"/>
      <c r="AQ2" s="245"/>
      <c r="AR2" s="245"/>
      <c r="AS2" s="245"/>
      <c r="AT2" s="245"/>
      <c r="AU2" s="245"/>
      <c r="AV2" s="245"/>
      <c r="AW2" s="245"/>
      <c r="AX2" s="245"/>
      <c r="AY2" s="245"/>
      <c r="AZ2" s="245"/>
      <c r="BA2" s="245"/>
      <c r="BB2" s="245"/>
      <c r="BC2" s="245"/>
      <c r="BD2" s="245"/>
      <c r="BE2" s="245"/>
      <c r="BF2" s="245"/>
      <c r="BG2" s="245"/>
      <c r="BH2" s="245"/>
      <c r="BI2" s="245"/>
      <c r="BJ2" s="245"/>
      <c r="BK2" s="245"/>
      <c r="BL2" s="245"/>
      <c r="BM2" s="245"/>
      <c r="BN2" s="245"/>
      <c r="BO2" s="245"/>
      <c r="BP2" s="245"/>
      <c r="BQ2" s="245"/>
    </row>
    <row r="3" spans="1:69" s="45" customFormat="1" ht="15" customHeight="1" x14ac:dyDescent="0.2">
      <c r="A3" s="260"/>
      <c r="B3" s="263"/>
      <c r="C3" s="1103" t="s">
        <v>357</v>
      </c>
      <c r="D3" s="1101"/>
      <c r="E3" s="1101"/>
      <c r="F3" s="1101"/>
      <c r="G3" s="1101"/>
      <c r="H3" s="1101"/>
      <c r="I3" s="1101"/>
      <c r="J3" s="1101"/>
      <c r="K3" s="1101"/>
      <c r="L3" s="1101"/>
      <c r="M3" s="1101"/>
      <c r="N3" s="1101"/>
      <c r="O3" s="1101"/>
      <c r="P3" s="1101"/>
      <c r="Q3" s="1101"/>
      <c r="R3" s="1101"/>
      <c r="S3" s="1101"/>
      <c r="T3" s="1101"/>
      <c r="U3" s="1101"/>
      <c r="V3" s="1101"/>
      <c r="W3" s="1101"/>
      <c r="X3" s="1101"/>
      <c r="Y3" s="1101"/>
      <c r="Z3" s="1101"/>
      <c r="AA3" s="274"/>
      <c r="AB3" s="260"/>
      <c r="AC3" s="260"/>
      <c r="AD3" s="260"/>
      <c r="AE3" s="260"/>
      <c r="AF3" s="260"/>
      <c r="AG3" s="260"/>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row>
    <row r="4" spans="1:69" s="45" customFormat="1" ht="12.75" x14ac:dyDescent="0.2">
      <c r="A4" s="260"/>
      <c r="B4" s="263"/>
      <c r="C4" s="276" t="s">
        <v>310</v>
      </c>
      <c r="D4" s="256"/>
      <c r="E4" s="50"/>
      <c r="F4" s="50"/>
      <c r="G4" s="50"/>
      <c r="H4" s="50"/>
      <c r="I4" s="50"/>
      <c r="J4" s="256"/>
      <c r="K4" s="50"/>
      <c r="L4" s="50"/>
      <c r="M4" s="50"/>
      <c r="N4" s="50"/>
      <c r="O4" s="263"/>
      <c r="P4" s="1115" t="s">
        <v>286</v>
      </c>
      <c r="Q4" s="1122"/>
      <c r="R4" s="1122"/>
      <c r="S4" s="1122"/>
      <c r="T4" s="1122"/>
      <c r="U4" s="1122"/>
      <c r="V4" s="1122"/>
      <c r="W4" s="1122"/>
      <c r="X4" s="1122"/>
      <c r="Y4" s="1122"/>
      <c r="Z4" s="1122"/>
      <c r="AA4" s="1122"/>
      <c r="AB4" s="260"/>
      <c r="AC4" s="260"/>
      <c r="AD4" s="260"/>
      <c r="AE4" s="260"/>
      <c r="AF4" s="260"/>
      <c r="AG4" s="260"/>
      <c r="AH4" s="245"/>
      <c r="AI4" s="245"/>
      <c r="AJ4" s="245"/>
      <c r="AK4" s="245"/>
      <c r="AL4" s="245"/>
      <c r="AM4" s="245"/>
      <c r="AN4" s="245"/>
      <c r="AO4" s="245"/>
      <c r="AP4" s="245"/>
      <c r="AQ4" s="245"/>
      <c r="AR4" s="245"/>
      <c r="AS4" s="245"/>
      <c r="AT4" s="245"/>
      <c r="AU4" s="245"/>
      <c r="AV4" s="245"/>
      <c r="AW4" s="245"/>
      <c r="AX4" s="245"/>
      <c r="AY4" s="245"/>
      <c r="AZ4" s="245"/>
      <c r="BA4" s="245"/>
      <c r="BB4" s="245"/>
      <c r="BC4" s="245"/>
      <c r="BD4" s="245"/>
      <c r="BE4" s="245"/>
      <c r="BF4" s="245"/>
      <c r="BG4" s="245"/>
      <c r="BH4" s="245"/>
      <c r="BI4" s="245"/>
      <c r="BJ4" s="245"/>
      <c r="BK4" s="245"/>
      <c r="BL4" s="245"/>
      <c r="BM4" s="245"/>
      <c r="BN4" s="245"/>
      <c r="BO4" s="245"/>
      <c r="BP4" s="245"/>
      <c r="BQ4" s="245"/>
    </row>
    <row r="5" spans="1:69" s="45" customFormat="1" ht="2.25" customHeight="1" thickBot="1" x14ac:dyDescent="0.25">
      <c r="A5" s="260"/>
      <c r="B5" s="263"/>
      <c r="C5" s="61"/>
      <c r="D5" s="62"/>
      <c r="E5" s="62"/>
      <c r="F5" s="62"/>
      <c r="G5" s="62"/>
      <c r="H5" s="62"/>
      <c r="I5" s="62"/>
      <c r="J5" s="62"/>
      <c r="K5" s="62"/>
      <c r="L5" s="62"/>
      <c r="M5" s="62"/>
      <c r="N5" s="62"/>
      <c r="O5" s="62"/>
      <c r="P5" s="61"/>
      <c r="Q5" s="61"/>
      <c r="R5" s="61"/>
      <c r="S5" s="61"/>
      <c r="T5" s="61"/>
      <c r="U5" s="61"/>
      <c r="V5" s="61"/>
      <c r="W5" s="61"/>
      <c r="X5" s="61"/>
      <c r="Y5" s="61"/>
      <c r="Z5" s="61"/>
      <c r="AA5" s="775"/>
      <c r="AB5" s="260"/>
      <c r="AC5" s="260"/>
      <c r="AD5" s="260"/>
      <c r="AE5" s="260"/>
      <c r="AF5" s="260"/>
      <c r="AG5" s="260"/>
      <c r="AH5" s="245"/>
      <c r="AI5" s="245"/>
      <c r="AJ5" s="245"/>
      <c r="AK5" s="245"/>
      <c r="AL5" s="245"/>
      <c r="AM5" s="245"/>
      <c r="AN5" s="245"/>
      <c r="AO5" s="245"/>
      <c r="AP5" s="245"/>
      <c r="AQ5" s="245"/>
      <c r="AR5" s="245"/>
      <c r="AS5" s="245"/>
      <c r="AT5" s="245"/>
      <c r="AU5" s="245"/>
      <c r="AV5" s="245"/>
      <c r="AW5" s="245"/>
      <c r="AX5" s="245"/>
      <c r="AY5" s="245"/>
      <c r="AZ5" s="245"/>
      <c r="BA5" s="245"/>
      <c r="BB5" s="245"/>
      <c r="BC5" s="245"/>
      <c r="BD5" s="245"/>
      <c r="BE5" s="245"/>
      <c r="BF5" s="245"/>
      <c r="BG5" s="245"/>
      <c r="BH5" s="245"/>
      <c r="BI5" s="245"/>
      <c r="BJ5" s="245"/>
      <c r="BK5" s="245"/>
      <c r="BL5" s="245"/>
      <c r="BM5" s="245"/>
      <c r="BN5" s="245"/>
      <c r="BO5" s="245"/>
      <c r="BP5" s="245"/>
      <c r="BQ5" s="245"/>
    </row>
    <row r="6" spans="1:69" s="45" customFormat="1" ht="138.75" customHeight="1" x14ac:dyDescent="0.2">
      <c r="A6" s="260"/>
      <c r="B6" s="263"/>
      <c r="C6" s="776" t="s">
        <v>316</v>
      </c>
      <c r="D6" s="777" t="str">
        <f xml:space="preserve"> " - Cars"</f>
        <v xml:space="preserve"> - Cars</v>
      </c>
      <c r="E6" s="777" t="str">
        <f>" - Light duty trucks"</f>
        <v xml:space="preserve"> - Light duty trucks</v>
      </c>
      <c r="F6" s="777" t="str">
        <f>" - Heavy duty trucks and buses"</f>
        <v xml:space="preserve"> - Heavy duty trucks and buses</v>
      </c>
      <c r="G6" s="777" t="str">
        <f xml:space="preserve"> " - Motorcycles"</f>
        <v xml:space="preserve"> - Motorcycles</v>
      </c>
      <c r="H6" s="778" t="str">
        <f>" - Other Road Transportation"</f>
        <v xml:space="preserve"> - Other Road Transportation</v>
      </c>
      <c r="I6" s="77" t="s">
        <v>340</v>
      </c>
      <c r="J6" s="78" t="s">
        <v>341</v>
      </c>
      <c r="K6" s="779"/>
      <c r="L6" s="780"/>
      <c r="M6" s="781"/>
      <c r="N6" s="79"/>
      <c r="O6" s="263"/>
      <c r="P6" s="776" t="str">
        <f t="shared" ref="P6:U6" si="0">C6</f>
        <v>Road Transportation</v>
      </c>
      <c r="Q6" s="777" t="str">
        <f t="shared" si="0"/>
        <v xml:space="preserve"> - Cars</v>
      </c>
      <c r="R6" s="777" t="str">
        <f t="shared" si="0"/>
        <v xml:space="preserve"> - Light duty trucks</v>
      </c>
      <c r="S6" s="777" t="str">
        <f t="shared" si="0"/>
        <v xml:space="preserve"> - Heavy duty trucks and buses</v>
      </c>
      <c r="T6" s="777" t="str">
        <f t="shared" si="0"/>
        <v xml:space="preserve"> - Motorcycles</v>
      </c>
      <c r="U6" s="778" t="str">
        <f t="shared" si="0"/>
        <v xml:space="preserve"> - Other Road Transportation</v>
      </c>
      <c r="V6" s="77" t="str">
        <f>I6 &amp; "***"</f>
        <v>Total transport ****</v>
      </c>
      <c r="W6" s="78" t="str">
        <f t="shared" ref="W6" si="1">J6</f>
        <v>Total Emissions **</v>
      </c>
      <c r="X6" s="779"/>
      <c r="Y6" s="780"/>
      <c r="Z6" s="781"/>
      <c r="AA6" s="79"/>
      <c r="AB6" s="260"/>
      <c r="AC6" s="260"/>
      <c r="AD6" s="260"/>
      <c r="AE6" s="260"/>
      <c r="AF6" s="260"/>
      <c r="AG6" s="260"/>
      <c r="AH6" s="245"/>
      <c r="AI6" s="245"/>
      <c r="AJ6" s="245"/>
      <c r="AK6" s="245"/>
      <c r="AL6" s="245"/>
      <c r="AM6" s="245"/>
      <c r="AN6" s="245"/>
      <c r="AO6" s="245"/>
      <c r="AP6" s="245"/>
      <c r="AQ6" s="245"/>
      <c r="AR6" s="245"/>
      <c r="AS6" s="245"/>
      <c r="AT6" s="245"/>
      <c r="AU6" s="245"/>
      <c r="AV6" s="245"/>
      <c r="AW6" s="245"/>
      <c r="AX6" s="245"/>
      <c r="AY6" s="245"/>
      <c r="AZ6" s="245"/>
      <c r="BA6" s="245"/>
      <c r="BB6" s="245"/>
      <c r="BC6" s="245"/>
      <c r="BD6" s="245"/>
      <c r="BE6" s="245"/>
      <c r="BF6" s="245"/>
      <c r="BG6" s="245"/>
      <c r="BH6" s="245"/>
      <c r="BI6" s="245"/>
      <c r="BJ6" s="245"/>
      <c r="BK6" s="245"/>
      <c r="BL6" s="245"/>
      <c r="BM6" s="245"/>
      <c r="BN6" s="245"/>
      <c r="BO6" s="245"/>
      <c r="BP6" s="245"/>
      <c r="BQ6" s="245"/>
    </row>
    <row r="7" spans="1:69" s="45" customFormat="1" ht="14.1" customHeight="1" x14ac:dyDescent="0.2">
      <c r="A7" s="260"/>
      <c r="B7" s="288">
        <v>1990</v>
      </c>
      <c r="C7" s="784">
        <v>620.12981439999999</v>
      </c>
      <c r="D7" s="81">
        <v>387.98511294000002</v>
      </c>
      <c r="E7" s="81">
        <v>58.414579889999999</v>
      </c>
      <c r="F7" s="81">
        <v>164.77123757000001</v>
      </c>
      <c r="G7" s="81">
        <v>8.5552125199999995</v>
      </c>
      <c r="H7" s="785">
        <v>0.40367147999999997</v>
      </c>
      <c r="I7" s="311">
        <v>829.57933369999989</v>
      </c>
      <c r="J7" s="786">
        <v>5003.2564284499995</v>
      </c>
      <c r="K7" s="782"/>
      <c r="L7" s="782"/>
      <c r="M7" s="783"/>
      <c r="N7" s="30"/>
      <c r="O7" s="288">
        <v>1990</v>
      </c>
      <c r="P7" s="784">
        <f>IF(ISERROR((C7/$I7)*100),"",(C7/$I7)*100)</f>
        <v>74.752321955052111</v>
      </c>
      <c r="Q7" s="81">
        <f t="shared" ref="Q7:Q35" si="2">IF(ISERROR((D7/$I7)*100),"",(D7/$I7)*100)</f>
        <v>46.768898064221396</v>
      </c>
      <c r="R7" s="81">
        <f t="shared" ref="R7:R35" si="3">IF(ISERROR((E7/$I7)*100),"",(E7/$I7)*100)</f>
        <v>7.0414699977476065</v>
      </c>
      <c r="S7" s="81">
        <f t="shared" ref="S7:S35" si="4">IF(ISERROR((F7/$I7)*100),"",(F7/$I7)*100)</f>
        <v>19.862022940603545</v>
      </c>
      <c r="T7" s="81">
        <f t="shared" ref="T7:T35" si="5">IF(ISERROR((G7/$I7)*100),"",(G7/$I7)*100)</f>
        <v>1.031271172323323</v>
      </c>
      <c r="U7" s="785">
        <f>IF(ISERROR((H7/$I7)*100),"",(H7/$I7)*100)</f>
        <v>4.8659780156237523E-2</v>
      </c>
      <c r="V7" s="311">
        <v>16.58078784414818</v>
      </c>
      <c r="W7" s="786">
        <v>100</v>
      </c>
      <c r="X7" s="793"/>
      <c r="Y7" s="826"/>
      <c r="Z7" s="794"/>
      <c r="AA7" s="30"/>
      <c r="AB7" s="704"/>
      <c r="AC7" s="704"/>
      <c r="AD7" s="704"/>
      <c r="AE7" s="260"/>
      <c r="AF7" s="260"/>
      <c r="AG7" s="260"/>
      <c r="AH7" s="245"/>
      <c r="AI7" s="245"/>
      <c r="AJ7" s="245"/>
      <c r="AK7" s="245"/>
      <c r="AL7" s="245"/>
      <c r="AM7" s="245"/>
      <c r="AN7" s="245"/>
      <c r="AO7" s="245"/>
      <c r="AP7" s="245"/>
      <c r="AQ7" s="245"/>
      <c r="AR7" s="245"/>
      <c r="AS7" s="245"/>
      <c r="AT7" s="245"/>
      <c r="AU7" s="245"/>
      <c r="AV7" s="245"/>
      <c r="AW7" s="245"/>
      <c r="AX7" s="245"/>
      <c r="AY7" s="245"/>
      <c r="AZ7" s="245"/>
      <c r="BA7" s="245"/>
      <c r="BB7" s="245"/>
      <c r="BC7" s="245"/>
      <c r="BD7" s="245"/>
      <c r="BE7" s="245"/>
      <c r="BF7" s="245"/>
      <c r="BG7" s="245"/>
      <c r="BH7" s="245"/>
      <c r="BI7" s="245"/>
      <c r="BJ7" s="245"/>
      <c r="BK7" s="245"/>
      <c r="BL7" s="245"/>
      <c r="BM7" s="245"/>
      <c r="BN7" s="245"/>
      <c r="BO7" s="245"/>
      <c r="BP7" s="245"/>
      <c r="BQ7" s="245"/>
    </row>
    <row r="8" spans="1:69" s="45" customFormat="1" ht="14.1" customHeight="1" x14ac:dyDescent="0.2">
      <c r="A8" s="260"/>
      <c r="B8" s="105">
        <v>1991</v>
      </c>
      <c r="C8" s="787">
        <v>629.91326656000001</v>
      </c>
      <c r="D8" s="97">
        <v>393.91534325999999</v>
      </c>
      <c r="E8" s="97">
        <v>59.777787760000002</v>
      </c>
      <c r="F8" s="97">
        <v>167.31832750000001</v>
      </c>
      <c r="G8" s="97">
        <v>8.6306909199999993</v>
      </c>
      <c r="H8" s="788">
        <v>0.27111711000000005</v>
      </c>
      <c r="I8" s="313">
        <v>836.02993004000007</v>
      </c>
      <c r="J8" s="789">
        <v>4897.83369984</v>
      </c>
      <c r="K8" s="782"/>
      <c r="L8" s="782"/>
      <c r="M8" s="783"/>
      <c r="N8" s="30"/>
      <c r="O8" s="105">
        <v>1991</v>
      </c>
      <c r="P8" s="787">
        <f t="shared" ref="P8:P35" si="6">IF(ISERROR((C8/$I8)*100),"",(C8/$I8)*100)</f>
        <v>75.345779370585646</v>
      </c>
      <c r="Q8" s="97">
        <f t="shared" si="2"/>
        <v>47.117373326712482</v>
      </c>
      <c r="R8" s="97">
        <f t="shared" si="3"/>
        <v>7.1501970936782042</v>
      </c>
      <c r="S8" s="97">
        <f t="shared" si="4"/>
        <v>20.01343749642966</v>
      </c>
      <c r="T8" s="97">
        <f t="shared" si="5"/>
        <v>1.0323423372638181</v>
      </c>
      <c r="U8" s="788">
        <f t="shared" ref="U8:U35" si="7">IF(ISERROR((H8/$I8)*100),"",(H8/$I8)*100)</f>
        <v>3.2429115305360946E-2</v>
      </c>
      <c r="V8" s="313">
        <v>17.069381715988253</v>
      </c>
      <c r="W8" s="789">
        <v>100</v>
      </c>
      <c r="X8" s="793"/>
      <c r="Y8" s="826"/>
      <c r="Z8" s="794"/>
      <c r="AA8" s="30"/>
      <c r="AB8" s="704"/>
      <c r="AC8" s="704"/>
      <c r="AD8" s="704"/>
      <c r="AE8" s="260"/>
      <c r="AF8" s="260"/>
      <c r="AG8" s="260"/>
      <c r="AH8" s="245"/>
      <c r="AI8" s="245"/>
      <c r="AJ8" s="245"/>
      <c r="AK8" s="245"/>
      <c r="AL8" s="245"/>
      <c r="AM8" s="245"/>
      <c r="AN8" s="245"/>
      <c r="AO8" s="245"/>
      <c r="AP8" s="245"/>
      <c r="AQ8" s="245"/>
      <c r="AR8" s="245"/>
      <c r="AS8" s="245"/>
      <c r="AT8" s="245"/>
      <c r="AU8" s="245"/>
      <c r="AV8" s="245"/>
      <c r="AW8" s="245"/>
      <c r="AX8" s="245"/>
      <c r="AY8" s="245"/>
      <c r="AZ8" s="245"/>
      <c r="BA8" s="245"/>
      <c r="BB8" s="245"/>
      <c r="BC8" s="245"/>
      <c r="BD8" s="245"/>
      <c r="BE8" s="245"/>
      <c r="BF8" s="245"/>
      <c r="BG8" s="245"/>
      <c r="BH8" s="245"/>
      <c r="BI8" s="245"/>
      <c r="BJ8" s="245"/>
      <c r="BK8" s="245"/>
      <c r="BL8" s="245"/>
      <c r="BM8" s="245"/>
      <c r="BN8" s="245"/>
      <c r="BO8" s="245"/>
      <c r="BP8" s="245"/>
      <c r="BQ8" s="245"/>
    </row>
    <row r="9" spans="1:69" s="45" customFormat="1" ht="14.1" customHeight="1" x14ac:dyDescent="0.2">
      <c r="A9" s="260"/>
      <c r="B9" s="288">
        <v>1992</v>
      </c>
      <c r="C9" s="790">
        <v>650.57799918000001</v>
      </c>
      <c r="D9" s="89">
        <v>405.72976702000005</v>
      </c>
      <c r="E9" s="89">
        <v>60.825324860000002</v>
      </c>
      <c r="F9" s="89">
        <v>174.4739075</v>
      </c>
      <c r="G9" s="89">
        <v>8.9950138000000006</v>
      </c>
      <c r="H9" s="791">
        <v>0.55398599999999998</v>
      </c>
      <c r="I9" s="312">
        <v>861.44534446</v>
      </c>
      <c r="J9" s="792">
        <v>4749.8142030400004</v>
      </c>
      <c r="K9" s="782"/>
      <c r="L9" s="782"/>
      <c r="M9" s="783"/>
      <c r="N9" s="30"/>
      <c r="O9" s="288">
        <v>1992</v>
      </c>
      <c r="P9" s="790">
        <f t="shared" si="6"/>
        <v>75.521680320626388</v>
      </c>
      <c r="Q9" s="89">
        <f t="shared" si="2"/>
        <v>47.098724211497498</v>
      </c>
      <c r="R9" s="89">
        <f t="shared" si="3"/>
        <v>7.0608455024071857</v>
      </c>
      <c r="S9" s="89">
        <f t="shared" si="4"/>
        <v>20.253624750780862</v>
      </c>
      <c r="T9" s="89">
        <f t="shared" si="5"/>
        <v>1.0441769588572745</v>
      </c>
      <c r="U9" s="791">
        <f t="shared" si="7"/>
        <v>6.430889708357157E-2</v>
      </c>
      <c r="V9" s="312">
        <v>18.136400870346748</v>
      </c>
      <c r="W9" s="792">
        <v>100</v>
      </c>
      <c r="X9" s="793"/>
      <c r="Y9" s="826"/>
      <c r="Z9" s="794"/>
      <c r="AA9" s="30"/>
      <c r="AB9" s="704"/>
      <c r="AC9" s="704"/>
      <c r="AD9" s="704"/>
      <c r="AE9" s="260"/>
      <c r="AF9" s="260"/>
      <c r="AG9" s="260"/>
      <c r="AH9" s="245"/>
      <c r="AI9" s="245"/>
      <c r="AJ9" s="245"/>
      <c r="AK9" s="245"/>
      <c r="AL9" s="245"/>
      <c r="AM9" s="245"/>
      <c r="AN9" s="245"/>
      <c r="AO9" s="245"/>
      <c r="AP9" s="245"/>
      <c r="AQ9" s="245"/>
      <c r="AR9" s="245"/>
      <c r="AS9" s="245"/>
      <c r="AT9" s="245"/>
      <c r="AU9" s="245"/>
      <c r="AV9" s="245"/>
      <c r="AW9" s="245"/>
      <c r="AX9" s="245"/>
      <c r="AY9" s="245"/>
      <c r="AZ9" s="245"/>
      <c r="BA9" s="245"/>
      <c r="BB9" s="245"/>
      <c r="BC9" s="245"/>
      <c r="BD9" s="245"/>
      <c r="BE9" s="245"/>
      <c r="BF9" s="245"/>
      <c r="BG9" s="245"/>
      <c r="BH9" s="245"/>
      <c r="BI9" s="245"/>
      <c r="BJ9" s="245"/>
      <c r="BK9" s="245"/>
      <c r="BL9" s="245"/>
      <c r="BM9" s="245"/>
      <c r="BN9" s="245"/>
      <c r="BO9" s="245"/>
      <c r="BP9" s="245"/>
      <c r="BQ9" s="245"/>
    </row>
    <row r="10" spans="1:69" s="45" customFormat="1" ht="14.1" customHeight="1" x14ac:dyDescent="0.2">
      <c r="A10" s="260"/>
      <c r="B10" s="105">
        <v>1993</v>
      </c>
      <c r="C10" s="787">
        <v>657.21370153999999</v>
      </c>
      <c r="D10" s="97">
        <v>409.89094266000001</v>
      </c>
      <c r="E10" s="97">
        <v>63.174107819999996</v>
      </c>
      <c r="F10" s="97">
        <v>174.55996285000001</v>
      </c>
      <c r="G10" s="97">
        <v>9.4080469900000008</v>
      </c>
      <c r="H10" s="788">
        <v>0.18064123000000001</v>
      </c>
      <c r="I10" s="313">
        <v>869.22304730000008</v>
      </c>
      <c r="J10" s="789">
        <v>4676.1946669899999</v>
      </c>
      <c r="K10" s="782"/>
      <c r="L10" s="782"/>
      <c r="M10" s="783"/>
      <c r="N10" s="30"/>
      <c r="O10" s="105">
        <v>1993</v>
      </c>
      <c r="P10" s="787">
        <f t="shared" si="6"/>
        <v>75.609327615213587</v>
      </c>
      <c r="Q10" s="97">
        <f t="shared" si="2"/>
        <v>47.156014090193807</v>
      </c>
      <c r="R10" s="97">
        <f t="shared" si="3"/>
        <v>7.2678822790344562</v>
      </c>
      <c r="S10" s="97">
        <f t="shared" si="4"/>
        <v>20.08229802376065</v>
      </c>
      <c r="T10" s="97">
        <f t="shared" si="5"/>
        <v>1.0823513043313204</v>
      </c>
      <c r="U10" s="788">
        <f t="shared" si="7"/>
        <v>2.0781919043807204E-2</v>
      </c>
      <c r="V10" s="313">
        <v>18.588256246815032</v>
      </c>
      <c r="W10" s="789">
        <v>100</v>
      </c>
      <c r="X10" s="793"/>
      <c r="Y10" s="826"/>
      <c r="Z10" s="794"/>
      <c r="AA10" s="30"/>
      <c r="AB10" s="704"/>
      <c r="AC10" s="704"/>
      <c r="AD10" s="704"/>
      <c r="AE10" s="260"/>
      <c r="AF10" s="260"/>
      <c r="AG10" s="260"/>
      <c r="AH10" s="245"/>
      <c r="AI10" s="245"/>
      <c r="AJ10" s="245"/>
      <c r="AK10" s="245"/>
      <c r="AL10" s="245"/>
      <c r="AM10" s="245"/>
      <c r="AN10" s="245"/>
      <c r="AO10" s="245"/>
      <c r="AP10" s="245"/>
      <c r="AQ10" s="245"/>
      <c r="AR10" s="245"/>
      <c r="AS10" s="245"/>
      <c r="AT10" s="245"/>
      <c r="AU10" s="245"/>
      <c r="AV10" s="245"/>
      <c r="AW10" s="245"/>
      <c r="AX10" s="245"/>
      <c r="AY10" s="245"/>
      <c r="AZ10" s="245"/>
      <c r="BA10" s="245"/>
      <c r="BB10" s="245"/>
      <c r="BC10" s="245"/>
      <c r="BD10" s="245"/>
      <c r="BE10" s="245"/>
      <c r="BF10" s="245"/>
      <c r="BG10" s="245"/>
      <c r="BH10" s="245"/>
      <c r="BI10" s="245"/>
      <c r="BJ10" s="245"/>
      <c r="BK10" s="245"/>
      <c r="BL10" s="245"/>
      <c r="BM10" s="245"/>
      <c r="BN10" s="245"/>
      <c r="BO10" s="245"/>
      <c r="BP10" s="245"/>
      <c r="BQ10" s="245"/>
    </row>
    <row r="11" spans="1:69" s="45" customFormat="1" ht="14.1" customHeight="1" x14ac:dyDescent="0.2">
      <c r="A11" s="260"/>
      <c r="B11" s="288">
        <v>1994</v>
      </c>
      <c r="C11" s="784">
        <v>663.83576086000005</v>
      </c>
      <c r="D11" s="81">
        <v>413.04975755999999</v>
      </c>
      <c r="E11" s="81">
        <v>65.134918740000003</v>
      </c>
      <c r="F11" s="81">
        <v>175.92255752</v>
      </c>
      <c r="G11" s="81">
        <v>9.5547355300000003</v>
      </c>
      <c r="H11" s="785">
        <v>0.17379150000000002</v>
      </c>
      <c r="I11" s="311">
        <v>878.50769910000008</v>
      </c>
      <c r="J11" s="786">
        <v>4659.6425007199996</v>
      </c>
      <c r="K11" s="782"/>
      <c r="L11" s="782"/>
      <c r="M11" s="783"/>
      <c r="N11" s="30"/>
      <c r="O11" s="288">
        <v>1994</v>
      </c>
      <c r="P11" s="784">
        <f t="shared" si="6"/>
        <v>75.564023120124759</v>
      </c>
      <c r="Q11" s="81">
        <f t="shared" si="2"/>
        <v>47.017204059014482</v>
      </c>
      <c r="R11" s="81">
        <f t="shared" si="3"/>
        <v>7.4142684016006255</v>
      </c>
      <c r="S11" s="81">
        <f t="shared" si="4"/>
        <v>20.025158311102611</v>
      </c>
      <c r="T11" s="81">
        <f t="shared" si="5"/>
        <v>1.0876097659461024</v>
      </c>
      <c r="U11" s="785">
        <f t="shared" si="7"/>
        <v>1.9782581322627363E-2</v>
      </c>
      <c r="V11" s="311">
        <v>18.853542926614107</v>
      </c>
      <c r="W11" s="786">
        <v>100</v>
      </c>
      <c r="X11" s="793"/>
      <c r="Y11" s="826"/>
      <c r="Z11" s="794"/>
      <c r="AA11" s="30"/>
      <c r="AB11" s="704"/>
      <c r="AC11" s="704"/>
      <c r="AD11" s="704"/>
      <c r="AE11" s="260"/>
      <c r="AF11" s="260"/>
      <c r="AG11" s="260"/>
      <c r="AH11" s="245"/>
      <c r="AI11" s="245"/>
      <c r="AJ11" s="245"/>
      <c r="AK11" s="245"/>
      <c r="AL11" s="245"/>
      <c r="AM11" s="245"/>
      <c r="AN11" s="245"/>
      <c r="AO11" s="245"/>
      <c r="AP11" s="245"/>
      <c r="AQ11" s="245"/>
      <c r="AR11" s="245"/>
      <c r="AS11" s="245"/>
      <c r="AT11" s="245"/>
      <c r="AU11" s="245"/>
      <c r="AV11" s="245"/>
      <c r="AW11" s="245"/>
      <c r="AX11" s="245"/>
      <c r="AY11" s="245"/>
      <c r="AZ11" s="245"/>
      <c r="BA11" s="245"/>
      <c r="BB11" s="245"/>
      <c r="BC11" s="245"/>
      <c r="BD11" s="245"/>
      <c r="BE11" s="245"/>
      <c r="BF11" s="245"/>
      <c r="BG11" s="245"/>
      <c r="BH11" s="245"/>
      <c r="BI11" s="245"/>
      <c r="BJ11" s="245"/>
      <c r="BK11" s="245"/>
      <c r="BL11" s="245"/>
      <c r="BM11" s="245"/>
      <c r="BN11" s="245"/>
      <c r="BO11" s="245"/>
      <c r="BP11" s="245"/>
      <c r="BQ11" s="245"/>
    </row>
    <row r="12" spans="1:69" s="45" customFormat="1" ht="14.1" customHeight="1" x14ac:dyDescent="0.2">
      <c r="A12" s="260"/>
      <c r="B12" s="105">
        <v>1995</v>
      </c>
      <c r="C12" s="787">
        <v>675.67552130000001</v>
      </c>
      <c r="D12" s="97">
        <v>420.80058652999998</v>
      </c>
      <c r="E12" s="97">
        <v>66.382971760000004</v>
      </c>
      <c r="F12" s="97">
        <v>178.34567457</v>
      </c>
      <c r="G12" s="97">
        <v>9.9253988199999998</v>
      </c>
      <c r="H12" s="788">
        <v>0.22088961000000001</v>
      </c>
      <c r="I12" s="313">
        <v>894.01216936000014</v>
      </c>
      <c r="J12" s="789">
        <v>4716.0698988200002</v>
      </c>
      <c r="K12" s="782"/>
      <c r="L12" s="782"/>
      <c r="M12" s="783"/>
      <c r="N12" s="30"/>
      <c r="O12" s="105">
        <v>1995</v>
      </c>
      <c r="P12" s="787">
        <f t="shared" si="6"/>
        <v>75.577888585532165</v>
      </c>
      <c r="Q12" s="97">
        <f t="shared" si="2"/>
        <v>47.068776125412256</v>
      </c>
      <c r="R12" s="97">
        <f t="shared" si="3"/>
        <v>7.4252872651075688</v>
      </c>
      <c r="S12" s="97">
        <f t="shared" si="4"/>
        <v>19.948909050944238</v>
      </c>
      <c r="T12" s="97">
        <f t="shared" si="5"/>
        <v>1.1102084692096901</v>
      </c>
      <c r="U12" s="788">
        <f t="shared" si="7"/>
        <v>2.4707673739847311E-2</v>
      </c>
      <c r="V12" s="313">
        <v>18.956720077106777</v>
      </c>
      <c r="W12" s="789">
        <v>100</v>
      </c>
      <c r="X12" s="793"/>
      <c r="Y12" s="826"/>
      <c r="Z12" s="794"/>
      <c r="AA12" s="30"/>
      <c r="AB12" s="704"/>
      <c r="AC12" s="704"/>
      <c r="AD12" s="704"/>
      <c r="AE12" s="260"/>
      <c r="AF12" s="260"/>
      <c r="AG12" s="260"/>
      <c r="AH12" s="245"/>
      <c r="AI12" s="245"/>
      <c r="AJ12" s="245"/>
      <c r="AK12" s="245"/>
      <c r="AL12" s="245"/>
      <c r="AM12" s="245"/>
      <c r="AN12" s="245"/>
      <c r="AO12" s="245"/>
      <c r="AP12" s="245"/>
      <c r="AQ12" s="245"/>
      <c r="AR12" s="245"/>
      <c r="AS12" s="245"/>
      <c r="AT12" s="245"/>
      <c r="AU12" s="245"/>
      <c r="AV12" s="245"/>
      <c r="AW12" s="245"/>
      <c r="AX12" s="245"/>
      <c r="AY12" s="245"/>
      <c r="AZ12" s="245"/>
      <c r="BA12" s="245"/>
      <c r="BB12" s="245"/>
      <c r="BC12" s="245"/>
      <c r="BD12" s="245"/>
      <c r="BE12" s="245"/>
      <c r="BF12" s="245"/>
      <c r="BG12" s="245"/>
      <c r="BH12" s="245"/>
      <c r="BI12" s="245"/>
      <c r="BJ12" s="245"/>
      <c r="BK12" s="245"/>
      <c r="BL12" s="245"/>
      <c r="BM12" s="245"/>
      <c r="BN12" s="245"/>
      <c r="BO12" s="245"/>
      <c r="BP12" s="245"/>
      <c r="BQ12" s="245"/>
    </row>
    <row r="13" spans="1:69" s="45" customFormat="1" ht="14.1" customHeight="1" x14ac:dyDescent="0.2">
      <c r="A13" s="260"/>
      <c r="B13" s="288">
        <v>1996</v>
      </c>
      <c r="C13" s="784">
        <v>694.34530403999997</v>
      </c>
      <c r="D13" s="81">
        <v>430.58932164999999</v>
      </c>
      <c r="E13" s="81">
        <v>69.621643309999996</v>
      </c>
      <c r="F13" s="81">
        <v>184.04810003</v>
      </c>
      <c r="G13" s="81">
        <v>9.9247754199999996</v>
      </c>
      <c r="H13" s="785">
        <v>0.16146363</v>
      </c>
      <c r="I13" s="311">
        <v>924.59497725000006</v>
      </c>
      <c r="J13" s="786">
        <v>4817.2717877200002</v>
      </c>
      <c r="K13" s="782"/>
      <c r="L13" s="782"/>
      <c r="M13" s="783"/>
      <c r="N13" s="30"/>
      <c r="O13" s="288">
        <v>1996</v>
      </c>
      <c r="P13" s="784">
        <f t="shared" si="6"/>
        <v>75.097239453449546</v>
      </c>
      <c r="Q13" s="81">
        <f t="shared" si="2"/>
        <v>46.570588446272026</v>
      </c>
      <c r="R13" s="81">
        <f t="shared" si="3"/>
        <v>7.5299612287613682</v>
      </c>
      <c r="S13" s="81">
        <f t="shared" si="4"/>
        <v>19.905807900602024</v>
      </c>
      <c r="T13" s="81">
        <f t="shared" si="5"/>
        <v>1.0734187037787091</v>
      </c>
      <c r="U13" s="785">
        <f t="shared" si="7"/>
        <v>1.746317403542871E-2</v>
      </c>
      <c r="V13" s="311">
        <v>19.193332201162931</v>
      </c>
      <c r="W13" s="786">
        <v>100</v>
      </c>
      <c r="X13" s="793"/>
      <c r="Y13" s="826"/>
      <c r="Z13" s="794"/>
      <c r="AA13" s="30"/>
      <c r="AB13" s="704"/>
      <c r="AC13" s="704"/>
      <c r="AD13" s="704"/>
      <c r="AE13" s="260"/>
      <c r="AF13" s="260"/>
      <c r="AG13" s="260"/>
      <c r="AH13" s="245"/>
      <c r="AI13" s="245"/>
      <c r="AJ13" s="245"/>
      <c r="AK13" s="245"/>
      <c r="AL13" s="245"/>
      <c r="AM13" s="245"/>
      <c r="AN13" s="245"/>
      <c r="AO13" s="245"/>
      <c r="AP13" s="245"/>
      <c r="AQ13" s="245"/>
      <c r="AR13" s="245"/>
      <c r="AS13" s="245"/>
      <c r="AT13" s="245"/>
      <c r="AU13" s="245"/>
      <c r="AV13" s="245"/>
      <c r="AW13" s="245"/>
      <c r="AX13" s="245"/>
      <c r="AY13" s="245"/>
      <c r="AZ13" s="245"/>
      <c r="BA13" s="245"/>
      <c r="BB13" s="245"/>
      <c r="BC13" s="245"/>
      <c r="BD13" s="245"/>
      <c r="BE13" s="245"/>
      <c r="BF13" s="245"/>
      <c r="BG13" s="245"/>
      <c r="BH13" s="245"/>
      <c r="BI13" s="245"/>
      <c r="BJ13" s="245"/>
      <c r="BK13" s="245"/>
      <c r="BL13" s="245"/>
      <c r="BM13" s="245"/>
      <c r="BN13" s="245"/>
      <c r="BO13" s="245"/>
      <c r="BP13" s="245"/>
      <c r="BQ13" s="245"/>
    </row>
    <row r="14" spans="1:69" s="45" customFormat="1" ht="14.1" customHeight="1" x14ac:dyDescent="0.2">
      <c r="A14" s="260"/>
      <c r="B14" s="105">
        <v>1997</v>
      </c>
      <c r="C14" s="787">
        <v>704.48917825000001</v>
      </c>
      <c r="D14" s="97">
        <v>434.89824242999998</v>
      </c>
      <c r="E14" s="97">
        <v>71.754055190000003</v>
      </c>
      <c r="F14" s="97">
        <v>187.43032912999999</v>
      </c>
      <c r="G14" s="97">
        <v>10.212793209999999</v>
      </c>
      <c r="H14" s="788">
        <v>0.19375829</v>
      </c>
      <c r="I14" s="313">
        <v>946.31150850999995</v>
      </c>
      <c r="J14" s="789">
        <v>4759.1182849700008</v>
      </c>
      <c r="K14" s="782"/>
      <c r="L14" s="782"/>
      <c r="M14" s="783"/>
      <c r="N14" s="30"/>
      <c r="O14" s="105">
        <v>1997</v>
      </c>
      <c r="P14" s="787">
        <f t="shared" si="6"/>
        <v>74.445800554538593</v>
      </c>
      <c r="Q14" s="97">
        <f t="shared" si="2"/>
        <v>45.957196812998951</v>
      </c>
      <c r="R14" s="97">
        <f t="shared" si="3"/>
        <v>7.5824984209458917</v>
      </c>
      <c r="S14" s="97">
        <f t="shared" si="4"/>
        <v>19.806409141648874</v>
      </c>
      <c r="T14" s="97">
        <f t="shared" si="5"/>
        <v>1.0792210723591849</v>
      </c>
      <c r="U14" s="788">
        <f t="shared" si="7"/>
        <v>2.0475106585682246E-2</v>
      </c>
      <c r="V14" s="313">
        <v>19.884177106893762</v>
      </c>
      <c r="W14" s="789">
        <v>100</v>
      </c>
      <c r="X14" s="793"/>
      <c r="Y14" s="826"/>
      <c r="Z14" s="794"/>
      <c r="AA14" s="30"/>
      <c r="AB14" s="704"/>
      <c r="AC14" s="704"/>
      <c r="AD14" s="704"/>
      <c r="AE14" s="260"/>
      <c r="AF14" s="260"/>
      <c r="AG14" s="260"/>
      <c r="AH14" s="245"/>
      <c r="AI14" s="245"/>
      <c r="AJ14" s="245"/>
      <c r="AK14" s="245"/>
      <c r="AL14" s="245"/>
      <c r="AM14" s="245"/>
      <c r="AN14" s="245"/>
      <c r="AO14" s="245"/>
      <c r="AP14" s="245"/>
      <c r="AQ14" s="245"/>
      <c r="AR14" s="245"/>
      <c r="AS14" s="245"/>
      <c r="AT14" s="245"/>
      <c r="AU14" s="245"/>
      <c r="AV14" s="245"/>
      <c r="AW14" s="245"/>
      <c r="AX14" s="245"/>
      <c r="AY14" s="245"/>
      <c r="AZ14" s="245"/>
      <c r="BA14" s="245"/>
      <c r="BB14" s="245"/>
      <c r="BC14" s="245"/>
      <c r="BD14" s="245"/>
      <c r="BE14" s="245"/>
      <c r="BF14" s="245"/>
      <c r="BG14" s="245"/>
      <c r="BH14" s="245"/>
      <c r="BI14" s="245"/>
      <c r="BJ14" s="245"/>
      <c r="BK14" s="245"/>
      <c r="BL14" s="245"/>
      <c r="BM14" s="245"/>
      <c r="BN14" s="245"/>
      <c r="BO14" s="245"/>
      <c r="BP14" s="245"/>
      <c r="BQ14" s="245"/>
    </row>
    <row r="15" spans="1:69" s="45" customFormat="1" ht="14.1" customHeight="1" x14ac:dyDescent="0.2">
      <c r="A15" s="260"/>
      <c r="B15" s="288">
        <v>1998</v>
      </c>
      <c r="C15" s="784">
        <v>733.37404631000004</v>
      </c>
      <c r="D15" s="81">
        <v>450.21852364</v>
      </c>
      <c r="E15" s="81">
        <v>75.90678170000001</v>
      </c>
      <c r="F15" s="81">
        <v>196.28501603000001</v>
      </c>
      <c r="G15" s="81">
        <v>10.812344220000002</v>
      </c>
      <c r="H15" s="785">
        <v>0.15138072</v>
      </c>
      <c r="I15" s="311">
        <v>985.59652983000001</v>
      </c>
      <c r="J15" s="786">
        <v>4728.7477209799999</v>
      </c>
      <c r="K15" s="782"/>
      <c r="L15" s="782"/>
      <c r="M15" s="783"/>
      <c r="N15" s="30"/>
      <c r="O15" s="288">
        <v>1998</v>
      </c>
      <c r="P15" s="784">
        <f t="shared" si="6"/>
        <v>74.409154670673971</v>
      </c>
      <c r="Q15" s="81">
        <f t="shared" si="2"/>
        <v>45.679800000681382</v>
      </c>
      <c r="R15" s="81">
        <f t="shared" si="3"/>
        <v>7.7016080518356471</v>
      </c>
      <c r="S15" s="81">
        <f t="shared" si="4"/>
        <v>19.915351778263272</v>
      </c>
      <c r="T15" s="81">
        <f t="shared" si="5"/>
        <v>1.0970355406856964</v>
      </c>
      <c r="U15" s="785">
        <f t="shared" si="7"/>
        <v>1.535929920797416E-2</v>
      </c>
      <c r="V15" s="311">
        <v>20.842654080639811</v>
      </c>
      <c r="W15" s="786">
        <v>100</v>
      </c>
      <c r="X15" s="793"/>
      <c r="Y15" s="826"/>
      <c r="Z15" s="794"/>
      <c r="AA15" s="30"/>
      <c r="AB15" s="704"/>
      <c r="AC15" s="704"/>
      <c r="AD15" s="704"/>
      <c r="AE15" s="260"/>
      <c r="AF15" s="260"/>
      <c r="AG15" s="260"/>
      <c r="AH15" s="245"/>
      <c r="AI15" s="245"/>
      <c r="AJ15" s="245"/>
      <c r="AK15" s="245"/>
      <c r="AL15" s="245"/>
      <c r="AM15" s="245"/>
      <c r="AN15" s="245"/>
      <c r="AO15" s="245"/>
      <c r="AP15" s="245"/>
      <c r="AQ15" s="245"/>
      <c r="AR15" s="245"/>
      <c r="AS15" s="245"/>
      <c r="AT15" s="245"/>
      <c r="AU15" s="245"/>
      <c r="AV15" s="245"/>
      <c r="AW15" s="245"/>
      <c r="AX15" s="245"/>
      <c r="AY15" s="245"/>
      <c r="AZ15" s="245"/>
      <c r="BA15" s="245"/>
      <c r="BB15" s="245"/>
      <c r="BC15" s="245"/>
      <c r="BD15" s="245"/>
      <c r="BE15" s="245"/>
      <c r="BF15" s="245"/>
      <c r="BG15" s="245"/>
      <c r="BH15" s="245"/>
      <c r="BI15" s="245"/>
      <c r="BJ15" s="245"/>
      <c r="BK15" s="245"/>
      <c r="BL15" s="245"/>
      <c r="BM15" s="245"/>
      <c r="BN15" s="245"/>
      <c r="BO15" s="245"/>
      <c r="BP15" s="245"/>
      <c r="BQ15" s="245"/>
    </row>
    <row r="16" spans="1:69" s="45" customFormat="1" ht="14.1" customHeight="1" x14ac:dyDescent="0.2">
      <c r="A16" s="260"/>
      <c r="B16" s="105">
        <v>1999</v>
      </c>
      <c r="C16" s="787">
        <v>750.22546269999998</v>
      </c>
      <c r="D16" s="97">
        <v>460.14133296000006</v>
      </c>
      <c r="E16" s="97">
        <v>78.892670780000003</v>
      </c>
      <c r="F16" s="97">
        <v>199.78440336</v>
      </c>
      <c r="G16" s="97">
        <v>11.27590453</v>
      </c>
      <c r="H16" s="788">
        <v>0.13115107000000001</v>
      </c>
      <c r="I16" s="313">
        <v>1005.3916433699999</v>
      </c>
      <c r="J16" s="789">
        <v>4656.3032229600003</v>
      </c>
      <c r="K16" s="782"/>
      <c r="L16" s="782"/>
      <c r="M16" s="783"/>
      <c r="N16" s="30"/>
      <c r="O16" s="105">
        <v>1999</v>
      </c>
      <c r="P16" s="787">
        <f t="shared" si="6"/>
        <v>74.620220652053433</v>
      </c>
      <c r="Q16" s="97">
        <f t="shared" si="2"/>
        <v>45.767371948471705</v>
      </c>
      <c r="R16" s="97">
        <f t="shared" si="3"/>
        <v>7.8469590731386516</v>
      </c>
      <c r="S16" s="97">
        <f t="shared" si="4"/>
        <v>19.871301365738148</v>
      </c>
      <c r="T16" s="97">
        <f t="shared" si="5"/>
        <v>1.1215434904754118</v>
      </c>
      <c r="U16" s="788">
        <f t="shared" si="7"/>
        <v>1.3044774229512305E-2</v>
      </c>
      <c r="V16" s="313">
        <v>21.592056943638539</v>
      </c>
      <c r="W16" s="789">
        <v>100</v>
      </c>
      <c r="X16" s="793"/>
      <c r="Y16" s="826"/>
      <c r="Z16" s="794"/>
      <c r="AA16" s="30"/>
      <c r="AB16" s="704"/>
      <c r="AC16" s="704"/>
      <c r="AD16" s="704"/>
      <c r="AE16" s="260"/>
      <c r="AF16" s="260"/>
      <c r="AG16" s="260"/>
      <c r="AH16" s="245"/>
      <c r="AI16" s="245"/>
      <c r="AJ16" s="245"/>
      <c r="AK16" s="245"/>
      <c r="AL16" s="245"/>
      <c r="AM16" s="245"/>
      <c r="AN16" s="245"/>
      <c r="AO16" s="245"/>
      <c r="AP16" s="245"/>
      <c r="AQ16" s="245"/>
      <c r="AR16" s="245"/>
      <c r="AS16" s="245"/>
      <c r="AT16" s="245"/>
      <c r="AU16" s="245"/>
      <c r="AV16" s="245"/>
      <c r="AW16" s="245"/>
      <c r="AX16" s="245"/>
      <c r="AY16" s="245"/>
      <c r="AZ16" s="245"/>
      <c r="BA16" s="245"/>
      <c r="BB16" s="245"/>
      <c r="BC16" s="245"/>
      <c r="BD16" s="245"/>
      <c r="BE16" s="245"/>
      <c r="BF16" s="245"/>
      <c r="BG16" s="245"/>
      <c r="BH16" s="245"/>
      <c r="BI16" s="245"/>
      <c r="BJ16" s="245"/>
      <c r="BK16" s="245"/>
      <c r="BL16" s="245"/>
      <c r="BM16" s="245"/>
      <c r="BN16" s="245"/>
      <c r="BO16" s="245"/>
      <c r="BP16" s="245"/>
      <c r="BQ16" s="245"/>
    </row>
    <row r="17" spans="1:70" ht="14.1" customHeight="1" x14ac:dyDescent="0.2">
      <c r="A17" s="260"/>
      <c r="B17" s="288">
        <v>2000</v>
      </c>
      <c r="C17" s="784">
        <v>747.30330391000007</v>
      </c>
      <c r="D17" s="81">
        <v>456.11779658</v>
      </c>
      <c r="E17" s="81">
        <v>80.311446619999998</v>
      </c>
      <c r="F17" s="81">
        <v>199.80432891999999</v>
      </c>
      <c r="G17" s="81">
        <v>10.91631658</v>
      </c>
      <c r="H17" s="785">
        <v>0.15341522000000002</v>
      </c>
      <c r="I17" s="311">
        <v>1012.23203918</v>
      </c>
      <c r="J17" s="786">
        <v>4657.4739550700006</v>
      </c>
      <c r="K17" s="782"/>
      <c r="L17" s="782"/>
      <c r="M17" s="783"/>
      <c r="N17" s="30"/>
      <c r="O17" s="288">
        <v>2000</v>
      </c>
      <c r="P17" s="784">
        <f t="shared" si="6"/>
        <v>73.827272303629471</v>
      </c>
      <c r="Q17" s="81">
        <f t="shared" si="2"/>
        <v>45.060596674009339</v>
      </c>
      <c r="R17" s="81">
        <f t="shared" si="3"/>
        <v>7.9340945071309505</v>
      </c>
      <c r="S17" s="81">
        <f t="shared" si="4"/>
        <v>19.738984855869575</v>
      </c>
      <c r="T17" s="81">
        <f t="shared" si="5"/>
        <v>1.0784401360031253</v>
      </c>
      <c r="U17" s="785">
        <f t="shared" si="7"/>
        <v>1.5156131604397773E-2</v>
      </c>
      <c r="V17" s="311">
        <v>21.73349865066044</v>
      </c>
      <c r="W17" s="786">
        <v>100</v>
      </c>
      <c r="X17" s="793"/>
      <c r="Y17" s="826"/>
      <c r="Z17" s="794"/>
      <c r="AA17" s="30"/>
      <c r="AB17" s="704"/>
      <c r="AC17" s="704"/>
      <c r="AD17" s="704"/>
      <c r="AE17" s="260"/>
      <c r="AF17" s="260"/>
      <c r="AG17" s="260"/>
      <c r="BR17" s="45"/>
    </row>
    <row r="18" spans="1:70" ht="14.1" customHeight="1" x14ac:dyDescent="0.2">
      <c r="A18" s="260"/>
      <c r="B18" s="105">
        <v>2001</v>
      </c>
      <c r="C18" s="787">
        <v>762.74423528</v>
      </c>
      <c r="D18" s="97">
        <v>463.35792669</v>
      </c>
      <c r="E18" s="97">
        <v>83.475256479999999</v>
      </c>
      <c r="F18" s="97">
        <v>204.32771296000001</v>
      </c>
      <c r="G18" s="97">
        <v>11.259295040000001</v>
      </c>
      <c r="H18" s="788">
        <v>0.3240441</v>
      </c>
      <c r="I18" s="313">
        <v>1030.2909703099999</v>
      </c>
      <c r="J18" s="789">
        <v>4709.8006645400001</v>
      </c>
      <c r="K18" s="782"/>
      <c r="L18" s="782"/>
      <c r="M18" s="783"/>
      <c r="N18" s="30"/>
      <c r="O18" s="105">
        <v>2001</v>
      </c>
      <c r="P18" s="787">
        <f t="shared" si="6"/>
        <v>74.031924695069492</v>
      </c>
      <c r="Q18" s="97">
        <f t="shared" si="2"/>
        <v>44.973501665319091</v>
      </c>
      <c r="R18" s="97">
        <f t="shared" si="3"/>
        <v>8.1021050252321913</v>
      </c>
      <c r="S18" s="97">
        <f t="shared" si="4"/>
        <v>19.832039574074951</v>
      </c>
      <c r="T18" s="97">
        <f t="shared" si="5"/>
        <v>1.0928267222037518</v>
      </c>
      <c r="U18" s="788">
        <f t="shared" si="7"/>
        <v>3.1451707268918383E-2</v>
      </c>
      <c r="V18" s="313">
        <v>21.875468702254029</v>
      </c>
      <c r="W18" s="789">
        <v>100</v>
      </c>
      <c r="X18" s="793"/>
      <c r="Y18" s="826"/>
      <c r="Z18" s="794"/>
      <c r="AA18" s="30"/>
      <c r="AB18" s="704"/>
      <c r="AC18" s="704"/>
      <c r="AD18" s="704"/>
      <c r="AE18" s="260"/>
      <c r="AF18" s="260"/>
      <c r="AG18" s="260"/>
      <c r="BR18" s="45"/>
    </row>
    <row r="19" spans="1:70" ht="14.1" customHeight="1" x14ac:dyDescent="0.2">
      <c r="A19" s="260"/>
      <c r="B19" s="288">
        <v>2002</v>
      </c>
      <c r="C19" s="784">
        <v>773.01776165999991</v>
      </c>
      <c r="D19" s="81">
        <v>472.78871558999998</v>
      </c>
      <c r="E19" s="81">
        <v>84.109053610000004</v>
      </c>
      <c r="F19" s="81">
        <v>204.41947292999998</v>
      </c>
      <c r="G19" s="81">
        <v>11.461740599999999</v>
      </c>
      <c r="H19" s="785">
        <v>0.23877893</v>
      </c>
      <c r="I19" s="311">
        <v>1043.5718182000001</v>
      </c>
      <c r="J19" s="786">
        <v>4699.7157955099992</v>
      </c>
      <c r="K19" s="782"/>
      <c r="L19" s="782"/>
      <c r="M19" s="783"/>
      <c r="N19" s="30"/>
      <c r="O19" s="288">
        <v>2002</v>
      </c>
      <c r="P19" s="784">
        <f t="shared" si="6"/>
        <v>74.074227396571132</v>
      </c>
      <c r="Q19" s="81">
        <f t="shared" si="2"/>
        <v>45.30485658433048</v>
      </c>
      <c r="R19" s="81">
        <f t="shared" si="3"/>
        <v>8.0597283429016997</v>
      </c>
      <c r="S19" s="81">
        <f t="shared" si="4"/>
        <v>19.588443206773441</v>
      </c>
      <c r="T19" s="81">
        <f t="shared" si="5"/>
        <v>1.0983183332575739</v>
      </c>
      <c r="U19" s="785">
        <f t="shared" si="7"/>
        <v>2.2880929307947079E-2</v>
      </c>
      <c r="V19" s="311">
        <v>22.204998421330171</v>
      </c>
      <c r="W19" s="786">
        <v>100</v>
      </c>
      <c r="X19" s="793"/>
      <c r="Y19" s="826"/>
      <c r="Z19" s="794"/>
      <c r="AA19" s="30"/>
      <c r="AB19" s="704"/>
      <c r="AC19" s="704"/>
      <c r="AD19" s="704"/>
      <c r="AE19" s="260"/>
      <c r="AF19" s="260"/>
      <c r="AG19" s="260"/>
      <c r="BR19" s="45"/>
    </row>
    <row r="20" spans="1:70" ht="14.1" customHeight="1" x14ac:dyDescent="0.2">
      <c r="A20" s="260"/>
      <c r="B20" s="105">
        <v>2003</v>
      </c>
      <c r="C20" s="787">
        <v>781.50169528000004</v>
      </c>
      <c r="D20" s="97">
        <v>476.85709646999999</v>
      </c>
      <c r="E20" s="97">
        <v>86.753347899999994</v>
      </c>
      <c r="F20" s="97">
        <v>205.86991558</v>
      </c>
      <c r="G20" s="97">
        <v>11.82028951</v>
      </c>
      <c r="H20" s="788">
        <v>0.20104581999999999</v>
      </c>
      <c r="I20" s="313">
        <v>1058.31267394</v>
      </c>
      <c r="J20" s="789">
        <v>4786.3805103099994</v>
      </c>
      <c r="K20" s="782"/>
      <c r="L20" s="782"/>
      <c r="M20" s="783"/>
      <c r="N20" s="30"/>
      <c r="O20" s="105">
        <v>2003</v>
      </c>
      <c r="P20" s="787">
        <f t="shared" si="6"/>
        <v>73.844121356927701</v>
      </c>
      <c r="Q20" s="97">
        <f t="shared" si="2"/>
        <v>45.058243013825511</v>
      </c>
      <c r="R20" s="97">
        <f t="shared" si="3"/>
        <v>8.1973267481551861</v>
      </c>
      <c r="S20" s="97">
        <f t="shared" si="4"/>
        <v>19.452655217060322</v>
      </c>
      <c r="T20" s="97">
        <f t="shared" si="5"/>
        <v>1.1168995516225049</v>
      </c>
      <c r="U20" s="788">
        <f t="shared" si="7"/>
        <v>1.899682626416303E-2</v>
      </c>
      <c r="V20" s="313">
        <v>22.110918086440567</v>
      </c>
      <c r="W20" s="789">
        <v>100</v>
      </c>
      <c r="X20" s="793"/>
      <c r="Y20" s="826"/>
      <c r="Z20" s="794"/>
      <c r="AA20" s="30"/>
      <c r="AB20" s="704"/>
      <c r="AC20" s="704"/>
      <c r="AD20" s="704"/>
      <c r="AE20" s="260"/>
      <c r="AF20" s="260"/>
      <c r="AG20" s="260"/>
      <c r="BR20" s="45"/>
    </row>
    <row r="21" spans="1:70" ht="14.1" customHeight="1" x14ac:dyDescent="0.2">
      <c r="A21" s="260"/>
      <c r="B21" s="288">
        <v>2004</v>
      </c>
      <c r="C21" s="784">
        <v>798.43380588999992</v>
      </c>
      <c r="D21" s="81">
        <v>483.42002954999998</v>
      </c>
      <c r="E21" s="81">
        <v>89.897732210000001</v>
      </c>
      <c r="F21" s="81">
        <v>213.02269737</v>
      </c>
      <c r="G21" s="81">
        <v>11.89896583</v>
      </c>
      <c r="H21" s="785">
        <v>0.19438093000000001</v>
      </c>
      <c r="I21" s="311">
        <v>1090.00397026</v>
      </c>
      <c r="J21" s="786">
        <v>4804.8953712600005</v>
      </c>
      <c r="K21" s="782"/>
      <c r="L21" s="782"/>
      <c r="M21" s="783"/>
      <c r="N21" s="30"/>
      <c r="O21" s="288">
        <v>2004</v>
      </c>
      <c r="P21" s="784">
        <f t="shared" si="6"/>
        <v>73.250541069088811</v>
      </c>
      <c r="Q21" s="81">
        <f t="shared" si="2"/>
        <v>44.350299883282922</v>
      </c>
      <c r="R21" s="81">
        <f t="shared" si="3"/>
        <v>8.2474683269783498</v>
      </c>
      <c r="S21" s="81">
        <f t="shared" si="4"/>
        <v>19.543295545904058</v>
      </c>
      <c r="T21" s="81">
        <f t="shared" si="5"/>
        <v>1.0916442650352665</v>
      </c>
      <c r="U21" s="785">
        <f t="shared" si="7"/>
        <v>1.7833047888223204E-2</v>
      </c>
      <c r="V21" s="311">
        <v>22.68528003293785</v>
      </c>
      <c r="W21" s="786">
        <v>100</v>
      </c>
      <c r="X21" s="793"/>
      <c r="Y21" s="826"/>
      <c r="Z21" s="794"/>
      <c r="AA21" s="30"/>
      <c r="AB21" s="704"/>
      <c r="AC21" s="704"/>
      <c r="AD21" s="704"/>
      <c r="AE21" s="260"/>
      <c r="AF21" s="260"/>
      <c r="AG21" s="260"/>
      <c r="BR21" s="45"/>
    </row>
    <row r="22" spans="1:70" ht="14.1" customHeight="1" x14ac:dyDescent="0.2">
      <c r="A22" s="260"/>
      <c r="B22" s="105">
        <v>2005</v>
      </c>
      <c r="C22" s="787">
        <v>796.91920461000007</v>
      </c>
      <c r="D22" s="97">
        <v>479.25492782999999</v>
      </c>
      <c r="E22" s="97">
        <v>90.923828420000007</v>
      </c>
      <c r="F22" s="97">
        <v>215.52318573999997</v>
      </c>
      <c r="G22" s="97">
        <v>11.025425149999998</v>
      </c>
      <c r="H22" s="788">
        <v>0.19183745999999999</v>
      </c>
      <c r="I22" s="313">
        <v>1097.72220778</v>
      </c>
      <c r="J22" s="789">
        <v>4786.6930267000007</v>
      </c>
      <c r="K22" s="782"/>
      <c r="L22" s="782"/>
      <c r="M22" s="783"/>
      <c r="N22" s="30"/>
      <c r="O22" s="105">
        <v>2005</v>
      </c>
      <c r="P22" s="787">
        <f t="shared" si="6"/>
        <v>72.597529590083198</v>
      </c>
      <c r="Q22" s="97">
        <f t="shared" si="2"/>
        <v>43.659035449344749</v>
      </c>
      <c r="R22" s="97">
        <f t="shared" si="3"/>
        <v>8.2829542643472234</v>
      </c>
      <c r="S22" s="97">
        <f t="shared" si="4"/>
        <v>19.633672728172961</v>
      </c>
      <c r="T22" s="97">
        <f t="shared" si="5"/>
        <v>1.0043911903993892</v>
      </c>
      <c r="U22" s="788">
        <f t="shared" si="7"/>
        <v>1.7475956907892595E-2</v>
      </c>
      <c r="V22" s="313">
        <v>22.93278891411973</v>
      </c>
      <c r="W22" s="789">
        <v>100</v>
      </c>
      <c r="X22" s="793"/>
      <c r="Y22" s="826"/>
      <c r="Z22" s="794"/>
      <c r="AA22" s="30"/>
      <c r="AB22" s="704"/>
      <c r="AC22" s="704"/>
      <c r="AD22" s="704"/>
      <c r="AE22" s="260"/>
      <c r="AF22" s="260"/>
      <c r="AG22" s="260"/>
      <c r="BR22" s="45"/>
    </row>
    <row r="23" spans="1:70" ht="14.1" customHeight="1" x14ac:dyDescent="0.2">
      <c r="A23" s="260"/>
      <c r="B23" s="288">
        <v>2006</v>
      </c>
      <c r="C23" s="784">
        <v>805.02816274000008</v>
      </c>
      <c r="D23" s="81">
        <v>481.54801471999997</v>
      </c>
      <c r="E23" s="81">
        <v>92.867048299999993</v>
      </c>
      <c r="F23" s="81">
        <v>219.49972523000002</v>
      </c>
      <c r="G23" s="81">
        <v>10.945864390000001</v>
      </c>
      <c r="H23" s="785">
        <v>0.1675101</v>
      </c>
      <c r="I23" s="311">
        <v>1121.80542464</v>
      </c>
      <c r="J23" s="786">
        <v>4798.5954343399999</v>
      </c>
      <c r="K23" s="782"/>
      <c r="L23" s="782"/>
      <c r="M23" s="783"/>
      <c r="N23" s="30"/>
      <c r="O23" s="288">
        <v>2006</v>
      </c>
      <c r="P23" s="784">
        <f t="shared" si="6"/>
        <v>71.761835435796968</v>
      </c>
      <c r="Q23" s="81">
        <f t="shared" si="2"/>
        <v>42.926162072583502</v>
      </c>
      <c r="R23" s="81">
        <f t="shared" si="3"/>
        <v>8.2783561444982396</v>
      </c>
      <c r="S23" s="81">
        <f t="shared" si="4"/>
        <v>19.566648583504573</v>
      </c>
      <c r="T23" s="81">
        <f t="shared" si="5"/>
        <v>0.97573644676505755</v>
      </c>
      <c r="U23" s="785">
        <f t="shared" si="7"/>
        <v>1.4932188445581449E-2</v>
      </c>
      <c r="V23" s="311">
        <v>23.377787104369496</v>
      </c>
      <c r="W23" s="786">
        <v>100</v>
      </c>
      <c r="X23" s="793"/>
      <c r="Y23" s="826"/>
      <c r="Z23" s="794"/>
      <c r="AA23" s="30"/>
      <c r="AB23" s="704"/>
      <c r="AC23" s="704"/>
      <c r="AD23" s="704"/>
      <c r="AE23" s="260"/>
      <c r="AF23" s="260"/>
      <c r="AG23" s="260"/>
      <c r="BR23" s="45"/>
    </row>
    <row r="24" spans="1:70" ht="14.1" customHeight="1" x14ac:dyDescent="0.2">
      <c r="A24" s="260"/>
      <c r="B24" s="105">
        <v>2007</v>
      </c>
      <c r="C24" s="787">
        <v>814.76465081000003</v>
      </c>
      <c r="D24" s="97">
        <v>488.27600409000001</v>
      </c>
      <c r="E24" s="97">
        <v>95.458386079999997</v>
      </c>
      <c r="F24" s="97">
        <v>219.94652145000001</v>
      </c>
      <c r="G24" s="97">
        <v>10.908343110000001</v>
      </c>
      <c r="H24" s="788">
        <v>0.17539607000000002</v>
      </c>
      <c r="I24" s="313">
        <v>1142.4142515000001</v>
      </c>
      <c r="J24" s="789">
        <v>4778.1163069099994</v>
      </c>
      <c r="K24" s="782"/>
      <c r="L24" s="782"/>
      <c r="M24" s="783"/>
      <c r="N24" s="30"/>
      <c r="O24" s="105">
        <v>2007</v>
      </c>
      <c r="P24" s="787">
        <f t="shared" si="6"/>
        <v>71.319545404848256</v>
      </c>
      <c r="Q24" s="97">
        <f t="shared" si="2"/>
        <v>42.740713663969906</v>
      </c>
      <c r="R24" s="97">
        <f t="shared" si="3"/>
        <v>8.3558469228357648</v>
      </c>
      <c r="S24" s="97">
        <f t="shared" si="4"/>
        <v>19.252781656146905</v>
      </c>
      <c r="T24" s="97">
        <f t="shared" si="5"/>
        <v>0.95485005510717746</v>
      </c>
      <c r="U24" s="788">
        <f t="shared" si="7"/>
        <v>1.5353105913174965E-2</v>
      </c>
      <c r="V24" s="313">
        <v>23.909301869606388</v>
      </c>
      <c r="W24" s="789">
        <v>100</v>
      </c>
      <c r="X24" s="793"/>
      <c r="Y24" s="826"/>
      <c r="Z24" s="794"/>
      <c r="AA24" s="30"/>
      <c r="AB24" s="704"/>
      <c r="AC24" s="704"/>
      <c r="AD24" s="704"/>
      <c r="AE24" s="260"/>
      <c r="AF24" s="260"/>
      <c r="AG24" s="260"/>
      <c r="BR24" s="45"/>
    </row>
    <row r="25" spans="1:70" ht="14.1" customHeight="1" x14ac:dyDescent="0.2">
      <c r="A25" s="260"/>
      <c r="B25" s="288">
        <v>2008</v>
      </c>
      <c r="C25" s="784">
        <v>797.16012587</v>
      </c>
      <c r="D25" s="81">
        <v>480.91700191000001</v>
      </c>
      <c r="E25" s="81">
        <v>91.380620519999994</v>
      </c>
      <c r="F25" s="81">
        <v>213.27334979</v>
      </c>
      <c r="G25" s="81">
        <v>11.390595900000001</v>
      </c>
      <c r="H25" s="785">
        <v>0.19855775000000001</v>
      </c>
      <c r="I25" s="311">
        <v>1123.6131178000001</v>
      </c>
      <c r="J25" s="786">
        <v>4682.3136589000005</v>
      </c>
      <c r="K25" s="782"/>
      <c r="L25" s="782"/>
      <c r="M25" s="783"/>
      <c r="N25" s="30"/>
      <c r="O25" s="288">
        <v>2008</v>
      </c>
      <c r="P25" s="784">
        <f t="shared" si="6"/>
        <v>70.946139132908584</v>
      </c>
      <c r="Q25" s="81">
        <f t="shared" si="2"/>
        <v>42.800942271982436</v>
      </c>
      <c r="R25" s="81">
        <f t="shared" si="3"/>
        <v>8.1327477467440428</v>
      </c>
      <c r="S25" s="81">
        <f t="shared" si="4"/>
        <v>18.981030606654244</v>
      </c>
      <c r="T25" s="81">
        <f t="shared" si="5"/>
        <v>1.0137471447736777</v>
      </c>
      <c r="U25" s="785">
        <f t="shared" si="7"/>
        <v>1.7671362754180901E-2</v>
      </c>
      <c r="V25" s="311">
        <v>23.996963886950848</v>
      </c>
      <c r="W25" s="786">
        <v>100</v>
      </c>
      <c r="X25" s="793"/>
      <c r="Y25" s="826"/>
      <c r="Z25" s="794"/>
      <c r="AA25" s="30"/>
      <c r="AB25" s="704"/>
      <c r="AC25" s="704"/>
      <c r="AD25" s="704"/>
      <c r="AE25" s="260"/>
      <c r="AF25" s="260"/>
      <c r="AG25" s="260"/>
      <c r="BR25" s="45"/>
    </row>
    <row r="26" spans="1:70" ht="14.1" customHeight="1" x14ac:dyDescent="0.2">
      <c r="A26" s="260"/>
      <c r="B26" s="105">
        <v>2009</v>
      </c>
      <c r="C26" s="787">
        <v>776.85505853000006</v>
      </c>
      <c r="D26" s="97">
        <v>475.97812711</v>
      </c>
      <c r="E26" s="97">
        <v>88.095879830000001</v>
      </c>
      <c r="F26" s="97">
        <v>201.49885871999999</v>
      </c>
      <c r="G26" s="97">
        <v>11.072776889999998</v>
      </c>
      <c r="H26" s="788">
        <v>0.20941596999999998</v>
      </c>
      <c r="I26" s="313">
        <v>1073.0076435000001</v>
      </c>
      <c r="J26" s="789">
        <v>4337.5852931399995</v>
      </c>
      <c r="K26" s="782"/>
      <c r="L26" s="782"/>
      <c r="M26" s="783"/>
      <c r="N26" s="30"/>
      <c r="O26" s="105">
        <v>2009</v>
      </c>
      <c r="P26" s="787">
        <f t="shared" si="6"/>
        <v>72.399769306023586</v>
      </c>
      <c r="Q26" s="97">
        <f t="shared" si="2"/>
        <v>44.359248509863939</v>
      </c>
      <c r="R26" s="97">
        <f t="shared" si="3"/>
        <v>8.2101819463879711</v>
      </c>
      <c r="S26" s="97">
        <f t="shared" si="4"/>
        <v>18.778883816963226</v>
      </c>
      <c r="T26" s="97">
        <f t="shared" si="5"/>
        <v>1.0319383051067703</v>
      </c>
      <c r="U26" s="788">
        <f t="shared" si="7"/>
        <v>1.9516726769710096E-2</v>
      </c>
      <c r="V26" s="313">
        <v>24.737441940265445</v>
      </c>
      <c r="W26" s="789">
        <v>100</v>
      </c>
      <c r="X26" s="793"/>
      <c r="Y26" s="826"/>
      <c r="Z26" s="794"/>
      <c r="AA26" s="30"/>
      <c r="AB26" s="704"/>
      <c r="AC26" s="704"/>
      <c r="AD26" s="704"/>
      <c r="AE26" s="260"/>
      <c r="AF26" s="260"/>
      <c r="AG26" s="260"/>
      <c r="BR26" s="45"/>
    </row>
    <row r="27" spans="1:70" ht="14.1" customHeight="1" x14ac:dyDescent="0.2">
      <c r="A27" s="260"/>
      <c r="B27" s="288">
        <v>2010</v>
      </c>
      <c r="C27" s="784">
        <v>771.65309654000009</v>
      </c>
      <c r="D27" s="81">
        <v>470.38047282999997</v>
      </c>
      <c r="E27" s="81">
        <v>86.781576430000001</v>
      </c>
      <c r="F27" s="81">
        <v>203.44657784</v>
      </c>
      <c r="G27" s="81">
        <v>10.89544448</v>
      </c>
      <c r="H27" s="785">
        <v>0.14902495999999998</v>
      </c>
      <c r="I27" s="311">
        <v>1068.67248464</v>
      </c>
      <c r="J27" s="786">
        <v>4426.5595009899998</v>
      </c>
      <c r="K27" s="782"/>
      <c r="L27" s="782"/>
      <c r="M27" s="783"/>
      <c r="N27" s="30"/>
      <c r="O27" s="288">
        <v>2010</v>
      </c>
      <c r="P27" s="784">
        <f t="shared" si="6"/>
        <v>72.206696404272463</v>
      </c>
      <c r="Q27" s="81">
        <f t="shared" si="2"/>
        <v>44.015400376707127</v>
      </c>
      <c r="R27" s="81">
        <f t="shared" si="3"/>
        <v>8.1205025559569659</v>
      </c>
      <c r="S27" s="81">
        <f t="shared" si="4"/>
        <v>19.037317865307848</v>
      </c>
      <c r="T27" s="81">
        <f t="shared" si="5"/>
        <v>1.0195307389869135</v>
      </c>
      <c r="U27" s="785">
        <f t="shared" si="7"/>
        <v>1.3944867313599965E-2</v>
      </c>
      <c r="V27" s="311">
        <v>24.14228215843459</v>
      </c>
      <c r="W27" s="786">
        <v>100</v>
      </c>
      <c r="X27" s="793"/>
      <c r="Y27" s="826"/>
      <c r="Z27" s="794"/>
      <c r="AA27" s="30"/>
      <c r="AB27" s="704"/>
      <c r="AC27" s="704"/>
      <c r="AD27" s="704"/>
      <c r="AE27" s="260"/>
      <c r="AF27" s="260"/>
      <c r="AG27" s="260"/>
      <c r="BR27" s="45"/>
    </row>
    <row r="28" spans="1:70" ht="14.1" customHeight="1" x14ac:dyDescent="0.2">
      <c r="A28" s="260"/>
      <c r="B28" s="105">
        <v>2011</v>
      </c>
      <c r="C28" s="787">
        <v>764.44122126000002</v>
      </c>
      <c r="D28" s="97">
        <v>464.23165640999997</v>
      </c>
      <c r="E28" s="97">
        <v>86.427210309999992</v>
      </c>
      <c r="F28" s="97">
        <v>202.95463543</v>
      </c>
      <c r="G28" s="97">
        <v>10.679520490000002</v>
      </c>
      <c r="H28" s="788">
        <v>0.14819862</v>
      </c>
      <c r="I28" s="313">
        <v>1062.28931446</v>
      </c>
      <c r="J28" s="789">
        <v>4320.8929629599997</v>
      </c>
      <c r="K28" s="782"/>
      <c r="L28" s="782"/>
      <c r="M28" s="783"/>
      <c r="N28" s="30"/>
      <c r="O28" s="105">
        <v>2011</v>
      </c>
      <c r="P28" s="787">
        <f t="shared" si="6"/>
        <v>71.961678504560041</v>
      </c>
      <c r="Q28" s="97">
        <f t="shared" si="2"/>
        <v>43.70105677340694</v>
      </c>
      <c r="R28" s="97">
        <f t="shared" si="3"/>
        <v>8.1359389700661779</v>
      </c>
      <c r="S28" s="97">
        <f t="shared" si="4"/>
        <v>19.1054011997823</v>
      </c>
      <c r="T28" s="97">
        <f t="shared" si="5"/>
        <v>1.0053306895427812</v>
      </c>
      <c r="U28" s="788">
        <f t="shared" si="7"/>
        <v>1.3950871761835872E-2</v>
      </c>
      <c r="V28" s="313">
        <v>24.584948610536411</v>
      </c>
      <c r="W28" s="789">
        <v>100</v>
      </c>
      <c r="X28" s="793"/>
      <c r="Y28" s="826"/>
      <c r="Z28" s="794"/>
      <c r="AA28" s="30"/>
      <c r="AB28" s="704"/>
      <c r="AC28" s="704"/>
      <c r="AD28" s="704"/>
      <c r="AE28" s="711"/>
      <c r="AF28" s="711"/>
      <c r="AG28" s="711"/>
      <c r="AH28" s="716"/>
      <c r="AI28" s="716"/>
      <c r="AJ28" s="716"/>
      <c r="AK28" s="716"/>
      <c r="AL28" s="716"/>
      <c r="AM28" s="716"/>
      <c r="AN28" s="716"/>
      <c r="AO28" s="716"/>
      <c r="BR28" s="45"/>
    </row>
    <row r="29" spans="1:70" ht="14.1" customHeight="1" x14ac:dyDescent="0.2">
      <c r="A29" s="260"/>
      <c r="B29" s="288">
        <v>2012</v>
      </c>
      <c r="C29" s="784">
        <v>737.51403310000001</v>
      </c>
      <c r="D29" s="81">
        <v>445.84004433000001</v>
      </c>
      <c r="E29" s="81">
        <v>83.306205340000005</v>
      </c>
      <c r="F29" s="81">
        <v>197.78163584999999</v>
      </c>
      <c r="G29" s="81">
        <v>10.448092880000001</v>
      </c>
      <c r="H29" s="785">
        <v>0.1380547</v>
      </c>
      <c r="I29" s="311">
        <v>1020.34020137</v>
      </c>
      <c r="J29" s="786">
        <v>4233.4939247299999</v>
      </c>
      <c r="K29" s="782"/>
      <c r="L29" s="782"/>
      <c r="M29" s="783"/>
      <c r="N29" s="30"/>
      <c r="O29" s="288">
        <v>2012</v>
      </c>
      <c r="P29" s="784">
        <f t="shared" si="6"/>
        <v>72.281189363091613</v>
      </c>
      <c r="Q29" s="81">
        <f t="shared" si="2"/>
        <v>43.695234563077619</v>
      </c>
      <c r="R29" s="81">
        <f t="shared" si="3"/>
        <v>8.1645519041732975</v>
      </c>
      <c r="S29" s="81">
        <f t="shared" si="4"/>
        <v>19.383891331973459</v>
      </c>
      <c r="T29" s="81">
        <f t="shared" si="5"/>
        <v>1.0239813021158488</v>
      </c>
      <c r="U29" s="785">
        <f t="shared" si="7"/>
        <v>1.3530261751387959E-2</v>
      </c>
      <c r="V29" s="311">
        <v>24.101610147818377</v>
      </c>
      <c r="W29" s="786">
        <v>100</v>
      </c>
      <c r="X29" s="793"/>
      <c r="Y29" s="826"/>
      <c r="Z29" s="794"/>
      <c r="AA29" s="30"/>
      <c r="AB29" s="704"/>
      <c r="AC29" s="704"/>
      <c r="AD29" s="704"/>
      <c r="AE29" s="711"/>
      <c r="AF29" s="711"/>
      <c r="AG29" s="711"/>
      <c r="AH29" s="716"/>
      <c r="AI29" s="716"/>
      <c r="AJ29" s="716"/>
      <c r="AK29" s="716"/>
      <c r="AL29" s="716"/>
      <c r="AM29" s="716"/>
      <c r="AN29" s="716"/>
      <c r="AO29" s="716"/>
      <c r="BR29" s="45"/>
    </row>
    <row r="30" spans="1:70" ht="14.1" customHeight="1" x14ac:dyDescent="0.2">
      <c r="A30" s="260"/>
      <c r="B30" s="105">
        <v>2013</v>
      </c>
      <c r="C30" s="787">
        <v>734.36325523000005</v>
      </c>
      <c r="D30" s="97">
        <v>448.39749442999999</v>
      </c>
      <c r="E30" s="97">
        <v>79.796751020000002</v>
      </c>
      <c r="F30" s="97">
        <v>195.90077463</v>
      </c>
      <c r="G30" s="97">
        <v>10.144081529999999</v>
      </c>
      <c r="H30" s="788">
        <v>0.12415362000000001</v>
      </c>
      <c r="I30" s="313">
        <v>1007.5415711599999</v>
      </c>
      <c r="J30" s="789">
        <v>4140.3165710599997</v>
      </c>
      <c r="K30" s="782"/>
      <c r="L30" s="782"/>
      <c r="M30" s="783"/>
      <c r="N30" s="30"/>
      <c r="O30" s="105">
        <v>2013</v>
      </c>
      <c r="P30" s="787">
        <f t="shared" si="6"/>
        <v>72.886645697855926</v>
      </c>
      <c r="Q30" s="97">
        <f t="shared" si="2"/>
        <v>44.50411846667054</v>
      </c>
      <c r="R30" s="97">
        <f t="shared" si="3"/>
        <v>7.9199462636691642</v>
      </c>
      <c r="S30" s="97">
        <f t="shared" si="4"/>
        <v>19.443443351370217</v>
      </c>
      <c r="T30" s="97">
        <f t="shared" si="5"/>
        <v>1.0068151846400686</v>
      </c>
      <c r="U30" s="788">
        <f t="shared" si="7"/>
        <v>1.2322431505933776E-2</v>
      </c>
      <c r="V30" s="313">
        <v>24.334892124010945</v>
      </c>
      <c r="W30" s="789">
        <v>100</v>
      </c>
      <c r="X30" s="793"/>
      <c r="Y30" s="826"/>
      <c r="Z30" s="794"/>
      <c r="AA30" s="30"/>
      <c r="AB30" s="704"/>
      <c r="AC30" s="704"/>
      <c r="AD30" s="704"/>
      <c r="AE30" s="711"/>
      <c r="AF30" s="711"/>
      <c r="AG30" s="711"/>
      <c r="AH30" s="716"/>
      <c r="AI30" s="716"/>
      <c r="AJ30" s="716"/>
      <c r="AK30" s="716"/>
      <c r="AL30" s="716"/>
      <c r="AM30" s="716"/>
      <c r="AN30" s="716"/>
      <c r="AO30" s="716"/>
      <c r="BR30" s="45"/>
    </row>
    <row r="31" spans="1:70" ht="14.1" customHeight="1" x14ac:dyDescent="0.2">
      <c r="A31" s="260"/>
      <c r="B31" s="288">
        <v>2014</v>
      </c>
      <c r="C31" s="784">
        <v>742.90846320000003</v>
      </c>
      <c r="D31" s="81">
        <v>459.03836163</v>
      </c>
      <c r="E31" s="81">
        <v>79.694964300000009</v>
      </c>
      <c r="F31" s="81">
        <v>193.67809322000002</v>
      </c>
      <c r="G31" s="81">
        <v>10.3966355</v>
      </c>
      <c r="H31" s="785">
        <v>0.10040855</v>
      </c>
      <c r="I31" s="311">
        <v>1011.9114332099999</v>
      </c>
      <c r="J31" s="786">
        <v>4000.30069331</v>
      </c>
      <c r="K31" s="782"/>
      <c r="L31" s="782"/>
      <c r="M31" s="783"/>
      <c r="N31" s="30"/>
      <c r="O31" s="288">
        <v>2014</v>
      </c>
      <c r="P31" s="784">
        <f t="shared" si="6"/>
        <v>73.416352342549899</v>
      </c>
      <c r="Q31" s="81">
        <f t="shared" si="2"/>
        <v>45.363491958365557</v>
      </c>
      <c r="R31" s="81">
        <f t="shared" si="3"/>
        <v>7.8756857254977843</v>
      </c>
      <c r="S31" s="81">
        <f t="shared" si="4"/>
        <v>19.139826556323371</v>
      </c>
      <c r="T31" s="81">
        <f t="shared" si="5"/>
        <v>1.0274254404873797</v>
      </c>
      <c r="U31" s="785">
        <f t="shared" si="7"/>
        <v>9.9226618758009831E-3</v>
      </c>
      <c r="V31" s="311">
        <v>25.295884254458535</v>
      </c>
      <c r="W31" s="786">
        <v>100</v>
      </c>
      <c r="X31" s="793"/>
      <c r="Y31" s="826"/>
      <c r="Z31" s="794"/>
      <c r="AA31" s="30"/>
      <c r="AB31" s="704"/>
      <c r="AC31" s="704"/>
      <c r="AD31" s="704"/>
      <c r="AE31" s="711"/>
      <c r="AF31" s="711"/>
      <c r="AG31" s="711"/>
      <c r="AH31" s="716"/>
      <c r="AI31" s="716"/>
      <c r="AJ31" s="716"/>
      <c r="AK31" s="716"/>
      <c r="AL31" s="716"/>
      <c r="AM31" s="716"/>
      <c r="AN31" s="716"/>
      <c r="AO31" s="716"/>
      <c r="BR31" s="45"/>
    </row>
    <row r="32" spans="1:70" ht="14.1" customHeight="1" x14ac:dyDescent="0.2">
      <c r="A32" s="260"/>
      <c r="B32" s="105">
        <v>2015</v>
      </c>
      <c r="C32" s="787">
        <v>757.34592151000004</v>
      </c>
      <c r="D32" s="97">
        <v>467.46857074000002</v>
      </c>
      <c r="E32" s="97">
        <v>81.240085460000003</v>
      </c>
      <c r="F32" s="97">
        <v>198.12381508999999</v>
      </c>
      <c r="G32" s="97">
        <v>10.412827180000001</v>
      </c>
      <c r="H32" s="788">
        <v>0.10062305000000001</v>
      </c>
      <c r="I32" s="313">
        <v>1033.0406597000001</v>
      </c>
      <c r="J32" s="789">
        <v>4054.1633095800003</v>
      </c>
      <c r="K32" s="782"/>
      <c r="L32" s="782"/>
      <c r="M32" s="783"/>
      <c r="N32" s="30"/>
      <c r="O32" s="105">
        <v>2015</v>
      </c>
      <c r="P32" s="787">
        <f t="shared" si="6"/>
        <v>73.312305222326572</v>
      </c>
      <c r="Q32" s="97">
        <f t="shared" si="2"/>
        <v>45.251710699921055</v>
      </c>
      <c r="R32" s="97">
        <f t="shared" si="3"/>
        <v>7.8641711434274537</v>
      </c>
      <c r="S32" s="97">
        <f t="shared" si="4"/>
        <v>19.178704461403882</v>
      </c>
      <c r="T32" s="97">
        <f t="shared" si="5"/>
        <v>1.0079784452069811</v>
      </c>
      <c r="U32" s="788">
        <f t="shared" si="7"/>
        <v>9.7404733352142604E-3</v>
      </c>
      <c r="V32" s="313">
        <v>25.48098290118017</v>
      </c>
      <c r="W32" s="789">
        <v>100</v>
      </c>
      <c r="X32" s="793"/>
      <c r="Y32" s="826"/>
      <c r="Z32" s="794"/>
      <c r="AA32" s="30"/>
      <c r="AB32" s="704"/>
      <c r="AC32" s="704"/>
      <c r="AD32" s="704"/>
      <c r="AE32" s="711"/>
      <c r="AF32" s="711"/>
      <c r="AG32" s="711"/>
      <c r="AH32" s="716"/>
      <c r="AI32" s="716"/>
      <c r="AJ32" s="716"/>
      <c r="AK32" s="716"/>
      <c r="AL32" s="716"/>
      <c r="AM32" s="716"/>
      <c r="AN32" s="716"/>
      <c r="AO32" s="716"/>
      <c r="BR32" s="45"/>
    </row>
    <row r="33" spans="1:70" ht="14.1" customHeight="1" x14ac:dyDescent="0.2">
      <c r="A33" s="260"/>
      <c r="B33" s="288">
        <v>2016</v>
      </c>
      <c r="C33" s="784">
        <v>773.72450931000003</v>
      </c>
      <c r="D33" s="81">
        <v>478.45447142999996</v>
      </c>
      <c r="E33" s="81">
        <v>82.263671660000014</v>
      </c>
      <c r="F33" s="81">
        <v>202.77120078999999</v>
      </c>
      <c r="G33" s="81">
        <v>10.120218599999999</v>
      </c>
      <c r="H33" s="785">
        <v>0.11494683</v>
      </c>
      <c r="I33" s="311">
        <v>1060.91226972</v>
      </c>
      <c r="J33" s="786">
        <v>4068.9595320000003</v>
      </c>
      <c r="K33" s="782"/>
      <c r="L33" s="782"/>
      <c r="M33" s="783"/>
      <c r="N33" s="30"/>
      <c r="O33" s="288">
        <v>2016</v>
      </c>
      <c r="P33" s="784">
        <f t="shared" si="6"/>
        <v>72.930112262176422</v>
      </c>
      <c r="Q33" s="81">
        <f t="shared" si="2"/>
        <v>45.09840116716488</v>
      </c>
      <c r="R33" s="81">
        <f t="shared" si="3"/>
        <v>7.7540503591038075</v>
      </c>
      <c r="S33" s="81">
        <f t="shared" si="4"/>
        <v>19.112909387268765</v>
      </c>
      <c r="T33" s="81">
        <f t="shared" si="5"/>
        <v>0.95391663277407146</v>
      </c>
      <c r="U33" s="785">
        <f t="shared" si="7"/>
        <v>1.0834715864897782E-2</v>
      </c>
      <c r="V33" s="311">
        <v>26.073305998168379</v>
      </c>
      <c r="W33" s="786">
        <v>100</v>
      </c>
      <c r="X33" s="793"/>
      <c r="Y33" s="826"/>
      <c r="Z33" s="794"/>
      <c r="AA33" s="820"/>
      <c r="AB33" s="704"/>
      <c r="AC33" s="704"/>
      <c r="AD33" s="704"/>
      <c r="AE33" s="711"/>
      <c r="AF33" s="711"/>
      <c r="AG33" s="711"/>
      <c r="AH33" s="716"/>
      <c r="AI33" s="716"/>
      <c r="AJ33" s="716"/>
      <c r="AK33" s="716"/>
      <c r="AL33" s="716"/>
      <c r="AM33" s="716"/>
      <c r="AN33" s="716"/>
      <c r="AO33" s="716"/>
      <c r="BR33" s="45"/>
    </row>
    <row r="34" spans="1:70" ht="14.1" customHeight="1" x14ac:dyDescent="0.2">
      <c r="A34" s="260"/>
      <c r="B34" s="105">
        <v>2017</v>
      </c>
      <c r="C34" s="787">
        <v>786.27183052999999</v>
      </c>
      <c r="D34" s="97">
        <v>484.96586330000002</v>
      </c>
      <c r="E34" s="97">
        <v>83.539296239999999</v>
      </c>
      <c r="F34" s="97">
        <v>207.65025433</v>
      </c>
      <c r="G34" s="97">
        <v>9.9929063100000004</v>
      </c>
      <c r="H34" s="788">
        <v>0.12351036</v>
      </c>
      <c r="I34" s="313">
        <v>1086.6409783399999</v>
      </c>
      <c r="J34" s="789">
        <v>4105.5366784100006</v>
      </c>
      <c r="K34" s="782"/>
      <c r="L34" s="782"/>
      <c r="M34" s="783"/>
      <c r="N34" s="30"/>
      <c r="O34" s="105">
        <v>2017</v>
      </c>
      <c r="P34" s="787">
        <f t="shared" si="6"/>
        <v>72.358013934937645</v>
      </c>
      <c r="Q34" s="97">
        <f t="shared" si="2"/>
        <v>44.629815455777766</v>
      </c>
      <c r="R34" s="97">
        <f t="shared" si="3"/>
        <v>7.6878470355147348</v>
      </c>
      <c r="S34" s="97">
        <f t="shared" si="4"/>
        <v>19.109370847325817</v>
      </c>
      <c r="T34" s="97">
        <f t="shared" si="5"/>
        <v>0.91961434449725976</v>
      </c>
      <c r="U34" s="788">
        <f t="shared" si="7"/>
        <v>1.136625274234364E-2</v>
      </c>
      <c r="V34" s="313">
        <v>26.467696271095942</v>
      </c>
      <c r="W34" s="789">
        <v>100</v>
      </c>
      <c r="X34" s="793"/>
      <c r="Y34" s="826"/>
      <c r="Z34" s="794"/>
      <c r="AA34" s="820"/>
      <c r="AB34" s="704"/>
      <c r="AC34" s="704"/>
      <c r="AD34" s="704"/>
      <c r="AE34" s="711"/>
      <c r="AF34" s="711"/>
      <c r="AG34" s="711"/>
      <c r="AH34" s="716"/>
      <c r="AI34" s="716"/>
      <c r="AJ34" s="716"/>
      <c r="AK34" s="716"/>
      <c r="AL34" s="716"/>
      <c r="AM34" s="716"/>
      <c r="AN34" s="716"/>
      <c r="AO34" s="716"/>
      <c r="BR34" s="45"/>
    </row>
    <row r="35" spans="1:70" ht="14.1" customHeight="1" x14ac:dyDescent="0.2">
      <c r="A35" s="260"/>
      <c r="B35" s="288">
        <v>2018</v>
      </c>
      <c r="C35" s="784">
        <v>786.78431055999999</v>
      </c>
      <c r="D35" s="81">
        <v>481.06801043000002</v>
      </c>
      <c r="E35" s="81">
        <v>85.917690960000002</v>
      </c>
      <c r="F35" s="81">
        <v>209.83919749</v>
      </c>
      <c r="G35" s="81">
        <v>9.8362556699999999</v>
      </c>
      <c r="H35" s="785">
        <v>0.123156</v>
      </c>
      <c r="I35" s="311">
        <v>1097.17020568</v>
      </c>
      <c r="J35" s="786">
        <v>4028.7583202000001</v>
      </c>
      <c r="K35" s="782"/>
      <c r="L35" s="782"/>
      <c r="M35" s="783"/>
      <c r="N35" s="30"/>
      <c r="O35" s="288">
        <v>2018</v>
      </c>
      <c r="P35" s="784">
        <f t="shared" si="6"/>
        <v>71.710324112599267</v>
      </c>
      <c r="Q35" s="81">
        <f t="shared" si="2"/>
        <v>43.846251742850193</v>
      </c>
      <c r="R35" s="81">
        <f t="shared" si="3"/>
        <v>7.8308443407602626</v>
      </c>
      <c r="S35" s="81">
        <f t="shared" si="4"/>
        <v>19.125491779094261</v>
      </c>
      <c r="T35" s="81">
        <f t="shared" si="5"/>
        <v>0.89651137253619839</v>
      </c>
      <c r="U35" s="785">
        <f t="shared" si="7"/>
        <v>1.122487644692018E-2</v>
      </c>
      <c r="V35" s="311">
        <v>27.233458015558824</v>
      </c>
      <c r="W35" s="786">
        <v>100</v>
      </c>
      <c r="X35" s="793"/>
      <c r="Y35" s="826"/>
      <c r="Z35" s="794"/>
      <c r="AA35" s="820"/>
      <c r="AB35" s="704"/>
      <c r="AC35" s="704"/>
      <c r="AD35" s="704"/>
      <c r="AE35" s="711"/>
      <c r="AF35" s="711"/>
      <c r="AG35" s="711"/>
      <c r="AH35" s="716"/>
      <c r="AI35" s="716"/>
      <c r="AJ35" s="716"/>
      <c r="AK35" s="716"/>
      <c r="AL35" s="716"/>
      <c r="AM35" s="716"/>
      <c r="AN35" s="716"/>
      <c r="AO35" s="716"/>
      <c r="BR35" s="45"/>
    </row>
    <row r="36" spans="1:70" ht="14.1" customHeight="1" x14ac:dyDescent="0.2">
      <c r="A36" s="260"/>
      <c r="B36" s="105">
        <v>2019</v>
      </c>
      <c r="C36" s="787">
        <v>792.86493517999997</v>
      </c>
      <c r="D36" s="97">
        <v>484.71363803999998</v>
      </c>
      <c r="E36" s="97">
        <v>86.217263340000002</v>
      </c>
      <c r="F36" s="97">
        <v>211.5482149</v>
      </c>
      <c r="G36" s="97">
        <v>10.27043887</v>
      </c>
      <c r="H36" s="788">
        <v>0.11538003999999999</v>
      </c>
      <c r="I36" s="313">
        <v>1105.14514065</v>
      </c>
      <c r="J36" s="789">
        <v>3872.0468397899999</v>
      </c>
      <c r="K36" s="782"/>
      <c r="L36" s="782"/>
      <c r="M36" s="783"/>
      <c r="N36" s="30"/>
      <c r="O36" s="105">
        <v>2019</v>
      </c>
      <c r="P36" s="787">
        <f t="shared" ref="P36" si="8">IF(ISERROR((C36/$I36)*100),"",(C36/$I36)*100)</f>
        <v>71.743059442280142</v>
      </c>
      <c r="Q36" s="97">
        <f t="shared" ref="Q36" si="9">IF(ISERROR((D36/$I36)*100),"",(D36/$I36)*100)</f>
        <v>43.859726673992498</v>
      </c>
      <c r="R36" s="97">
        <f t="shared" ref="R36" si="10">IF(ISERROR((E36/$I36)*100),"",(E36/$I36)*100)</f>
        <v>7.8014425588742693</v>
      </c>
      <c r="S36" s="97">
        <f t="shared" ref="S36" si="11">IF(ISERROR((F36/$I36)*100),"",(F36/$I36)*100)</f>
        <v>19.142120534102535</v>
      </c>
      <c r="T36" s="97">
        <f t="shared" ref="T36" si="12">IF(ISERROR((G36/$I36)*100),"",(G36/$I36)*100)</f>
        <v>0.92932941495443377</v>
      </c>
      <c r="U36" s="788">
        <f t="shared" ref="U36" si="13">IF(ISERROR((H36/$I36)*100),"",(H36/$I36)*100)</f>
        <v>1.0440261261261873E-2</v>
      </c>
      <c r="V36" s="313">
        <v>28.541626338123983</v>
      </c>
      <c r="W36" s="789">
        <v>100</v>
      </c>
      <c r="X36" s="793"/>
      <c r="Y36" s="826"/>
      <c r="Z36" s="794"/>
      <c r="AA36" s="820"/>
      <c r="AB36" s="704"/>
      <c r="AC36" s="704"/>
      <c r="AD36" s="704"/>
      <c r="AE36" s="711"/>
      <c r="AF36" s="711"/>
      <c r="AG36" s="711"/>
      <c r="AH36" s="716"/>
      <c r="AI36" s="716"/>
      <c r="AJ36" s="716"/>
      <c r="AK36" s="716"/>
      <c r="AL36" s="716"/>
      <c r="AM36" s="716"/>
      <c r="AN36" s="716"/>
      <c r="AO36" s="716"/>
      <c r="BR36" s="45"/>
    </row>
    <row r="37" spans="1:70" ht="14.1" customHeight="1" x14ac:dyDescent="0.2">
      <c r="A37" s="260"/>
      <c r="B37" s="288">
        <v>2020</v>
      </c>
      <c r="C37" s="784">
        <v>689.84292340000002</v>
      </c>
      <c r="D37" s="81">
        <v>409.92569090000001</v>
      </c>
      <c r="E37" s="81">
        <v>75.870420979999992</v>
      </c>
      <c r="F37" s="81">
        <v>195.15344209999998</v>
      </c>
      <c r="G37" s="81">
        <v>8.7767681599999996</v>
      </c>
      <c r="H37" s="785">
        <v>0.11660126</v>
      </c>
      <c r="I37" s="311">
        <v>899.71502857999997</v>
      </c>
      <c r="J37" s="786">
        <v>3476.6434481900001</v>
      </c>
      <c r="K37" s="782"/>
      <c r="L37" s="782"/>
      <c r="M37" s="783"/>
      <c r="N37" s="30"/>
      <c r="O37" s="288">
        <v>2020</v>
      </c>
      <c r="P37" s="784">
        <f t="shared" ref="P37" si="14">IF(ISERROR((C37/$I37)*100),"",(C37/$I37)*100)</f>
        <v>76.673491215186615</v>
      </c>
      <c r="Q37" s="81">
        <f t="shared" ref="Q37" si="15">IF(ISERROR((D37/$I37)*100),"",(D37/$I37)*100)</f>
        <v>45.561725421767882</v>
      </c>
      <c r="R37" s="81">
        <f t="shared" ref="R37" si="16">IF(ISERROR((E37/$I37)*100),"",(E37/$I37)*100)</f>
        <v>8.4327168681115143</v>
      </c>
      <c r="S37" s="81">
        <f t="shared" ref="S37" si="17">IF(ISERROR((F37/$I37)*100),"",(F37/$I37)*100)</f>
        <v>21.690583784957585</v>
      </c>
      <c r="T37" s="81">
        <f t="shared" ref="T37" si="18">IF(ISERROR((G37/$I37)*100),"",(G37/$I37)*100)</f>
        <v>0.97550534126924338</v>
      </c>
      <c r="U37" s="785">
        <f t="shared" ref="U37" si="19">IF(ISERROR((H37/$I37)*100),"",(H37/$I37)*100)</f>
        <v>1.295979908038539E-2</v>
      </c>
      <c r="V37" s="311">
        <v>25.878840956452031</v>
      </c>
      <c r="W37" s="786">
        <v>100</v>
      </c>
      <c r="X37" s="793"/>
      <c r="Y37" s="826"/>
      <c r="Z37" s="794"/>
      <c r="AA37" s="820"/>
      <c r="AB37" s="704"/>
      <c r="AC37" s="704"/>
      <c r="AD37" s="704"/>
      <c r="AE37" s="711"/>
      <c r="AF37" s="711"/>
      <c r="AG37" s="711"/>
      <c r="AH37" s="716"/>
      <c r="AI37" s="716"/>
      <c r="AJ37" s="716"/>
      <c r="AK37" s="716"/>
      <c r="AL37" s="716"/>
      <c r="AM37" s="716"/>
      <c r="AN37" s="716"/>
      <c r="AO37" s="716"/>
      <c r="BR37" s="45"/>
    </row>
    <row r="38" spans="1:70" ht="14.1" customHeight="1" x14ac:dyDescent="0.2">
      <c r="A38" s="267"/>
      <c r="B38" s="268"/>
      <c r="C38" s="30"/>
      <c r="D38" s="30"/>
      <c r="E38" s="30"/>
      <c r="F38" s="30"/>
      <c r="G38" s="30"/>
      <c r="H38" s="30"/>
      <c r="I38" s="30"/>
      <c r="J38" s="30"/>
      <c r="K38" s="30"/>
      <c r="L38" s="30"/>
      <c r="M38" s="30"/>
      <c r="N38" s="30"/>
      <c r="O38" s="268"/>
      <c r="P38" s="37"/>
      <c r="Q38" s="37"/>
      <c r="R38" s="30"/>
      <c r="S38" s="30"/>
      <c r="T38" s="30"/>
      <c r="U38" s="30"/>
      <c r="V38" s="30"/>
      <c r="W38" s="30"/>
      <c r="X38" s="30"/>
      <c r="Y38" s="30"/>
      <c r="Z38" s="30"/>
      <c r="AA38" s="30"/>
      <c r="AB38" s="260"/>
      <c r="AC38" s="260"/>
      <c r="AD38" s="260"/>
      <c r="AE38" s="260"/>
      <c r="AF38" s="260"/>
      <c r="AG38" s="260"/>
      <c r="BR38" s="45"/>
    </row>
    <row r="39" spans="1:70" ht="11.1" customHeight="1" x14ac:dyDescent="0.2">
      <c r="A39" s="257"/>
      <c r="B39" s="252"/>
      <c r="C39" s="263"/>
      <c r="D39" s="263"/>
      <c r="E39" s="263"/>
      <c r="F39" s="263"/>
      <c r="G39" s="263"/>
      <c r="H39" s="263"/>
      <c r="I39" s="263"/>
      <c r="J39" s="263"/>
      <c r="K39" s="257"/>
      <c r="L39" s="257"/>
      <c r="M39" s="104"/>
      <c r="N39" s="263"/>
      <c r="O39" s="251"/>
      <c r="P39" s="263"/>
      <c r="Q39" s="263"/>
      <c r="R39" s="263"/>
      <c r="S39" s="263"/>
      <c r="T39" s="263"/>
      <c r="U39" s="263"/>
      <c r="V39" s="257"/>
      <c r="W39" s="272"/>
      <c r="X39" s="263"/>
      <c r="Y39" s="263"/>
      <c r="Z39" s="263"/>
      <c r="AA39" s="263"/>
      <c r="AB39" s="260"/>
      <c r="AC39" s="260"/>
      <c r="AD39" s="260"/>
      <c r="AE39" s="260"/>
      <c r="AF39" s="260"/>
      <c r="AG39" s="260"/>
      <c r="BR39" s="45"/>
    </row>
    <row r="40" spans="1:70" ht="11.1" customHeight="1" x14ac:dyDescent="0.2">
      <c r="A40" s="257"/>
      <c r="B40" s="252"/>
      <c r="C40" s="56"/>
      <c r="D40" s="56"/>
      <c r="E40" s="56"/>
      <c r="F40" s="56"/>
      <c r="G40" s="56"/>
      <c r="H40" s="56"/>
      <c r="I40" s="56"/>
      <c r="J40" s="56"/>
      <c r="K40" s="56"/>
      <c r="L40" s="56"/>
      <c r="M40" s="56"/>
      <c r="N40" s="56"/>
      <c r="O40" s="251"/>
      <c r="P40" s="56"/>
      <c r="Q40" s="56"/>
      <c r="R40" s="56"/>
      <c r="S40" s="56"/>
      <c r="T40" s="56"/>
      <c r="U40" s="56"/>
      <c r="V40" s="56"/>
      <c r="W40" s="56"/>
      <c r="X40" s="56"/>
      <c r="Y40" s="56"/>
      <c r="Z40" s="774"/>
      <c r="AA40" s="774"/>
      <c r="AB40" s="260"/>
      <c r="AC40" s="260"/>
      <c r="AD40" s="260"/>
      <c r="AE40" s="260"/>
      <c r="AF40" s="260"/>
      <c r="AG40" s="260"/>
      <c r="BR40" s="45"/>
    </row>
    <row r="41" spans="1:70" ht="11.1" customHeight="1" x14ac:dyDescent="0.2">
      <c r="A41" s="257"/>
      <c r="B41" s="252" t="s">
        <v>496</v>
      </c>
      <c r="C41" s="56"/>
      <c r="D41" s="56"/>
      <c r="E41" s="56"/>
      <c r="F41" s="56"/>
      <c r="G41" s="56"/>
      <c r="H41" s="56"/>
      <c r="I41" s="56"/>
      <c r="J41" s="56"/>
      <c r="K41" s="56"/>
      <c r="L41" s="56"/>
      <c r="M41" s="56"/>
      <c r="N41" s="56"/>
      <c r="O41" s="251" t="s">
        <v>496</v>
      </c>
      <c r="P41" s="56"/>
      <c r="Q41" s="56"/>
      <c r="R41" s="56"/>
      <c r="S41" s="56"/>
      <c r="T41" s="56"/>
      <c r="U41" s="56"/>
      <c r="V41" s="56"/>
      <c r="W41" s="56"/>
      <c r="X41" s="56"/>
      <c r="Y41" s="56"/>
      <c r="Z41" s="774"/>
      <c r="AA41" s="774"/>
      <c r="AB41" s="260"/>
      <c r="AC41" s="260"/>
      <c r="AD41" s="260"/>
      <c r="AE41" s="260"/>
      <c r="AF41" s="260"/>
      <c r="AG41" s="260"/>
      <c r="BR41" s="45"/>
    </row>
    <row r="42" spans="1:70" ht="11.1" customHeight="1" x14ac:dyDescent="0.2">
      <c r="A42" s="257"/>
      <c r="B42" s="252" t="s">
        <v>512</v>
      </c>
      <c r="C42" s="269"/>
      <c r="D42" s="269"/>
      <c r="E42" s="269"/>
      <c r="F42" s="269"/>
      <c r="G42" s="269"/>
      <c r="H42" s="269"/>
      <c r="I42" s="269"/>
      <c r="J42" s="269"/>
      <c r="K42" s="269"/>
      <c r="L42" s="269"/>
      <c r="M42" s="269"/>
      <c r="N42" s="269"/>
      <c r="O42" s="251" t="s">
        <v>512</v>
      </c>
      <c r="P42" s="269"/>
      <c r="Q42" s="269"/>
      <c r="R42" s="269"/>
      <c r="S42" s="269"/>
      <c r="T42" s="269"/>
      <c r="U42" s="269"/>
      <c r="V42" s="269"/>
      <c r="W42" s="269"/>
      <c r="X42" s="269"/>
      <c r="Y42" s="269"/>
      <c r="Z42" s="269"/>
      <c r="AA42" s="269"/>
      <c r="AB42" s="260"/>
      <c r="AC42" s="260"/>
      <c r="AD42" s="260"/>
      <c r="AE42" s="260"/>
      <c r="AF42" s="260"/>
      <c r="AG42" s="260"/>
      <c r="BR42" s="45"/>
    </row>
    <row r="43" spans="1:70" ht="12.75" x14ac:dyDescent="0.2">
      <c r="A43" s="257"/>
      <c r="B43" s="252" t="s">
        <v>505</v>
      </c>
      <c r="C43" s="829"/>
      <c r="D43" s="829"/>
      <c r="E43" s="829"/>
      <c r="F43" s="829"/>
      <c r="G43" s="829"/>
      <c r="H43" s="829"/>
      <c r="I43" s="829"/>
      <c r="J43" s="829"/>
      <c r="K43" s="829"/>
      <c r="L43" s="829"/>
      <c r="M43" s="829"/>
      <c r="N43" s="473"/>
      <c r="O43" s="251" t="s">
        <v>505</v>
      </c>
      <c r="P43" s="830"/>
      <c r="Q43" s="830"/>
      <c r="R43" s="830"/>
      <c r="S43" s="830"/>
      <c r="T43" s="830"/>
      <c r="U43" s="830"/>
      <c r="V43" s="830"/>
      <c r="W43" s="830"/>
      <c r="X43" s="830"/>
      <c r="Y43" s="830"/>
      <c r="Z43" s="830"/>
      <c r="AA43" s="269"/>
      <c r="AB43" s="260"/>
      <c r="AC43" s="260"/>
      <c r="AD43" s="260"/>
      <c r="AE43" s="260"/>
      <c r="AF43" s="260"/>
      <c r="AG43" s="260"/>
      <c r="BR43" s="45"/>
    </row>
    <row r="44" spans="1:70" ht="12.75" x14ac:dyDescent="0.2">
      <c r="A44" s="260"/>
      <c r="B44" s="252"/>
      <c r="C44" s="829"/>
      <c r="D44" s="829"/>
      <c r="E44" s="829"/>
      <c r="F44" s="829"/>
      <c r="G44" s="829"/>
      <c r="H44" s="829"/>
      <c r="I44" s="829"/>
      <c r="J44" s="829"/>
      <c r="K44" s="829"/>
      <c r="L44" s="829"/>
      <c r="M44" s="829"/>
      <c r="N44" s="473"/>
      <c r="O44" s="251" t="s">
        <v>511</v>
      </c>
      <c r="P44" s="260"/>
      <c r="Q44" s="260"/>
      <c r="R44" s="260"/>
      <c r="S44" s="260"/>
      <c r="T44" s="260"/>
      <c r="U44" s="260"/>
      <c r="V44" s="260"/>
      <c r="W44" s="260"/>
      <c r="X44" s="260"/>
      <c r="Y44" s="260"/>
      <c r="Z44" s="260"/>
      <c r="AA44" s="260"/>
      <c r="AB44" s="260"/>
      <c r="AC44" s="260"/>
      <c r="AD44" s="260"/>
      <c r="AE44" s="260"/>
      <c r="AF44" s="260"/>
      <c r="AG44" s="260"/>
      <c r="BR44" s="45"/>
    </row>
    <row r="45" spans="1:70" x14ac:dyDescent="0.2">
      <c r="A45" s="260"/>
      <c r="B45" s="260"/>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BR45" s="45"/>
    </row>
    <row r="46" spans="1:70" x14ac:dyDescent="0.2">
      <c r="A46" s="260"/>
      <c r="B46" s="260"/>
      <c r="C46" s="260"/>
      <c r="D46" s="260"/>
      <c r="E46" s="260"/>
      <c r="F46" s="260"/>
      <c r="G46" s="260"/>
      <c r="H46" s="260"/>
      <c r="I46" s="260"/>
      <c r="J46" s="260"/>
      <c r="K46" s="260"/>
      <c r="L46" s="260"/>
      <c r="M46" s="260"/>
      <c r="N46" s="260"/>
      <c r="O46" s="260"/>
      <c r="P46" s="260"/>
      <c r="Q46" s="260"/>
      <c r="R46" s="260"/>
      <c r="S46" s="260"/>
      <c r="T46" s="260"/>
      <c r="U46" s="260"/>
      <c r="V46" s="260"/>
      <c r="W46" s="260"/>
      <c r="X46" s="260"/>
      <c r="Y46" s="260"/>
      <c r="Z46" s="260"/>
      <c r="AA46" s="260"/>
      <c r="AB46" s="260"/>
      <c r="AC46" s="260"/>
      <c r="AD46" s="260"/>
      <c r="AE46" s="260"/>
      <c r="AF46" s="260"/>
      <c r="AG46" s="260"/>
      <c r="BR46" s="45"/>
    </row>
    <row r="47" spans="1:70" x14ac:dyDescent="0.2">
      <c r="A47" s="260"/>
      <c r="B47" s="260"/>
      <c r="C47" s="260"/>
      <c r="D47" s="260"/>
      <c r="E47" s="260"/>
      <c r="F47" s="260"/>
      <c r="G47" s="260"/>
      <c r="H47" s="260"/>
      <c r="I47" s="260"/>
      <c r="J47" s="260"/>
      <c r="K47" s="260"/>
      <c r="L47" s="260"/>
      <c r="M47" s="260"/>
      <c r="N47" s="260"/>
      <c r="O47" s="260"/>
      <c r="P47" s="260"/>
      <c r="Q47" s="260"/>
      <c r="R47" s="260"/>
      <c r="S47" s="260"/>
      <c r="T47" s="260"/>
      <c r="U47" s="260"/>
      <c r="V47" s="260"/>
      <c r="W47" s="260"/>
      <c r="X47" s="260"/>
      <c r="Y47" s="260"/>
      <c r="Z47" s="260"/>
      <c r="AA47" s="260"/>
      <c r="AB47" s="260"/>
      <c r="AC47" s="260"/>
      <c r="AD47" s="260"/>
      <c r="AE47" s="260"/>
      <c r="AF47" s="260"/>
      <c r="AG47" s="260"/>
      <c r="BR47" s="45"/>
    </row>
    <row r="48" spans="1:70" x14ac:dyDescent="0.2">
      <c r="A48" s="260"/>
      <c r="B48" s="260"/>
      <c r="C48" s="260"/>
      <c r="D48" s="260"/>
      <c r="E48" s="260"/>
      <c r="F48" s="260"/>
      <c r="G48" s="260"/>
      <c r="H48" s="260"/>
      <c r="I48" s="260"/>
      <c r="J48" s="260"/>
      <c r="K48" s="260"/>
      <c r="L48" s="260"/>
      <c r="M48" s="260"/>
      <c r="N48" s="260"/>
      <c r="O48" s="260"/>
      <c r="P48" s="260"/>
      <c r="Q48" s="260"/>
      <c r="R48" s="260"/>
      <c r="S48" s="260"/>
      <c r="T48" s="260"/>
      <c r="U48" s="260"/>
      <c r="V48" s="260"/>
      <c r="W48" s="260"/>
      <c r="X48" s="260"/>
      <c r="Y48" s="260"/>
      <c r="Z48" s="260"/>
      <c r="AA48" s="260"/>
      <c r="AB48" s="260"/>
      <c r="AC48" s="260"/>
      <c r="AD48" s="260"/>
      <c r="AE48" s="260"/>
      <c r="AF48" s="260"/>
      <c r="AG48" s="260"/>
      <c r="BR48" s="45"/>
    </row>
    <row r="49" spans="1:70" x14ac:dyDescent="0.2">
      <c r="A49" s="260"/>
      <c r="B49" s="260"/>
      <c r="C49" s="260"/>
      <c r="D49" s="260"/>
      <c r="E49" s="260"/>
      <c r="F49" s="260"/>
      <c r="G49" s="260"/>
      <c r="H49" s="260"/>
      <c r="I49" s="260"/>
      <c r="J49" s="260"/>
      <c r="K49" s="260"/>
      <c r="L49" s="260"/>
      <c r="M49" s="260"/>
      <c r="N49" s="260"/>
      <c r="O49" s="260"/>
      <c r="P49" s="260"/>
      <c r="Q49" s="260"/>
      <c r="R49" s="260"/>
      <c r="S49" s="260"/>
      <c r="T49" s="260"/>
      <c r="U49" s="260"/>
      <c r="V49" s="260"/>
      <c r="W49" s="260"/>
      <c r="X49" s="260"/>
      <c r="Y49" s="260"/>
      <c r="Z49" s="260"/>
      <c r="AA49" s="260"/>
      <c r="AB49" s="260"/>
      <c r="AC49" s="260"/>
      <c r="AD49" s="260"/>
      <c r="AE49" s="260"/>
      <c r="AF49" s="260"/>
      <c r="AG49" s="260"/>
      <c r="BR49" s="45"/>
    </row>
    <row r="50" spans="1:70" x14ac:dyDescent="0.2">
      <c r="A50" s="260"/>
      <c r="B50" s="260"/>
      <c r="C50" s="260"/>
      <c r="D50" s="260"/>
      <c r="E50" s="260"/>
      <c r="F50" s="260"/>
      <c r="G50" s="260"/>
      <c r="H50" s="260"/>
      <c r="I50" s="260"/>
      <c r="J50" s="260"/>
      <c r="K50" s="260"/>
      <c r="L50" s="260"/>
      <c r="M50" s="260"/>
      <c r="N50" s="260"/>
      <c r="O50" s="260"/>
      <c r="P50" s="260"/>
      <c r="Q50" s="260"/>
      <c r="R50" s="260"/>
      <c r="S50" s="260"/>
      <c r="T50" s="260"/>
      <c r="U50" s="260"/>
      <c r="V50" s="260"/>
      <c r="W50" s="260"/>
      <c r="X50" s="260"/>
      <c r="Y50" s="260"/>
      <c r="Z50" s="260"/>
      <c r="AA50" s="260"/>
      <c r="AB50" s="260"/>
      <c r="AC50" s="260"/>
      <c r="AD50" s="260"/>
      <c r="AE50" s="260"/>
      <c r="AF50" s="260"/>
      <c r="AG50" s="260"/>
      <c r="BR50" s="45"/>
    </row>
    <row r="51" spans="1:70" x14ac:dyDescent="0.2">
      <c r="A51" s="260"/>
      <c r="B51" s="260"/>
      <c r="C51" s="260"/>
      <c r="D51" s="260"/>
      <c r="E51" s="260"/>
      <c r="F51" s="260"/>
      <c r="G51" s="260"/>
      <c r="H51" s="260"/>
      <c r="I51" s="260"/>
      <c r="J51" s="260"/>
      <c r="K51" s="260"/>
      <c r="L51" s="260"/>
      <c r="M51" s="260"/>
      <c r="N51" s="260"/>
      <c r="O51" s="260"/>
      <c r="P51" s="260"/>
      <c r="Q51" s="260"/>
      <c r="R51" s="260"/>
      <c r="S51" s="260"/>
      <c r="T51" s="260"/>
      <c r="U51" s="260"/>
      <c r="V51" s="260"/>
      <c r="W51" s="260"/>
      <c r="X51" s="260"/>
      <c r="Y51" s="260"/>
      <c r="Z51" s="260"/>
      <c r="AA51" s="260"/>
      <c r="AB51" s="260"/>
      <c r="AC51" s="260"/>
      <c r="AD51" s="260"/>
      <c r="AE51" s="260"/>
      <c r="AF51" s="260"/>
      <c r="AG51" s="260"/>
      <c r="BR51" s="45"/>
    </row>
    <row r="52" spans="1:70" x14ac:dyDescent="0.2">
      <c r="A52" s="260"/>
      <c r="B52" s="260"/>
      <c r="C52" s="260"/>
      <c r="D52" s="260"/>
      <c r="E52" s="260"/>
      <c r="F52" s="260"/>
      <c r="G52" s="260"/>
      <c r="H52" s="260"/>
      <c r="I52" s="260"/>
      <c r="J52" s="260"/>
      <c r="K52" s="260"/>
      <c r="L52" s="260"/>
      <c r="M52" s="260"/>
      <c r="N52" s="260"/>
      <c r="O52" s="260"/>
      <c r="P52" s="260"/>
      <c r="Q52" s="260"/>
      <c r="R52" s="260"/>
      <c r="S52" s="260"/>
      <c r="T52" s="260"/>
      <c r="U52" s="260"/>
      <c r="V52" s="260"/>
      <c r="W52" s="260"/>
      <c r="X52" s="260"/>
      <c r="Y52" s="260"/>
      <c r="Z52" s="260"/>
      <c r="AA52" s="260"/>
      <c r="AB52" s="260"/>
      <c r="AC52" s="260"/>
      <c r="AD52" s="260"/>
      <c r="AE52" s="260"/>
      <c r="AF52" s="260"/>
      <c r="AG52" s="260"/>
      <c r="BR52" s="45"/>
    </row>
    <row r="53" spans="1:70" x14ac:dyDescent="0.2">
      <c r="A53" s="260"/>
      <c r="B53" s="260"/>
      <c r="C53" s="260"/>
      <c r="D53" s="260"/>
      <c r="E53" s="260"/>
      <c r="F53" s="260"/>
      <c r="G53" s="260"/>
      <c r="H53" s="260"/>
      <c r="I53" s="260"/>
      <c r="J53" s="260"/>
      <c r="K53" s="260"/>
      <c r="L53" s="260"/>
      <c r="M53" s="260"/>
      <c r="N53" s="260"/>
      <c r="O53" s="260"/>
      <c r="P53" s="260"/>
      <c r="Q53" s="260"/>
      <c r="R53" s="260"/>
      <c r="S53" s="260"/>
      <c r="T53" s="260"/>
      <c r="U53" s="260"/>
      <c r="V53" s="260"/>
      <c r="W53" s="260"/>
      <c r="X53" s="260"/>
      <c r="Y53" s="260"/>
      <c r="Z53" s="260"/>
      <c r="AA53" s="260"/>
      <c r="AB53" s="260"/>
      <c r="AC53" s="260"/>
      <c r="AD53" s="260"/>
      <c r="AE53" s="260"/>
      <c r="AF53" s="260"/>
      <c r="AG53" s="260"/>
      <c r="BR53" s="45"/>
    </row>
    <row r="54" spans="1:70" x14ac:dyDescent="0.2">
      <c r="A54" s="260"/>
      <c r="B54" s="260"/>
      <c r="C54" s="260"/>
      <c r="D54" s="260"/>
      <c r="E54" s="260"/>
      <c r="F54" s="260"/>
      <c r="G54" s="260"/>
      <c r="H54" s="260"/>
      <c r="I54" s="260"/>
      <c r="J54" s="260"/>
      <c r="K54" s="260"/>
      <c r="L54" s="260"/>
      <c r="M54" s="260"/>
      <c r="N54" s="260"/>
      <c r="O54" s="260"/>
      <c r="P54" s="260"/>
      <c r="Q54" s="260"/>
      <c r="R54" s="260"/>
      <c r="S54" s="260"/>
      <c r="T54" s="260"/>
      <c r="U54" s="260"/>
      <c r="V54" s="260"/>
      <c r="W54" s="260"/>
      <c r="X54" s="260"/>
      <c r="Y54" s="260"/>
      <c r="Z54" s="260"/>
      <c r="AA54" s="260"/>
      <c r="AB54" s="260"/>
      <c r="AC54" s="260"/>
      <c r="AD54" s="260"/>
      <c r="AE54" s="260"/>
      <c r="AF54" s="260"/>
      <c r="AG54" s="260"/>
      <c r="BR54" s="45"/>
    </row>
    <row r="55" spans="1:70" x14ac:dyDescent="0.2">
      <c r="A55" s="260"/>
      <c r="B55" s="260"/>
      <c r="C55" s="260"/>
      <c r="D55" s="260"/>
      <c r="E55" s="260"/>
      <c r="F55" s="260"/>
      <c r="G55" s="260"/>
      <c r="H55" s="260"/>
      <c r="I55" s="260"/>
      <c r="J55" s="260"/>
      <c r="K55" s="260"/>
      <c r="L55" s="260"/>
      <c r="M55" s="260"/>
      <c r="N55" s="260"/>
      <c r="O55" s="260"/>
      <c r="P55" s="260"/>
      <c r="Q55" s="260"/>
      <c r="R55" s="260"/>
      <c r="S55" s="260"/>
      <c r="T55" s="260"/>
      <c r="U55" s="260"/>
      <c r="V55" s="260"/>
      <c r="W55" s="260"/>
      <c r="X55" s="260"/>
      <c r="Y55" s="260"/>
      <c r="Z55" s="260"/>
      <c r="AA55" s="260"/>
      <c r="AB55" s="260"/>
      <c r="AC55" s="260"/>
      <c r="AD55" s="260"/>
      <c r="AE55" s="260"/>
      <c r="AF55" s="260"/>
      <c r="AG55" s="260"/>
      <c r="BR55" s="45"/>
    </row>
    <row r="56" spans="1:70" x14ac:dyDescent="0.2">
      <c r="A56" s="260"/>
      <c r="B56" s="260"/>
      <c r="C56" s="260"/>
      <c r="D56" s="260"/>
      <c r="E56" s="260"/>
      <c r="F56" s="260"/>
      <c r="G56" s="260"/>
      <c r="H56" s="260"/>
      <c r="I56" s="260"/>
      <c r="J56" s="260"/>
      <c r="K56" s="260"/>
      <c r="L56" s="260"/>
      <c r="M56" s="260"/>
      <c r="N56" s="260"/>
      <c r="O56" s="260"/>
      <c r="P56" s="260"/>
      <c r="Q56" s="260"/>
      <c r="R56" s="260"/>
      <c r="S56" s="260"/>
      <c r="T56" s="260"/>
      <c r="U56" s="260"/>
      <c r="V56" s="260"/>
      <c r="W56" s="260"/>
      <c r="X56" s="260"/>
      <c r="Y56" s="260"/>
      <c r="Z56" s="260"/>
      <c r="AA56" s="260"/>
      <c r="AB56" s="260"/>
      <c r="AC56" s="260"/>
      <c r="AD56" s="260"/>
      <c r="AE56" s="260"/>
      <c r="AF56" s="260"/>
      <c r="AG56" s="260"/>
      <c r="BR56" s="45"/>
    </row>
    <row r="57" spans="1:70" x14ac:dyDescent="0.2">
      <c r="A57" s="260"/>
      <c r="B57" s="260"/>
      <c r="C57" s="260"/>
      <c r="D57" s="260"/>
      <c r="E57" s="260"/>
      <c r="F57" s="260"/>
      <c r="G57" s="260"/>
      <c r="H57" s="260"/>
      <c r="I57" s="260"/>
      <c r="J57" s="260"/>
      <c r="K57" s="260"/>
      <c r="L57" s="260"/>
      <c r="M57" s="260"/>
      <c r="N57" s="260"/>
      <c r="O57" s="260"/>
      <c r="P57" s="260"/>
      <c r="Q57" s="260"/>
      <c r="R57" s="260"/>
      <c r="S57" s="260"/>
      <c r="T57" s="260"/>
      <c r="U57" s="260"/>
      <c r="V57" s="260"/>
      <c r="W57" s="260"/>
      <c r="X57" s="260"/>
      <c r="Y57" s="260"/>
      <c r="Z57" s="260"/>
      <c r="AA57" s="260"/>
      <c r="AB57" s="260"/>
      <c r="AC57" s="260"/>
      <c r="AD57" s="260"/>
      <c r="AE57" s="260"/>
      <c r="AF57" s="260"/>
      <c r="AG57" s="260"/>
      <c r="BR57" s="45"/>
    </row>
    <row r="58" spans="1:70" x14ac:dyDescent="0.2">
      <c r="A58" s="260"/>
      <c r="B58" s="260"/>
      <c r="C58" s="260"/>
      <c r="D58" s="260"/>
      <c r="E58" s="260"/>
      <c r="F58" s="260"/>
      <c r="G58" s="260"/>
      <c r="H58" s="260"/>
      <c r="I58" s="260"/>
      <c r="J58" s="260"/>
      <c r="K58" s="260"/>
      <c r="L58" s="260"/>
      <c r="M58" s="260"/>
      <c r="N58" s="260"/>
      <c r="O58" s="260"/>
      <c r="P58" s="260"/>
      <c r="Q58" s="260"/>
      <c r="R58" s="260"/>
      <c r="S58" s="260"/>
      <c r="T58" s="260"/>
      <c r="U58" s="260"/>
      <c r="V58" s="260"/>
      <c r="W58" s="260"/>
      <c r="X58" s="260"/>
      <c r="Y58" s="260"/>
      <c r="Z58" s="260"/>
      <c r="AA58" s="260"/>
      <c r="AB58" s="260"/>
      <c r="AC58" s="260"/>
      <c r="AD58" s="260"/>
      <c r="AE58" s="260"/>
      <c r="AF58" s="260"/>
      <c r="AG58" s="260"/>
      <c r="BR58" s="45"/>
    </row>
    <row r="59" spans="1:70" x14ac:dyDescent="0.2">
      <c r="A59" s="260"/>
      <c r="B59" s="260"/>
      <c r="C59" s="260"/>
      <c r="D59" s="260"/>
      <c r="E59" s="260"/>
      <c r="F59" s="260"/>
      <c r="G59" s="260"/>
      <c r="H59" s="260"/>
      <c r="I59" s="260"/>
      <c r="J59" s="260"/>
      <c r="K59" s="260"/>
      <c r="L59" s="260"/>
      <c r="M59" s="260"/>
      <c r="N59" s="260"/>
      <c r="O59" s="260"/>
      <c r="P59" s="260"/>
      <c r="Q59" s="260"/>
      <c r="R59" s="260"/>
      <c r="S59" s="260"/>
      <c r="T59" s="260"/>
      <c r="U59" s="260"/>
      <c r="V59" s="260"/>
      <c r="W59" s="260"/>
      <c r="X59" s="260"/>
      <c r="Y59" s="260"/>
      <c r="Z59" s="260"/>
      <c r="AA59" s="260"/>
      <c r="AB59" s="260"/>
      <c r="AC59" s="260"/>
      <c r="AD59" s="260"/>
      <c r="AE59" s="260"/>
      <c r="AF59" s="260"/>
      <c r="AG59" s="260"/>
      <c r="BR59" s="45"/>
    </row>
    <row r="60" spans="1:70" x14ac:dyDescent="0.2">
      <c r="A60" s="260"/>
      <c r="B60" s="260"/>
      <c r="C60" s="260"/>
      <c r="D60" s="260"/>
      <c r="E60" s="260"/>
      <c r="F60" s="260"/>
      <c r="G60" s="260"/>
      <c r="H60" s="260"/>
      <c r="I60" s="260"/>
      <c r="J60" s="260"/>
      <c r="K60" s="260"/>
      <c r="L60" s="260"/>
      <c r="M60" s="260"/>
      <c r="N60" s="260"/>
      <c r="O60" s="260"/>
      <c r="P60" s="260"/>
      <c r="Q60" s="260"/>
      <c r="R60" s="260"/>
      <c r="S60" s="260"/>
      <c r="T60" s="260"/>
      <c r="U60" s="260"/>
      <c r="V60" s="260"/>
      <c r="W60" s="260"/>
      <c r="X60" s="260"/>
      <c r="Y60" s="260"/>
      <c r="Z60" s="260"/>
      <c r="AA60" s="260"/>
      <c r="AB60" s="260"/>
      <c r="AC60" s="260"/>
      <c r="AD60" s="260"/>
      <c r="AE60" s="260"/>
      <c r="AF60" s="260"/>
      <c r="AG60" s="260"/>
      <c r="BR60" s="45"/>
    </row>
    <row r="61" spans="1:70" x14ac:dyDescent="0.2">
      <c r="A61" s="260"/>
      <c r="B61" s="260"/>
      <c r="C61" s="260"/>
      <c r="D61" s="260"/>
      <c r="E61" s="260"/>
      <c r="F61" s="260"/>
      <c r="G61" s="260"/>
      <c r="H61" s="260"/>
      <c r="I61" s="260"/>
      <c r="J61" s="260"/>
      <c r="K61" s="260"/>
      <c r="L61" s="260"/>
      <c r="M61" s="260"/>
      <c r="N61" s="260"/>
      <c r="O61" s="260"/>
      <c r="P61" s="260"/>
      <c r="Q61" s="260"/>
      <c r="R61" s="260"/>
      <c r="S61" s="260"/>
      <c r="T61" s="260"/>
      <c r="U61" s="260"/>
      <c r="V61" s="260"/>
      <c r="W61" s="260"/>
      <c r="X61" s="260"/>
      <c r="Y61" s="260"/>
      <c r="Z61" s="260"/>
      <c r="AA61" s="260"/>
      <c r="AB61" s="260"/>
      <c r="AC61" s="260"/>
      <c r="AD61" s="260"/>
      <c r="AE61" s="260"/>
      <c r="AF61" s="260"/>
      <c r="AG61" s="260"/>
      <c r="BR61" s="45"/>
    </row>
    <row r="62" spans="1:70" x14ac:dyDescent="0.2">
      <c r="A62" s="260"/>
      <c r="B62" s="260"/>
      <c r="C62" s="260"/>
      <c r="D62" s="260"/>
      <c r="E62" s="260"/>
      <c r="F62" s="260"/>
      <c r="G62" s="260"/>
      <c r="H62" s="260"/>
      <c r="I62" s="260"/>
      <c r="J62" s="260"/>
      <c r="K62" s="260"/>
      <c r="L62" s="260"/>
      <c r="M62" s="260"/>
      <c r="N62" s="260"/>
      <c r="O62" s="260"/>
      <c r="P62" s="260"/>
      <c r="Q62" s="260"/>
      <c r="R62" s="260"/>
      <c r="S62" s="260"/>
      <c r="T62" s="260"/>
      <c r="U62" s="260"/>
      <c r="V62" s="260"/>
      <c r="W62" s="260"/>
      <c r="X62" s="260"/>
      <c r="Y62" s="260"/>
      <c r="Z62" s="260"/>
      <c r="AA62" s="260"/>
      <c r="AB62" s="260"/>
      <c r="AC62" s="260"/>
      <c r="AD62" s="260"/>
      <c r="AE62" s="260"/>
      <c r="AF62" s="260"/>
      <c r="AG62" s="260"/>
      <c r="BR62" s="45"/>
    </row>
    <row r="63" spans="1:70" x14ac:dyDescent="0.2">
      <c r="A63" s="260"/>
      <c r="B63" s="260"/>
      <c r="C63" s="260"/>
      <c r="D63" s="260"/>
      <c r="E63" s="260"/>
      <c r="F63" s="260"/>
      <c r="G63" s="260"/>
      <c r="H63" s="260"/>
      <c r="I63" s="260"/>
      <c r="J63" s="260"/>
      <c r="K63" s="260"/>
      <c r="L63" s="260"/>
      <c r="M63" s="260"/>
      <c r="N63" s="260"/>
      <c r="O63" s="260"/>
      <c r="P63" s="260"/>
      <c r="Q63" s="260"/>
      <c r="R63" s="260"/>
      <c r="S63" s="260"/>
      <c r="T63" s="260"/>
      <c r="U63" s="260"/>
      <c r="V63" s="260"/>
      <c r="W63" s="260"/>
      <c r="X63" s="260"/>
      <c r="Y63" s="260"/>
      <c r="Z63" s="260"/>
      <c r="AA63" s="260"/>
      <c r="AB63" s="260"/>
      <c r="AC63" s="260"/>
      <c r="AD63" s="260"/>
      <c r="AE63" s="260"/>
      <c r="AF63" s="260"/>
      <c r="AG63" s="260"/>
      <c r="BR63" s="45"/>
    </row>
    <row r="64" spans="1:70" x14ac:dyDescent="0.2">
      <c r="A64" s="260"/>
      <c r="B64" s="260"/>
      <c r="C64" s="260"/>
      <c r="D64" s="260"/>
      <c r="E64" s="260"/>
      <c r="F64" s="260"/>
      <c r="G64" s="260"/>
      <c r="H64" s="260"/>
      <c r="I64" s="260"/>
      <c r="J64" s="260"/>
      <c r="K64" s="260"/>
      <c r="L64" s="260"/>
      <c r="M64" s="260"/>
      <c r="N64" s="260"/>
      <c r="O64" s="260"/>
      <c r="P64" s="260"/>
      <c r="Q64" s="260"/>
      <c r="R64" s="260"/>
      <c r="S64" s="260"/>
      <c r="T64" s="260"/>
      <c r="U64" s="260"/>
      <c r="V64" s="260"/>
      <c r="W64" s="260"/>
      <c r="X64" s="260"/>
      <c r="Y64" s="260"/>
      <c r="Z64" s="260"/>
      <c r="AA64" s="260"/>
      <c r="AB64" s="260"/>
      <c r="AC64" s="260"/>
      <c r="AD64" s="260"/>
      <c r="AE64" s="260"/>
      <c r="AF64" s="260"/>
      <c r="AG64" s="260"/>
      <c r="BR64" s="45"/>
    </row>
    <row r="65" spans="1:70" x14ac:dyDescent="0.2">
      <c r="A65" s="260"/>
      <c r="B65" s="260"/>
      <c r="C65" s="260"/>
      <c r="D65" s="260"/>
      <c r="E65" s="260"/>
      <c r="F65" s="260"/>
      <c r="G65" s="260"/>
      <c r="H65" s="260"/>
      <c r="I65" s="260"/>
      <c r="J65" s="260"/>
      <c r="K65" s="260"/>
      <c r="L65" s="260"/>
      <c r="M65" s="260"/>
      <c r="N65" s="260"/>
      <c r="O65" s="260"/>
      <c r="P65" s="260"/>
      <c r="Q65" s="260"/>
      <c r="R65" s="260"/>
      <c r="S65" s="260"/>
      <c r="T65" s="260"/>
      <c r="U65" s="260"/>
      <c r="V65" s="260"/>
      <c r="W65" s="260"/>
      <c r="X65" s="260"/>
      <c r="Y65" s="260"/>
      <c r="Z65" s="260"/>
      <c r="AA65" s="260"/>
      <c r="AB65" s="260"/>
      <c r="AC65" s="260"/>
      <c r="AD65" s="260"/>
      <c r="AE65" s="260"/>
      <c r="AF65" s="260"/>
      <c r="AG65" s="260"/>
      <c r="BR65" s="45"/>
    </row>
    <row r="66" spans="1:70" x14ac:dyDescent="0.2">
      <c r="A66" s="260"/>
      <c r="B66" s="260"/>
      <c r="C66" s="260"/>
      <c r="D66" s="260"/>
      <c r="E66" s="260"/>
      <c r="F66" s="260"/>
      <c r="G66" s="260"/>
      <c r="H66" s="260"/>
      <c r="I66" s="260"/>
      <c r="J66" s="260"/>
      <c r="K66" s="260"/>
      <c r="L66" s="260"/>
      <c r="M66" s="260"/>
      <c r="N66" s="260"/>
      <c r="O66" s="260"/>
      <c r="P66" s="260"/>
      <c r="Q66" s="260"/>
      <c r="R66" s="260"/>
      <c r="S66" s="260"/>
      <c r="T66" s="260"/>
      <c r="U66" s="260"/>
      <c r="V66" s="260"/>
      <c r="W66" s="260"/>
      <c r="X66" s="260"/>
      <c r="Y66" s="260"/>
      <c r="Z66" s="260"/>
      <c r="AA66" s="260"/>
      <c r="AB66" s="260"/>
      <c r="AC66" s="260"/>
      <c r="AD66" s="260"/>
      <c r="AE66" s="260"/>
      <c r="AF66" s="260"/>
      <c r="AG66" s="260"/>
      <c r="BR66" s="45"/>
    </row>
    <row r="67" spans="1:70" x14ac:dyDescent="0.2">
      <c r="A67" s="260"/>
      <c r="B67" s="260"/>
      <c r="C67" s="260"/>
      <c r="D67" s="260"/>
      <c r="E67" s="260"/>
      <c r="F67" s="260"/>
      <c r="G67" s="260"/>
      <c r="H67" s="260"/>
      <c r="I67" s="260"/>
      <c r="J67" s="260"/>
      <c r="K67" s="260"/>
      <c r="L67" s="260"/>
      <c r="M67" s="260"/>
      <c r="N67" s="260"/>
      <c r="O67" s="260"/>
      <c r="P67" s="260"/>
      <c r="Q67" s="260"/>
      <c r="R67" s="260"/>
      <c r="S67" s="260"/>
      <c r="T67" s="260"/>
      <c r="U67" s="260"/>
      <c r="V67" s="260"/>
      <c r="W67" s="260"/>
      <c r="X67" s="260"/>
      <c r="Y67" s="260"/>
      <c r="Z67" s="260"/>
      <c r="AA67" s="260"/>
      <c r="AB67" s="260"/>
      <c r="AC67" s="260"/>
      <c r="AD67" s="260"/>
      <c r="AE67" s="260"/>
      <c r="AF67" s="260"/>
      <c r="AG67" s="260"/>
      <c r="BR67" s="45"/>
    </row>
    <row r="68" spans="1:70" x14ac:dyDescent="0.2">
      <c r="A68" s="260"/>
      <c r="B68" s="260"/>
      <c r="C68" s="260"/>
      <c r="D68" s="260"/>
      <c r="E68" s="260"/>
      <c r="F68" s="260"/>
      <c r="G68" s="260"/>
      <c r="H68" s="260"/>
      <c r="I68" s="260"/>
      <c r="J68" s="260"/>
      <c r="K68" s="260"/>
      <c r="L68" s="260"/>
      <c r="M68" s="260"/>
      <c r="N68" s="260"/>
      <c r="O68" s="260"/>
      <c r="P68" s="260"/>
      <c r="Q68" s="260"/>
      <c r="R68" s="260"/>
      <c r="S68" s="260"/>
      <c r="T68" s="260"/>
      <c r="U68" s="260"/>
      <c r="V68" s="260"/>
      <c r="W68" s="260"/>
      <c r="X68" s="260"/>
      <c r="Y68" s="260"/>
      <c r="Z68" s="260"/>
      <c r="AA68" s="260"/>
      <c r="AB68" s="260"/>
      <c r="AC68" s="260"/>
      <c r="AD68" s="260"/>
      <c r="AE68" s="260"/>
      <c r="AF68" s="260"/>
      <c r="AG68" s="260"/>
      <c r="BR68" s="45"/>
    </row>
    <row r="69" spans="1:70" x14ac:dyDescent="0.2">
      <c r="A69" s="260"/>
      <c r="B69" s="260"/>
      <c r="C69" s="260"/>
      <c r="D69" s="260"/>
      <c r="E69" s="260"/>
      <c r="F69" s="260"/>
      <c r="G69" s="260"/>
      <c r="H69" s="260"/>
      <c r="I69" s="260"/>
      <c r="J69" s="260"/>
      <c r="K69" s="260"/>
      <c r="L69" s="260"/>
      <c r="M69" s="260"/>
      <c r="N69" s="260"/>
      <c r="O69" s="260"/>
      <c r="P69" s="260"/>
      <c r="Q69" s="260"/>
      <c r="R69" s="260"/>
      <c r="S69" s="260"/>
      <c r="T69" s="260"/>
      <c r="U69" s="260"/>
      <c r="V69" s="260"/>
      <c r="W69" s="260"/>
      <c r="X69" s="260"/>
      <c r="Y69" s="260"/>
      <c r="Z69" s="260"/>
      <c r="AA69" s="260"/>
      <c r="AB69" s="260"/>
      <c r="AC69" s="260"/>
      <c r="AD69" s="260"/>
      <c r="AE69" s="260"/>
      <c r="AF69" s="260"/>
      <c r="AG69" s="260"/>
      <c r="BR69" s="45"/>
    </row>
    <row r="70" spans="1:70" x14ac:dyDescent="0.2">
      <c r="A70" s="260"/>
      <c r="B70" s="260"/>
      <c r="C70" s="260"/>
      <c r="D70" s="260"/>
      <c r="E70" s="260"/>
      <c r="F70" s="260"/>
      <c r="G70" s="260"/>
      <c r="H70" s="260"/>
      <c r="I70" s="260"/>
      <c r="J70" s="260"/>
      <c r="K70" s="260"/>
      <c r="L70" s="260"/>
      <c r="M70" s="260"/>
      <c r="N70" s="260"/>
      <c r="O70" s="260"/>
      <c r="P70" s="260"/>
      <c r="Q70" s="260"/>
      <c r="R70" s="260"/>
      <c r="S70" s="260"/>
      <c r="T70" s="260"/>
      <c r="U70" s="260"/>
      <c r="V70" s="260"/>
      <c r="W70" s="260"/>
      <c r="X70" s="260"/>
      <c r="Y70" s="260"/>
      <c r="Z70" s="260"/>
      <c r="AA70" s="260"/>
      <c r="AB70" s="260"/>
      <c r="AC70" s="260"/>
      <c r="AD70" s="260"/>
      <c r="AE70" s="260"/>
      <c r="AF70" s="260"/>
      <c r="AG70" s="260"/>
      <c r="BR70" s="45"/>
    </row>
    <row r="71" spans="1:70" x14ac:dyDescent="0.2">
      <c r="A71" s="260"/>
      <c r="B71" s="260"/>
      <c r="C71" s="260"/>
      <c r="D71" s="260"/>
      <c r="E71" s="260"/>
      <c r="F71" s="260"/>
      <c r="G71" s="260"/>
      <c r="H71" s="260"/>
      <c r="I71" s="260"/>
      <c r="J71" s="260"/>
      <c r="K71" s="260"/>
      <c r="L71" s="260"/>
      <c r="M71" s="260"/>
      <c r="N71" s="260"/>
      <c r="O71" s="260"/>
      <c r="P71" s="260"/>
      <c r="Q71" s="260"/>
      <c r="R71" s="260"/>
      <c r="S71" s="260"/>
      <c r="T71" s="260"/>
      <c r="U71" s="260"/>
      <c r="V71" s="260"/>
      <c r="W71" s="260"/>
      <c r="X71" s="260"/>
      <c r="Y71" s="260"/>
      <c r="Z71" s="260"/>
      <c r="AA71" s="260"/>
      <c r="AB71" s="260"/>
      <c r="AC71" s="260"/>
      <c r="AD71" s="260"/>
      <c r="AE71" s="260"/>
      <c r="AF71" s="260"/>
      <c r="AG71" s="260"/>
      <c r="BR71" s="45"/>
    </row>
    <row r="72" spans="1:70" x14ac:dyDescent="0.2">
      <c r="A72" s="260"/>
      <c r="B72" s="260"/>
      <c r="C72" s="260"/>
      <c r="D72" s="260"/>
      <c r="E72" s="260"/>
      <c r="F72" s="260"/>
      <c r="G72" s="260"/>
      <c r="H72" s="260"/>
      <c r="I72" s="260"/>
      <c r="J72" s="260"/>
      <c r="K72" s="260"/>
      <c r="L72" s="260"/>
      <c r="M72" s="260"/>
      <c r="N72" s="260"/>
      <c r="O72" s="260"/>
      <c r="P72" s="260"/>
      <c r="Q72" s="260"/>
      <c r="R72" s="260"/>
      <c r="S72" s="260"/>
      <c r="T72" s="260"/>
      <c r="U72" s="260"/>
      <c r="V72" s="260"/>
      <c r="W72" s="260"/>
      <c r="X72" s="260"/>
      <c r="Y72" s="260"/>
      <c r="Z72" s="260"/>
      <c r="AA72" s="260"/>
      <c r="AB72" s="260"/>
      <c r="AC72" s="260"/>
      <c r="AD72" s="260"/>
      <c r="AE72" s="260"/>
      <c r="AF72" s="260"/>
      <c r="AG72" s="260"/>
      <c r="BR72" s="45"/>
    </row>
    <row r="73" spans="1:70" x14ac:dyDescent="0.2">
      <c r="A73" s="260"/>
      <c r="B73" s="260"/>
      <c r="C73" s="260"/>
      <c r="D73" s="260"/>
      <c r="E73" s="260"/>
      <c r="F73" s="260"/>
      <c r="G73" s="260"/>
      <c r="H73" s="260"/>
      <c r="I73" s="260"/>
      <c r="J73" s="260"/>
      <c r="K73" s="260"/>
      <c r="L73" s="260"/>
      <c r="M73" s="260"/>
      <c r="N73" s="260"/>
      <c r="O73" s="260"/>
      <c r="P73" s="260"/>
      <c r="Q73" s="260"/>
      <c r="R73" s="260"/>
      <c r="S73" s="260"/>
      <c r="T73" s="260"/>
      <c r="U73" s="260"/>
      <c r="V73" s="260"/>
      <c r="W73" s="260"/>
      <c r="X73" s="260"/>
      <c r="Y73" s="260"/>
      <c r="Z73" s="260"/>
      <c r="AA73" s="260"/>
      <c r="AB73" s="260"/>
      <c r="AC73" s="260"/>
      <c r="AD73" s="260"/>
      <c r="AE73" s="260"/>
      <c r="AF73" s="260"/>
      <c r="AG73" s="260"/>
      <c r="BR73" s="45"/>
    </row>
    <row r="74" spans="1:70" x14ac:dyDescent="0.2">
      <c r="A74" s="260"/>
      <c r="B74" s="260"/>
      <c r="C74" s="704"/>
      <c r="D74" s="704"/>
      <c r="E74" s="704"/>
      <c r="F74" s="704"/>
      <c r="G74" s="704"/>
      <c r="H74" s="704"/>
      <c r="I74" s="704"/>
      <c r="J74" s="704"/>
      <c r="K74" s="704"/>
      <c r="L74" s="260"/>
      <c r="M74" s="260"/>
      <c r="N74" s="260"/>
      <c r="O74" s="260"/>
      <c r="P74" s="819"/>
      <c r="Q74" s="819"/>
      <c r="R74" s="819"/>
      <c r="S74" s="819"/>
      <c r="T74" s="819"/>
      <c r="U74" s="819"/>
      <c r="V74" s="819"/>
      <c r="W74" s="819"/>
      <c r="X74" s="260"/>
      <c r="Y74" s="260"/>
      <c r="Z74" s="260"/>
      <c r="AA74" s="260"/>
      <c r="AB74" s="260"/>
      <c r="AC74" s="260"/>
      <c r="AD74" s="260"/>
      <c r="AE74" s="260"/>
      <c r="AF74" s="260"/>
      <c r="AG74" s="260"/>
      <c r="BR74" s="45"/>
    </row>
    <row r="75" spans="1:70" x14ac:dyDescent="0.2">
      <c r="A75" s="260"/>
      <c r="B75" s="260"/>
      <c r="C75" s="704"/>
      <c r="D75" s="704"/>
      <c r="E75" s="704"/>
      <c r="F75" s="704"/>
      <c r="G75" s="704"/>
      <c r="H75" s="704"/>
      <c r="I75" s="704"/>
      <c r="J75" s="704"/>
      <c r="K75" s="704"/>
      <c r="L75" s="260"/>
      <c r="M75" s="260"/>
      <c r="N75" s="260"/>
      <c r="O75" s="260"/>
      <c r="P75" s="819"/>
      <c r="Q75" s="819"/>
      <c r="R75" s="819"/>
      <c r="S75" s="819"/>
      <c r="T75" s="819"/>
      <c r="U75" s="819"/>
      <c r="V75" s="819"/>
      <c r="W75" s="819"/>
      <c r="X75" s="260"/>
      <c r="Y75" s="260"/>
      <c r="Z75" s="260"/>
      <c r="AA75" s="260"/>
      <c r="AB75" s="260"/>
      <c r="AC75" s="260"/>
      <c r="AD75" s="260"/>
      <c r="AE75" s="260"/>
      <c r="AF75" s="260"/>
      <c r="AG75" s="260"/>
      <c r="BR75" s="45"/>
    </row>
    <row r="76" spans="1:70" x14ac:dyDescent="0.2">
      <c r="A76" s="260"/>
      <c r="B76" s="260"/>
      <c r="C76" s="704"/>
      <c r="D76" s="704"/>
      <c r="E76" s="704"/>
      <c r="F76" s="704"/>
      <c r="G76" s="704"/>
      <c r="H76" s="704"/>
      <c r="I76" s="704"/>
      <c r="J76" s="704"/>
      <c r="K76" s="704"/>
      <c r="L76" s="260"/>
      <c r="M76" s="260"/>
      <c r="N76" s="260"/>
      <c r="O76" s="260"/>
      <c r="P76" s="819"/>
      <c r="Q76" s="819"/>
      <c r="R76" s="819"/>
      <c r="S76" s="819"/>
      <c r="T76" s="819"/>
      <c r="U76" s="819"/>
      <c r="V76" s="819"/>
      <c r="W76" s="819"/>
      <c r="X76" s="260"/>
      <c r="Y76" s="260"/>
      <c r="Z76" s="260"/>
      <c r="AA76" s="260"/>
      <c r="AB76" s="260"/>
      <c r="AC76" s="260"/>
      <c r="AD76" s="260"/>
      <c r="AE76" s="260"/>
      <c r="AF76" s="260"/>
      <c r="AG76" s="260"/>
      <c r="BR76" s="45"/>
    </row>
    <row r="77" spans="1:70" x14ac:dyDescent="0.2">
      <c r="A77" s="260"/>
      <c r="B77" s="260"/>
      <c r="C77" s="704"/>
      <c r="D77" s="704"/>
      <c r="E77" s="704"/>
      <c r="F77" s="704"/>
      <c r="G77" s="704"/>
      <c r="H77" s="704"/>
      <c r="I77" s="704"/>
      <c r="J77" s="704"/>
      <c r="K77" s="704"/>
      <c r="L77" s="260"/>
      <c r="M77" s="260"/>
      <c r="N77" s="260"/>
      <c r="O77" s="260"/>
      <c r="P77" s="819"/>
      <c r="Q77" s="819"/>
      <c r="R77" s="819"/>
      <c r="S77" s="819"/>
      <c r="T77" s="819"/>
      <c r="U77" s="819"/>
      <c r="V77" s="819"/>
      <c r="W77" s="819"/>
      <c r="X77" s="260"/>
      <c r="Y77" s="260"/>
      <c r="Z77" s="260"/>
      <c r="AA77" s="260"/>
      <c r="AB77" s="260"/>
      <c r="AC77" s="260"/>
      <c r="AD77" s="260"/>
      <c r="AE77" s="260"/>
      <c r="AF77" s="260"/>
      <c r="AG77" s="260"/>
      <c r="BR77" s="45"/>
    </row>
    <row r="78" spans="1:70" x14ac:dyDescent="0.2">
      <c r="A78" s="260"/>
      <c r="B78" s="260"/>
      <c r="C78" s="704"/>
      <c r="D78" s="704"/>
      <c r="E78" s="704"/>
      <c r="F78" s="704"/>
      <c r="G78" s="704"/>
      <c r="H78" s="704"/>
      <c r="I78" s="704"/>
      <c r="J78" s="704"/>
      <c r="K78" s="704"/>
      <c r="L78" s="260"/>
      <c r="M78" s="260"/>
      <c r="N78" s="260"/>
      <c r="O78" s="260"/>
      <c r="P78" s="819"/>
      <c r="Q78" s="819"/>
      <c r="R78" s="819"/>
      <c r="S78" s="819"/>
      <c r="T78" s="819"/>
      <c r="U78" s="819"/>
      <c r="V78" s="819"/>
      <c r="W78" s="819"/>
      <c r="X78" s="260"/>
      <c r="Y78" s="260"/>
      <c r="Z78" s="260"/>
      <c r="AA78" s="260"/>
      <c r="AB78" s="260"/>
      <c r="AC78" s="260"/>
      <c r="AD78" s="260"/>
      <c r="AE78" s="260"/>
      <c r="AF78" s="260"/>
      <c r="AG78" s="260"/>
      <c r="BR78" s="45"/>
    </row>
    <row r="79" spans="1:70" x14ac:dyDescent="0.2">
      <c r="A79" s="260"/>
      <c r="B79" s="260"/>
      <c r="C79" s="704"/>
      <c r="D79" s="704"/>
      <c r="E79" s="704"/>
      <c r="F79" s="704"/>
      <c r="G79" s="704"/>
      <c r="H79" s="704"/>
      <c r="I79" s="704"/>
      <c r="J79" s="704"/>
      <c r="K79" s="704"/>
      <c r="L79" s="260"/>
      <c r="M79" s="260"/>
      <c r="N79" s="260"/>
      <c r="O79" s="260"/>
      <c r="P79" s="819"/>
      <c r="Q79" s="819"/>
      <c r="R79" s="819"/>
      <c r="S79" s="819"/>
      <c r="T79" s="819"/>
      <c r="U79" s="819"/>
      <c r="V79" s="819"/>
      <c r="W79" s="819"/>
      <c r="X79" s="260"/>
      <c r="Y79" s="260"/>
      <c r="Z79" s="260"/>
      <c r="AA79" s="260"/>
      <c r="AB79" s="260"/>
      <c r="AC79" s="260"/>
      <c r="AD79" s="260"/>
      <c r="AE79" s="260"/>
      <c r="AF79" s="260"/>
      <c r="AG79" s="260"/>
      <c r="BR79" s="45"/>
    </row>
    <row r="80" spans="1:70" s="245" customFormat="1" x14ac:dyDescent="0.2">
      <c r="C80" s="704"/>
      <c r="D80" s="704"/>
      <c r="E80" s="704"/>
      <c r="F80" s="704"/>
      <c r="G80" s="704"/>
      <c r="H80" s="704"/>
      <c r="I80" s="704"/>
      <c r="J80" s="704"/>
      <c r="K80" s="704"/>
      <c r="P80" s="819"/>
      <c r="Q80" s="819"/>
      <c r="R80" s="819"/>
      <c r="S80" s="819"/>
      <c r="T80" s="819"/>
      <c r="U80" s="819"/>
      <c r="V80" s="819"/>
      <c r="W80" s="819"/>
    </row>
    <row r="81" spans="3:23" s="245" customFormat="1" x14ac:dyDescent="0.2">
      <c r="C81" s="704"/>
      <c r="D81" s="704"/>
      <c r="E81" s="704"/>
      <c r="F81" s="704"/>
      <c r="G81" s="704"/>
      <c r="H81" s="704"/>
      <c r="I81" s="704"/>
      <c r="J81" s="704"/>
      <c r="K81" s="704"/>
      <c r="P81" s="819"/>
      <c r="Q81" s="819"/>
      <c r="R81" s="819"/>
      <c r="S81" s="819"/>
      <c r="T81" s="819"/>
      <c r="U81" s="819"/>
      <c r="V81" s="819"/>
      <c r="W81" s="819"/>
    </row>
    <row r="82" spans="3:23" s="245" customFormat="1" x14ac:dyDescent="0.2">
      <c r="C82" s="704"/>
      <c r="D82" s="704"/>
      <c r="E82" s="704"/>
      <c r="F82" s="704"/>
      <c r="G82" s="704"/>
      <c r="H82" s="704"/>
      <c r="I82" s="704"/>
      <c r="J82" s="704"/>
      <c r="K82" s="704"/>
      <c r="P82" s="819"/>
      <c r="Q82" s="819"/>
      <c r="R82" s="819"/>
      <c r="S82" s="819"/>
      <c r="T82" s="819"/>
      <c r="U82" s="819"/>
      <c r="V82" s="819"/>
      <c r="W82" s="819"/>
    </row>
    <row r="83" spans="3:23" s="245" customFormat="1" x14ac:dyDescent="0.2">
      <c r="C83" s="704"/>
      <c r="D83" s="704"/>
      <c r="E83" s="704"/>
      <c r="F83" s="704"/>
      <c r="G83" s="704"/>
      <c r="H83" s="704"/>
      <c r="I83" s="704"/>
      <c r="J83" s="704"/>
      <c r="K83" s="704"/>
      <c r="P83" s="819"/>
      <c r="Q83" s="819"/>
      <c r="R83" s="819"/>
      <c r="S83" s="819"/>
      <c r="T83" s="819"/>
      <c r="U83" s="819"/>
      <c r="V83" s="819"/>
      <c r="W83" s="819"/>
    </row>
    <row r="84" spans="3:23" s="245" customFormat="1" x14ac:dyDescent="0.2">
      <c r="C84" s="704"/>
      <c r="D84" s="704"/>
      <c r="E84" s="704"/>
      <c r="F84" s="704"/>
      <c r="G84" s="704"/>
      <c r="H84" s="704"/>
      <c r="I84" s="704"/>
      <c r="J84" s="704"/>
      <c r="K84" s="704"/>
      <c r="P84" s="819"/>
      <c r="Q84" s="819"/>
      <c r="R84" s="819"/>
      <c r="S84" s="819"/>
      <c r="T84" s="819"/>
      <c r="U84" s="819"/>
      <c r="V84" s="819"/>
      <c r="W84" s="819"/>
    </row>
    <row r="85" spans="3:23" s="245" customFormat="1" x14ac:dyDescent="0.2">
      <c r="C85" s="704"/>
      <c r="D85" s="704"/>
      <c r="E85" s="704"/>
      <c r="F85" s="704"/>
      <c r="G85" s="704"/>
      <c r="H85" s="704"/>
      <c r="I85" s="704"/>
      <c r="J85" s="704"/>
      <c r="K85" s="704"/>
      <c r="P85" s="819"/>
      <c r="Q85" s="819"/>
      <c r="R85" s="819"/>
      <c r="S85" s="819"/>
      <c r="T85" s="819"/>
      <c r="U85" s="819"/>
      <c r="V85" s="819"/>
      <c r="W85" s="819"/>
    </row>
    <row r="86" spans="3:23" s="245" customFormat="1" x14ac:dyDescent="0.2">
      <c r="C86" s="704"/>
      <c r="D86" s="704"/>
      <c r="E86" s="704"/>
      <c r="F86" s="704"/>
      <c r="G86" s="704"/>
      <c r="H86" s="704"/>
      <c r="I86" s="704"/>
      <c r="J86" s="704"/>
      <c r="K86" s="704"/>
      <c r="P86" s="819"/>
      <c r="Q86" s="819"/>
      <c r="R86" s="819"/>
      <c r="S86" s="819"/>
      <c r="T86" s="819"/>
      <c r="U86" s="819"/>
      <c r="V86" s="819"/>
      <c r="W86" s="819"/>
    </row>
    <row r="87" spans="3:23" s="245" customFormat="1" x14ac:dyDescent="0.2">
      <c r="C87" s="704"/>
      <c r="D87" s="704"/>
      <c r="E87" s="704"/>
      <c r="F87" s="704"/>
      <c r="G87" s="704"/>
      <c r="H87" s="704"/>
      <c r="I87" s="704"/>
      <c r="J87" s="704"/>
      <c r="K87" s="704"/>
      <c r="P87" s="819"/>
      <c r="Q87" s="819"/>
      <c r="R87" s="819"/>
      <c r="S87" s="819"/>
      <c r="T87" s="819"/>
      <c r="U87" s="819"/>
      <c r="V87" s="819"/>
      <c r="W87" s="819"/>
    </row>
    <row r="88" spans="3:23" s="245" customFormat="1" x14ac:dyDescent="0.2">
      <c r="C88" s="704"/>
      <c r="D88" s="704"/>
      <c r="E88" s="704"/>
      <c r="F88" s="704"/>
      <c r="G88" s="704"/>
      <c r="H88" s="704"/>
      <c r="I88" s="704"/>
      <c r="J88" s="704"/>
      <c r="K88" s="704"/>
      <c r="P88" s="819"/>
      <c r="Q88" s="819"/>
      <c r="R88" s="819"/>
      <c r="S88" s="819"/>
      <c r="T88" s="819"/>
      <c r="U88" s="819"/>
      <c r="V88" s="819"/>
      <c r="W88" s="819"/>
    </row>
    <row r="89" spans="3:23" s="245" customFormat="1" x14ac:dyDescent="0.2">
      <c r="C89" s="704"/>
      <c r="D89" s="704"/>
      <c r="E89" s="704"/>
      <c r="F89" s="704"/>
      <c r="G89" s="704"/>
      <c r="H89" s="704"/>
      <c r="I89" s="704"/>
      <c r="J89" s="704"/>
      <c r="K89" s="704"/>
      <c r="P89" s="819"/>
      <c r="Q89" s="819"/>
      <c r="R89" s="819"/>
      <c r="S89" s="819"/>
      <c r="T89" s="819"/>
      <c r="U89" s="819"/>
      <c r="V89" s="819"/>
      <c r="W89" s="819"/>
    </row>
    <row r="90" spans="3:23" s="245" customFormat="1" x14ac:dyDescent="0.2">
      <c r="C90" s="704"/>
      <c r="D90" s="704"/>
      <c r="E90" s="704"/>
      <c r="F90" s="704"/>
      <c r="G90" s="704"/>
      <c r="H90" s="704"/>
      <c r="I90" s="704"/>
      <c r="J90" s="704"/>
      <c r="K90" s="704"/>
      <c r="P90" s="819"/>
      <c r="Q90" s="819"/>
      <c r="R90" s="819"/>
      <c r="S90" s="819"/>
      <c r="T90" s="819"/>
      <c r="U90" s="819"/>
      <c r="V90" s="819"/>
      <c r="W90" s="819"/>
    </row>
    <row r="91" spans="3:23" s="245" customFormat="1" x14ac:dyDescent="0.2">
      <c r="C91" s="704"/>
      <c r="D91" s="704"/>
      <c r="E91" s="704"/>
      <c r="F91" s="704"/>
      <c r="G91" s="704"/>
      <c r="H91" s="704"/>
      <c r="I91" s="704"/>
      <c r="J91" s="704"/>
      <c r="K91" s="704"/>
      <c r="P91" s="819"/>
      <c r="Q91" s="819"/>
      <c r="R91" s="819"/>
      <c r="S91" s="819"/>
      <c r="T91" s="819"/>
      <c r="U91" s="819"/>
      <c r="V91" s="819"/>
      <c r="W91" s="819"/>
    </row>
    <row r="92" spans="3:23" s="245" customFormat="1" x14ac:dyDescent="0.2">
      <c r="C92" s="704"/>
      <c r="D92" s="704"/>
      <c r="E92" s="704"/>
      <c r="F92" s="704"/>
      <c r="G92" s="704"/>
      <c r="H92" s="704"/>
      <c r="I92" s="704"/>
      <c r="J92" s="704"/>
      <c r="K92" s="704"/>
      <c r="P92" s="819"/>
      <c r="Q92" s="819"/>
      <c r="R92" s="819"/>
      <c r="S92" s="819"/>
      <c r="T92" s="819"/>
      <c r="U92" s="819"/>
      <c r="V92" s="819"/>
      <c r="W92" s="819"/>
    </row>
    <row r="93" spans="3:23" s="245" customFormat="1" x14ac:dyDescent="0.2">
      <c r="C93" s="704"/>
      <c r="D93" s="704"/>
      <c r="E93" s="704"/>
      <c r="F93" s="704"/>
      <c r="G93" s="704"/>
      <c r="H93" s="704"/>
      <c r="I93" s="704"/>
      <c r="J93" s="704"/>
      <c r="K93" s="704"/>
      <c r="P93" s="819"/>
      <c r="Q93" s="819"/>
      <c r="R93" s="819"/>
      <c r="S93" s="819"/>
      <c r="T93" s="819"/>
      <c r="U93" s="819"/>
      <c r="V93" s="819"/>
      <c r="W93" s="819"/>
    </row>
    <row r="94" spans="3:23" s="245" customFormat="1" x14ac:dyDescent="0.2">
      <c r="C94" s="704"/>
      <c r="D94" s="704"/>
      <c r="E94" s="704"/>
      <c r="F94" s="704"/>
      <c r="G94" s="704"/>
      <c r="H94" s="704"/>
      <c r="I94" s="704"/>
      <c r="J94" s="704"/>
      <c r="K94" s="704"/>
      <c r="P94" s="819"/>
      <c r="Q94" s="819"/>
      <c r="R94" s="819"/>
      <c r="S94" s="819"/>
      <c r="T94" s="819"/>
      <c r="U94" s="819"/>
      <c r="V94" s="819"/>
      <c r="W94" s="819"/>
    </row>
    <row r="95" spans="3:23" s="245" customFormat="1" x14ac:dyDescent="0.2">
      <c r="C95" s="704"/>
      <c r="D95" s="704"/>
      <c r="E95" s="704"/>
      <c r="F95" s="704"/>
      <c r="G95" s="704"/>
      <c r="H95" s="704"/>
      <c r="I95" s="704"/>
      <c r="J95" s="704"/>
      <c r="K95" s="704"/>
      <c r="P95" s="819"/>
      <c r="Q95" s="819"/>
      <c r="R95" s="819"/>
      <c r="S95" s="819"/>
      <c r="T95" s="819"/>
      <c r="U95" s="819"/>
      <c r="V95" s="819"/>
      <c r="W95" s="819"/>
    </row>
    <row r="96" spans="3:23" s="245" customFormat="1" x14ac:dyDescent="0.2">
      <c r="C96" s="704"/>
      <c r="D96" s="704"/>
      <c r="E96" s="704"/>
      <c r="F96" s="704"/>
      <c r="G96" s="704"/>
      <c r="H96" s="704"/>
      <c r="I96" s="704"/>
      <c r="J96" s="704"/>
      <c r="K96" s="704"/>
      <c r="P96" s="819"/>
      <c r="Q96" s="819"/>
      <c r="R96" s="819"/>
      <c r="S96" s="819"/>
      <c r="T96" s="819"/>
      <c r="U96" s="819"/>
      <c r="V96" s="819"/>
      <c r="W96" s="819"/>
    </row>
    <row r="97" spans="3:23" s="245" customFormat="1" x14ac:dyDescent="0.2">
      <c r="C97" s="704"/>
      <c r="D97" s="704"/>
      <c r="E97" s="704"/>
      <c r="F97" s="704"/>
      <c r="G97" s="704"/>
      <c r="H97" s="704"/>
      <c r="I97" s="704"/>
      <c r="J97" s="704"/>
      <c r="K97" s="704"/>
      <c r="P97" s="819"/>
      <c r="Q97" s="819"/>
      <c r="R97" s="819"/>
      <c r="S97" s="819"/>
      <c r="T97" s="819"/>
      <c r="U97" s="819"/>
      <c r="V97" s="819"/>
      <c r="W97" s="819"/>
    </row>
    <row r="98" spans="3:23" s="245" customFormat="1" x14ac:dyDescent="0.2">
      <c r="C98" s="704"/>
      <c r="D98" s="704"/>
      <c r="E98" s="704"/>
      <c r="F98" s="704"/>
      <c r="G98" s="704"/>
      <c r="H98" s="704"/>
      <c r="I98" s="704"/>
      <c r="J98" s="704"/>
      <c r="K98" s="704"/>
      <c r="P98" s="819"/>
      <c r="Q98" s="819"/>
      <c r="R98" s="819"/>
      <c r="S98" s="819"/>
      <c r="T98" s="819"/>
      <c r="U98" s="819"/>
      <c r="V98" s="819"/>
      <c r="W98" s="819"/>
    </row>
    <row r="99" spans="3:23" s="245" customFormat="1" x14ac:dyDescent="0.2">
      <c r="C99" s="704"/>
      <c r="D99" s="704"/>
      <c r="E99" s="704"/>
      <c r="F99" s="704"/>
      <c r="G99" s="704"/>
      <c r="H99" s="704"/>
      <c r="I99" s="704"/>
      <c r="J99" s="704"/>
      <c r="K99" s="704"/>
      <c r="P99" s="819"/>
      <c r="Q99" s="819"/>
      <c r="R99" s="819"/>
      <c r="S99" s="819"/>
      <c r="T99" s="819"/>
      <c r="U99" s="819"/>
      <c r="V99" s="819"/>
      <c r="W99" s="819"/>
    </row>
    <row r="100" spans="3:23" s="245" customFormat="1" x14ac:dyDescent="0.2">
      <c r="C100" s="704"/>
      <c r="D100" s="704"/>
      <c r="E100" s="704"/>
      <c r="F100" s="704"/>
      <c r="G100" s="704"/>
      <c r="H100" s="704"/>
      <c r="I100" s="704"/>
      <c r="J100" s="704"/>
      <c r="K100" s="704"/>
      <c r="P100" s="819"/>
      <c r="Q100" s="819"/>
      <c r="R100" s="819"/>
      <c r="S100" s="819"/>
      <c r="T100" s="819"/>
      <c r="U100" s="819"/>
      <c r="V100" s="819"/>
      <c r="W100" s="819"/>
    </row>
    <row r="101" spans="3:23" s="245" customFormat="1" x14ac:dyDescent="0.2"/>
    <row r="102" spans="3:23" s="245" customFormat="1" x14ac:dyDescent="0.2"/>
    <row r="103" spans="3:23" s="245" customFormat="1" x14ac:dyDescent="0.2"/>
    <row r="104" spans="3:23" s="245" customFormat="1" x14ac:dyDescent="0.2"/>
    <row r="105" spans="3:23" s="245" customFormat="1" x14ac:dyDescent="0.2"/>
    <row r="106" spans="3:23" s="245" customFormat="1" x14ac:dyDescent="0.2"/>
    <row r="107" spans="3:23" s="245" customFormat="1" x14ac:dyDescent="0.2"/>
    <row r="108" spans="3:23" s="245" customFormat="1" x14ac:dyDescent="0.2"/>
    <row r="109" spans="3:23" s="245" customFormat="1" x14ac:dyDescent="0.2"/>
    <row r="110" spans="3:23" s="245" customFormat="1" x14ac:dyDescent="0.2"/>
    <row r="111" spans="3:23" s="245" customFormat="1" x14ac:dyDescent="0.2"/>
    <row r="112" spans="3:23"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row r="224" s="245" customFormat="1" x14ac:dyDescent="0.2"/>
  </sheetData>
  <mergeCells count="2">
    <mergeCell ref="C3:Z3"/>
    <mergeCell ref="P4:AA4"/>
  </mergeCells>
  <pageMargins left="0.7" right="0.7" top="0.75" bottom="0.75" header="0.3" footer="0.3"/>
  <pageSetup paperSize="9" scale="55"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CL476"/>
  <sheetViews>
    <sheetView topLeftCell="L1" zoomScale="80" zoomScaleNormal="80" workbookViewId="0">
      <pane ySplit="6" topLeftCell="A7" activePane="bottomLeft" state="frozen"/>
      <selection activeCell="AM46" sqref="AM46"/>
      <selection pane="bottomLeft"/>
    </sheetView>
  </sheetViews>
  <sheetFormatPr defaultRowHeight="12.75" x14ac:dyDescent="0.2"/>
  <cols>
    <col min="1" max="1" width="2.5703125" customWidth="1"/>
    <col min="2" max="2" width="6.85546875" customWidth="1"/>
    <col min="3" max="23" width="7.28515625" customWidth="1"/>
    <col min="24" max="33" width="7.28515625" style="256" customWidth="1"/>
    <col min="34" max="34" width="6.5703125" customWidth="1"/>
    <col min="35" max="35" width="0.28515625" customWidth="1"/>
    <col min="36" max="36" width="7" customWidth="1"/>
    <col min="37" max="90" width="9.140625" style="229"/>
  </cols>
  <sheetData>
    <row r="1" spans="1:90" ht="15.75" x14ac:dyDescent="0.25">
      <c r="A1" s="58" t="s">
        <v>35</v>
      </c>
      <c r="B1" s="10"/>
      <c r="C1" s="10"/>
      <c r="D1" s="10"/>
      <c r="E1" s="10"/>
      <c r="F1" s="10"/>
      <c r="G1" s="10"/>
      <c r="H1" s="10"/>
      <c r="I1" s="10"/>
      <c r="J1" s="10"/>
      <c r="K1" s="10"/>
      <c r="L1" s="10"/>
      <c r="M1" s="10"/>
      <c r="N1" s="10"/>
      <c r="O1" s="10"/>
      <c r="P1" s="10"/>
      <c r="Q1" s="10"/>
      <c r="R1" s="10"/>
      <c r="S1" s="10"/>
      <c r="T1" s="10"/>
      <c r="U1" s="10"/>
      <c r="V1" s="10"/>
      <c r="W1" s="10"/>
      <c r="X1" s="257"/>
      <c r="Y1" s="257"/>
      <c r="Z1" s="257"/>
      <c r="AA1" s="257"/>
      <c r="AB1" s="257"/>
      <c r="AC1" s="257"/>
      <c r="AD1" s="257"/>
      <c r="AE1" s="886"/>
      <c r="AF1" s="967"/>
      <c r="AG1" s="972"/>
      <c r="AH1" s="10"/>
      <c r="AI1" s="13">
        <v>0</v>
      </c>
      <c r="AJ1" s="262" t="str">
        <f>A1</f>
        <v>3.2.8</v>
      </c>
    </row>
    <row r="2" spans="1:90" ht="9.75" customHeight="1" x14ac:dyDescent="0.2">
      <c r="A2" s="14"/>
      <c r="B2" s="16"/>
      <c r="C2" s="10"/>
      <c r="D2" s="10"/>
      <c r="E2" s="10"/>
      <c r="F2" s="10"/>
      <c r="G2" s="10"/>
      <c r="H2" s="10"/>
      <c r="I2" s="10"/>
      <c r="J2" s="10"/>
      <c r="K2" s="10"/>
      <c r="L2" s="16"/>
      <c r="M2" s="16"/>
      <c r="N2" s="16"/>
      <c r="O2" s="16"/>
      <c r="P2" s="16"/>
      <c r="Q2" s="16"/>
      <c r="R2" s="16"/>
      <c r="S2" s="16"/>
      <c r="T2" s="16"/>
      <c r="U2" s="16"/>
      <c r="V2" s="16"/>
      <c r="W2" s="16"/>
      <c r="X2" s="261"/>
      <c r="Y2" s="261"/>
      <c r="Z2" s="261"/>
      <c r="AA2" s="261"/>
      <c r="AB2" s="261"/>
      <c r="AC2" s="261"/>
      <c r="AD2" s="261"/>
      <c r="AE2" s="261"/>
      <c r="AF2" s="261"/>
      <c r="AG2" s="261"/>
      <c r="AH2" s="16"/>
      <c r="AI2" s="16"/>
      <c r="AJ2" s="16"/>
    </row>
    <row r="3" spans="1:90" ht="18.75" customHeight="1" x14ac:dyDescent="0.2">
      <c r="A3" s="14"/>
      <c r="B3" s="18"/>
      <c r="C3" s="1103" t="s">
        <v>328</v>
      </c>
      <c r="D3" s="1104"/>
      <c r="E3" s="1104"/>
      <c r="F3" s="1104"/>
      <c r="G3" s="1104"/>
      <c r="H3" s="1104"/>
      <c r="I3" s="1104"/>
      <c r="J3" s="1104"/>
      <c r="K3" s="1104"/>
      <c r="L3" s="1104"/>
      <c r="M3" s="1104"/>
      <c r="N3" s="1104"/>
      <c r="O3" s="1104"/>
      <c r="P3" s="1104"/>
      <c r="Q3" s="1104"/>
      <c r="R3" s="1104"/>
      <c r="S3" s="1104"/>
      <c r="T3" s="1104"/>
      <c r="U3" s="1104"/>
      <c r="V3" s="1104"/>
      <c r="W3" s="1104"/>
      <c r="X3" s="718"/>
      <c r="Y3" s="718"/>
      <c r="Z3" s="718"/>
      <c r="AA3" s="718"/>
      <c r="AB3" s="718"/>
      <c r="AC3" s="718"/>
      <c r="AD3" s="718"/>
      <c r="AE3" s="718"/>
      <c r="AF3" s="718"/>
      <c r="AG3" s="718"/>
      <c r="AH3" s="10"/>
      <c r="AI3" s="10"/>
      <c r="AJ3" s="10"/>
    </row>
    <row r="4" spans="1:90" ht="11.25" customHeight="1" x14ac:dyDescent="0.2">
      <c r="A4" s="14"/>
      <c r="B4" s="18"/>
      <c r="C4" s="1100" t="s">
        <v>329</v>
      </c>
      <c r="D4" s="1101"/>
      <c r="E4" s="1101"/>
      <c r="F4" s="1101"/>
      <c r="G4" s="1101"/>
      <c r="H4" s="1101"/>
      <c r="I4" s="1101"/>
      <c r="J4" s="1101"/>
      <c r="K4" s="1101"/>
      <c r="L4" s="1101"/>
      <c r="M4" s="1101"/>
      <c r="N4" s="1101"/>
      <c r="O4" s="1101"/>
      <c r="P4" s="1101"/>
      <c r="Q4" s="1101"/>
      <c r="R4" s="1101"/>
      <c r="S4" s="1101"/>
      <c r="T4" s="1101"/>
      <c r="U4" s="1101"/>
      <c r="V4" s="1101"/>
      <c r="W4" s="1101"/>
      <c r="X4" s="253"/>
      <c r="Y4" s="253"/>
      <c r="Z4" s="253"/>
      <c r="AA4" s="253"/>
      <c r="AB4" s="253"/>
      <c r="AC4" s="253"/>
      <c r="AD4" s="253"/>
      <c r="AE4" s="253"/>
      <c r="AF4" s="253"/>
      <c r="AG4" s="253"/>
      <c r="AH4" s="19"/>
      <c r="AI4" s="20"/>
      <c r="AJ4" s="20"/>
    </row>
    <row r="5" spans="1:90" ht="6.75" customHeight="1" x14ac:dyDescent="0.2">
      <c r="A5" s="14"/>
      <c r="B5" s="18"/>
      <c r="C5" s="21"/>
      <c r="D5" s="20"/>
      <c r="E5" s="20"/>
      <c r="F5" s="20"/>
      <c r="G5" s="20"/>
      <c r="H5" s="20"/>
      <c r="I5" s="20"/>
      <c r="J5" s="20"/>
      <c r="K5" s="20"/>
      <c r="L5" s="20"/>
      <c r="M5" s="20"/>
      <c r="N5" s="20"/>
      <c r="O5" s="20"/>
      <c r="P5" s="20"/>
      <c r="Q5" s="20"/>
      <c r="R5" s="20"/>
      <c r="S5" s="20"/>
      <c r="T5" s="20"/>
      <c r="U5" s="20"/>
      <c r="V5" s="20"/>
      <c r="W5" s="20"/>
      <c r="X5" s="472"/>
      <c r="Y5" s="717"/>
      <c r="Z5" s="734"/>
      <c r="AA5" s="734"/>
      <c r="AB5" s="753"/>
      <c r="AC5" s="814"/>
      <c r="AD5" s="828"/>
      <c r="AE5" s="888"/>
      <c r="AF5" s="969"/>
      <c r="AG5" s="974"/>
      <c r="AH5" s="20"/>
      <c r="AI5" s="20"/>
      <c r="AJ5" s="20"/>
    </row>
    <row r="6" spans="1:90" ht="15.95" customHeight="1" x14ac:dyDescent="0.2">
      <c r="A6" s="14"/>
      <c r="B6" s="18"/>
      <c r="C6" s="22">
        <v>1990</v>
      </c>
      <c r="D6" s="23">
        <v>1991</v>
      </c>
      <c r="E6" s="23">
        <v>1992</v>
      </c>
      <c r="F6" s="23">
        <v>1993</v>
      </c>
      <c r="G6" s="23">
        <v>1994</v>
      </c>
      <c r="H6" s="23">
        <v>1995</v>
      </c>
      <c r="I6" s="23">
        <v>1996</v>
      </c>
      <c r="J6" s="23">
        <v>1997</v>
      </c>
      <c r="K6" s="23">
        <v>1998</v>
      </c>
      <c r="L6" s="23">
        <v>1999</v>
      </c>
      <c r="M6" s="23">
        <v>2000</v>
      </c>
      <c r="N6" s="23">
        <v>2001</v>
      </c>
      <c r="O6" s="23">
        <v>2002</v>
      </c>
      <c r="P6" s="23">
        <v>2003</v>
      </c>
      <c r="Q6" s="23">
        <v>2004</v>
      </c>
      <c r="R6" s="23">
        <v>2005</v>
      </c>
      <c r="S6" s="57">
        <v>2006</v>
      </c>
      <c r="T6" s="57">
        <v>2007</v>
      </c>
      <c r="U6" s="57">
        <v>2008</v>
      </c>
      <c r="V6" s="57">
        <v>2009</v>
      </c>
      <c r="W6" s="57">
        <v>2010</v>
      </c>
      <c r="X6" s="57">
        <v>2011</v>
      </c>
      <c r="Y6" s="57">
        <v>2012</v>
      </c>
      <c r="Z6" s="57">
        <v>2013</v>
      </c>
      <c r="AA6" s="57">
        <v>2014</v>
      </c>
      <c r="AB6" s="57">
        <v>2015</v>
      </c>
      <c r="AC6" s="57">
        <v>2016</v>
      </c>
      <c r="AD6" s="57">
        <v>2017</v>
      </c>
      <c r="AE6" s="57">
        <v>2018</v>
      </c>
      <c r="AF6" s="57">
        <v>2019</v>
      </c>
      <c r="AG6" s="57">
        <v>2020</v>
      </c>
      <c r="AH6" s="18"/>
      <c r="AI6" s="25"/>
      <c r="AJ6" s="25"/>
    </row>
    <row r="7" spans="1:90" ht="14.1" customHeight="1" x14ac:dyDescent="0.2">
      <c r="A7" s="14"/>
      <c r="B7" s="26" t="s">
        <v>352</v>
      </c>
      <c r="C7" s="523">
        <v>3928.3068530299997</v>
      </c>
      <c r="D7" s="523">
        <v>3865.2371613</v>
      </c>
      <c r="E7" s="523">
        <v>3740.5243012000001</v>
      </c>
      <c r="F7" s="523">
        <v>3676.1962330599999</v>
      </c>
      <c r="G7" s="523">
        <v>3660.5182290500002</v>
      </c>
      <c r="H7" s="523">
        <v>3712.2549941099996</v>
      </c>
      <c r="I7" s="523">
        <v>3799.1340133200001</v>
      </c>
      <c r="J7" s="523">
        <v>3736.0599403699998</v>
      </c>
      <c r="K7" s="523">
        <v>3731.2436278499999</v>
      </c>
      <c r="L7" s="523">
        <v>3682.4677925200003</v>
      </c>
      <c r="M7" s="523">
        <v>3697.5521867699999</v>
      </c>
      <c r="N7" s="523">
        <v>3754.6336026099998</v>
      </c>
      <c r="O7" s="523">
        <v>3753.5443786200003</v>
      </c>
      <c r="P7" s="523">
        <v>3840.4224680900002</v>
      </c>
      <c r="Q7" s="523">
        <v>3856.7895046600001</v>
      </c>
      <c r="R7" s="523">
        <v>3842.9145634800002</v>
      </c>
      <c r="S7" s="523">
        <v>3857.71373606</v>
      </c>
      <c r="T7" s="523">
        <v>3827.4438464100003</v>
      </c>
      <c r="U7" s="523">
        <v>3745.5977793100001</v>
      </c>
      <c r="V7" s="523">
        <v>3442.1751386999999</v>
      </c>
      <c r="W7" s="523">
        <v>3544.63800038</v>
      </c>
      <c r="X7" s="523">
        <v>3447.4743562099998</v>
      </c>
      <c r="Y7" s="523">
        <v>3373.20509425</v>
      </c>
      <c r="Z7" s="523">
        <v>3290.7330997999998</v>
      </c>
      <c r="AA7" s="523">
        <v>3155.8058627999999</v>
      </c>
      <c r="AB7" s="523">
        <v>3212.3751994500003</v>
      </c>
      <c r="AC7" s="523">
        <v>3225.98167311</v>
      </c>
      <c r="AD7" s="523">
        <v>3258.1606093600003</v>
      </c>
      <c r="AE7" s="523">
        <v>3190.0881484699999</v>
      </c>
      <c r="AF7" s="523">
        <v>3050.1872733599998</v>
      </c>
      <c r="AG7" s="523">
        <v>2688.01405428</v>
      </c>
      <c r="AH7" s="26" t="str">
        <f>B7</f>
        <v>EU-27</v>
      </c>
      <c r="AI7" s="27"/>
      <c r="AJ7" s="27"/>
      <c r="AL7" s="724"/>
    </row>
    <row r="8" spans="1:90" s="256" customFormat="1" ht="14.1" customHeight="1" x14ac:dyDescent="0.2">
      <c r="A8" s="260"/>
      <c r="B8" s="28" t="s">
        <v>266</v>
      </c>
      <c r="C8" s="525">
        <v>4543.4209694800002</v>
      </c>
      <c r="D8" s="525">
        <v>4487.5315173099998</v>
      </c>
      <c r="E8" s="525">
        <v>4348.8268680800002</v>
      </c>
      <c r="F8" s="525">
        <v>4271.4790162600002</v>
      </c>
      <c r="G8" s="525">
        <v>4250.9593843400007</v>
      </c>
      <c r="H8" s="525">
        <v>4295.9796285600005</v>
      </c>
      <c r="I8" s="525">
        <v>4404.4837984599999</v>
      </c>
      <c r="J8" s="525">
        <v>4318.5849489900002</v>
      </c>
      <c r="K8" s="525">
        <v>4321.9825572700001</v>
      </c>
      <c r="L8" s="525">
        <v>4268.6122575399995</v>
      </c>
      <c r="M8" s="525">
        <v>4293.9646455800003</v>
      </c>
      <c r="N8" s="525">
        <v>4359.4631907700004</v>
      </c>
      <c r="O8" s="525">
        <v>4340.1831043299999</v>
      </c>
      <c r="P8" s="525">
        <v>4439.2104033799997</v>
      </c>
      <c r="Q8" s="525">
        <v>4460.1650072700004</v>
      </c>
      <c r="R8" s="525">
        <v>4445.6465106100004</v>
      </c>
      <c r="S8" s="525">
        <v>4458.3890161700001</v>
      </c>
      <c r="T8" s="525">
        <v>4419.50956658</v>
      </c>
      <c r="U8" s="525">
        <v>4322.4760320300002</v>
      </c>
      <c r="V8" s="525">
        <v>3966.54814584</v>
      </c>
      <c r="W8" s="525">
        <v>4085.7803380700002</v>
      </c>
      <c r="X8" s="525">
        <v>3947.8535960700001</v>
      </c>
      <c r="Y8" s="525">
        <v>3890.41907012</v>
      </c>
      <c r="Z8" s="525">
        <v>3798.2801039200003</v>
      </c>
      <c r="AA8" s="525">
        <v>3624.8188249700002</v>
      </c>
      <c r="AB8" s="525">
        <v>3665.6212511399999</v>
      </c>
      <c r="AC8" s="525">
        <v>3656.5191825500001</v>
      </c>
      <c r="AD8" s="525">
        <v>3679.1086911399998</v>
      </c>
      <c r="AE8" s="525">
        <v>3603.72222285</v>
      </c>
      <c r="AF8" s="525">
        <v>3448.97076823</v>
      </c>
      <c r="AG8" s="525"/>
      <c r="AH8" s="31" t="str">
        <f>B8</f>
        <v>EU-28</v>
      </c>
      <c r="AI8" s="30"/>
      <c r="AJ8" s="30"/>
      <c r="AK8" s="229"/>
      <c r="AL8" s="229"/>
      <c r="AM8" s="229"/>
      <c r="AN8" s="229"/>
      <c r="AO8" s="229"/>
      <c r="AP8" s="229"/>
      <c r="AQ8" s="229"/>
      <c r="AR8" s="229"/>
      <c r="AS8" s="229"/>
      <c r="AT8" s="229"/>
      <c r="AU8" s="229"/>
      <c r="AV8" s="229"/>
      <c r="AW8" s="229"/>
      <c r="AX8" s="229"/>
      <c r="AY8" s="229"/>
      <c r="AZ8" s="229"/>
      <c r="BA8" s="229"/>
      <c r="BB8" s="229"/>
      <c r="BC8" s="229"/>
      <c r="BD8" s="229"/>
      <c r="BE8" s="229"/>
      <c r="BF8" s="229"/>
      <c r="BG8" s="229"/>
      <c r="BH8" s="229"/>
      <c r="BI8" s="229"/>
      <c r="BJ8" s="229"/>
      <c r="BK8" s="229"/>
      <c r="BL8" s="229"/>
      <c r="BM8" s="229"/>
      <c r="BN8" s="229"/>
      <c r="BO8" s="229"/>
      <c r="BP8" s="229"/>
      <c r="BQ8" s="229"/>
      <c r="BR8" s="229"/>
      <c r="BS8" s="229"/>
      <c r="BT8" s="229"/>
      <c r="BU8" s="229"/>
      <c r="BV8" s="229"/>
      <c r="BW8" s="229"/>
      <c r="BX8" s="229"/>
      <c r="BY8" s="229"/>
      <c r="BZ8" s="229"/>
      <c r="CA8" s="229"/>
      <c r="CB8" s="229"/>
      <c r="CC8" s="229"/>
      <c r="CD8" s="229"/>
      <c r="CE8" s="229"/>
      <c r="CF8" s="229"/>
      <c r="CG8" s="229"/>
      <c r="CH8" s="229"/>
      <c r="CI8" s="229"/>
      <c r="CJ8" s="229"/>
      <c r="CK8" s="229"/>
      <c r="CL8" s="229"/>
    </row>
    <row r="9" spans="1:90" ht="3.75" customHeight="1" x14ac:dyDescent="0.2">
      <c r="A9" s="14"/>
      <c r="B9" s="28"/>
      <c r="C9" s="525"/>
      <c r="D9" s="525"/>
      <c r="E9" s="525"/>
      <c r="F9" s="525"/>
      <c r="G9" s="525"/>
      <c r="H9" s="525"/>
      <c r="I9" s="525"/>
      <c r="J9" s="525"/>
      <c r="K9" s="525"/>
      <c r="L9" s="525"/>
      <c r="M9" s="525"/>
      <c r="N9" s="525"/>
      <c r="O9" s="525"/>
      <c r="P9" s="525"/>
      <c r="Q9" s="525"/>
      <c r="R9" s="525"/>
      <c r="S9" s="525"/>
      <c r="T9" s="525"/>
      <c r="U9" s="525"/>
      <c r="V9" s="525"/>
      <c r="W9" s="525"/>
      <c r="X9" s="525"/>
      <c r="Y9" s="525"/>
      <c r="Z9" s="525"/>
      <c r="AA9" s="525"/>
      <c r="AB9" s="525"/>
      <c r="AC9" s="525"/>
      <c r="AD9" s="525"/>
      <c r="AE9" s="525"/>
      <c r="AF9" s="525"/>
      <c r="AG9" s="525"/>
      <c r="AH9" s="28"/>
      <c r="AI9" s="27"/>
      <c r="AJ9" s="27"/>
    </row>
    <row r="10" spans="1:90" ht="14.1" customHeight="1" x14ac:dyDescent="0.2">
      <c r="A10" s="14"/>
      <c r="B10" s="29" t="s">
        <v>156</v>
      </c>
      <c r="C10" s="527">
        <v>123.41786524</v>
      </c>
      <c r="D10" s="527">
        <v>125.86361205</v>
      </c>
      <c r="E10" s="527">
        <v>125.00075082000001</v>
      </c>
      <c r="F10" s="527">
        <v>123.95051398</v>
      </c>
      <c r="G10" s="527">
        <v>127.33909421999999</v>
      </c>
      <c r="H10" s="527">
        <v>128.83963829000001</v>
      </c>
      <c r="I10" s="527">
        <v>132.83928335000002</v>
      </c>
      <c r="J10" s="527">
        <v>127.60985472</v>
      </c>
      <c r="K10" s="527">
        <v>134.30789818</v>
      </c>
      <c r="L10" s="527">
        <v>129.32154901999999</v>
      </c>
      <c r="M10" s="527">
        <v>131.41083425000002</v>
      </c>
      <c r="N10" s="527">
        <v>130.30708654</v>
      </c>
      <c r="O10" s="527">
        <v>130.39393394000001</v>
      </c>
      <c r="P10" s="527">
        <v>132.09317558000001</v>
      </c>
      <c r="Q10" s="527">
        <v>132.52866811999999</v>
      </c>
      <c r="R10" s="527">
        <v>129.20554048</v>
      </c>
      <c r="S10" s="527">
        <v>127.59471665</v>
      </c>
      <c r="T10" s="527">
        <v>124.49293992999999</v>
      </c>
      <c r="U10" s="527">
        <v>124.51182479000001</v>
      </c>
      <c r="V10" s="527">
        <v>111.68452341999999</v>
      </c>
      <c r="W10" s="527">
        <v>118.73789549999999</v>
      </c>
      <c r="X10" s="527">
        <v>109.46085913</v>
      </c>
      <c r="Y10" s="527">
        <v>106.44467849999999</v>
      </c>
      <c r="Z10" s="527">
        <v>106.53353503</v>
      </c>
      <c r="AA10" s="527">
        <v>100.93705203</v>
      </c>
      <c r="AB10" s="527">
        <v>105.45349475</v>
      </c>
      <c r="AC10" s="527">
        <v>103.97913077</v>
      </c>
      <c r="AD10" s="527">
        <v>103.92566468</v>
      </c>
      <c r="AE10" s="527">
        <v>105.01784708000001</v>
      </c>
      <c r="AF10" s="527">
        <v>104.60759992999999</v>
      </c>
      <c r="AG10" s="527">
        <v>93.974481709999992</v>
      </c>
      <c r="AH10" s="29" t="str">
        <f t="shared" ref="AH10:AH34" si="0">B10</f>
        <v>BE</v>
      </c>
      <c r="AI10" s="30"/>
      <c r="AJ10" s="30"/>
    </row>
    <row r="11" spans="1:90" ht="14.1" customHeight="1" x14ac:dyDescent="0.2">
      <c r="A11" s="14"/>
      <c r="B11" s="31" t="s">
        <v>157</v>
      </c>
      <c r="C11" s="525">
        <v>77.41248143</v>
      </c>
      <c r="D11" s="525">
        <v>62.128345729999999</v>
      </c>
      <c r="E11" s="525">
        <v>58.204753080000003</v>
      </c>
      <c r="F11" s="525">
        <v>59.550597260000004</v>
      </c>
      <c r="G11" s="525">
        <v>57.315959659999997</v>
      </c>
      <c r="H11" s="525">
        <v>58.85581431</v>
      </c>
      <c r="I11" s="525">
        <v>59.095383609999999</v>
      </c>
      <c r="J11" s="525">
        <v>56.295524189999995</v>
      </c>
      <c r="K11" s="525">
        <v>53.562181080000002</v>
      </c>
      <c r="L11" s="525">
        <v>46.587966129999998</v>
      </c>
      <c r="M11" s="525">
        <v>45.704142780000005</v>
      </c>
      <c r="N11" s="525">
        <v>49.290689059999998</v>
      </c>
      <c r="O11" s="525">
        <v>46.527505269999999</v>
      </c>
      <c r="P11" s="525">
        <v>51.00894237</v>
      </c>
      <c r="Q11" s="525">
        <v>50.042731169999996</v>
      </c>
      <c r="R11" s="525">
        <v>51.218605910000001</v>
      </c>
      <c r="S11" s="525">
        <v>52.431393799999995</v>
      </c>
      <c r="T11" s="525">
        <v>56.281769279999999</v>
      </c>
      <c r="U11" s="525">
        <v>54.709470179999997</v>
      </c>
      <c r="V11" s="525">
        <v>46.26743252</v>
      </c>
      <c r="W11" s="525">
        <v>48.360069349999996</v>
      </c>
      <c r="X11" s="525">
        <v>53.682055670000004</v>
      </c>
      <c r="Y11" s="525">
        <v>48.827750559999998</v>
      </c>
      <c r="Z11" s="525">
        <v>43.155149389999998</v>
      </c>
      <c r="AA11" s="525">
        <v>45.773593529999999</v>
      </c>
      <c r="AB11" s="525">
        <v>48.789347730000003</v>
      </c>
      <c r="AC11" s="525">
        <v>46.120731809999995</v>
      </c>
      <c r="AD11" s="525">
        <v>48.282121429999997</v>
      </c>
      <c r="AE11" s="525">
        <v>44.382596189999994</v>
      </c>
      <c r="AF11" s="525">
        <v>42.983652829999997</v>
      </c>
      <c r="AG11" s="525">
        <v>37.383939230000003</v>
      </c>
      <c r="AH11" s="31" t="str">
        <f t="shared" si="0"/>
        <v>BG</v>
      </c>
      <c r="AI11" s="30"/>
      <c r="AJ11" s="30"/>
    </row>
    <row r="12" spans="1:90" ht="14.1" customHeight="1" x14ac:dyDescent="0.2">
      <c r="A12" s="14"/>
      <c r="B12" s="32" t="s">
        <v>158</v>
      </c>
      <c r="C12" s="523">
        <v>166.76423292999999</v>
      </c>
      <c r="D12" s="523">
        <v>151.02908608000001</v>
      </c>
      <c r="E12" s="523">
        <v>147.83413278</v>
      </c>
      <c r="F12" s="523">
        <v>142.11966443999998</v>
      </c>
      <c r="G12" s="523">
        <v>134.70735073999998</v>
      </c>
      <c r="H12" s="523">
        <v>133.6525852</v>
      </c>
      <c r="I12" s="523">
        <v>136.85496058999999</v>
      </c>
      <c r="J12" s="523">
        <v>132.7088358</v>
      </c>
      <c r="K12" s="523">
        <v>127.33238559</v>
      </c>
      <c r="L12" s="523">
        <v>118.36109137</v>
      </c>
      <c r="M12" s="523">
        <v>128.93794914</v>
      </c>
      <c r="N12" s="523">
        <v>128.80098053</v>
      </c>
      <c r="O12" s="523">
        <v>125.60813503</v>
      </c>
      <c r="P12" s="523">
        <v>129.30981082</v>
      </c>
      <c r="Q12" s="523">
        <v>130.25761685999998</v>
      </c>
      <c r="R12" s="523">
        <v>127.78684928</v>
      </c>
      <c r="S12" s="523">
        <v>128.73444620000001</v>
      </c>
      <c r="T12" s="523">
        <v>130.53827009</v>
      </c>
      <c r="U12" s="523">
        <v>125.11256034</v>
      </c>
      <c r="V12" s="523">
        <v>117.01217521</v>
      </c>
      <c r="W12" s="523">
        <v>119.42939416999999</v>
      </c>
      <c r="X12" s="523">
        <v>117.10650525</v>
      </c>
      <c r="Y12" s="523">
        <v>113.0943728</v>
      </c>
      <c r="Z12" s="523">
        <v>108.3960503</v>
      </c>
      <c r="AA12" s="523">
        <v>105.94573323</v>
      </c>
      <c r="AB12" s="523">
        <v>106.68932343</v>
      </c>
      <c r="AC12" s="523">
        <v>108.38225038</v>
      </c>
      <c r="AD12" s="523">
        <v>109.55455498000001</v>
      </c>
      <c r="AE12" s="523">
        <v>108.28433202000001</v>
      </c>
      <c r="AF12" s="523">
        <v>102.95170784</v>
      </c>
      <c r="AG12" s="523">
        <v>92.752399179999998</v>
      </c>
      <c r="AH12" s="32" t="str">
        <f t="shared" si="0"/>
        <v>CZ</v>
      </c>
      <c r="AI12" s="30"/>
      <c r="AJ12" s="30"/>
    </row>
    <row r="13" spans="1:90" ht="14.1" customHeight="1" x14ac:dyDescent="0.2">
      <c r="A13" s="14"/>
      <c r="B13" s="31" t="s">
        <v>159</v>
      </c>
      <c r="C13" s="525">
        <v>56.457546889999996</v>
      </c>
      <c r="D13" s="525">
        <v>66.988654509999989</v>
      </c>
      <c r="E13" s="525">
        <v>61.208686719999996</v>
      </c>
      <c r="F13" s="525">
        <v>63.405062950000001</v>
      </c>
      <c r="G13" s="525">
        <v>67.580737429999999</v>
      </c>
      <c r="H13" s="525">
        <v>64.519001329999995</v>
      </c>
      <c r="I13" s="525">
        <v>77.864396630000002</v>
      </c>
      <c r="J13" s="525">
        <v>68.433043929999997</v>
      </c>
      <c r="K13" s="525">
        <v>64.325522939999999</v>
      </c>
      <c r="L13" s="525">
        <v>61.810150849999999</v>
      </c>
      <c r="M13" s="525">
        <v>57.471600559999999</v>
      </c>
      <c r="N13" s="525">
        <v>59.068592190000004</v>
      </c>
      <c r="O13" s="525">
        <v>58.362709639999999</v>
      </c>
      <c r="P13" s="525">
        <v>63.51175379</v>
      </c>
      <c r="Q13" s="525">
        <v>58.239628340000003</v>
      </c>
      <c r="R13" s="525">
        <v>54.76570237</v>
      </c>
      <c r="S13" s="525">
        <v>62.68546328</v>
      </c>
      <c r="T13" s="525">
        <v>57.929190309999996</v>
      </c>
      <c r="U13" s="525">
        <v>54.447874349999999</v>
      </c>
      <c r="V13" s="525">
        <v>51.647575760000002</v>
      </c>
      <c r="W13" s="525">
        <v>52.082880319999994</v>
      </c>
      <c r="X13" s="525">
        <v>47.129484740000002</v>
      </c>
      <c r="Y13" s="525">
        <v>42.739040099999997</v>
      </c>
      <c r="Z13" s="525">
        <v>44.593520699999999</v>
      </c>
      <c r="AA13" s="525">
        <v>40.575879020000002</v>
      </c>
      <c r="AB13" s="525">
        <v>38.157644439999999</v>
      </c>
      <c r="AC13" s="525">
        <v>40.148354840000003</v>
      </c>
      <c r="AD13" s="525">
        <v>37.973635999999999</v>
      </c>
      <c r="AE13" s="525">
        <v>38.039261689999996</v>
      </c>
      <c r="AF13" s="525">
        <v>34.322227859999998</v>
      </c>
      <c r="AG13" s="525">
        <v>29.49520897</v>
      </c>
      <c r="AH13" s="31" t="str">
        <f t="shared" si="0"/>
        <v>DK</v>
      </c>
      <c r="AI13" s="30"/>
      <c r="AJ13" s="30"/>
    </row>
    <row r="14" spans="1:90" ht="14.1" customHeight="1" x14ac:dyDescent="0.2">
      <c r="A14" s="14"/>
      <c r="B14" s="32" t="s">
        <v>160</v>
      </c>
      <c r="C14" s="523">
        <v>1063.9013356</v>
      </c>
      <c r="D14" s="523">
        <v>1025.6400741100001</v>
      </c>
      <c r="E14" s="523">
        <v>978.47967568000001</v>
      </c>
      <c r="F14" s="523">
        <v>969.6898569</v>
      </c>
      <c r="G14" s="523">
        <v>953.99000773</v>
      </c>
      <c r="H14" s="523">
        <v>953.66075641999998</v>
      </c>
      <c r="I14" s="523">
        <v>974.52726204999999</v>
      </c>
      <c r="J14" s="523">
        <v>947.21493801000008</v>
      </c>
      <c r="K14" s="523">
        <v>939.61923797999998</v>
      </c>
      <c r="L14" s="523">
        <v>913.46330749000003</v>
      </c>
      <c r="M14" s="523">
        <v>918.57149751999998</v>
      </c>
      <c r="N14" s="523">
        <v>934.91549980000002</v>
      </c>
      <c r="O14" s="523">
        <v>918.07902257000001</v>
      </c>
      <c r="P14" s="523">
        <v>919.60719588000006</v>
      </c>
      <c r="Q14" s="523">
        <v>906.31009913000003</v>
      </c>
      <c r="R14" s="523">
        <v>889.06458007000003</v>
      </c>
      <c r="S14" s="523">
        <v>901.91101644000003</v>
      </c>
      <c r="T14" s="523">
        <v>876.11055842999997</v>
      </c>
      <c r="U14" s="523">
        <v>879.70450259000006</v>
      </c>
      <c r="V14" s="523">
        <v>814.38866363</v>
      </c>
      <c r="W14" s="523">
        <v>856.77275249000002</v>
      </c>
      <c r="X14" s="523">
        <v>832.19216978999998</v>
      </c>
      <c r="Y14" s="523">
        <v>838.70687164000003</v>
      </c>
      <c r="Z14" s="523">
        <v>856.65383516999998</v>
      </c>
      <c r="AA14" s="523">
        <v>816.84075196999993</v>
      </c>
      <c r="AB14" s="523">
        <v>820.11161483000001</v>
      </c>
      <c r="AC14" s="523">
        <v>826.79622745000006</v>
      </c>
      <c r="AD14" s="523">
        <v>814.63859880000007</v>
      </c>
      <c r="AE14" s="523">
        <v>784.28275709000002</v>
      </c>
      <c r="AF14" s="523">
        <v>736.77218607999998</v>
      </c>
      <c r="AG14" s="523">
        <v>653.00392779999993</v>
      </c>
      <c r="AH14" s="32" t="str">
        <f t="shared" si="0"/>
        <v>DE</v>
      </c>
      <c r="AI14" s="30"/>
      <c r="AJ14" s="30"/>
    </row>
    <row r="15" spans="1:90" ht="14.1" customHeight="1" x14ac:dyDescent="0.2">
      <c r="A15" s="14"/>
      <c r="B15" s="31" t="s">
        <v>161</v>
      </c>
      <c r="C15" s="525">
        <v>37.028964939999994</v>
      </c>
      <c r="D15" s="525">
        <v>34.247843849999995</v>
      </c>
      <c r="E15" s="525">
        <v>24.458787470000001</v>
      </c>
      <c r="F15" s="525">
        <v>19.493383979999997</v>
      </c>
      <c r="G15" s="525">
        <v>20.09007107</v>
      </c>
      <c r="H15" s="525">
        <v>18.116901379999998</v>
      </c>
      <c r="I15" s="525">
        <v>19.089071489999998</v>
      </c>
      <c r="J15" s="525">
        <v>18.749890730000001</v>
      </c>
      <c r="K15" s="525">
        <v>16.988574799999999</v>
      </c>
      <c r="L15" s="525">
        <v>16.020732519999999</v>
      </c>
      <c r="M15" s="525">
        <v>15.563965260000002</v>
      </c>
      <c r="N15" s="525">
        <v>15.95143888</v>
      </c>
      <c r="O15" s="525">
        <v>15.436780450000001</v>
      </c>
      <c r="P15" s="525">
        <v>17.341309939999999</v>
      </c>
      <c r="Q15" s="525">
        <v>17.435393039999997</v>
      </c>
      <c r="R15" s="525">
        <v>17.24642515</v>
      </c>
      <c r="S15" s="525">
        <v>16.600853960000002</v>
      </c>
      <c r="T15" s="525">
        <v>20.14408134</v>
      </c>
      <c r="U15" s="525">
        <v>18.093348170000002</v>
      </c>
      <c r="V15" s="525">
        <v>14.55104729</v>
      </c>
      <c r="W15" s="525">
        <v>19.10381391</v>
      </c>
      <c r="X15" s="525">
        <v>19.12079297</v>
      </c>
      <c r="Y15" s="525">
        <v>17.97429455</v>
      </c>
      <c r="Z15" s="525">
        <v>19.841140660000001</v>
      </c>
      <c r="AA15" s="525">
        <v>19.003715639999999</v>
      </c>
      <c r="AB15" s="525">
        <v>15.997173</v>
      </c>
      <c r="AC15" s="525">
        <v>17.697233960000002</v>
      </c>
      <c r="AD15" s="525">
        <v>18.94182481</v>
      </c>
      <c r="AE15" s="525">
        <v>18.143672040000002</v>
      </c>
      <c r="AF15" s="525">
        <v>12.590519329999999</v>
      </c>
      <c r="AG15" s="525">
        <v>9.4151163400000009</v>
      </c>
      <c r="AH15" s="31" t="str">
        <f t="shared" si="0"/>
        <v>EE</v>
      </c>
      <c r="AI15" s="30"/>
      <c r="AJ15" s="30"/>
    </row>
    <row r="16" spans="1:90" ht="14.1" customHeight="1" x14ac:dyDescent="0.2">
      <c r="A16" s="14"/>
      <c r="B16" s="32" t="s">
        <v>162</v>
      </c>
      <c r="C16" s="523">
        <v>34.01711203</v>
      </c>
      <c r="D16" s="523">
        <v>34.713875870000003</v>
      </c>
      <c r="E16" s="523">
        <v>34.400115759999998</v>
      </c>
      <c r="F16" s="523">
        <v>35.057763379999997</v>
      </c>
      <c r="G16" s="523">
        <v>36.026852869999999</v>
      </c>
      <c r="H16" s="523">
        <v>37.006857620000005</v>
      </c>
      <c r="I16" s="523">
        <v>38.52848934</v>
      </c>
      <c r="J16" s="523">
        <v>40.085731019999997</v>
      </c>
      <c r="K16" s="523">
        <v>42.027831280000001</v>
      </c>
      <c r="L16" s="523">
        <v>44.001658730000003</v>
      </c>
      <c r="M16" s="523">
        <v>47.06408149</v>
      </c>
      <c r="N16" s="523">
        <v>49.801112140000001</v>
      </c>
      <c r="O16" s="523">
        <v>48.413739130000003</v>
      </c>
      <c r="P16" s="523">
        <v>47.960803990000002</v>
      </c>
      <c r="Q16" s="523">
        <v>48.324066079999994</v>
      </c>
      <c r="R16" s="523">
        <v>50.643684070000006</v>
      </c>
      <c r="S16" s="523">
        <v>50.471332310000001</v>
      </c>
      <c r="T16" s="523">
        <v>50.703576130000002</v>
      </c>
      <c r="U16" s="523">
        <v>50.188354029999999</v>
      </c>
      <c r="V16" s="523">
        <v>44.40940939</v>
      </c>
      <c r="W16" s="523">
        <v>44.100127379999996</v>
      </c>
      <c r="X16" s="523">
        <v>40.125208000000001</v>
      </c>
      <c r="Y16" s="523">
        <v>39.965233719999993</v>
      </c>
      <c r="Z16" s="523">
        <v>39.28716635</v>
      </c>
      <c r="AA16" s="523">
        <v>39.076818449999998</v>
      </c>
      <c r="AB16" s="523">
        <v>41.235286170000002</v>
      </c>
      <c r="AC16" s="523">
        <v>42.9511289</v>
      </c>
      <c r="AD16" s="523">
        <v>42.115588649999999</v>
      </c>
      <c r="AE16" s="523">
        <v>42.294509650000002</v>
      </c>
      <c r="AF16" s="523">
        <v>40.64547683</v>
      </c>
      <c r="AG16" s="523">
        <v>36.330958229999993</v>
      </c>
      <c r="AH16" s="32" t="str">
        <f t="shared" si="0"/>
        <v>IE</v>
      </c>
      <c r="AI16" s="30"/>
      <c r="AJ16" s="30"/>
    </row>
    <row r="17" spans="1:36" ht="14.1" customHeight="1" x14ac:dyDescent="0.2">
      <c r="A17" s="14"/>
      <c r="B17" s="31" t="s">
        <v>163</v>
      </c>
      <c r="C17" s="525">
        <v>85.912829770000002</v>
      </c>
      <c r="D17" s="525">
        <v>85.54148837999999</v>
      </c>
      <c r="E17" s="525">
        <v>87.202013710000003</v>
      </c>
      <c r="F17" s="525">
        <v>86.654648330000001</v>
      </c>
      <c r="G17" s="525">
        <v>89.242668430000009</v>
      </c>
      <c r="H17" s="525">
        <v>89.600434200000009</v>
      </c>
      <c r="I17" s="525">
        <v>91.640714779999996</v>
      </c>
      <c r="J17" s="525">
        <v>96.244497769999995</v>
      </c>
      <c r="K17" s="525">
        <v>101.1857727</v>
      </c>
      <c r="L17" s="525">
        <v>100.81411473</v>
      </c>
      <c r="M17" s="525">
        <v>105.49892654</v>
      </c>
      <c r="N17" s="525">
        <v>107.70917222999999</v>
      </c>
      <c r="O17" s="525">
        <v>107.34790038000001</v>
      </c>
      <c r="P17" s="525">
        <v>112.12223793</v>
      </c>
      <c r="Q17" s="525">
        <v>112.62621727999999</v>
      </c>
      <c r="R17" s="525">
        <v>116.48944659999999</v>
      </c>
      <c r="S17" s="525">
        <v>115.19896951</v>
      </c>
      <c r="T17" s="525">
        <v>117.49400422000001</v>
      </c>
      <c r="U17" s="525">
        <v>114.01127233000001</v>
      </c>
      <c r="V17" s="525">
        <v>107.03775136</v>
      </c>
      <c r="W17" s="525">
        <v>99.938302480000004</v>
      </c>
      <c r="X17" s="525">
        <v>97.201268229999997</v>
      </c>
      <c r="Y17" s="525">
        <v>93.779565300000002</v>
      </c>
      <c r="Z17" s="525">
        <v>84.179709639999999</v>
      </c>
      <c r="AA17" s="525">
        <v>81.469541339999992</v>
      </c>
      <c r="AB17" s="525">
        <v>77.796724499999996</v>
      </c>
      <c r="AC17" s="525">
        <v>74.443316289999999</v>
      </c>
      <c r="AD17" s="525">
        <v>78.279968319999995</v>
      </c>
      <c r="AE17" s="525">
        <v>75.640559879999998</v>
      </c>
      <c r="AF17" s="525">
        <v>69.745135989999994</v>
      </c>
      <c r="AG17" s="525">
        <v>56.933814420000004</v>
      </c>
      <c r="AH17" s="31" t="str">
        <f t="shared" si="0"/>
        <v>EL</v>
      </c>
      <c r="AI17" s="30"/>
      <c r="AJ17" s="30"/>
    </row>
    <row r="18" spans="1:36" ht="14.1" customHeight="1" x14ac:dyDescent="0.2">
      <c r="A18" s="14"/>
      <c r="B18" s="32" t="s">
        <v>164</v>
      </c>
      <c r="C18" s="523">
        <v>236.06964344000002</v>
      </c>
      <c r="D18" s="523">
        <v>246.30956268999998</v>
      </c>
      <c r="E18" s="523">
        <v>255.71512072000002</v>
      </c>
      <c r="F18" s="523">
        <v>246.98000612000001</v>
      </c>
      <c r="G18" s="523">
        <v>259.86375557000002</v>
      </c>
      <c r="H18" s="523">
        <v>274.21161122999996</v>
      </c>
      <c r="I18" s="523">
        <v>262.23777510999997</v>
      </c>
      <c r="J18" s="523">
        <v>275.25924964000001</v>
      </c>
      <c r="K18" s="523">
        <v>284.34046631000001</v>
      </c>
      <c r="L18" s="523">
        <v>308.63672425999999</v>
      </c>
      <c r="M18" s="523">
        <v>321.23739143</v>
      </c>
      <c r="N18" s="523">
        <v>323.36510672999998</v>
      </c>
      <c r="O18" s="523">
        <v>343.10357974999999</v>
      </c>
      <c r="P18" s="523">
        <v>347.87960992999996</v>
      </c>
      <c r="Q18" s="523">
        <v>365.72908296000003</v>
      </c>
      <c r="R18" s="523">
        <v>381.62815941999997</v>
      </c>
      <c r="S18" s="523">
        <v>373.15623755999997</v>
      </c>
      <c r="T18" s="523">
        <v>381.84373299999999</v>
      </c>
      <c r="U18" s="523">
        <v>350.13273966999998</v>
      </c>
      <c r="V18" s="523">
        <v>309.70583871999997</v>
      </c>
      <c r="W18" s="523">
        <v>296.89166762000002</v>
      </c>
      <c r="X18" s="523">
        <v>298.88502840000001</v>
      </c>
      <c r="Y18" s="523">
        <v>292.70339753999997</v>
      </c>
      <c r="Z18" s="523">
        <v>266.54101374000004</v>
      </c>
      <c r="AA18" s="523">
        <v>269.47284123999998</v>
      </c>
      <c r="AB18" s="523">
        <v>286.69931084000001</v>
      </c>
      <c r="AC18" s="523">
        <v>277.41133711999998</v>
      </c>
      <c r="AD18" s="523">
        <v>292.46528436</v>
      </c>
      <c r="AE18" s="523">
        <v>288.39520705999996</v>
      </c>
      <c r="AF18" s="523">
        <v>270.80962983000001</v>
      </c>
      <c r="AG18" s="523">
        <v>219.76348290999999</v>
      </c>
      <c r="AH18" s="32" t="str">
        <f t="shared" si="0"/>
        <v>ES</v>
      </c>
      <c r="AI18" s="30"/>
      <c r="AJ18" s="30"/>
    </row>
    <row r="19" spans="1:36" ht="14.1" customHeight="1" x14ac:dyDescent="0.2">
      <c r="A19" s="14"/>
      <c r="B19" s="31" t="s">
        <v>165</v>
      </c>
      <c r="C19" s="525">
        <v>407.22951193</v>
      </c>
      <c r="D19" s="525">
        <v>432.29189006000001</v>
      </c>
      <c r="E19" s="525">
        <v>422.31815652999995</v>
      </c>
      <c r="F19" s="525">
        <v>404.40394199000002</v>
      </c>
      <c r="G19" s="525">
        <v>398.89111296999999</v>
      </c>
      <c r="H19" s="525">
        <v>403.5366616</v>
      </c>
      <c r="I19" s="525">
        <v>419.45814315000001</v>
      </c>
      <c r="J19" s="525">
        <v>412.57446071999999</v>
      </c>
      <c r="K19" s="525">
        <v>433.34031361000001</v>
      </c>
      <c r="L19" s="525">
        <v>433.48039662999997</v>
      </c>
      <c r="M19" s="525">
        <v>428.91527279000002</v>
      </c>
      <c r="N19" s="525">
        <v>434.11984467999997</v>
      </c>
      <c r="O19" s="525">
        <v>430.48954111</v>
      </c>
      <c r="P19" s="525">
        <v>435.51466970000001</v>
      </c>
      <c r="Q19" s="525">
        <v>438.21228872</v>
      </c>
      <c r="R19" s="525">
        <v>441.17591874999999</v>
      </c>
      <c r="S19" s="525">
        <v>432.37192474</v>
      </c>
      <c r="T19" s="525">
        <v>423.42650183999996</v>
      </c>
      <c r="U19" s="525">
        <v>417.89753217000003</v>
      </c>
      <c r="V19" s="525">
        <v>397.08203898999994</v>
      </c>
      <c r="W19" s="525">
        <v>402.96660266999999</v>
      </c>
      <c r="X19" s="525">
        <v>381.75280469999996</v>
      </c>
      <c r="Y19" s="525">
        <v>383.54844398</v>
      </c>
      <c r="Z19" s="525">
        <v>384.97731911</v>
      </c>
      <c r="AA19" s="525">
        <v>353.60717086</v>
      </c>
      <c r="AB19" s="525">
        <v>359.19225476999998</v>
      </c>
      <c r="AC19" s="525">
        <v>361.98747039</v>
      </c>
      <c r="AD19" s="525">
        <v>365.14509827000001</v>
      </c>
      <c r="AE19" s="525">
        <v>350.74906277000002</v>
      </c>
      <c r="AF19" s="525">
        <v>345.77121999999997</v>
      </c>
      <c r="AG19" s="525">
        <v>297.4352485</v>
      </c>
      <c r="AH19" s="31" t="str">
        <f t="shared" si="0"/>
        <v>FR</v>
      </c>
      <c r="AI19" s="30"/>
      <c r="AJ19" s="30"/>
    </row>
    <row r="20" spans="1:36" ht="14.1" customHeight="1" x14ac:dyDescent="0.2">
      <c r="A20" s="14"/>
      <c r="B20" s="32" t="s">
        <v>183</v>
      </c>
      <c r="C20" s="523">
        <v>23.476405079999999</v>
      </c>
      <c r="D20" s="523">
        <v>17.081803650000001</v>
      </c>
      <c r="E20" s="523">
        <v>16.444885509999999</v>
      </c>
      <c r="F20" s="523">
        <v>16.991482120000001</v>
      </c>
      <c r="G20" s="523">
        <v>16.318044480000001</v>
      </c>
      <c r="H20" s="523">
        <v>17.062832289999999</v>
      </c>
      <c r="I20" s="523">
        <v>17.568032980000002</v>
      </c>
      <c r="J20" s="523">
        <v>18.79435385</v>
      </c>
      <c r="K20" s="523">
        <v>19.268016769999999</v>
      </c>
      <c r="L20" s="523">
        <v>20.269911220000001</v>
      </c>
      <c r="M20" s="523">
        <v>19.86364773</v>
      </c>
      <c r="N20" s="523">
        <v>20.986465110000001</v>
      </c>
      <c r="O20" s="523">
        <v>22.078048840000001</v>
      </c>
      <c r="P20" s="523">
        <v>23.3975629</v>
      </c>
      <c r="Q20" s="523">
        <v>23.098481870000001</v>
      </c>
      <c r="R20" s="523">
        <v>23.60165864</v>
      </c>
      <c r="S20" s="523">
        <v>23.813969819999997</v>
      </c>
      <c r="T20" s="523">
        <v>25.139456859999999</v>
      </c>
      <c r="U20" s="523">
        <v>23.912450750000001</v>
      </c>
      <c r="V20" s="523">
        <v>22.074764829999999</v>
      </c>
      <c r="W20" s="523">
        <v>21.311738219999999</v>
      </c>
      <c r="X20" s="523">
        <v>20.960788649999998</v>
      </c>
      <c r="Y20" s="523">
        <v>19.41743245</v>
      </c>
      <c r="Z20" s="523">
        <v>18.79870751</v>
      </c>
      <c r="AA20" s="523">
        <v>18.049669789999999</v>
      </c>
      <c r="AB20" s="523">
        <v>18.17878499</v>
      </c>
      <c r="AC20" s="523">
        <v>18.484766909999998</v>
      </c>
      <c r="AD20" s="523">
        <v>19.193050830000001</v>
      </c>
      <c r="AE20" s="523">
        <v>18.28379997</v>
      </c>
      <c r="AF20" s="523">
        <v>18.463306720000002</v>
      </c>
      <c r="AG20" s="523">
        <v>17.034345349999999</v>
      </c>
      <c r="AH20" s="32" t="str">
        <f t="shared" si="0"/>
        <v>HR</v>
      </c>
      <c r="AI20" s="30"/>
      <c r="AJ20" s="30"/>
    </row>
    <row r="21" spans="1:36" ht="14.1" customHeight="1" x14ac:dyDescent="0.2">
      <c r="A21" s="14"/>
      <c r="B21" s="31" t="s">
        <v>166</v>
      </c>
      <c r="C21" s="525">
        <v>443.83461843999999</v>
      </c>
      <c r="D21" s="525">
        <v>444.22418422999999</v>
      </c>
      <c r="E21" s="525">
        <v>444.38449351000003</v>
      </c>
      <c r="F21" s="525">
        <v>436.82974522000001</v>
      </c>
      <c r="G21" s="525">
        <v>431.19475817</v>
      </c>
      <c r="H21" s="525">
        <v>455.62523197000002</v>
      </c>
      <c r="I21" s="525">
        <v>450.17996139000002</v>
      </c>
      <c r="J21" s="525">
        <v>455.97560746000005</v>
      </c>
      <c r="K21" s="525">
        <v>468.71081963</v>
      </c>
      <c r="L21" s="525">
        <v>473.89942768999998</v>
      </c>
      <c r="M21" s="525">
        <v>478.44104813000001</v>
      </c>
      <c r="N21" s="525">
        <v>478.42686657000002</v>
      </c>
      <c r="O21" s="525">
        <v>484.80313948999998</v>
      </c>
      <c r="P21" s="525">
        <v>503.87549648999999</v>
      </c>
      <c r="Q21" s="525">
        <v>509.51630281999996</v>
      </c>
      <c r="R21" s="525">
        <v>510.73866541999996</v>
      </c>
      <c r="S21" s="525">
        <v>506.05565766000001</v>
      </c>
      <c r="T21" s="525">
        <v>500.33336402999998</v>
      </c>
      <c r="U21" s="525">
        <v>488.24545419999998</v>
      </c>
      <c r="V21" s="525">
        <v>432.96154976000003</v>
      </c>
      <c r="W21" s="525">
        <v>444.92656219000003</v>
      </c>
      <c r="X21" s="525">
        <v>433.46489903999998</v>
      </c>
      <c r="Y21" s="525">
        <v>412.61951443999999</v>
      </c>
      <c r="Z21" s="525">
        <v>378.54764738</v>
      </c>
      <c r="AA21" s="525">
        <v>358.40937582000004</v>
      </c>
      <c r="AB21" s="525">
        <v>370.72991789999998</v>
      </c>
      <c r="AC21" s="525">
        <v>368.47507895000001</v>
      </c>
      <c r="AD21" s="525">
        <v>363.89585499000003</v>
      </c>
      <c r="AE21" s="525">
        <v>360.96949099</v>
      </c>
      <c r="AF21" s="525">
        <v>351.63575653000004</v>
      </c>
      <c r="AG21" s="525">
        <v>306.06655919000002</v>
      </c>
      <c r="AH21" s="31" t="str">
        <f t="shared" si="0"/>
        <v>IT</v>
      </c>
      <c r="AI21" s="30"/>
      <c r="AJ21" s="30"/>
    </row>
    <row r="22" spans="1:36" ht="14.1" customHeight="1" x14ac:dyDescent="0.2">
      <c r="A22" s="14"/>
      <c r="B22" s="32" t="s">
        <v>167</v>
      </c>
      <c r="C22" s="523">
        <v>5.3778057099999996</v>
      </c>
      <c r="D22" s="523">
        <v>6.0018310600000007</v>
      </c>
      <c r="E22" s="523">
        <v>6.3536227700000003</v>
      </c>
      <c r="F22" s="523">
        <v>6.4729686900000001</v>
      </c>
      <c r="G22" s="523">
        <v>6.7343637699999999</v>
      </c>
      <c r="H22" s="523">
        <v>6.6782738300000002</v>
      </c>
      <c r="I22" s="523">
        <v>6.9959705700000008</v>
      </c>
      <c r="J22" s="523">
        <v>7.0725266300000005</v>
      </c>
      <c r="K22" s="523">
        <v>7.4105806799999998</v>
      </c>
      <c r="L22" s="523">
        <v>7.6988645399999998</v>
      </c>
      <c r="M22" s="523">
        <v>7.9588349099999993</v>
      </c>
      <c r="N22" s="523">
        <v>7.9759559399999995</v>
      </c>
      <c r="O22" s="523">
        <v>8.1316127800000011</v>
      </c>
      <c r="P22" s="523">
        <v>8.5908055499999989</v>
      </c>
      <c r="Q22" s="523">
        <v>8.7345215500000002</v>
      </c>
      <c r="R22" s="523">
        <v>8.8085467900000012</v>
      </c>
      <c r="S22" s="523">
        <v>9.0445864500000006</v>
      </c>
      <c r="T22" s="523">
        <v>9.3518888699999998</v>
      </c>
      <c r="U22" s="523">
        <v>9.5932064699999984</v>
      </c>
      <c r="V22" s="523">
        <v>9.2986871699999991</v>
      </c>
      <c r="W22" s="523">
        <v>8.9458014500000012</v>
      </c>
      <c r="X22" s="523">
        <v>8.65526485</v>
      </c>
      <c r="Y22" s="523">
        <v>8.1012631600000002</v>
      </c>
      <c r="Z22" s="523">
        <v>7.3643905400000005</v>
      </c>
      <c r="AA22" s="523">
        <v>7.7331337000000007</v>
      </c>
      <c r="AB22" s="523">
        <v>7.7295421699999993</v>
      </c>
      <c r="AC22" s="523">
        <v>8.2583958200000005</v>
      </c>
      <c r="AD22" s="523">
        <v>8.5309148300000004</v>
      </c>
      <c r="AE22" s="523">
        <v>8.3863847200000006</v>
      </c>
      <c r="AF22" s="523">
        <v>8.3769907799999999</v>
      </c>
      <c r="AG22" s="523">
        <v>7.6030876699999999</v>
      </c>
      <c r="AH22" s="32" t="str">
        <f t="shared" si="0"/>
        <v>CY</v>
      </c>
      <c r="AI22" s="30"/>
      <c r="AJ22" s="30"/>
    </row>
    <row r="23" spans="1:36" ht="14.1" customHeight="1" x14ac:dyDescent="0.2">
      <c r="A23" s="14"/>
      <c r="B23" s="31" t="s">
        <v>168</v>
      </c>
      <c r="C23" s="525">
        <v>19.92295038</v>
      </c>
      <c r="D23" s="525">
        <v>18.256800350000002</v>
      </c>
      <c r="E23" s="525">
        <v>14.31298533</v>
      </c>
      <c r="F23" s="525">
        <v>12.039197570000001</v>
      </c>
      <c r="G23" s="525">
        <v>10.480873509999999</v>
      </c>
      <c r="H23" s="525">
        <v>9.2436841600000008</v>
      </c>
      <c r="I23" s="525">
        <v>9.3419410900000006</v>
      </c>
      <c r="J23" s="525">
        <v>8.808303350000001</v>
      </c>
      <c r="K23" s="525">
        <v>8.4236183400000009</v>
      </c>
      <c r="L23" s="525">
        <v>7.8347206600000003</v>
      </c>
      <c r="M23" s="525">
        <v>7.1872355299999997</v>
      </c>
      <c r="N23" s="525">
        <v>7.6014850800000007</v>
      </c>
      <c r="O23" s="525">
        <v>7.62934921</v>
      </c>
      <c r="P23" s="525">
        <v>7.8672468900000005</v>
      </c>
      <c r="Q23" s="525">
        <v>7.89783612</v>
      </c>
      <c r="R23" s="525">
        <v>8.010576949999999</v>
      </c>
      <c r="S23" s="525">
        <v>8.5270472399999999</v>
      </c>
      <c r="T23" s="525">
        <v>8.9000664</v>
      </c>
      <c r="U23" s="525">
        <v>8.5100103799999989</v>
      </c>
      <c r="V23" s="525">
        <v>7.7835431399999999</v>
      </c>
      <c r="W23" s="525">
        <v>8.9267284500000006</v>
      </c>
      <c r="X23" s="525">
        <v>8.1791684900000003</v>
      </c>
      <c r="Y23" s="525">
        <v>7.89405804</v>
      </c>
      <c r="Z23" s="525">
        <v>7.7575136899999997</v>
      </c>
      <c r="AA23" s="525">
        <v>7.5259326099999999</v>
      </c>
      <c r="AB23" s="525">
        <v>7.6062664499999997</v>
      </c>
      <c r="AC23" s="525">
        <v>7.6004734599999999</v>
      </c>
      <c r="AD23" s="525">
        <v>7.6604920700000001</v>
      </c>
      <c r="AE23" s="525">
        <v>8.3381633999999991</v>
      </c>
      <c r="AF23" s="525">
        <v>8.142556410000001</v>
      </c>
      <c r="AG23" s="525">
        <v>7.1852590699999999</v>
      </c>
      <c r="AH23" s="31" t="str">
        <f t="shared" si="0"/>
        <v>LV</v>
      </c>
      <c r="AI23" s="30"/>
      <c r="AJ23" s="30"/>
    </row>
    <row r="24" spans="1:36" ht="14.1" customHeight="1" x14ac:dyDescent="0.2">
      <c r="A24" s="14"/>
      <c r="B24" s="26" t="s">
        <v>169</v>
      </c>
      <c r="C24" s="523">
        <v>36.166643239999999</v>
      </c>
      <c r="D24" s="523">
        <v>38.33010393</v>
      </c>
      <c r="E24" s="523">
        <v>21.395638159999997</v>
      </c>
      <c r="F24" s="523">
        <v>16.46109457</v>
      </c>
      <c r="G24" s="523">
        <v>15.914994099999999</v>
      </c>
      <c r="H24" s="523">
        <v>15.20872728</v>
      </c>
      <c r="I24" s="523">
        <v>15.869017529999999</v>
      </c>
      <c r="J24" s="523">
        <v>15.285926699999999</v>
      </c>
      <c r="K24" s="523">
        <v>16.11090901</v>
      </c>
      <c r="L24" s="523">
        <v>13.55723753</v>
      </c>
      <c r="M24" s="523">
        <v>11.94661771</v>
      </c>
      <c r="N24" s="523">
        <v>12.72062466</v>
      </c>
      <c r="O24" s="523">
        <v>12.782597470000001</v>
      </c>
      <c r="P24" s="523">
        <v>12.78607951</v>
      </c>
      <c r="Q24" s="523">
        <v>13.391692839999999</v>
      </c>
      <c r="R24" s="523">
        <v>14.25633122</v>
      </c>
      <c r="S24" s="523">
        <v>14.592214630000001</v>
      </c>
      <c r="T24" s="523">
        <v>16.02213652</v>
      </c>
      <c r="U24" s="523">
        <v>15.43366445</v>
      </c>
      <c r="V24" s="523">
        <v>13.15318239</v>
      </c>
      <c r="W24" s="523">
        <v>14.091959999999998</v>
      </c>
      <c r="X24" s="523">
        <v>14.459772109999999</v>
      </c>
      <c r="Y24" s="523">
        <v>14.53976703</v>
      </c>
      <c r="Z24" s="523">
        <v>13.567058650000002</v>
      </c>
      <c r="AA24" s="523">
        <v>13.34221426</v>
      </c>
      <c r="AB24" s="523">
        <v>13.56474328</v>
      </c>
      <c r="AC24" s="523">
        <v>13.638065580000001</v>
      </c>
      <c r="AD24" s="523">
        <v>13.88947518</v>
      </c>
      <c r="AE24" s="523">
        <v>14.069336979999999</v>
      </c>
      <c r="AF24" s="523">
        <v>14.29326625</v>
      </c>
      <c r="AG24" s="523">
        <v>13.81570249</v>
      </c>
      <c r="AH24" s="26" t="str">
        <f t="shared" si="0"/>
        <v>LT</v>
      </c>
      <c r="AI24" s="30"/>
      <c r="AJ24" s="30"/>
    </row>
    <row r="25" spans="1:36" ht="14.1" customHeight="1" x14ac:dyDescent="0.2">
      <c r="A25" s="14"/>
      <c r="B25" s="31" t="s">
        <v>170</v>
      </c>
      <c r="C25" s="525">
        <v>12.217758480000001</v>
      </c>
      <c r="D25" s="525">
        <v>12.85538717</v>
      </c>
      <c r="E25" s="525">
        <v>12.608265079999999</v>
      </c>
      <c r="F25" s="525">
        <v>12.74892543</v>
      </c>
      <c r="G25" s="525">
        <v>12.042531329999999</v>
      </c>
      <c r="H25" s="525">
        <v>9.7185641399999998</v>
      </c>
      <c r="I25" s="525">
        <v>9.8175287100000013</v>
      </c>
      <c r="J25" s="525">
        <v>9.2908206900000003</v>
      </c>
      <c r="K25" s="525">
        <v>8.5692176500000006</v>
      </c>
      <c r="L25" s="525">
        <v>9.135708189999999</v>
      </c>
      <c r="M25" s="525">
        <v>9.6704977899999989</v>
      </c>
      <c r="N25" s="690">
        <v>10.24642785</v>
      </c>
      <c r="O25" s="525">
        <v>11.109276830000001</v>
      </c>
      <c r="P25" s="525">
        <v>11.631761339999999</v>
      </c>
      <c r="Q25" s="525">
        <v>13.10497223</v>
      </c>
      <c r="R25" s="525">
        <v>13.38420629</v>
      </c>
      <c r="S25" s="525">
        <v>13.133551989999999</v>
      </c>
      <c r="T25" s="525">
        <v>12.621839110000002</v>
      </c>
      <c r="U25" s="525">
        <v>12.4971494</v>
      </c>
      <c r="V25" s="525">
        <v>11.89656825</v>
      </c>
      <c r="W25" s="525">
        <v>12.492807769999999</v>
      </c>
      <c r="X25" s="525">
        <v>12.31044153</v>
      </c>
      <c r="Y25" s="525">
        <v>11.98154731</v>
      </c>
      <c r="Z25" s="525">
        <v>11.44448416</v>
      </c>
      <c r="AA25" s="525">
        <v>11.043553709999999</v>
      </c>
      <c r="AB25" s="525">
        <v>10.717543820000001</v>
      </c>
      <c r="AC25" s="525">
        <v>10.6095396</v>
      </c>
      <c r="AD25" s="525">
        <v>10.980193269999999</v>
      </c>
      <c r="AE25" s="525">
        <v>11.40477248</v>
      </c>
      <c r="AF25" s="525">
        <v>11.549812379999999</v>
      </c>
      <c r="AG25" s="525">
        <v>9.7330031100000003</v>
      </c>
      <c r="AH25" s="31" t="str">
        <f t="shared" si="0"/>
        <v>LU</v>
      </c>
      <c r="AI25" s="30"/>
      <c r="AJ25" s="30"/>
    </row>
    <row r="26" spans="1:36" ht="14.1" customHeight="1" x14ac:dyDescent="0.2">
      <c r="A26" s="14"/>
      <c r="B26" s="32" t="s">
        <v>171</v>
      </c>
      <c r="C26" s="523">
        <v>73.730517170000013</v>
      </c>
      <c r="D26" s="523">
        <v>70.053956749999998</v>
      </c>
      <c r="E26" s="523">
        <v>62.504626700000003</v>
      </c>
      <c r="F26" s="523">
        <v>63.774359439999998</v>
      </c>
      <c r="G26" s="523">
        <v>62.367259390000001</v>
      </c>
      <c r="H26" s="523">
        <v>61.949931620000001</v>
      </c>
      <c r="I26" s="523">
        <v>63.61810637</v>
      </c>
      <c r="J26" s="523">
        <v>62.188486869999998</v>
      </c>
      <c r="K26" s="523">
        <v>61.762968899999997</v>
      </c>
      <c r="L26" s="523">
        <v>62.307216820000001</v>
      </c>
      <c r="M26" s="523">
        <v>59.08429245</v>
      </c>
      <c r="N26" s="691">
        <v>60.643290390000004</v>
      </c>
      <c r="O26" s="523">
        <v>59.641924590000002</v>
      </c>
      <c r="P26" s="523">
        <v>62.380774689999996</v>
      </c>
      <c r="Q26" s="523">
        <v>60.842547410000002</v>
      </c>
      <c r="R26" s="523">
        <v>61.099913650000005</v>
      </c>
      <c r="S26" s="523">
        <v>60.46632022</v>
      </c>
      <c r="T26" s="523">
        <v>59.418346989999996</v>
      </c>
      <c r="U26" s="523">
        <v>58.099001479999998</v>
      </c>
      <c r="V26" s="523">
        <v>52.189929750000005</v>
      </c>
      <c r="W26" s="523">
        <v>52.789198630000001</v>
      </c>
      <c r="X26" s="523">
        <v>50.91854592</v>
      </c>
      <c r="Y26" s="523">
        <v>47.280448249999999</v>
      </c>
      <c r="Z26" s="523">
        <v>44.121798609999999</v>
      </c>
      <c r="AA26" s="523">
        <v>44.268481849999993</v>
      </c>
      <c r="AB26" s="523">
        <v>47.205164040000007</v>
      </c>
      <c r="AC26" s="523">
        <v>47.698855510000001</v>
      </c>
      <c r="AD26" s="523">
        <v>50.195559699999997</v>
      </c>
      <c r="AE26" s="523">
        <v>50.304239920000001</v>
      </c>
      <c r="AF26" s="523">
        <v>50.085189409999998</v>
      </c>
      <c r="AG26" s="523">
        <v>47.593237510000002</v>
      </c>
      <c r="AH26" s="32" t="str">
        <f t="shared" si="0"/>
        <v>HU</v>
      </c>
      <c r="AI26" s="30"/>
      <c r="AJ26" s="30"/>
    </row>
    <row r="27" spans="1:36" ht="14.1" customHeight="1" x14ac:dyDescent="0.2">
      <c r="A27" s="14"/>
      <c r="B27" s="31" t="s">
        <v>172</v>
      </c>
      <c r="C27" s="525">
        <v>2.5911513100000003</v>
      </c>
      <c r="D27" s="525">
        <v>2.4242150900000001</v>
      </c>
      <c r="E27" s="525">
        <v>2.5362265900000001</v>
      </c>
      <c r="F27" s="525">
        <v>3.1206793299999998</v>
      </c>
      <c r="G27" s="525">
        <v>2.9562937900000001</v>
      </c>
      <c r="H27" s="525">
        <v>2.76913623</v>
      </c>
      <c r="I27" s="525">
        <v>2.8771581099999999</v>
      </c>
      <c r="J27" s="525">
        <v>2.8996955</v>
      </c>
      <c r="K27" s="525">
        <v>2.8431457199999999</v>
      </c>
      <c r="L27" s="525">
        <v>2.9299901199999998</v>
      </c>
      <c r="M27" s="525">
        <v>2.8325475600000001</v>
      </c>
      <c r="N27" s="525">
        <v>2.9223647799999997</v>
      </c>
      <c r="O27" s="525">
        <v>2.9421536800000001</v>
      </c>
      <c r="P27" s="525">
        <v>3.2159835400000003</v>
      </c>
      <c r="Q27" s="525">
        <v>3.0809312799999997</v>
      </c>
      <c r="R27" s="525">
        <v>2.9111256999999999</v>
      </c>
      <c r="S27" s="525">
        <v>2.9205575800000001</v>
      </c>
      <c r="T27" s="525">
        <v>3.0062731899999999</v>
      </c>
      <c r="U27" s="525">
        <v>3.0225648000000001</v>
      </c>
      <c r="V27" s="525">
        <v>2.79411451</v>
      </c>
      <c r="W27" s="525">
        <v>2.8809689700000001</v>
      </c>
      <c r="X27" s="525">
        <v>2.8800760699999999</v>
      </c>
      <c r="Y27" s="525">
        <v>3.0247193000000001</v>
      </c>
      <c r="Z27" s="525">
        <v>2.7013356399999999</v>
      </c>
      <c r="AA27" s="525">
        <v>2.7048072699999999</v>
      </c>
      <c r="AB27" s="525">
        <v>2.02297357</v>
      </c>
      <c r="AC27" s="525">
        <v>1.74864788</v>
      </c>
      <c r="AD27" s="525">
        <v>1.9648863799999998</v>
      </c>
      <c r="AE27" s="525">
        <v>2.02586377</v>
      </c>
      <c r="AF27" s="525">
        <v>2.1634184400000001</v>
      </c>
      <c r="AG27" s="525">
        <v>1.79774689</v>
      </c>
      <c r="AH27" s="31" t="str">
        <f t="shared" si="0"/>
        <v>MT</v>
      </c>
      <c r="AI27" s="30"/>
      <c r="AJ27" s="30"/>
    </row>
    <row r="28" spans="1:36" ht="14.1" customHeight="1" x14ac:dyDescent="0.2">
      <c r="A28" s="14"/>
      <c r="B28" s="32" t="s">
        <v>173</v>
      </c>
      <c r="C28" s="523">
        <v>167.32846365</v>
      </c>
      <c r="D28" s="523">
        <v>176.01243343000002</v>
      </c>
      <c r="E28" s="523">
        <v>176.53510067000002</v>
      </c>
      <c r="F28" s="523">
        <v>177.23359830999999</v>
      </c>
      <c r="G28" s="523">
        <v>178.09119999000001</v>
      </c>
      <c r="H28" s="523">
        <v>180.55024940999999</v>
      </c>
      <c r="I28" s="523">
        <v>190.23992147999999</v>
      </c>
      <c r="J28" s="523">
        <v>183.89031610000001</v>
      </c>
      <c r="K28" s="523">
        <v>185.36638607</v>
      </c>
      <c r="L28" s="523">
        <v>180.37099534000001</v>
      </c>
      <c r="M28" s="523">
        <v>181.49200234</v>
      </c>
      <c r="N28" s="523">
        <v>186.30993778000001</v>
      </c>
      <c r="O28" s="523">
        <v>186.06833202000001</v>
      </c>
      <c r="P28" s="523">
        <v>189.35082986</v>
      </c>
      <c r="Q28" s="523">
        <v>191.91596014000001</v>
      </c>
      <c r="R28" s="523">
        <v>188.27228898000001</v>
      </c>
      <c r="S28" s="523">
        <v>183.58357045</v>
      </c>
      <c r="T28" s="523">
        <v>183.44566057</v>
      </c>
      <c r="U28" s="523">
        <v>186.56441286</v>
      </c>
      <c r="V28" s="523">
        <v>180.41890389</v>
      </c>
      <c r="W28" s="523">
        <v>192.19180030000001</v>
      </c>
      <c r="X28" s="523">
        <v>179.34135454</v>
      </c>
      <c r="Y28" s="523">
        <v>175.35328245999997</v>
      </c>
      <c r="Z28" s="523">
        <v>175.55646589</v>
      </c>
      <c r="AA28" s="523">
        <v>168.91158947</v>
      </c>
      <c r="AB28" s="523">
        <v>175.97438328000001</v>
      </c>
      <c r="AC28" s="523">
        <v>176.98844298</v>
      </c>
      <c r="AD28" s="523">
        <v>174.96123499000001</v>
      </c>
      <c r="AE28" s="523">
        <v>171.22650401000001</v>
      </c>
      <c r="AF28" s="523">
        <v>165.35369655</v>
      </c>
      <c r="AG28" s="523">
        <v>144.90024667</v>
      </c>
      <c r="AH28" s="32" t="str">
        <f t="shared" si="0"/>
        <v>NL</v>
      </c>
      <c r="AI28" s="30"/>
      <c r="AJ28" s="30"/>
    </row>
    <row r="29" spans="1:36" ht="14.1" customHeight="1" x14ac:dyDescent="0.2">
      <c r="A29" s="33"/>
      <c r="B29" s="31" t="s">
        <v>174</v>
      </c>
      <c r="C29" s="525">
        <v>63.025688549999998</v>
      </c>
      <c r="D29" s="525">
        <v>66.733865770000008</v>
      </c>
      <c r="E29" s="525">
        <v>61.319773269999999</v>
      </c>
      <c r="F29" s="525">
        <v>61.81204331</v>
      </c>
      <c r="G29" s="525">
        <v>62.236512130000001</v>
      </c>
      <c r="H29" s="525">
        <v>65.356074390000003</v>
      </c>
      <c r="I29" s="525">
        <v>68.840445519999989</v>
      </c>
      <c r="J29" s="525">
        <v>68.80021816</v>
      </c>
      <c r="K29" s="525">
        <v>68.491834369999992</v>
      </c>
      <c r="L29" s="525">
        <v>67.212412110000002</v>
      </c>
      <c r="M29" s="525">
        <v>67.845357120000003</v>
      </c>
      <c r="N29" s="525">
        <v>71.800784980000003</v>
      </c>
      <c r="O29" s="525">
        <v>73.494457769999997</v>
      </c>
      <c r="P29" s="525">
        <v>78.913956380000002</v>
      </c>
      <c r="Q29" s="525">
        <v>79.403225800000001</v>
      </c>
      <c r="R29" s="525">
        <v>81.03793868999999</v>
      </c>
      <c r="S29" s="525">
        <v>78.855346550000007</v>
      </c>
      <c r="T29" s="525">
        <v>76.282574699999998</v>
      </c>
      <c r="U29" s="525">
        <v>75.663876310000006</v>
      </c>
      <c r="V29" s="525">
        <v>69.192058919999994</v>
      </c>
      <c r="W29" s="525">
        <v>74.055961629999999</v>
      </c>
      <c r="X29" s="525">
        <v>72.06154995</v>
      </c>
      <c r="Y29" s="525">
        <v>69.338565310000007</v>
      </c>
      <c r="Z29" s="525">
        <v>69.734886439999997</v>
      </c>
      <c r="AA29" s="525">
        <v>66.136702549999995</v>
      </c>
      <c r="AB29" s="525">
        <v>68.475763799999996</v>
      </c>
      <c r="AC29" s="525">
        <v>69.535537500000004</v>
      </c>
      <c r="AD29" s="525">
        <v>71.838787509999989</v>
      </c>
      <c r="AE29" s="525">
        <v>69.087142819999997</v>
      </c>
      <c r="AF29" s="525">
        <v>70.842932650000009</v>
      </c>
      <c r="AG29" s="525">
        <v>63.08166842</v>
      </c>
      <c r="AH29" s="31" t="str">
        <f t="shared" si="0"/>
        <v>AT</v>
      </c>
      <c r="AI29" s="30"/>
      <c r="AJ29" s="30"/>
    </row>
    <row r="30" spans="1:36" ht="14.1" customHeight="1" x14ac:dyDescent="0.2">
      <c r="A30" s="33"/>
      <c r="B30" s="32" t="s">
        <v>175</v>
      </c>
      <c r="C30" s="523">
        <v>377.45321406000005</v>
      </c>
      <c r="D30" s="523">
        <v>374.49490438000004</v>
      </c>
      <c r="E30" s="523">
        <v>365.46577020000001</v>
      </c>
      <c r="F30" s="523">
        <v>366.16205927999999</v>
      </c>
      <c r="G30" s="523">
        <v>361.24515994000001</v>
      </c>
      <c r="H30" s="523">
        <v>363.67172310000001</v>
      </c>
      <c r="I30" s="523">
        <v>378.49416930000001</v>
      </c>
      <c r="J30" s="523">
        <v>368.34574386999998</v>
      </c>
      <c r="K30" s="523">
        <v>340.20126497999996</v>
      </c>
      <c r="L30" s="523">
        <v>330.29908233000003</v>
      </c>
      <c r="M30" s="523">
        <v>318.51353496000002</v>
      </c>
      <c r="N30" s="523">
        <v>314.63241528999998</v>
      </c>
      <c r="O30" s="523">
        <v>307.37785824999997</v>
      </c>
      <c r="P30" s="523">
        <v>320.45407647000002</v>
      </c>
      <c r="Q30" s="523">
        <v>325.25137416000001</v>
      </c>
      <c r="R30" s="523">
        <v>324.32421001</v>
      </c>
      <c r="S30" s="523">
        <v>338.54676260000002</v>
      </c>
      <c r="T30" s="523">
        <v>338.01758871999999</v>
      </c>
      <c r="U30" s="523">
        <v>332.04277664</v>
      </c>
      <c r="V30" s="523">
        <v>318.24048744999999</v>
      </c>
      <c r="W30" s="523">
        <v>336.35358628</v>
      </c>
      <c r="X30" s="523">
        <v>335.73728659</v>
      </c>
      <c r="Y30" s="523">
        <v>328.24745302000002</v>
      </c>
      <c r="Z30" s="523">
        <v>324.16390058999997</v>
      </c>
      <c r="AA30" s="523">
        <v>312.01530449000001</v>
      </c>
      <c r="AB30" s="523">
        <v>315.33367070000003</v>
      </c>
      <c r="AC30" s="523">
        <v>326.38632361999998</v>
      </c>
      <c r="AD30" s="523">
        <v>340.23448307000001</v>
      </c>
      <c r="AE30" s="523">
        <v>340.02980507000001</v>
      </c>
      <c r="AF30" s="523">
        <v>321.68226500000003</v>
      </c>
      <c r="AG30" s="523">
        <v>304.87235340999996</v>
      </c>
      <c r="AH30" s="32" t="str">
        <f t="shared" si="0"/>
        <v>PL</v>
      </c>
      <c r="AI30" s="30"/>
      <c r="AJ30" s="30"/>
    </row>
    <row r="31" spans="1:36" ht="14.1" customHeight="1" x14ac:dyDescent="0.2">
      <c r="A31" s="33"/>
      <c r="B31" s="31" t="s">
        <v>176</v>
      </c>
      <c r="C31" s="525">
        <v>46.943885569999999</v>
      </c>
      <c r="D31" s="525">
        <v>48.778108999999994</v>
      </c>
      <c r="E31" s="525">
        <v>52.702778389999999</v>
      </c>
      <c r="F31" s="525">
        <v>51.128814480000003</v>
      </c>
      <c r="G31" s="525">
        <v>51.972439659999999</v>
      </c>
      <c r="H31" s="525">
        <v>56.343097909999997</v>
      </c>
      <c r="I31" s="525">
        <v>53.605210929999998</v>
      </c>
      <c r="J31" s="525">
        <v>56.565589440000004</v>
      </c>
      <c r="K31" s="525">
        <v>61.207132299999998</v>
      </c>
      <c r="L31" s="525">
        <v>69.04140885000001</v>
      </c>
      <c r="M31" s="525">
        <v>67.874255590000004</v>
      </c>
      <c r="N31" s="525">
        <v>67.387488210000001</v>
      </c>
      <c r="O31" s="525">
        <v>71.695171990000006</v>
      </c>
      <c r="P31" s="525">
        <v>66.792523610000003</v>
      </c>
      <c r="Q31" s="525">
        <v>69.802174119999989</v>
      </c>
      <c r="R31" s="525">
        <v>72.208490580000003</v>
      </c>
      <c r="S31" s="525">
        <v>67.547478760000004</v>
      </c>
      <c r="T31" s="525">
        <v>65.197679199999996</v>
      </c>
      <c r="U31" s="525">
        <v>62.931319770000002</v>
      </c>
      <c r="V31" s="525">
        <v>59.775956729999997</v>
      </c>
      <c r="W31" s="525">
        <v>55.838041360000005</v>
      </c>
      <c r="X31" s="525">
        <v>54.714763470000001</v>
      </c>
      <c r="Y31" s="525">
        <v>52.902387089999998</v>
      </c>
      <c r="Z31" s="525">
        <v>51.15795404</v>
      </c>
      <c r="AA31" s="525">
        <v>51.106451319999998</v>
      </c>
      <c r="AB31" s="525">
        <v>55.578761780000001</v>
      </c>
      <c r="AC31" s="525">
        <v>53.965847029999999</v>
      </c>
      <c r="AD31" s="525">
        <v>59.23769746</v>
      </c>
      <c r="AE31" s="525">
        <v>55.714991990000001</v>
      </c>
      <c r="AF31" s="525">
        <v>52.142183590000002</v>
      </c>
      <c r="AG31" s="525">
        <v>43.50073338</v>
      </c>
      <c r="AH31" s="31" t="str">
        <f t="shared" si="0"/>
        <v>PT</v>
      </c>
      <c r="AI31" s="30"/>
      <c r="AJ31" s="30"/>
    </row>
    <row r="32" spans="1:36" ht="14.1" customHeight="1" x14ac:dyDescent="0.2">
      <c r="A32" s="33"/>
      <c r="B32" s="32" t="s">
        <v>177</v>
      </c>
      <c r="C32" s="523">
        <v>174.25402913000002</v>
      </c>
      <c r="D32" s="523">
        <v>142.47577864000002</v>
      </c>
      <c r="E32" s="523">
        <v>132.352316</v>
      </c>
      <c r="F32" s="523">
        <v>123.1314158</v>
      </c>
      <c r="G32" s="523">
        <v>121.09934951</v>
      </c>
      <c r="H32" s="523">
        <v>126.20577127</v>
      </c>
      <c r="I32" s="523">
        <v>129.22822797999999</v>
      </c>
      <c r="J32" s="523">
        <v>118.38095609000001</v>
      </c>
      <c r="K32" s="523">
        <v>104.75467234999999</v>
      </c>
      <c r="L32" s="523">
        <v>88.79976662</v>
      </c>
      <c r="M32" s="523">
        <v>93.097090919999999</v>
      </c>
      <c r="N32" s="523">
        <v>98.53415579</v>
      </c>
      <c r="O32" s="523">
        <v>98.684220119999992</v>
      </c>
      <c r="P32" s="523">
        <v>103.24126394000001</v>
      </c>
      <c r="Q32" s="523">
        <v>102.57274984999999</v>
      </c>
      <c r="R32" s="523">
        <v>100.61985357</v>
      </c>
      <c r="S32" s="523">
        <v>103.64611706999999</v>
      </c>
      <c r="T32" s="523">
        <v>108.25710123</v>
      </c>
      <c r="U32" s="523">
        <v>106.25452856000001</v>
      </c>
      <c r="V32" s="523">
        <v>87.447626540000002</v>
      </c>
      <c r="W32" s="523">
        <v>85.130084919999987</v>
      </c>
      <c r="X32" s="523">
        <v>92.189404440000004</v>
      </c>
      <c r="Y32" s="523">
        <v>90.637823829999988</v>
      </c>
      <c r="Z32" s="523">
        <v>79.424638659999999</v>
      </c>
      <c r="AA32" s="523">
        <v>79.072254889999996</v>
      </c>
      <c r="AB32" s="523">
        <v>78.712569059999993</v>
      </c>
      <c r="AC32" s="523">
        <v>77.881339670000003</v>
      </c>
      <c r="AD32" s="523">
        <v>81.048609220000003</v>
      </c>
      <c r="AE32" s="523">
        <v>80.927427190000003</v>
      </c>
      <c r="AF32" s="523">
        <v>77.487486630000006</v>
      </c>
      <c r="AG32" s="523">
        <v>74.279635429999999</v>
      </c>
      <c r="AH32" s="32" t="str">
        <f t="shared" si="0"/>
        <v>RO</v>
      </c>
      <c r="AI32" s="30"/>
      <c r="AJ32" s="30"/>
    </row>
    <row r="33" spans="1:36" ht="14.1" customHeight="1" x14ac:dyDescent="0.2">
      <c r="A33" s="33"/>
      <c r="B33" s="28" t="s">
        <v>178</v>
      </c>
      <c r="C33" s="531">
        <v>15.143724860000001</v>
      </c>
      <c r="D33" s="531">
        <v>13.99540726</v>
      </c>
      <c r="E33" s="531">
        <v>13.916917359999999</v>
      </c>
      <c r="F33" s="531">
        <v>14.294994300000001</v>
      </c>
      <c r="G33" s="531">
        <v>14.68992403</v>
      </c>
      <c r="H33" s="531">
        <v>15.41133672</v>
      </c>
      <c r="I33" s="531">
        <v>16.052154430000002</v>
      </c>
      <c r="J33" s="531">
        <v>16.562500440000001</v>
      </c>
      <c r="K33" s="531">
        <v>16.088609340000001</v>
      </c>
      <c r="L33" s="531">
        <v>15.47198115</v>
      </c>
      <c r="M33" s="531">
        <v>15.12245828</v>
      </c>
      <c r="N33" s="531">
        <v>16.38043081</v>
      </c>
      <c r="O33" s="531">
        <v>16.64476118</v>
      </c>
      <c r="P33" s="531">
        <v>16.34785784</v>
      </c>
      <c r="Q33" s="531">
        <v>16.76174851</v>
      </c>
      <c r="R33" s="531">
        <v>16.99321007</v>
      </c>
      <c r="S33" s="531">
        <v>17.248823960000003</v>
      </c>
      <c r="T33" s="531">
        <v>17.435683900000001</v>
      </c>
      <c r="U33" s="531">
        <v>18.381575239999997</v>
      </c>
      <c r="V33" s="531">
        <v>16.28134378</v>
      </c>
      <c r="W33" s="531">
        <v>16.532272469999999</v>
      </c>
      <c r="X33" s="531">
        <v>16.426857049999999</v>
      </c>
      <c r="Y33" s="531">
        <v>15.826337710000001</v>
      </c>
      <c r="Z33" s="531">
        <v>15.2058392</v>
      </c>
      <c r="AA33" s="531">
        <v>13.63973251</v>
      </c>
      <c r="AB33" s="531">
        <v>13.727462729999999</v>
      </c>
      <c r="AC33" s="531">
        <v>14.525174010000001</v>
      </c>
      <c r="AD33" s="531">
        <v>14.695707700000002</v>
      </c>
      <c r="AE33" s="531">
        <v>14.628141170000001</v>
      </c>
      <c r="AF33" s="531">
        <v>14.12538297</v>
      </c>
      <c r="AG33" s="531">
        <v>12.89219684</v>
      </c>
      <c r="AH33" s="28" t="str">
        <f t="shared" si="0"/>
        <v>SI</v>
      </c>
      <c r="AI33" s="34"/>
      <c r="AJ33" s="34"/>
    </row>
    <row r="34" spans="1:36" ht="14.1" customHeight="1" x14ac:dyDescent="0.2">
      <c r="A34" s="33"/>
      <c r="B34" s="26" t="s">
        <v>179</v>
      </c>
      <c r="C34" s="532">
        <v>61.625032870000005</v>
      </c>
      <c r="D34" s="532">
        <v>53.432693789999995</v>
      </c>
      <c r="E34" s="532">
        <v>49.027287980000004</v>
      </c>
      <c r="F34" s="532">
        <v>46.489221060000006</v>
      </c>
      <c r="G34" s="532">
        <v>43.885095700000001</v>
      </c>
      <c r="H34" s="532">
        <v>44.272268859999997</v>
      </c>
      <c r="I34" s="532">
        <v>44.160896789999995</v>
      </c>
      <c r="J34" s="532">
        <v>44.22534065</v>
      </c>
      <c r="K34" s="532">
        <v>43.949456409999996</v>
      </c>
      <c r="L34" s="532">
        <v>43.158813090000002</v>
      </c>
      <c r="M34" s="532">
        <v>41.248718000000004</v>
      </c>
      <c r="N34" s="532">
        <v>43.331008699999998</v>
      </c>
      <c r="O34" s="532">
        <v>42.078975890000002</v>
      </c>
      <c r="P34" s="532">
        <v>42.422795489999999</v>
      </c>
      <c r="Q34" s="532">
        <v>42.938193240000004</v>
      </c>
      <c r="R34" s="532">
        <v>42.995222090000006</v>
      </c>
      <c r="S34" s="532">
        <v>42.789802900000005</v>
      </c>
      <c r="T34" s="532">
        <v>41.198873200000001</v>
      </c>
      <c r="U34" s="532">
        <v>41.616307500000005</v>
      </c>
      <c r="V34" s="532">
        <v>37.824085679999996</v>
      </c>
      <c r="W34" s="532">
        <v>38.585297240000003</v>
      </c>
      <c r="X34" s="532">
        <v>38.177534630000004</v>
      </c>
      <c r="Y34" s="532">
        <v>36.077088150000002</v>
      </c>
      <c r="Z34" s="532">
        <v>35.724145100000001</v>
      </c>
      <c r="AA34" s="532">
        <v>33.824199489999998</v>
      </c>
      <c r="AB34" s="532">
        <v>34.668970200000004</v>
      </c>
      <c r="AC34" s="532">
        <v>35.119369069999998</v>
      </c>
      <c r="AD34" s="532">
        <v>36.325149549999999</v>
      </c>
      <c r="AE34" s="532">
        <v>36.340573709999994</v>
      </c>
      <c r="AF34" s="532">
        <v>34.007096039999993</v>
      </c>
      <c r="AG34" s="532">
        <v>31.19527368</v>
      </c>
      <c r="AH34" s="26" t="str">
        <f t="shared" si="0"/>
        <v>SK</v>
      </c>
      <c r="AI34" s="34"/>
      <c r="AJ34" s="34"/>
    </row>
    <row r="35" spans="1:36" ht="14.1" customHeight="1" x14ac:dyDescent="0.2">
      <c r="A35" s="33"/>
      <c r="B35" s="28" t="s">
        <v>180</v>
      </c>
      <c r="C35" s="531">
        <v>58.088411190000002</v>
      </c>
      <c r="D35" s="531">
        <v>56.292782860000003</v>
      </c>
      <c r="E35" s="531">
        <v>55.25303134</v>
      </c>
      <c r="F35" s="531">
        <v>57.244444919999999</v>
      </c>
      <c r="G35" s="531">
        <v>62.704783569999996</v>
      </c>
      <c r="H35" s="531">
        <v>59.145980360000003</v>
      </c>
      <c r="I35" s="531">
        <v>65.112668960000008</v>
      </c>
      <c r="J35" s="531">
        <v>63.812070949999999</v>
      </c>
      <c r="K35" s="531">
        <v>60.488686170000001</v>
      </c>
      <c r="L35" s="531">
        <v>60.071534919999998</v>
      </c>
      <c r="M35" s="531">
        <v>58.181496060000001</v>
      </c>
      <c r="N35" s="531">
        <v>63.711666520000001</v>
      </c>
      <c r="O35" s="531">
        <v>66.216803320000011</v>
      </c>
      <c r="P35" s="531">
        <v>73.865991370000003</v>
      </c>
      <c r="Q35" s="531">
        <v>70.316564560000003</v>
      </c>
      <c r="R35" s="531">
        <v>58.425602519999998</v>
      </c>
      <c r="S35" s="531">
        <v>69.894194440000007</v>
      </c>
      <c r="T35" s="531">
        <v>68.504035359999989</v>
      </c>
      <c r="U35" s="531">
        <v>60.492693180000003</v>
      </c>
      <c r="V35" s="531">
        <v>57.546366429999999</v>
      </c>
      <c r="W35" s="531">
        <v>65.804148979999994</v>
      </c>
      <c r="X35" s="531">
        <v>58.661463810000001</v>
      </c>
      <c r="Y35" s="531">
        <v>53.09626068</v>
      </c>
      <c r="Z35" s="531">
        <v>53.712731979999994</v>
      </c>
      <c r="AA35" s="531">
        <v>49.572782789999998</v>
      </c>
      <c r="AB35" s="531">
        <v>46.117112300000002</v>
      </c>
      <c r="AC35" s="531">
        <v>49.204777979999996</v>
      </c>
      <c r="AD35" s="531">
        <v>46.728595719999994</v>
      </c>
      <c r="AE35" s="531">
        <v>48.23833656</v>
      </c>
      <c r="AF35" s="531">
        <v>45.00934393</v>
      </c>
      <c r="AG35" s="531">
        <v>38.531007369999998</v>
      </c>
      <c r="AH35" s="28" t="str">
        <f t="shared" ref="AH35:AH39" si="1">B35</f>
        <v>FI</v>
      </c>
      <c r="AI35" s="30"/>
      <c r="AJ35" s="30"/>
    </row>
    <row r="36" spans="1:36" ht="14.1" customHeight="1" x14ac:dyDescent="0.2">
      <c r="A36" s="33"/>
      <c r="B36" s="912" t="s">
        <v>181</v>
      </c>
      <c r="C36" s="913">
        <v>58.915029150000002</v>
      </c>
      <c r="D36" s="913">
        <v>59.038470609999997</v>
      </c>
      <c r="E36" s="913">
        <v>58.58838909</v>
      </c>
      <c r="F36" s="913">
        <v>58.955749910000002</v>
      </c>
      <c r="G36" s="913">
        <v>61.537035279999998</v>
      </c>
      <c r="H36" s="913">
        <v>61.041848999999999</v>
      </c>
      <c r="I36" s="913">
        <v>64.997121059999998</v>
      </c>
      <c r="J36" s="913">
        <v>59.985457080000003</v>
      </c>
      <c r="K36" s="913">
        <v>60.566124689999995</v>
      </c>
      <c r="L36" s="913">
        <v>57.91102961</v>
      </c>
      <c r="M36" s="913">
        <v>56.816889920000001</v>
      </c>
      <c r="N36" s="913">
        <v>57.692711360000004</v>
      </c>
      <c r="O36" s="913">
        <v>58.40284793</v>
      </c>
      <c r="P36" s="913">
        <v>58.93795231</v>
      </c>
      <c r="Q36" s="913">
        <v>58.454436479999998</v>
      </c>
      <c r="R36" s="913">
        <v>56.001810219999996</v>
      </c>
      <c r="S36" s="913">
        <v>55.891379309999998</v>
      </c>
      <c r="T36" s="913">
        <v>55.346653010000004</v>
      </c>
      <c r="U36" s="913">
        <v>53.527308689999998</v>
      </c>
      <c r="V36" s="913">
        <v>49.509513169999998</v>
      </c>
      <c r="W36" s="913">
        <v>55.397535619999999</v>
      </c>
      <c r="X36" s="913">
        <v>51.679008199999998</v>
      </c>
      <c r="Y36" s="913">
        <v>49.08349733</v>
      </c>
      <c r="Z36" s="913">
        <v>47.591161650000004</v>
      </c>
      <c r="AA36" s="913">
        <v>45.746578970000002</v>
      </c>
      <c r="AB36" s="913">
        <v>45.909394919999997</v>
      </c>
      <c r="AC36" s="913">
        <v>45.943855620000001</v>
      </c>
      <c r="AD36" s="913">
        <v>45.457576580000001</v>
      </c>
      <c r="AE36" s="913">
        <v>44.883368260000005</v>
      </c>
      <c r="AF36" s="913">
        <v>43.627232550000002</v>
      </c>
      <c r="AG36" s="913">
        <v>37.443420530000004</v>
      </c>
      <c r="AH36" s="912" t="str">
        <f t="shared" si="1"/>
        <v>SE</v>
      </c>
      <c r="AI36" s="30"/>
      <c r="AJ36" s="30"/>
    </row>
    <row r="37" spans="1:36" ht="14.1" customHeight="1" x14ac:dyDescent="0.2">
      <c r="A37" s="33"/>
      <c r="B37" s="28" t="s">
        <v>186</v>
      </c>
      <c r="C37" s="531">
        <v>2.4352954100000002</v>
      </c>
      <c r="D37" s="531">
        <v>2.3180779</v>
      </c>
      <c r="E37" s="531">
        <v>2.4460226200000004</v>
      </c>
      <c r="F37" s="531">
        <v>2.5889318400000003</v>
      </c>
      <c r="G37" s="531">
        <v>2.5555443200000001</v>
      </c>
      <c r="H37" s="531">
        <v>2.6954860600000004</v>
      </c>
      <c r="I37" s="531">
        <v>2.78488201</v>
      </c>
      <c r="J37" s="531">
        <v>2.9014205400000002</v>
      </c>
      <c r="K37" s="531">
        <v>2.9665014099999998</v>
      </c>
      <c r="L37" s="531">
        <v>3.19418194</v>
      </c>
      <c r="M37" s="531">
        <v>3.3304754499999998</v>
      </c>
      <c r="N37" s="531">
        <v>3.2041176300000003</v>
      </c>
      <c r="O37" s="531">
        <v>3.29202482</v>
      </c>
      <c r="P37" s="531">
        <v>3.3088403799999999</v>
      </c>
      <c r="Q37" s="531">
        <v>3.47975916</v>
      </c>
      <c r="R37" s="531">
        <v>3.38966791</v>
      </c>
      <c r="S37" s="531">
        <v>3.6440718700000003</v>
      </c>
      <c r="T37" s="531">
        <v>3.9947206999999998</v>
      </c>
      <c r="U37" s="531">
        <v>4.2285388999999993</v>
      </c>
      <c r="V37" s="531">
        <v>4.0627199200000002</v>
      </c>
      <c r="W37" s="531">
        <v>3.99350731</v>
      </c>
      <c r="X37" s="531">
        <v>3.9156768299999998</v>
      </c>
      <c r="Y37" s="531">
        <v>3.9325876800000001</v>
      </c>
      <c r="Z37" s="531">
        <v>3.9786496200000001</v>
      </c>
      <c r="AA37" s="531">
        <v>4.01706466</v>
      </c>
      <c r="AB37" s="531">
        <v>4.2078481400000003</v>
      </c>
      <c r="AC37" s="531">
        <v>4.4020628500000001</v>
      </c>
      <c r="AD37" s="531">
        <v>4.7483320400000002</v>
      </c>
      <c r="AE37" s="531">
        <v>4.9439943300000007</v>
      </c>
      <c r="AF37" s="531">
        <v>4.5026400999999998</v>
      </c>
      <c r="AG37" s="531">
        <v>3.5902371500000001</v>
      </c>
      <c r="AH37" s="28" t="str">
        <f t="shared" si="1"/>
        <v>IS</v>
      </c>
      <c r="AI37" s="30"/>
      <c r="AJ37" s="30"/>
    </row>
    <row r="38" spans="1:36" ht="14.1" customHeight="1" x14ac:dyDescent="0.2">
      <c r="A38" s="33"/>
      <c r="B38" s="26" t="s">
        <v>187</v>
      </c>
      <c r="C38" s="532">
        <v>35.739554730000002</v>
      </c>
      <c r="D38" s="532">
        <v>34.118780030000003</v>
      </c>
      <c r="E38" s="532">
        <v>35.081333740000005</v>
      </c>
      <c r="F38" s="532">
        <v>36.634844720000004</v>
      </c>
      <c r="G38" s="532">
        <v>38.520360650000001</v>
      </c>
      <c r="H38" s="532">
        <v>39.071509680000005</v>
      </c>
      <c r="I38" s="532">
        <v>42.239895279999999</v>
      </c>
      <c r="J38" s="532">
        <v>42.480795540000003</v>
      </c>
      <c r="K38" s="532">
        <v>42.66840517</v>
      </c>
      <c r="L38" s="532">
        <v>43.55455963</v>
      </c>
      <c r="M38" s="532">
        <v>43.03438792</v>
      </c>
      <c r="N38" s="532">
        <v>44.330614329999996</v>
      </c>
      <c r="O38" s="532">
        <v>43.299590700000003</v>
      </c>
      <c r="P38" s="532">
        <v>44.700732989999999</v>
      </c>
      <c r="Q38" s="532">
        <v>45.118662759999999</v>
      </c>
      <c r="R38" s="532">
        <v>44.251565980000002</v>
      </c>
      <c r="S38" s="532">
        <v>45.021111989999994</v>
      </c>
      <c r="T38" s="532">
        <v>46.798610410000002</v>
      </c>
      <c r="U38" s="532">
        <v>45.915743750000004</v>
      </c>
      <c r="V38" s="532">
        <v>44.308853980000002</v>
      </c>
      <c r="W38" s="532">
        <v>46.979744850000003</v>
      </c>
      <c r="X38" s="532">
        <v>46.148007230000005</v>
      </c>
      <c r="Y38" s="532">
        <v>45.800910000000002</v>
      </c>
      <c r="Z38" s="532">
        <v>46.182795510000005</v>
      </c>
      <c r="AA38" s="532">
        <v>46.723722739999999</v>
      </c>
      <c r="AB38" s="532">
        <v>47.213530519999999</v>
      </c>
      <c r="AC38" s="532">
        <v>46.350898970000003</v>
      </c>
      <c r="AD38" s="532">
        <v>45.911431350000001</v>
      </c>
      <c r="AE38" s="532">
        <v>46.14073655</v>
      </c>
      <c r="AF38" s="532">
        <v>44.465170639999997</v>
      </c>
      <c r="AG38" s="532">
        <v>41.727157700000006</v>
      </c>
      <c r="AH38" s="26" t="str">
        <f t="shared" si="1"/>
        <v>NO</v>
      </c>
      <c r="AI38" s="30"/>
      <c r="AJ38" s="30"/>
    </row>
    <row r="39" spans="1:36" ht="14.1" customHeight="1" x14ac:dyDescent="0.2">
      <c r="A39" s="33"/>
      <c r="B39" s="1024" t="s">
        <v>188</v>
      </c>
      <c r="C39" s="1025">
        <v>47.639810429999997</v>
      </c>
      <c r="D39" s="1025">
        <v>49.526057359999996</v>
      </c>
      <c r="E39" s="1025">
        <v>49.573752650000003</v>
      </c>
      <c r="F39" s="1025">
        <v>47.274685050000002</v>
      </c>
      <c r="G39" s="1025">
        <v>46.43324527</v>
      </c>
      <c r="H39" s="1025">
        <v>47.379361449999998</v>
      </c>
      <c r="I39" s="1025">
        <v>48.200904770000001</v>
      </c>
      <c r="J39" s="1025">
        <v>47.268871659999995</v>
      </c>
      <c r="K39" s="1025">
        <v>49.016929689999998</v>
      </c>
      <c r="L39" s="1025">
        <v>49.132188849999999</v>
      </c>
      <c r="M39" s="1025">
        <v>48.507551339999999</v>
      </c>
      <c r="N39" s="1025">
        <v>49.685539370000001</v>
      </c>
      <c r="O39" s="1025">
        <v>47.7192139</v>
      </c>
      <c r="P39" s="1025">
        <v>48.471475680000005</v>
      </c>
      <c r="Q39" s="1025">
        <v>48.836574070000005</v>
      </c>
      <c r="R39" s="1025">
        <v>49.426517220000001</v>
      </c>
      <c r="S39" s="1025">
        <v>49.196860690000001</v>
      </c>
      <c r="T39" s="1025">
        <v>47.440084640000002</v>
      </c>
      <c r="U39" s="1025">
        <v>49.09221359</v>
      </c>
      <c r="V39" s="1025">
        <v>47.724905789999994</v>
      </c>
      <c r="W39" s="1025">
        <v>49.4444588</v>
      </c>
      <c r="X39" s="1025">
        <v>45.679923179999996</v>
      </c>
      <c r="Y39" s="1025">
        <v>47.045514750000002</v>
      </c>
      <c r="Z39" s="1025">
        <v>48.031156160000002</v>
      </c>
      <c r="AA39" s="1025">
        <v>44.095105620000005</v>
      </c>
      <c r="AB39" s="1025">
        <v>43.758616090000004</v>
      </c>
      <c r="AC39" s="1025">
        <v>44.451696630000001</v>
      </c>
      <c r="AD39" s="1025">
        <v>43.606088849999999</v>
      </c>
      <c r="AE39" s="1025">
        <v>42.614777710000006</v>
      </c>
      <c r="AF39" s="1025">
        <v>42.549113869999999</v>
      </c>
      <c r="AG39" s="1025">
        <v>36.412355580000003</v>
      </c>
      <c r="AH39" s="1024" t="str">
        <f t="shared" si="1"/>
        <v>CH</v>
      </c>
      <c r="AI39" s="30"/>
      <c r="AJ39" s="30"/>
    </row>
    <row r="40" spans="1:36" ht="14.1" customHeight="1" x14ac:dyDescent="0.2">
      <c r="A40" s="33"/>
      <c r="B40" s="1026" t="s">
        <v>184</v>
      </c>
      <c r="C40" s="1027" t="s">
        <v>283</v>
      </c>
      <c r="D40" s="1027" t="s">
        <v>283</v>
      </c>
      <c r="E40" s="1027" t="s">
        <v>283</v>
      </c>
      <c r="F40" s="1027" t="s">
        <v>283</v>
      </c>
      <c r="G40" s="1027" t="s">
        <v>283</v>
      </c>
      <c r="H40" s="1027" t="s">
        <v>283</v>
      </c>
      <c r="I40" s="1027" t="s">
        <v>283</v>
      </c>
      <c r="J40" s="1027" t="s">
        <v>283</v>
      </c>
      <c r="K40" s="1027" t="s">
        <v>283</v>
      </c>
      <c r="L40" s="1027" t="s">
        <v>283</v>
      </c>
      <c r="M40" s="1027" t="s">
        <v>283</v>
      </c>
      <c r="N40" s="1027" t="s">
        <v>283</v>
      </c>
      <c r="O40" s="1027" t="s">
        <v>283</v>
      </c>
      <c r="P40" s="1027" t="s">
        <v>283</v>
      </c>
      <c r="Q40" s="1027" t="s">
        <v>283</v>
      </c>
      <c r="R40" s="1027" t="s">
        <v>283</v>
      </c>
      <c r="S40" s="1027" t="s">
        <v>283</v>
      </c>
      <c r="T40" s="1027" t="s">
        <v>283</v>
      </c>
      <c r="U40" s="1027" t="s">
        <v>283</v>
      </c>
      <c r="V40" s="1027" t="s">
        <v>283</v>
      </c>
      <c r="W40" s="1027" t="s">
        <v>283</v>
      </c>
      <c r="X40" s="1027" t="s">
        <v>283</v>
      </c>
      <c r="Y40" s="1027" t="s">
        <v>283</v>
      </c>
      <c r="Z40" s="1027" t="s">
        <v>283</v>
      </c>
      <c r="AA40" s="1027" t="s">
        <v>283</v>
      </c>
      <c r="AB40" s="1027" t="s">
        <v>283</v>
      </c>
      <c r="AC40" s="1027" t="s">
        <v>283</v>
      </c>
      <c r="AD40" s="1027" t="s">
        <v>283</v>
      </c>
      <c r="AE40" s="1027" t="s">
        <v>283</v>
      </c>
      <c r="AF40" s="1027" t="s">
        <v>283</v>
      </c>
      <c r="AG40" s="1027" t="s">
        <v>283</v>
      </c>
      <c r="AH40" s="1026" t="str">
        <f>B40</f>
        <v>MK</v>
      </c>
      <c r="AI40" s="30"/>
      <c r="AJ40" s="30"/>
    </row>
    <row r="41" spans="1:36" ht="14.1" customHeight="1" x14ac:dyDescent="0.2">
      <c r="A41" s="33"/>
      <c r="B41" s="975" t="s">
        <v>185</v>
      </c>
      <c r="C41" s="1023">
        <v>152.21633326000003</v>
      </c>
      <c r="D41" s="1023">
        <v>158.85649674999999</v>
      </c>
      <c r="E41" s="1023">
        <v>164.86548514999998</v>
      </c>
      <c r="F41" s="1023">
        <v>172.11120374999999</v>
      </c>
      <c r="G41" s="1023">
        <v>168.34918082000002</v>
      </c>
      <c r="H41" s="1023">
        <v>182.28903642</v>
      </c>
      <c r="I41" s="1023">
        <v>200.58544542000001</v>
      </c>
      <c r="J41" s="1023">
        <v>213.40587883999999</v>
      </c>
      <c r="K41" s="1023">
        <v>213.59289608</v>
      </c>
      <c r="L41" s="1023">
        <v>209.37128125999999</v>
      </c>
      <c r="M41" s="1023">
        <v>231.45685696999999</v>
      </c>
      <c r="N41" s="1023">
        <v>215.07581098</v>
      </c>
      <c r="O41" s="1023">
        <v>223.79687084</v>
      </c>
      <c r="P41" s="1023">
        <v>239.44544951999998</v>
      </c>
      <c r="Q41" s="1023">
        <v>247.66530546000001</v>
      </c>
      <c r="R41" s="1023">
        <v>268.09834503999997</v>
      </c>
      <c r="S41" s="1023">
        <v>285.28110064999998</v>
      </c>
      <c r="T41" s="1023">
        <v>317.30884730000002</v>
      </c>
      <c r="U41" s="1023">
        <v>315.52372276</v>
      </c>
      <c r="V41" s="1023">
        <v>321.57404223999998</v>
      </c>
      <c r="W41" s="1023">
        <v>321.89494539000003</v>
      </c>
      <c r="X41" s="1023">
        <v>348.63135421999999</v>
      </c>
      <c r="Y41" s="1023">
        <v>363.56694038000001</v>
      </c>
      <c r="Z41" s="1023">
        <v>355.81341684</v>
      </c>
      <c r="AA41" s="1023">
        <v>373.78873924999999</v>
      </c>
      <c r="AB41" s="1023">
        <v>395.41564868</v>
      </c>
      <c r="AC41" s="1023">
        <v>415.93424427000002</v>
      </c>
      <c r="AD41" s="1023">
        <v>441.23520817000002</v>
      </c>
      <c r="AE41" s="1023">
        <v>434.57451581000004</v>
      </c>
      <c r="AF41" s="1023">
        <v>415.63716216</v>
      </c>
      <c r="AG41" s="1023">
        <v>419.27549233999997</v>
      </c>
      <c r="AH41" s="975" t="str">
        <f>B41</f>
        <v>TR</v>
      </c>
      <c r="AI41" s="30"/>
      <c r="AJ41" s="30"/>
    </row>
    <row r="42" spans="1:36" ht="14.1" customHeight="1" x14ac:dyDescent="0.2">
      <c r="A42" s="33"/>
      <c r="B42" s="1021" t="s">
        <v>182</v>
      </c>
      <c r="C42" s="1022">
        <v>615.11411643999998</v>
      </c>
      <c r="D42" s="1022">
        <v>622.2943560199999</v>
      </c>
      <c r="E42" s="1022">
        <v>608.30256688000009</v>
      </c>
      <c r="F42" s="1022">
        <v>595.28278319999993</v>
      </c>
      <c r="G42" s="1022">
        <v>590.44115528999998</v>
      </c>
      <c r="H42" s="1022">
        <v>583.72463444000005</v>
      </c>
      <c r="I42" s="1022">
        <v>605.34978513999999</v>
      </c>
      <c r="J42" s="1022">
        <v>582.52500861999999</v>
      </c>
      <c r="K42" s="1022">
        <v>590.73892941999998</v>
      </c>
      <c r="L42" s="1022">
        <v>586.14446501999998</v>
      </c>
      <c r="M42" s="1022">
        <v>596.41245880999998</v>
      </c>
      <c r="N42" s="1022">
        <v>604.82958816000007</v>
      </c>
      <c r="O42" s="1022">
        <v>586.63872571000002</v>
      </c>
      <c r="P42" s="1022">
        <v>598.78793527999994</v>
      </c>
      <c r="Q42" s="1022">
        <v>603.37550261000001</v>
      </c>
      <c r="R42" s="1022">
        <v>602.73194712999998</v>
      </c>
      <c r="S42" s="1022">
        <v>600.67528011000002</v>
      </c>
      <c r="T42" s="1022">
        <v>592.06572017999997</v>
      </c>
      <c r="U42" s="1022">
        <v>576.87825271999998</v>
      </c>
      <c r="V42" s="1022">
        <v>524.37300714999992</v>
      </c>
      <c r="W42" s="1022">
        <v>541.14233768999998</v>
      </c>
      <c r="X42" s="1022">
        <v>500.37923986999999</v>
      </c>
      <c r="Y42" s="1022">
        <v>517.21397587000001</v>
      </c>
      <c r="Z42" s="1022">
        <v>507.54700412</v>
      </c>
      <c r="AA42" s="1022">
        <v>469.01296217000004</v>
      </c>
      <c r="AB42" s="1022">
        <v>453.24605169</v>
      </c>
      <c r="AC42" s="1022">
        <v>430.53750944000001</v>
      </c>
      <c r="AD42" s="1022">
        <v>420.94808178</v>
      </c>
      <c r="AE42" s="1022">
        <v>413.63407439000002</v>
      </c>
      <c r="AF42" s="1022">
        <v>398.78349488000003</v>
      </c>
      <c r="AG42" s="1022">
        <v>338.62450575000003</v>
      </c>
      <c r="AH42" s="1021" t="str">
        <f>B42</f>
        <v>UK</v>
      </c>
      <c r="AI42" s="30"/>
      <c r="AJ42" s="30"/>
    </row>
    <row r="43" spans="1:36" ht="6" customHeight="1" x14ac:dyDescent="0.2">
      <c r="A43" s="33"/>
      <c r="B43" s="36"/>
      <c r="C43" s="37"/>
      <c r="D43" s="37"/>
      <c r="E43" s="37"/>
      <c r="F43" s="37"/>
      <c r="G43" s="37"/>
      <c r="H43" s="37"/>
      <c r="I43" s="37"/>
      <c r="J43" s="37"/>
      <c r="K43" s="37"/>
      <c r="L43" s="37"/>
      <c r="M43" s="37"/>
      <c r="N43" s="37"/>
      <c r="O43" s="37"/>
      <c r="P43" s="37"/>
      <c r="Q43" s="37"/>
      <c r="R43" s="37"/>
      <c r="S43" s="37"/>
      <c r="T43" s="37"/>
      <c r="U43" s="37"/>
      <c r="V43" s="37"/>
      <c r="W43" s="37"/>
      <c r="X43" s="30"/>
      <c r="Y43" s="30"/>
      <c r="Z43" s="30"/>
      <c r="AA43" s="30"/>
      <c r="AB43" s="30"/>
      <c r="AC43" s="30"/>
      <c r="AD43" s="30"/>
      <c r="AE43" s="30"/>
      <c r="AF43" s="30"/>
      <c r="AG43" s="30"/>
      <c r="AH43" s="30"/>
      <c r="AI43" s="30"/>
      <c r="AJ43" s="30"/>
    </row>
    <row r="44" spans="1:36" x14ac:dyDescent="0.2">
      <c r="A44" s="10"/>
      <c r="B44" s="38" t="s">
        <v>496</v>
      </c>
      <c r="C44" s="18"/>
      <c r="D44" s="18"/>
      <c r="E44" s="18"/>
      <c r="F44" s="18"/>
      <c r="G44" s="18"/>
      <c r="H44" s="18"/>
      <c r="I44" s="18"/>
      <c r="J44" s="18"/>
      <c r="K44" s="18"/>
      <c r="L44" s="18"/>
      <c r="M44" s="18"/>
      <c r="N44" s="18"/>
      <c r="O44" s="18"/>
      <c r="P44" s="18"/>
      <c r="Q44" s="18"/>
      <c r="R44" s="18"/>
      <c r="S44" s="18"/>
      <c r="T44" s="18"/>
      <c r="U44" s="18"/>
      <c r="V44" s="18"/>
      <c r="W44" s="18"/>
      <c r="X44" s="263"/>
      <c r="Y44" s="263"/>
      <c r="Z44" s="263"/>
      <c r="AA44" s="263"/>
      <c r="AB44" s="263"/>
      <c r="AC44" s="263"/>
      <c r="AD44" s="263"/>
      <c r="AE44" s="263"/>
      <c r="AF44" s="263"/>
      <c r="AG44" s="263"/>
      <c r="AH44" s="18"/>
      <c r="AI44" s="10"/>
      <c r="AJ44" s="10"/>
    </row>
    <row r="45" spans="1:36" ht="26.45" customHeight="1" x14ac:dyDescent="0.2">
      <c r="A45" s="10"/>
      <c r="B45" s="1105" t="s">
        <v>474</v>
      </c>
      <c r="C45" s="1106"/>
      <c r="D45" s="1106"/>
      <c r="E45" s="1106"/>
      <c r="F45" s="1106"/>
      <c r="G45" s="1106"/>
      <c r="H45" s="1106"/>
      <c r="I45" s="1106"/>
      <c r="J45" s="1106"/>
      <c r="K45" s="1106"/>
      <c r="L45" s="1106"/>
      <c r="M45" s="1106"/>
      <c r="N45" s="1106"/>
      <c r="O45" s="1106"/>
      <c r="P45" s="1106"/>
      <c r="Q45" s="1106"/>
      <c r="R45" s="1106"/>
      <c r="S45" s="18"/>
      <c r="T45" s="18"/>
      <c r="U45" s="18"/>
      <c r="V45" s="18"/>
      <c r="W45" s="18"/>
      <c r="X45" s="263"/>
      <c r="Y45" s="263"/>
      <c r="Z45" s="263"/>
      <c r="AA45" s="263"/>
      <c r="AB45" s="263"/>
      <c r="AC45" s="263"/>
      <c r="AD45" s="263"/>
      <c r="AE45" s="263"/>
      <c r="AF45" s="263"/>
      <c r="AG45" s="263"/>
      <c r="AH45" s="18"/>
      <c r="AI45" s="10"/>
      <c r="AJ45" s="10"/>
    </row>
    <row r="46" spans="1:36" ht="11.25" customHeight="1" x14ac:dyDescent="0.2">
      <c r="A46" s="10"/>
      <c r="B46" s="695" t="s">
        <v>497</v>
      </c>
      <c r="C46" s="39"/>
      <c r="D46" s="39"/>
      <c r="E46" s="39"/>
      <c r="F46" s="39"/>
      <c r="G46" s="39"/>
      <c r="H46" s="39"/>
      <c r="I46" s="39"/>
      <c r="J46" s="39"/>
      <c r="K46" s="39"/>
      <c r="L46" s="39"/>
      <c r="M46" s="39"/>
      <c r="N46" s="39"/>
      <c r="O46" s="39"/>
      <c r="P46" s="39"/>
      <c r="Q46" s="39"/>
      <c r="R46" s="39"/>
      <c r="S46" s="39"/>
      <c r="T46" s="39"/>
      <c r="U46" s="39"/>
      <c r="V46" s="39"/>
      <c r="W46" s="39"/>
      <c r="X46" s="269"/>
      <c r="Y46" s="269"/>
      <c r="Z46" s="269"/>
      <c r="AA46" s="269"/>
      <c r="AB46" s="269"/>
      <c r="AC46" s="269"/>
      <c r="AD46" s="269"/>
      <c r="AE46" s="269"/>
      <c r="AF46" s="269"/>
      <c r="AG46" s="269"/>
      <c r="AH46" s="39"/>
      <c r="AI46" s="40"/>
      <c r="AJ46" s="10"/>
    </row>
    <row r="47" spans="1:36" ht="11.25" customHeight="1" x14ac:dyDescent="0.2">
      <c r="A47" s="10"/>
      <c r="B47" s="43" t="s">
        <v>283</v>
      </c>
      <c r="C47" s="39"/>
      <c r="D47" s="39"/>
      <c r="E47" s="39"/>
      <c r="F47" s="39"/>
      <c r="G47" s="39"/>
      <c r="H47" s="39"/>
      <c r="I47" s="39"/>
      <c r="J47" s="39"/>
      <c r="K47" s="39"/>
      <c r="L47" s="39"/>
      <c r="M47" s="39"/>
      <c r="N47" s="39"/>
      <c r="O47" s="39"/>
      <c r="P47" s="39"/>
      <c r="Q47" s="39"/>
      <c r="R47" s="39"/>
      <c r="S47" s="39"/>
      <c r="T47" s="39"/>
      <c r="U47" s="39"/>
      <c r="V47" s="39"/>
      <c r="W47" s="39"/>
      <c r="X47" s="269"/>
      <c r="Y47" s="269"/>
      <c r="Z47" s="269"/>
      <c r="AA47" s="269"/>
      <c r="AB47" s="269"/>
      <c r="AC47" s="269"/>
      <c r="AD47" s="269"/>
      <c r="AE47" s="269"/>
      <c r="AF47" s="269"/>
      <c r="AG47" s="269"/>
      <c r="AH47" s="39"/>
      <c r="AI47" s="42"/>
      <c r="AJ47" s="10"/>
    </row>
    <row r="48" spans="1:36" s="229" customFormat="1" ht="13.5" customHeight="1" x14ac:dyDescent="0.2">
      <c r="C48" s="246"/>
      <c r="D48" s="246"/>
      <c r="E48" s="246"/>
      <c r="F48" s="246"/>
      <c r="G48" s="246"/>
      <c r="H48" s="246"/>
      <c r="I48" s="246"/>
      <c r="J48" s="246"/>
      <c r="K48" s="246"/>
      <c r="L48" s="246"/>
      <c r="M48" s="246"/>
      <c r="N48" s="246"/>
      <c r="O48" s="246"/>
      <c r="P48" s="246"/>
      <c r="Q48" s="246"/>
      <c r="R48" s="246"/>
      <c r="S48" s="246"/>
      <c r="T48" s="246"/>
      <c r="U48" s="246"/>
      <c r="V48" s="246"/>
      <c r="W48" s="246"/>
      <c r="X48" s="246"/>
      <c r="Y48" s="246"/>
      <c r="Z48" s="246"/>
      <c r="AA48" s="246"/>
      <c r="AB48" s="246"/>
      <c r="AC48" s="246"/>
      <c r="AD48" s="246"/>
      <c r="AE48" s="246"/>
      <c r="AF48" s="246"/>
      <c r="AG48" s="246"/>
      <c r="AH48" s="246"/>
      <c r="AI48" s="248"/>
    </row>
    <row r="49" spans="2:35" s="229" customFormat="1" x14ac:dyDescent="0.2">
      <c r="B49" s="246"/>
      <c r="C49" s="742"/>
      <c r="D49" s="742"/>
      <c r="E49" s="742"/>
      <c r="F49" s="742"/>
      <c r="G49" s="742"/>
      <c r="H49" s="742"/>
      <c r="I49" s="742"/>
      <c r="J49" s="742"/>
      <c r="K49" s="742"/>
      <c r="L49" s="742"/>
      <c r="M49" s="742"/>
      <c r="N49" s="742"/>
      <c r="O49" s="742"/>
      <c r="P49" s="742"/>
      <c r="Q49" s="742"/>
      <c r="R49" s="742"/>
      <c r="S49" s="742"/>
      <c r="T49" s="742"/>
      <c r="U49" s="742"/>
      <c r="V49" s="742"/>
      <c r="W49" s="742"/>
      <c r="X49" s="742"/>
      <c r="Y49" s="742"/>
      <c r="Z49" s="742"/>
      <c r="AA49" s="742"/>
      <c r="AB49" s="742"/>
      <c r="AC49" s="742"/>
      <c r="AD49" s="742"/>
      <c r="AE49" s="742"/>
      <c r="AF49" s="742"/>
      <c r="AG49" s="742"/>
      <c r="AH49" s="246"/>
      <c r="AI49" s="248"/>
    </row>
    <row r="50" spans="2:35" s="229" customFormat="1" x14ac:dyDescent="0.2">
      <c r="B50" s="246"/>
      <c r="C50" s="742"/>
      <c r="D50" s="742"/>
      <c r="E50" s="742"/>
      <c r="F50" s="742"/>
      <c r="G50" s="742"/>
      <c r="H50" s="742"/>
      <c r="I50" s="742"/>
      <c r="J50" s="742"/>
      <c r="K50" s="742"/>
      <c r="L50" s="742"/>
      <c r="M50" s="742"/>
      <c r="N50" s="742"/>
      <c r="O50" s="742"/>
      <c r="P50" s="742"/>
      <c r="Q50" s="742"/>
      <c r="R50" s="742"/>
      <c r="S50" s="742"/>
      <c r="T50" s="742"/>
      <c r="U50" s="742"/>
      <c r="V50" s="742"/>
      <c r="W50" s="742"/>
      <c r="X50" s="742"/>
      <c r="Y50" s="742"/>
      <c r="Z50" s="742"/>
      <c r="AA50" s="742"/>
      <c r="AB50" s="742"/>
      <c r="AC50" s="742"/>
      <c r="AD50" s="742"/>
      <c r="AE50" s="742"/>
      <c r="AF50" s="742"/>
      <c r="AG50" s="742"/>
      <c r="AH50" s="246"/>
      <c r="AI50" s="248"/>
    </row>
    <row r="51" spans="2:35" s="229" customFormat="1" x14ac:dyDescent="0.2">
      <c r="B51" s="246"/>
      <c r="C51" s="746"/>
      <c r="D51" s="746"/>
      <c r="E51" s="746"/>
      <c r="F51" s="746"/>
      <c r="G51" s="746"/>
      <c r="H51" s="746"/>
      <c r="I51" s="746"/>
      <c r="J51" s="746"/>
      <c r="K51" s="746"/>
      <c r="L51" s="746"/>
      <c r="M51" s="746"/>
      <c r="N51" s="746"/>
      <c r="O51" s="746"/>
      <c r="P51" s="746"/>
      <c r="Q51" s="746"/>
      <c r="R51" s="746"/>
      <c r="S51" s="746"/>
      <c r="T51" s="746"/>
      <c r="U51" s="746"/>
      <c r="V51" s="746"/>
      <c r="W51" s="746"/>
      <c r="X51" s="746"/>
      <c r="Y51" s="746"/>
      <c r="Z51" s="746"/>
      <c r="AA51" s="746"/>
      <c r="AB51" s="746"/>
      <c r="AC51" s="746"/>
      <c r="AD51" s="746"/>
      <c r="AE51" s="746"/>
      <c r="AF51" s="746"/>
      <c r="AG51" s="746"/>
      <c r="AH51" s="246"/>
      <c r="AI51" s="248"/>
    </row>
    <row r="52" spans="2:35" s="229" customFormat="1" x14ac:dyDescent="0.2">
      <c r="B52" s="246"/>
      <c r="C52" s="746"/>
      <c r="D52" s="746"/>
      <c r="E52" s="746"/>
      <c r="F52" s="746"/>
      <c r="G52" s="746"/>
      <c r="H52" s="746"/>
      <c r="I52" s="746"/>
      <c r="J52" s="746"/>
      <c r="K52" s="746"/>
      <c r="L52" s="746"/>
      <c r="M52" s="746"/>
      <c r="N52" s="746"/>
      <c r="O52" s="746"/>
      <c r="P52" s="746"/>
      <c r="Q52" s="746"/>
      <c r="R52" s="746"/>
      <c r="S52" s="746"/>
      <c r="T52" s="746"/>
      <c r="U52" s="746"/>
      <c r="V52" s="746"/>
      <c r="W52" s="746"/>
      <c r="X52" s="746"/>
      <c r="Y52" s="746"/>
      <c r="Z52" s="746"/>
      <c r="AA52" s="746"/>
      <c r="AB52" s="746"/>
      <c r="AC52" s="746"/>
      <c r="AD52" s="746"/>
      <c r="AE52" s="746"/>
      <c r="AF52" s="746"/>
      <c r="AG52" s="746"/>
      <c r="AH52" s="246"/>
      <c r="AI52" s="248"/>
    </row>
    <row r="53" spans="2:35" s="229" customFormat="1" x14ac:dyDescent="0.2">
      <c r="B53" s="246"/>
      <c r="C53" s="821"/>
      <c r="D53" s="821"/>
      <c r="E53" s="821"/>
      <c r="F53" s="821"/>
      <c r="G53" s="821"/>
      <c r="H53" s="821"/>
      <c r="I53" s="821"/>
      <c r="J53" s="821"/>
      <c r="K53" s="821"/>
      <c r="L53" s="821"/>
      <c r="M53" s="821"/>
      <c r="N53" s="821"/>
      <c r="O53" s="821"/>
      <c r="P53" s="821"/>
      <c r="Q53" s="821"/>
      <c r="R53" s="821"/>
      <c r="S53" s="821"/>
      <c r="T53" s="821"/>
      <c r="U53" s="821"/>
      <c r="V53" s="821"/>
      <c r="W53" s="821"/>
      <c r="X53" s="821"/>
      <c r="Y53" s="821"/>
      <c r="Z53" s="821"/>
      <c r="AA53" s="821"/>
      <c r="AB53" s="821"/>
      <c r="AC53" s="821"/>
      <c r="AD53" s="821"/>
      <c r="AE53" s="821"/>
      <c r="AF53" s="821"/>
      <c r="AG53" s="821"/>
      <c r="AH53" s="246"/>
      <c r="AI53" s="248"/>
    </row>
    <row r="54" spans="2:35" s="229" customFormat="1" x14ac:dyDescent="0.2">
      <c r="B54" s="246"/>
      <c r="C54" s="821"/>
      <c r="D54" s="821"/>
      <c r="E54" s="821"/>
      <c r="F54" s="821"/>
      <c r="G54" s="821"/>
      <c r="H54" s="821"/>
      <c r="I54" s="821"/>
      <c r="J54" s="821"/>
      <c r="K54" s="821"/>
      <c r="L54" s="821"/>
      <c r="M54" s="821"/>
      <c r="N54" s="821"/>
      <c r="O54" s="821"/>
      <c r="P54" s="821"/>
      <c r="Q54" s="821"/>
      <c r="R54" s="821"/>
      <c r="S54" s="821"/>
      <c r="T54" s="821"/>
      <c r="U54" s="821"/>
      <c r="V54" s="821"/>
      <c r="W54" s="821"/>
      <c r="X54" s="821"/>
      <c r="Y54" s="821"/>
      <c r="Z54" s="821"/>
      <c r="AA54" s="821"/>
      <c r="AB54" s="821"/>
      <c r="AC54" s="821"/>
      <c r="AD54" s="821"/>
      <c r="AE54" s="821"/>
      <c r="AF54" s="821"/>
      <c r="AG54" s="821"/>
      <c r="AH54" s="246"/>
      <c r="AI54" s="248"/>
    </row>
    <row r="55" spans="2:35" s="229" customFormat="1" x14ac:dyDescent="0.2">
      <c r="B55" s="247"/>
      <c r="C55" s="821"/>
      <c r="D55" s="821"/>
      <c r="E55" s="821"/>
      <c r="F55" s="821"/>
      <c r="G55" s="821"/>
      <c r="H55" s="821"/>
      <c r="I55" s="821"/>
      <c r="J55" s="821"/>
      <c r="K55" s="821"/>
      <c r="L55" s="821"/>
      <c r="M55" s="821"/>
      <c r="N55" s="821"/>
      <c r="O55" s="821"/>
      <c r="P55" s="821"/>
      <c r="Q55" s="821"/>
      <c r="R55" s="821"/>
      <c r="S55" s="821"/>
      <c r="T55" s="821"/>
      <c r="U55" s="821"/>
      <c r="V55" s="821"/>
      <c r="W55" s="821"/>
      <c r="X55" s="821"/>
      <c r="Y55" s="821"/>
      <c r="Z55" s="821"/>
      <c r="AA55" s="821"/>
      <c r="AB55" s="821"/>
      <c r="AC55" s="821"/>
      <c r="AD55" s="821"/>
      <c r="AE55" s="821"/>
      <c r="AF55" s="821"/>
      <c r="AG55" s="821"/>
      <c r="AH55" s="246"/>
      <c r="AI55" s="246"/>
    </row>
    <row r="56" spans="2:35" s="229" customFormat="1" x14ac:dyDescent="0.2">
      <c r="B56" s="246"/>
      <c r="C56" s="821"/>
      <c r="D56" s="821"/>
      <c r="E56" s="821"/>
      <c r="F56" s="821"/>
      <c r="G56" s="821"/>
      <c r="H56" s="821"/>
      <c r="I56" s="821"/>
      <c r="J56" s="821"/>
      <c r="K56" s="821"/>
      <c r="L56" s="821"/>
      <c r="M56" s="821"/>
      <c r="N56" s="821"/>
      <c r="O56" s="821"/>
      <c r="P56" s="821"/>
      <c r="Q56" s="821"/>
      <c r="R56" s="821"/>
      <c r="S56" s="821"/>
      <c r="T56" s="821"/>
      <c r="U56" s="821"/>
      <c r="V56" s="821"/>
      <c r="W56" s="821"/>
      <c r="X56" s="821"/>
      <c r="Y56" s="821"/>
      <c r="Z56" s="821"/>
      <c r="AA56" s="821"/>
      <c r="AB56" s="821"/>
      <c r="AC56" s="821"/>
      <c r="AD56" s="821"/>
      <c r="AE56" s="821"/>
      <c r="AF56" s="821"/>
      <c r="AG56" s="821"/>
      <c r="AH56" s="246"/>
      <c r="AI56" s="246"/>
    </row>
    <row r="57" spans="2:35" s="229" customFormat="1" x14ac:dyDescent="0.2">
      <c r="B57" s="246"/>
      <c r="C57" s="821"/>
      <c r="D57" s="821"/>
      <c r="E57" s="821"/>
      <c r="F57" s="821"/>
      <c r="G57" s="821"/>
      <c r="H57" s="821"/>
      <c r="I57" s="821"/>
      <c r="J57" s="821"/>
      <c r="K57" s="821"/>
      <c r="L57" s="821"/>
      <c r="M57" s="821"/>
      <c r="N57" s="821"/>
      <c r="O57" s="821"/>
      <c r="P57" s="821"/>
      <c r="Q57" s="821"/>
      <c r="R57" s="821"/>
      <c r="S57" s="821"/>
      <c r="T57" s="821"/>
      <c r="U57" s="821"/>
      <c r="V57" s="821"/>
      <c r="W57" s="821"/>
      <c r="X57" s="821"/>
      <c r="Y57" s="821"/>
      <c r="Z57" s="821"/>
      <c r="AA57" s="821"/>
      <c r="AB57" s="821"/>
      <c r="AC57" s="821"/>
      <c r="AD57" s="821"/>
      <c r="AE57" s="821"/>
      <c r="AF57" s="821"/>
      <c r="AG57" s="821"/>
      <c r="AH57" s="246"/>
      <c r="AI57" s="246"/>
    </row>
    <row r="58" spans="2:35" s="229" customFormat="1" x14ac:dyDescent="0.2">
      <c r="B58" s="246"/>
      <c r="C58" s="821"/>
      <c r="D58" s="821"/>
      <c r="E58" s="821"/>
      <c r="F58" s="821"/>
      <c r="G58" s="821"/>
      <c r="H58" s="821"/>
      <c r="I58" s="821"/>
      <c r="J58" s="821"/>
      <c r="K58" s="821"/>
      <c r="L58" s="821"/>
      <c r="M58" s="821"/>
      <c r="N58" s="821"/>
      <c r="O58" s="821"/>
      <c r="P58" s="821"/>
      <c r="Q58" s="821"/>
      <c r="R58" s="821"/>
      <c r="S58" s="821"/>
      <c r="T58" s="821"/>
      <c r="U58" s="821"/>
      <c r="V58" s="821"/>
      <c r="W58" s="821"/>
      <c r="X58" s="821"/>
      <c r="Y58" s="821"/>
      <c r="Z58" s="821"/>
      <c r="AA58" s="821"/>
      <c r="AB58" s="821"/>
      <c r="AC58" s="821"/>
      <c r="AD58" s="821"/>
      <c r="AE58" s="821"/>
      <c r="AF58" s="821"/>
      <c r="AG58" s="821"/>
      <c r="AH58" s="246"/>
      <c r="AI58" s="246"/>
    </row>
    <row r="59" spans="2:35" s="229" customFormat="1" x14ac:dyDescent="0.2">
      <c r="B59" s="246"/>
      <c r="C59" s="821"/>
      <c r="D59" s="821"/>
      <c r="E59" s="821"/>
      <c r="F59" s="821"/>
      <c r="G59" s="821"/>
      <c r="H59" s="821"/>
      <c r="I59" s="821"/>
      <c r="J59" s="821"/>
      <c r="K59" s="821"/>
      <c r="L59" s="821"/>
      <c r="M59" s="821"/>
      <c r="N59" s="821"/>
      <c r="O59" s="821"/>
      <c r="P59" s="821"/>
      <c r="Q59" s="821"/>
      <c r="R59" s="821"/>
      <c r="S59" s="821"/>
      <c r="T59" s="821"/>
      <c r="U59" s="821"/>
      <c r="V59" s="821"/>
      <c r="W59" s="821"/>
      <c r="X59" s="821"/>
      <c r="Y59" s="821"/>
      <c r="Z59" s="821"/>
      <c r="AA59" s="821"/>
      <c r="AB59" s="821"/>
      <c r="AC59" s="821"/>
      <c r="AD59" s="821"/>
      <c r="AE59" s="821"/>
      <c r="AF59" s="821"/>
      <c r="AG59" s="821"/>
      <c r="AH59" s="246"/>
      <c r="AI59" s="246"/>
    </row>
    <row r="60" spans="2:35" s="229" customFormat="1" x14ac:dyDescent="0.2">
      <c r="B60" s="246"/>
      <c r="C60" s="821"/>
      <c r="D60" s="821"/>
      <c r="E60" s="821"/>
      <c r="F60" s="821"/>
      <c r="G60" s="821"/>
      <c r="H60" s="821"/>
      <c r="I60" s="821"/>
      <c r="J60" s="821"/>
      <c r="K60" s="821"/>
      <c r="L60" s="821"/>
      <c r="M60" s="821"/>
      <c r="N60" s="821"/>
      <c r="O60" s="821"/>
      <c r="P60" s="821"/>
      <c r="Q60" s="821"/>
      <c r="R60" s="821"/>
      <c r="S60" s="821"/>
      <c r="T60" s="821"/>
      <c r="U60" s="821"/>
      <c r="V60" s="821"/>
      <c r="W60" s="821"/>
      <c r="X60" s="821"/>
      <c r="Y60" s="821"/>
      <c r="Z60" s="821"/>
      <c r="AA60" s="821"/>
      <c r="AB60" s="821"/>
      <c r="AC60" s="821"/>
      <c r="AD60" s="821"/>
      <c r="AE60" s="821"/>
      <c r="AF60" s="821"/>
      <c r="AG60" s="821"/>
      <c r="AH60" s="246"/>
      <c r="AI60" s="246"/>
    </row>
    <row r="61" spans="2:35" s="229" customFormat="1" x14ac:dyDescent="0.2">
      <c r="B61" s="246"/>
      <c r="C61" s="821"/>
      <c r="D61" s="821"/>
      <c r="E61" s="821"/>
      <c r="F61" s="821"/>
      <c r="G61" s="821"/>
      <c r="H61" s="821"/>
      <c r="I61" s="821"/>
      <c r="J61" s="821"/>
      <c r="K61" s="821"/>
      <c r="L61" s="821"/>
      <c r="M61" s="821"/>
      <c r="N61" s="821"/>
      <c r="O61" s="821"/>
      <c r="P61" s="821"/>
      <c r="Q61" s="821"/>
      <c r="R61" s="821"/>
      <c r="S61" s="821"/>
      <c r="T61" s="821"/>
      <c r="U61" s="821"/>
      <c r="V61" s="821"/>
      <c r="W61" s="821"/>
      <c r="X61" s="821"/>
      <c r="Y61" s="821"/>
      <c r="Z61" s="821"/>
      <c r="AA61" s="821"/>
      <c r="AB61" s="821"/>
      <c r="AC61" s="821"/>
      <c r="AD61" s="821"/>
      <c r="AE61" s="821"/>
      <c r="AF61" s="821"/>
      <c r="AG61" s="821"/>
      <c r="AH61" s="246"/>
      <c r="AI61" s="246"/>
    </row>
    <row r="62" spans="2:35" s="229" customFormat="1" x14ac:dyDescent="0.2">
      <c r="B62" s="246"/>
      <c r="C62" s="821"/>
      <c r="D62" s="821"/>
      <c r="E62" s="821"/>
      <c r="F62" s="821"/>
      <c r="G62" s="821"/>
      <c r="H62" s="821"/>
      <c r="I62" s="821"/>
      <c r="J62" s="821"/>
      <c r="K62" s="821"/>
      <c r="L62" s="821"/>
      <c r="M62" s="821"/>
      <c r="N62" s="821"/>
      <c r="O62" s="821"/>
      <c r="P62" s="821"/>
      <c r="Q62" s="821"/>
      <c r="R62" s="821"/>
      <c r="S62" s="821"/>
      <c r="T62" s="821"/>
      <c r="U62" s="821"/>
      <c r="V62" s="821"/>
      <c r="W62" s="821"/>
      <c r="X62" s="821"/>
      <c r="Y62" s="821"/>
      <c r="Z62" s="821"/>
      <c r="AA62" s="821"/>
      <c r="AB62" s="821"/>
      <c r="AC62" s="821"/>
      <c r="AD62" s="821"/>
      <c r="AE62" s="821"/>
      <c r="AF62" s="821"/>
      <c r="AG62" s="821"/>
      <c r="AH62" s="246"/>
      <c r="AI62" s="246"/>
    </row>
    <row r="63" spans="2:35" s="229" customFormat="1" x14ac:dyDescent="0.2">
      <c r="B63" s="247"/>
      <c r="C63" s="821"/>
      <c r="D63" s="821"/>
      <c r="E63" s="821"/>
      <c r="F63" s="821"/>
      <c r="G63" s="821"/>
      <c r="H63" s="821"/>
      <c r="I63" s="821"/>
      <c r="J63" s="821"/>
      <c r="K63" s="821"/>
      <c r="L63" s="821"/>
      <c r="M63" s="821"/>
      <c r="N63" s="821"/>
      <c r="O63" s="821"/>
      <c r="P63" s="821"/>
      <c r="Q63" s="821"/>
      <c r="R63" s="821"/>
      <c r="S63" s="821"/>
      <c r="T63" s="821"/>
      <c r="U63" s="821"/>
      <c r="V63" s="821"/>
      <c r="W63" s="821"/>
      <c r="X63" s="821"/>
      <c r="Y63" s="821"/>
      <c r="Z63" s="821"/>
      <c r="AA63" s="821"/>
      <c r="AB63" s="821"/>
      <c r="AC63" s="821"/>
      <c r="AD63" s="821"/>
      <c r="AE63" s="821"/>
      <c r="AF63" s="821"/>
      <c r="AG63" s="821"/>
      <c r="AH63" s="247"/>
      <c r="AI63" s="247"/>
    </row>
    <row r="64" spans="2:35" s="229" customFormat="1" x14ac:dyDescent="0.2">
      <c r="B64" s="247"/>
      <c r="C64" s="821"/>
      <c r="D64" s="821"/>
      <c r="E64" s="821"/>
      <c r="F64" s="821"/>
      <c r="G64" s="821"/>
      <c r="H64" s="821"/>
      <c r="I64" s="821"/>
      <c r="J64" s="821"/>
      <c r="K64" s="821"/>
      <c r="L64" s="821"/>
      <c r="M64" s="821"/>
      <c r="N64" s="821"/>
      <c r="O64" s="821"/>
      <c r="P64" s="821"/>
      <c r="Q64" s="821"/>
      <c r="R64" s="821"/>
      <c r="S64" s="821"/>
      <c r="T64" s="821"/>
      <c r="U64" s="821"/>
      <c r="V64" s="821"/>
      <c r="W64" s="821"/>
      <c r="X64" s="821"/>
      <c r="Y64" s="821"/>
      <c r="Z64" s="821"/>
      <c r="AA64" s="821"/>
      <c r="AB64" s="821"/>
      <c r="AC64" s="821"/>
      <c r="AD64" s="821"/>
      <c r="AE64" s="821"/>
      <c r="AF64" s="821"/>
      <c r="AG64" s="821"/>
      <c r="AH64" s="247"/>
      <c r="AI64" s="247"/>
    </row>
    <row r="65" spans="2:34" s="229" customFormat="1" x14ac:dyDescent="0.2">
      <c r="B65" s="249"/>
      <c r="C65" s="821"/>
      <c r="D65" s="821"/>
      <c r="E65" s="821"/>
      <c r="F65" s="821"/>
      <c r="G65" s="821"/>
      <c r="H65" s="821"/>
      <c r="I65" s="821"/>
      <c r="J65" s="821"/>
      <c r="K65" s="821"/>
      <c r="L65" s="821"/>
      <c r="M65" s="821"/>
      <c r="N65" s="821"/>
      <c r="O65" s="821"/>
      <c r="P65" s="821"/>
      <c r="Q65" s="821"/>
      <c r="R65" s="821"/>
      <c r="S65" s="821"/>
      <c r="T65" s="821"/>
      <c r="U65" s="821"/>
      <c r="V65" s="821"/>
      <c r="W65" s="821"/>
      <c r="X65" s="821"/>
      <c r="Y65" s="821"/>
      <c r="Z65" s="821"/>
      <c r="AA65" s="821"/>
      <c r="AB65" s="821"/>
      <c r="AC65" s="821"/>
      <c r="AD65" s="821"/>
      <c r="AE65" s="821"/>
      <c r="AF65" s="821"/>
      <c r="AG65" s="821"/>
      <c r="AH65" s="249"/>
    </row>
    <row r="66" spans="2:34" s="229" customFormat="1" ht="12" customHeight="1" x14ac:dyDescent="0.2">
      <c r="B66" s="249"/>
      <c r="C66" s="821"/>
      <c r="D66" s="821"/>
      <c r="E66" s="821"/>
      <c r="F66" s="821"/>
      <c r="G66" s="821"/>
      <c r="H66" s="821"/>
      <c r="I66" s="821"/>
      <c r="J66" s="821"/>
      <c r="K66" s="821"/>
      <c r="L66" s="821"/>
      <c r="M66" s="821"/>
      <c r="N66" s="821"/>
      <c r="O66" s="821"/>
      <c r="P66" s="821"/>
      <c r="Q66" s="821"/>
      <c r="R66" s="821"/>
      <c r="S66" s="821"/>
      <c r="T66" s="821"/>
      <c r="U66" s="821"/>
      <c r="V66" s="821"/>
      <c r="W66" s="821"/>
      <c r="X66" s="821"/>
      <c r="Y66" s="821"/>
      <c r="Z66" s="821"/>
      <c r="AA66" s="821"/>
      <c r="AB66" s="821"/>
      <c r="AC66" s="821"/>
      <c r="AD66" s="821"/>
      <c r="AE66" s="821"/>
      <c r="AF66" s="821"/>
      <c r="AG66" s="821"/>
      <c r="AH66" s="249"/>
    </row>
    <row r="67" spans="2:34" s="229" customFormat="1" x14ac:dyDescent="0.2">
      <c r="C67" s="821"/>
      <c r="D67" s="821"/>
      <c r="E67" s="821"/>
      <c r="F67" s="821"/>
      <c r="G67" s="821"/>
      <c r="H67" s="821"/>
      <c r="I67" s="821"/>
      <c r="J67" s="821"/>
      <c r="K67" s="821"/>
      <c r="L67" s="821"/>
      <c r="M67" s="821"/>
      <c r="N67" s="821"/>
      <c r="O67" s="821"/>
      <c r="P67" s="821"/>
      <c r="Q67" s="821"/>
      <c r="R67" s="821"/>
      <c r="S67" s="821"/>
      <c r="T67" s="821"/>
      <c r="U67" s="821"/>
      <c r="V67" s="821"/>
      <c r="W67" s="821"/>
      <c r="X67" s="821"/>
      <c r="Y67" s="821"/>
      <c r="Z67" s="821"/>
      <c r="AA67" s="821"/>
      <c r="AB67" s="821"/>
      <c r="AC67" s="821"/>
      <c r="AD67" s="821"/>
      <c r="AE67" s="821"/>
      <c r="AF67" s="821"/>
      <c r="AG67" s="821"/>
    </row>
    <row r="68" spans="2:34" s="229" customFormat="1" x14ac:dyDescent="0.2">
      <c r="C68" s="821"/>
      <c r="D68" s="821"/>
      <c r="E68" s="821"/>
      <c r="F68" s="821"/>
      <c r="G68" s="821"/>
      <c r="H68" s="821"/>
      <c r="I68" s="821"/>
      <c r="J68" s="821"/>
      <c r="K68" s="821"/>
      <c r="L68" s="821"/>
      <c r="M68" s="821"/>
      <c r="N68" s="821"/>
      <c r="O68" s="821"/>
      <c r="P68" s="821"/>
      <c r="Q68" s="821"/>
      <c r="R68" s="821"/>
      <c r="S68" s="821"/>
      <c r="T68" s="821"/>
      <c r="U68" s="821"/>
      <c r="V68" s="821"/>
      <c r="W68" s="821"/>
      <c r="X68" s="821"/>
      <c r="Y68" s="821"/>
      <c r="Z68" s="821"/>
      <c r="AA68" s="821"/>
      <c r="AB68" s="821"/>
      <c r="AC68" s="821"/>
      <c r="AD68" s="821"/>
      <c r="AE68" s="821"/>
      <c r="AF68" s="821"/>
      <c r="AG68" s="821"/>
    </row>
    <row r="69" spans="2:34" s="229" customFormat="1" x14ac:dyDescent="0.2">
      <c r="C69" s="821"/>
      <c r="D69" s="821"/>
      <c r="E69" s="821"/>
      <c r="F69" s="821"/>
      <c r="G69" s="821"/>
      <c r="H69" s="821"/>
      <c r="I69" s="821"/>
      <c r="J69" s="821"/>
      <c r="K69" s="821"/>
      <c r="L69" s="821"/>
      <c r="M69" s="821"/>
      <c r="N69" s="821"/>
      <c r="O69" s="821"/>
      <c r="P69" s="821"/>
      <c r="Q69" s="821"/>
      <c r="R69" s="821"/>
      <c r="S69" s="821"/>
      <c r="T69" s="821"/>
      <c r="U69" s="821"/>
      <c r="V69" s="821"/>
      <c r="W69" s="821"/>
      <c r="X69" s="821"/>
      <c r="Y69" s="821"/>
      <c r="Z69" s="821"/>
      <c r="AA69" s="821"/>
      <c r="AB69" s="821"/>
      <c r="AC69" s="821"/>
      <c r="AD69" s="821"/>
      <c r="AE69" s="821"/>
      <c r="AF69" s="821"/>
      <c r="AG69" s="821"/>
    </row>
    <row r="70" spans="2:34" s="229" customFormat="1" x14ac:dyDescent="0.2">
      <c r="C70" s="821"/>
      <c r="D70" s="821"/>
      <c r="E70" s="821"/>
      <c r="F70" s="821"/>
      <c r="G70" s="821"/>
      <c r="H70" s="821"/>
      <c r="I70" s="821"/>
      <c r="J70" s="821"/>
      <c r="K70" s="821"/>
      <c r="L70" s="821"/>
      <c r="M70" s="821"/>
      <c r="N70" s="821"/>
      <c r="O70" s="821"/>
      <c r="P70" s="821"/>
      <c r="Q70" s="821"/>
      <c r="R70" s="821"/>
      <c r="S70" s="821"/>
      <c r="T70" s="821"/>
      <c r="U70" s="821"/>
      <c r="V70" s="821"/>
      <c r="W70" s="821"/>
      <c r="X70" s="821"/>
      <c r="Y70" s="821"/>
      <c r="Z70" s="821"/>
      <c r="AA70" s="821"/>
      <c r="AB70" s="821"/>
      <c r="AC70" s="821"/>
      <c r="AD70" s="821"/>
      <c r="AE70" s="821"/>
      <c r="AF70" s="821"/>
      <c r="AG70" s="821"/>
    </row>
    <row r="71" spans="2:34" s="229" customFormat="1" x14ac:dyDescent="0.2">
      <c r="C71" s="821"/>
      <c r="D71" s="821"/>
      <c r="E71" s="821"/>
      <c r="F71" s="821"/>
      <c r="G71" s="821"/>
      <c r="H71" s="821"/>
      <c r="I71" s="821"/>
      <c r="J71" s="821"/>
      <c r="K71" s="821"/>
      <c r="L71" s="821"/>
      <c r="M71" s="821"/>
      <c r="N71" s="821"/>
      <c r="O71" s="821"/>
      <c r="P71" s="821"/>
      <c r="Q71" s="821"/>
      <c r="R71" s="821"/>
      <c r="S71" s="821"/>
      <c r="T71" s="821"/>
      <c r="U71" s="821"/>
      <c r="V71" s="821"/>
      <c r="W71" s="821"/>
      <c r="X71" s="821"/>
      <c r="Y71" s="821"/>
      <c r="Z71" s="821"/>
      <c r="AA71" s="821"/>
      <c r="AB71" s="821"/>
      <c r="AC71" s="821"/>
      <c r="AD71" s="821"/>
      <c r="AE71" s="821"/>
      <c r="AF71" s="821"/>
      <c r="AG71" s="821"/>
    </row>
    <row r="72" spans="2:34" s="229" customFormat="1" x14ac:dyDescent="0.2">
      <c r="C72" s="821"/>
      <c r="D72" s="821"/>
      <c r="E72" s="821"/>
      <c r="F72" s="821"/>
      <c r="G72" s="821"/>
      <c r="H72" s="821"/>
      <c r="I72" s="821"/>
      <c r="J72" s="821"/>
      <c r="K72" s="821"/>
      <c r="L72" s="821"/>
      <c r="M72" s="821"/>
      <c r="N72" s="821"/>
      <c r="O72" s="821"/>
      <c r="P72" s="821"/>
      <c r="Q72" s="821"/>
      <c r="R72" s="821"/>
      <c r="S72" s="821"/>
      <c r="T72" s="821"/>
      <c r="U72" s="821"/>
      <c r="V72" s="821"/>
      <c r="W72" s="821"/>
      <c r="X72" s="821"/>
      <c r="Y72" s="821"/>
      <c r="Z72" s="821"/>
      <c r="AA72" s="821"/>
      <c r="AB72" s="821"/>
      <c r="AC72" s="821"/>
      <c r="AD72" s="821"/>
      <c r="AE72" s="821"/>
      <c r="AF72" s="821"/>
      <c r="AG72" s="821"/>
    </row>
    <row r="73" spans="2:34" s="229" customFormat="1" x14ac:dyDescent="0.2">
      <c r="C73" s="821"/>
      <c r="D73" s="821"/>
      <c r="E73" s="821"/>
      <c r="F73" s="821"/>
      <c r="G73" s="821"/>
      <c r="H73" s="821"/>
      <c r="I73" s="821"/>
      <c r="J73" s="821"/>
      <c r="K73" s="821"/>
      <c r="L73" s="821"/>
      <c r="M73" s="821"/>
      <c r="N73" s="821"/>
      <c r="O73" s="821"/>
      <c r="P73" s="821"/>
      <c r="Q73" s="821"/>
      <c r="R73" s="821"/>
      <c r="S73" s="821"/>
      <c r="T73" s="821"/>
      <c r="U73" s="821"/>
      <c r="V73" s="821"/>
      <c r="W73" s="821"/>
      <c r="X73" s="821"/>
      <c r="Y73" s="821"/>
      <c r="Z73" s="821"/>
      <c r="AA73" s="821"/>
      <c r="AB73" s="821"/>
      <c r="AC73" s="821"/>
      <c r="AD73" s="821"/>
      <c r="AE73" s="821"/>
      <c r="AF73" s="821"/>
      <c r="AG73" s="821"/>
    </row>
    <row r="74" spans="2:34" s="229" customFormat="1" x14ac:dyDescent="0.2">
      <c r="C74" s="821"/>
      <c r="D74" s="821"/>
      <c r="E74" s="821"/>
      <c r="F74" s="821"/>
      <c r="G74" s="821"/>
      <c r="H74" s="821"/>
      <c r="I74" s="821"/>
      <c r="J74" s="821"/>
      <c r="K74" s="821"/>
      <c r="L74" s="821"/>
      <c r="M74" s="821"/>
      <c r="N74" s="821"/>
      <c r="O74" s="821"/>
      <c r="P74" s="821"/>
      <c r="Q74" s="821"/>
      <c r="R74" s="821"/>
      <c r="S74" s="821"/>
      <c r="T74" s="821"/>
      <c r="U74" s="821"/>
      <c r="V74" s="821"/>
      <c r="W74" s="821"/>
      <c r="X74" s="821"/>
      <c r="Y74" s="821"/>
      <c r="Z74" s="821"/>
      <c r="AA74" s="821"/>
      <c r="AB74" s="821"/>
      <c r="AC74" s="821"/>
      <c r="AD74" s="821"/>
      <c r="AE74" s="821"/>
      <c r="AF74" s="821"/>
      <c r="AG74" s="821"/>
    </row>
    <row r="75" spans="2:34" s="229" customFormat="1" x14ac:dyDescent="0.2">
      <c r="C75" s="821"/>
      <c r="D75" s="821"/>
      <c r="E75" s="821"/>
      <c r="F75" s="821"/>
      <c r="G75" s="821"/>
      <c r="H75" s="821"/>
      <c r="I75" s="821"/>
      <c r="J75" s="821"/>
      <c r="K75" s="821"/>
      <c r="L75" s="821"/>
      <c r="M75" s="821"/>
      <c r="N75" s="821"/>
      <c r="O75" s="821"/>
      <c r="P75" s="821"/>
      <c r="Q75" s="821"/>
      <c r="R75" s="821"/>
      <c r="S75" s="821"/>
      <c r="T75" s="821"/>
      <c r="U75" s="821"/>
      <c r="V75" s="821"/>
      <c r="W75" s="821"/>
      <c r="X75" s="821"/>
      <c r="Y75" s="821"/>
      <c r="Z75" s="821"/>
      <c r="AA75" s="821"/>
      <c r="AB75" s="821"/>
      <c r="AC75" s="821"/>
      <c r="AD75" s="821"/>
      <c r="AE75" s="821"/>
      <c r="AF75" s="821"/>
      <c r="AG75" s="821"/>
    </row>
    <row r="76" spans="2:34" s="229" customFormat="1" x14ac:dyDescent="0.2">
      <c r="C76" s="821"/>
      <c r="D76" s="821"/>
      <c r="E76" s="821"/>
      <c r="F76" s="821"/>
      <c r="G76" s="821"/>
      <c r="H76" s="821"/>
      <c r="I76" s="821"/>
      <c r="J76" s="821"/>
      <c r="K76" s="821"/>
      <c r="L76" s="821"/>
      <c r="M76" s="821"/>
      <c r="N76" s="821"/>
      <c r="O76" s="821"/>
      <c r="P76" s="821"/>
      <c r="Q76" s="821"/>
      <c r="R76" s="821"/>
      <c r="S76" s="821"/>
      <c r="T76" s="821"/>
      <c r="U76" s="821"/>
      <c r="V76" s="821"/>
      <c r="W76" s="821"/>
      <c r="X76" s="821"/>
      <c r="Y76" s="821"/>
      <c r="Z76" s="821"/>
      <c r="AA76" s="821"/>
      <c r="AB76" s="821"/>
      <c r="AC76" s="821"/>
      <c r="AD76" s="821"/>
      <c r="AE76" s="821"/>
      <c r="AF76" s="821"/>
      <c r="AG76" s="821"/>
    </row>
    <row r="77" spans="2:34" s="229" customFormat="1" x14ac:dyDescent="0.2">
      <c r="C77" s="821"/>
      <c r="D77" s="821"/>
      <c r="E77" s="821"/>
      <c r="F77" s="821"/>
      <c r="G77" s="821"/>
      <c r="H77" s="821"/>
      <c r="I77" s="821"/>
      <c r="J77" s="821"/>
      <c r="K77" s="821"/>
      <c r="L77" s="821"/>
      <c r="M77" s="821"/>
      <c r="N77" s="821"/>
      <c r="O77" s="821"/>
      <c r="P77" s="821"/>
      <c r="Q77" s="821"/>
      <c r="R77" s="821"/>
      <c r="S77" s="821"/>
      <c r="T77" s="821"/>
      <c r="U77" s="821"/>
      <c r="V77" s="821"/>
      <c r="W77" s="821"/>
      <c r="X77" s="821"/>
      <c r="Y77" s="821"/>
      <c r="Z77" s="821"/>
      <c r="AA77" s="821"/>
      <c r="AB77" s="821"/>
      <c r="AC77" s="821"/>
      <c r="AD77" s="821"/>
      <c r="AE77" s="821"/>
      <c r="AF77" s="821"/>
      <c r="AG77" s="821"/>
    </row>
    <row r="78" spans="2:34" s="229" customFormat="1" x14ac:dyDescent="0.2">
      <c r="C78" s="821"/>
      <c r="D78" s="821"/>
      <c r="E78" s="821"/>
      <c r="F78" s="821"/>
      <c r="G78" s="821"/>
      <c r="H78" s="821"/>
      <c r="I78" s="821"/>
      <c r="J78" s="821"/>
      <c r="K78" s="821"/>
      <c r="L78" s="821"/>
      <c r="M78" s="821"/>
      <c r="N78" s="821"/>
      <c r="O78" s="821"/>
      <c r="P78" s="821"/>
      <c r="Q78" s="821"/>
      <c r="R78" s="821"/>
      <c r="S78" s="821"/>
      <c r="T78" s="821"/>
      <c r="U78" s="821"/>
      <c r="V78" s="821"/>
      <c r="W78" s="821"/>
      <c r="X78" s="821"/>
      <c r="Y78" s="821"/>
      <c r="Z78" s="821"/>
      <c r="AA78" s="821"/>
      <c r="AB78" s="821"/>
      <c r="AC78" s="821"/>
      <c r="AD78" s="821"/>
      <c r="AE78" s="821"/>
      <c r="AF78" s="821"/>
      <c r="AG78" s="821"/>
    </row>
    <row r="79" spans="2:34" s="229" customFormat="1" x14ac:dyDescent="0.2">
      <c r="C79" s="821"/>
      <c r="D79" s="821"/>
      <c r="E79" s="821"/>
      <c r="F79" s="821"/>
      <c r="G79" s="821"/>
      <c r="H79" s="821"/>
      <c r="I79" s="821"/>
      <c r="J79" s="821"/>
      <c r="K79" s="821"/>
      <c r="L79" s="821"/>
      <c r="M79" s="821"/>
      <c r="N79" s="821"/>
      <c r="O79" s="821"/>
      <c r="P79" s="821"/>
      <c r="Q79" s="821"/>
      <c r="R79" s="821"/>
      <c r="S79" s="821"/>
      <c r="T79" s="821"/>
      <c r="U79" s="821"/>
      <c r="V79" s="821"/>
      <c r="W79" s="821"/>
      <c r="X79" s="821"/>
      <c r="Y79" s="821"/>
      <c r="Z79" s="821"/>
      <c r="AA79" s="821"/>
      <c r="AB79" s="821"/>
      <c r="AC79" s="821"/>
      <c r="AD79" s="821"/>
      <c r="AE79" s="821"/>
      <c r="AF79" s="821"/>
      <c r="AG79" s="821"/>
    </row>
    <row r="80" spans="2:34" s="229" customFormat="1" x14ac:dyDescent="0.2">
      <c r="C80" s="821"/>
      <c r="D80" s="821"/>
      <c r="E80" s="821"/>
      <c r="F80" s="821"/>
      <c r="G80" s="821"/>
      <c r="H80" s="821"/>
      <c r="I80" s="821"/>
      <c r="J80" s="821"/>
      <c r="K80" s="821"/>
      <c r="L80" s="821"/>
      <c r="M80" s="821"/>
      <c r="N80" s="821"/>
      <c r="O80" s="821"/>
      <c r="P80" s="821"/>
      <c r="Q80" s="821"/>
      <c r="R80" s="821"/>
      <c r="S80" s="821"/>
      <c r="T80" s="821"/>
      <c r="U80" s="821"/>
      <c r="V80" s="821"/>
      <c r="W80" s="821"/>
      <c r="X80" s="821"/>
      <c r="Y80" s="821"/>
      <c r="Z80" s="821"/>
      <c r="AA80" s="821"/>
      <c r="AB80" s="821"/>
      <c r="AC80" s="821"/>
      <c r="AD80" s="821"/>
      <c r="AE80" s="821"/>
      <c r="AF80" s="821"/>
      <c r="AG80" s="821"/>
    </row>
    <row r="81" spans="3:33" s="229" customFormat="1" x14ac:dyDescent="0.2">
      <c r="C81" s="821"/>
      <c r="D81" s="821"/>
      <c r="E81" s="821"/>
      <c r="F81" s="821"/>
      <c r="G81" s="821"/>
      <c r="H81" s="821"/>
      <c r="I81" s="821"/>
      <c r="J81" s="821"/>
      <c r="K81" s="821"/>
      <c r="L81" s="821"/>
      <c r="M81" s="821"/>
      <c r="N81" s="821"/>
      <c r="O81" s="821"/>
      <c r="P81" s="821"/>
      <c r="Q81" s="821"/>
      <c r="R81" s="821"/>
      <c r="S81" s="821"/>
      <c r="T81" s="821"/>
      <c r="U81" s="821"/>
      <c r="V81" s="821"/>
      <c r="W81" s="821"/>
      <c r="X81" s="821"/>
      <c r="Y81" s="821"/>
      <c r="Z81" s="821"/>
      <c r="AA81" s="821"/>
      <c r="AB81" s="821"/>
      <c r="AC81" s="821"/>
      <c r="AD81" s="821"/>
      <c r="AE81" s="821"/>
      <c r="AF81" s="821"/>
      <c r="AG81" s="821"/>
    </row>
    <row r="82" spans="3:33" s="229" customFormat="1" x14ac:dyDescent="0.2">
      <c r="C82" s="821"/>
      <c r="D82" s="821"/>
      <c r="E82" s="821"/>
      <c r="F82" s="821"/>
      <c r="G82" s="821"/>
      <c r="H82" s="821"/>
      <c r="I82" s="821"/>
      <c r="J82" s="821"/>
      <c r="K82" s="821"/>
      <c r="L82" s="821"/>
      <c r="M82" s="821"/>
      <c r="N82" s="821"/>
      <c r="O82" s="821"/>
      <c r="P82" s="821"/>
      <c r="Q82" s="821"/>
      <c r="R82" s="821"/>
      <c r="S82" s="821"/>
      <c r="T82" s="821"/>
      <c r="U82" s="821"/>
      <c r="V82" s="821"/>
      <c r="W82" s="821"/>
      <c r="X82" s="821"/>
      <c r="Y82" s="821"/>
      <c r="Z82" s="821"/>
      <c r="AA82" s="821"/>
      <c r="AB82" s="821"/>
      <c r="AC82" s="821"/>
      <c r="AD82" s="821"/>
      <c r="AE82" s="821"/>
      <c r="AF82" s="821"/>
      <c r="AG82" s="821"/>
    </row>
    <row r="83" spans="3:33" s="229" customFormat="1" x14ac:dyDescent="0.2">
      <c r="C83" s="821"/>
      <c r="D83" s="821"/>
      <c r="E83" s="821"/>
      <c r="F83" s="821"/>
      <c r="G83" s="821"/>
      <c r="H83" s="821"/>
      <c r="I83" s="821"/>
      <c r="J83" s="821"/>
      <c r="K83" s="821"/>
      <c r="L83" s="821"/>
      <c r="M83" s="821"/>
      <c r="N83" s="821"/>
      <c r="O83" s="821"/>
      <c r="P83" s="821"/>
      <c r="Q83" s="821"/>
      <c r="R83" s="821"/>
      <c r="S83" s="821"/>
      <c r="T83" s="821"/>
      <c r="U83" s="821"/>
      <c r="V83" s="821"/>
      <c r="W83" s="821"/>
      <c r="X83" s="821"/>
      <c r="Y83" s="821"/>
      <c r="Z83" s="821"/>
      <c r="AA83" s="821"/>
      <c r="AB83" s="821"/>
      <c r="AC83" s="821"/>
      <c r="AD83" s="821"/>
      <c r="AE83" s="821"/>
      <c r="AF83" s="821"/>
      <c r="AG83" s="821"/>
    </row>
    <row r="84" spans="3:33" s="229" customFormat="1" x14ac:dyDescent="0.2">
      <c r="C84" s="821"/>
      <c r="D84" s="821"/>
      <c r="E84" s="821"/>
      <c r="F84" s="821"/>
      <c r="G84" s="821"/>
      <c r="H84" s="821"/>
      <c r="I84" s="821"/>
      <c r="J84" s="821"/>
      <c r="K84" s="821"/>
      <c r="L84" s="821"/>
      <c r="M84" s="821"/>
      <c r="N84" s="821"/>
      <c r="O84" s="821"/>
      <c r="P84" s="821"/>
      <c r="Q84" s="821"/>
      <c r="R84" s="821"/>
      <c r="S84" s="821"/>
      <c r="T84" s="821"/>
      <c r="U84" s="821"/>
      <c r="V84" s="821"/>
      <c r="W84" s="821"/>
      <c r="X84" s="821"/>
      <c r="Y84" s="821"/>
      <c r="Z84" s="821"/>
      <c r="AA84" s="821"/>
      <c r="AB84" s="821"/>
      <c r="AC84" s="821"/>
      <c r="AD84" s="821"/>
      <c r="AE84" s="821"/>
      <c r="AF84" s="821"/>
      <c r="AG84" s="821"/>
    </row>
    <row r="85" spans="3:33" s="229" customFormat="1" x14ac:dyDescent="0.2">
      <c r="C85" s="821"/>
      <c r="D85" s="821"/>
      <c r="E85" s="821"/>
      <c r="F85" s="821"/>
      <c r="G85" s="821"/>
      <c r="H85" s="821"/>
      <c r="I85" s="821"/>
      <c r="J85" s="821"/>
      <c r="K85" s="821"/>
      <c r="L85" s="821"/>
      <c r="M85" s="821"/>
      <c r="N85" s="821"/>
      <c r="O85" s="821"/>
      <c r="P85" s="821"/>
      <c r="Q85" s="821"/>
      <c r="R85" s="821"/>
      <c r="S85" s="821"/>
      <c r="T85" s="821"/>
      <c r="U85" s="821"/>
      <c r="V85" s="821"/>
      <c r="W85" s="821"/>
      <c r="X85" s="821"/>
      <c r="Y85" s="821"/>
      <c r="Z85" s="821"/>
      <c r="AA85" s="821"/>
      <c r="AB85" s="821"/>
      <c r="AC85" s="821"/>
      <c r="AD85" s="821"/>
      <c r="AE85" s="821"/>
      <c r="AF85" s="821"/>
      <c r="AG85" s="821"/>
    </row>
    <row r="86" spans="3:33" s="229" customFormat="1" x14ac:dyDescent="0.2">
      <c r="C86" s="821"/>
      <c r="D86" s="821"/>
      <c r="E86" s="821"/>
      <c r="F86" s="821"/>
      <c r="G86" s="821"/>
      <c r="H86" s="821"/>
      <c r="I86" s="821"/>
      <c r="J86" s="821"/>
      <c r="K86" s="821"/>
      <c r="L86" s="821"/>
      <c r="M86" s="821"/>
      <c r="N86" s="821"/>
      <c r="O86" s="821"/>
      <c r="P86" s="821"/>
      <c r="Q86" s="821"/>
      <c r="R86" s="821"/>
      <c r="S86" s="821"/>
      <c r="T86" s="821"/>
      <c r="U86" s="821"/>
      <c r="V86" s="821"/>
      <c r="W86" s="821"/>
      <c r="X86" s="821"/>
      <c r="Y86" s="821"/>
      <c r="Z86" s="821"/>
      <c r="AA86" s="821"/>
      <c r="AB86" s="821"/>
      <c r="AC86" s="821"/>
      <c r="AD86" s="821"/>
      <c r="AE86" s="821"/>
      <c r="AF86" s="821"/>
      <c r="AG86" s="821"/>
    </row>
    <row r="87" spans="3:33" s="229" customFormat="1" x14ac:dyDescent="0.2"/>
    <row r="88" spans="3:33" s="229" customFormat="1" x14ac:dyDescent="0.2"/>
    <row r="89" spans="3:33" s="229" customFormat="1" x14ac:dyDescent="0.2"/>
    <row r="90" spans="3:33" s="229" customFormat="1" x14ac:dyDescent="0.2"/>
    <row r="91" spans="3:33" s="229" customFormat="1" x14ac:dyDescent="0.2"/>
    <row r="92" spans="3:33" s="229" customFormat="1" x14ac:dyDescent="0.2"/>
    <row r="93" spans="3:33" s="229" customFormat="1" x14ac:dyDescent="0.2"/>
    <row r="94" spans="3:33" s="229" customFormat="1" x14ac:dyDescent="0.2"/>
    <row r="95" spans="3:33" s="229" customFormat="1" x14ac:dyDescent="0.2"/>
    <row r="96" spans="3:33" s="229" customFormat="1" x14ac:dyDescent="0.2"/>
    <row r="97" s="229" customFormat="1" x14ac:dyDescent="0.2"/>
    <row r="98" s="229" customFormat="1" x14ac:dyDescent="0.2"/>
    <row r="99" s="229" customFormat="1" x14ac:dyDescent="0.2"/>
    <row r="100" s="229" customFormat="1" x14ac:dyDescent="0.2"/>
    <row r="101" s="229" customFormat="1" x14ac:dyDescent="0.2"/>
    <row r="102" s="229" customFormat="1" x14ac:dyDescent="0.2"/>
    <row r="103" s="229" customFormat="1" x14ac:dyDescent="0.2"/>
    <row r="104" s="229" customFormat="1" x14ac:dyDescent="0.2"/>
    <row r="105" s="229" customFormat="1" x14ac:dyDescent="0.2"/>
    <row r="106" s="229" customFormat="1" x14ac:dyDescent="0.2"/>
    <row r="107" s="229" customFormat="1" x14ac:dyDescent="0.2"/>
    <row r="108" s="229" customFormat="1" x14ac:dyDescent="0.2"/>
    <row r="109" s="229" customFormat="1" x14ac:dyDescent="0.2"/>
    <row r="110" s="229" customFormat="1" x14ac:dyDescent="0.2"/>
    <row r="111" s="229" customFormat="1" x14ac:dyDescent="0.2"/>
    <row r="112" s="229" customFormat="1" x14ac:dyDescent="0.2"/>
    <row r="113" s="229" customFormat="1" x14ac:dyDescent="0.2"/>
    <row r="114" s="229" customFormat="1" x14ac:dyDescent="0.2"/>
    <row r="115" s="229" customFormat="1" x14ac:dyDescent="0.2"/>
    <row r="116" s="229" customFormat="1" x14ac:dyDescent="0.2"/>
    <row r="117" s="229" customFormat="1" x14ac:dyDescent="0.2"/>
    <row r="118" s="229" customFormat="1" x14ac:dyDescent="0.2"/>
    <row r="119" s="229" customFormat="1" x14ac:dyDescent="0.2"/>
    <row r="120" s="229" customFormat="1" x14ac:dyDescent="0.2"/>
    <row r="121" s="229" customFormat="1" x14ac:dyDescent="0.2"/>
    <row r="122" s="229" customFormat="1" x14ac:dyDescent="0.2"/>
    <row r="123" s="229" customFormat="1" x14ac:dyDescent="0.2"/>
    <row r="124" s="229" customFormat="1" x14ac:dyDescent="0.2"/>
    <row r="125" s="229" customFormat="1" x14ac:dyDescent="0.2"/>
    <row r="126" s="229" customFormat="1" x14ac:dyDescent="0.2"/>
    <row r="127" s="229" customFormat="1" x14ac:dyDescent="0.2"/>
    <row r="128" s="229" customFormat="1" x14ac:dyDescent="0.2"/>
    <row r="129" s="229" customFormat="1" x14ac:dyDescent="0.2"/>
    <row r="130" s="229" customFormat="1" x14ac:dyDescent="0.2"/>
    <row r="131" s="229" customFormat="1" x14ac:dyDescent="0.2"/>
    <row r="132" s="229" customFormat="1" x14ac:dyDescent="0.2"/>
    <row r="133" s="229" customFormat="1" x14ac:dyDescent="0.2"/>
    <row r="134" s="229" customFormat="1" x14ac:dyDescent="0.2"/>
    <row r="135" s="229" customFormat="1" x14ac:dyDescent="0.2"/>
    <row r="136" s="229" customFormat="1" x14ac:dyDescent="0.2"/>
    <row r="137" s="229" customFormat="1" x14ac:dyDescent="0.2"/>
    <row r="138" s="229" customFormat="1" x14ac:dyDescent="0.2"/>
    <row r="139" s="229" customFormat="1" x14ac:dyDescent="0.2"/>
    <row r="140" s="229" customFormat="1" x14ac:dyDescent="0.2"/>
    <row r="141" s="229" customFormat="1" x14ac:dyDescent="0.2"/>
    <row r="142" s="229" customFormat="1" x14ac:dyDescent="0.2"/>
    <row r="143" s="229" customFormat="1" x14ac:dyDescent="0.2"/>
    <row r="144" s="229" customFormat="1" x14ac:dyDescent="0.2"/>
    <row r="145" s="229" customFormat="1" x14ac:dyDescent="0.2"/>
    <row r="146" s="229" customFormat="1" x14ac:dyDescent="0.2"/>
    <row r="147" s="229" customFormat="1" x14ac:dyDescent="0.2"/>
    <row r="148" s="229" customFormat="1" x14ac:dyDescent="0.2"/>
    <row r="149" s="229" customFormat="1" x14ac:dyDescent="0.2"/>
    <row r="150" s="229" customFormat="1" x14ac:dyDescent="0.2"/>
    <row r="151" s="229" customFormat="1" x14ac:dyDescent="0.2"/>
    <row r="152" s="229" customFormat="1" x14ac:dyDescent="0.2"/>
    <row r="153" s="229" customFormat="1" x14ac:dyDescent="0.2"/>
    <row r="154" s="229" customFormat="1" x14ac:dyDescent="0.2"/>
    <row r="155" s="229" customFormat="1" x14ac:dyDescent="0.2"/>
    <row r="156" s="229" customFormat="1" x14ac:dyDescent="0.2"/>
    <row r="157" s="229" customFormat="1" x14ac:dyDescent="0.2"/>
    <row r="158" s="229" customFormat="1" x14ac:dyDescent="0.2"/>
    <row r="159" s="229" customFormat="1" x14ac:dyDescent="0.2"/>
    <row r="160" s="229" customFormat="1" x14ac:dyDescent="0.2"/>
    <row r="161" s="229" customFormat="1" x14ac:dyDescent="0.2"/>
    <row r="162" s="229" customFormat="1" x14ac:dyDescent="0.2"/>
    <row r="163" s="229" customFormat="1" x14ac:dyDescent="0.2"/>
    <row r="164" s="229" customFormat="1" x14ac:dyDescent="0.2"/>
    <row r="165" s="229" customFormat="1" x14ac:dyDescent="0.2"/>
    <row r="166" s="229" customFormat="1" x14ac:dyDescent="0.2"/>
    <row r="167" s="229" customFormat="1" x14ac:dyDescent="0.2"/>
    <row r="168" s="229" customFormat="1" x14ac:dyDescent="0.2"/>
    <row r="169" s="229" customFormat="1" x14ac:dyDescent="0.2"/>
    <row r="170" s="229" customFormat="1" x14ac:dyDescent="0.2"/>
    <row r="171" s="229" customFormat="1" x14ac:dyDescent="0.2"/>
    <row r="172" s="229" customFormat="1" x14ac:dyDescent="0.2"/>
    <row r="173" s="229" customFormat="1" x14ac:dyDescent="0.2"/>
    <row r="174" s="229" customFormat="1" x14ac:dyDescent="0.2"/>
    <row r="175" s="229" customFormat="1" x14ac:dyDescent="0.2"/>
    <row r="176" s="229" customFormat="1" x14ac:dyDescent="0.2"/>
    <row r="177" s="229" customFormat="1" x14ac:dyDescent="0.2"/>
    <row r="178" s="229" customFormat="1" x14ac:dyDescent="0.2"/>
    <row r="179" s="229" customFormat="1" x14ac:dyDescent="0.2"/>
    <row r="180" s="229" customFormat="1" x14ac:dyDescent="0.2"/>
    <row r="181" s="229" customFormat="1" x14ac:dyDescent="0.2"/>
    <row r="182" s="229" customFormat="1" x14ac:dyDescent="0.2"/>
    <row r="183" s="229" customFormat="1" x14ac:dyDescent="0.2"/>
    <row r="184" s="229" customFormat="1" x14ac:dyDescent="0.2"/>
    <row r="185" s="229" customFormat="1" x14ac:dyDescent="0.2"/>
    <row r="186" s="229" customFormat="1" x14ac:dyDescent="0.2"/>
    <row r="187" s="229" customFormat="1" x14ac:dyDescent="0.2"/>
    <row r="188" s="229" customFormat="1" x14ac:dyDescent="0.2"/>
    <row r="189" s="229" customFormat="1" x14ac:dyDescent="0.2"/>
    <row r="190" s="229" customFormat="1" x14ac:dyDescent="0.2"/>
    <row r="191" s="229" customFormat="1" x14ac:dyDescent="0.2"/>
    <row r="192" s="229" customFormat="1" x14ac:dyDescent="0.2"/>
    <row r="193" s="229" customFormat="1" x14ac:dyDescent="0.2"/>
    <row r="194" s="229" customFormat="1" x14ac:dyDescent="0.2"/>
    <row r="195" s="229" customFormat="1" x14ac:dyDescent="0.2"/>
    <row r="196" s="229" customFormat="1" x14ac:dyDescent="0.2"/>
    <row r="197" s="229" customFormat="1" x14ac:dyDescent="0.2"/>
    <row r="198" s="229" customFormat="1" x14ac:dyDescent="0.2"/>
    <row r="199" s="229" customFormat="1" x14ac:dyDescent="0.2"/>
    <row r="200" s="229" customFormat="1" x14ac:dyDescent="0.2"/>
    <row r="201" s="229" customFormat="1" x14ac:dyDescent="0.2"/>
    <row r="202" s="229" customFormat="1" x14ac:dyDescent="0.2"/>
    <row r="203" s="229" customFormat="1" x14ac:dyDescent="0.2"/>
    <row r="204" s="229" customFormat="1" x14ac:dyDescent="0.2"/>
    <row r="205" s="229" customFormat="1" x14ac:dyDescent="0.2"/>
    <row r="206" s="229" customFormat="1" x14ac:dyDescent="0.2"/>
    <row r="207" s="229" customFormat="1" x14ac:dyDescent="0.2"/>
    <row r="208" s="229" customFormat="1" x14ac:dyDescent="0.2"/>
    <row r="209" s="229" customFormat="1" x14ac:dyDescent="0.2"/>
    <row r="210" s="229" customFormat="1" x14ac:dyDescent="0.2"/>
    <row r="211" s="229" customFormat="1" x14ac:dyDescent="0.2"/>
    <row r="212" s="229" customFormat="1" x14ac:dyDescent="0.2"/>
    <row r="213" s="229" customFormat="1" x14ac:dyDescent="0.2"/>
    <row r="214" s="229" customFormat="1" x14ac:dyDescent="0.2"/>
    <row r="215" s="229" customFormat="1" x14ac:dyDescent="0.2"/>
    <row r="216" s="229" customFormat="1" x14ac:dyDescent="0.2"/>
    <row r="217" s="229" customFormat="1" x14ac:dyDescent="0.2"/>
    <row r="218" s="229" customFormat="1" x14ac:dyDescent="0.2"/>
    <row r="219" s="229" customFormat="1" x14ac:dyDescent="0.2"/>
    <row r="220" s="229" customFormat="1" x14ac:dyDescent="0.2"/>
    <row r="221" s="229" customFormat="1" x14ac:dyDescent="0.2"/>
    <row r="222" s="229" customFormat="1" x14ac:dyDescent="0.2"/>
    <row r="223" s="229" customFormat="1" x14ac:dyDescent="0.2"/>
    <row r="224" s="229" customFormat="1" x14ac:dyDescent="0.2"/>
    <row r="225" s="229" customFormat="1" x14ac:dyDescent="0.2"/>
    <row r="226" s="229" customFormat="1" x14ac:dyDescent="0.2"/>
    <row r="227" s="229" customFormat="1" x14ac:dyDescent="0.2"/>
    <row r="228" s="229" customFormat="1" x14ac:dyDescent="0.2"/>
    <row r="229" s="229" customFormat="1" x14ac:dyDescent="0.2"/>
    <row r="230" s="229" customFormat="1" x14ac:dyDescent="0.2"/>
    <row r="231" s="229" customFormat="1" x14ac:dyDescent="0.2"/>
    <row r="232" s="229" customFormat="1" x14ac:dyDescent="0.2"/>
    <row r="233" s="229" customFormat="1" x14ac:dyDescent="0.2"/>
    <row r="234" s="229" customFormat="1" x14ac:dyDescent="0.2"/>
    <row r="235" s="229" customFormat="1" x14ac:dyDescent="0.2"/>
    <row r="236" s="229" customFormat="1" x14ac:dyDescent="0.2"/>
    <row r="237" s="229" customFormat="1" x14ac:dyDescent="0.2"/>
    <row r="238" s="229" customFormat="1" x14ac:dyDescent="0.2"/>
    <row r="239" s="229" customFormat="1" x14ac:dyDescent="0.2"/>
    <row r="240" s="229" customFormat="1" x14ac:dyDescent="0.2"/>
    <row r="241" s="229" customFormat="1" x14ac:dyDescent="0.2"/>
    <row r="242" s="229" customFormat="1" x14ac:dyDescent="0.2"/>
    <row r="243" s="229" customFormat="1" x14ac:dyDescent="0.2"/>
    <row r="244" s="229" customFormat="1" x14ac:dyDescent="0.2"/>
    <row r="245" s="229" customFormat="1" x14ac:dyDescent="0.2"/>
    <row r="246" s="229" customFormat="1" x14ac:dyDescent="0.2"/>
    <row r="247" s="229" customFormat="1" x14ac:dyDescent="0.2"/>
    <row r="248" s="229" customFormat="1" x14ac:dyDescent="0.2"/>
    <row r="249" s="229" customFormat="1" x14ac:dyDescent="0.2"/>
    <row r="250" s="229" customFormat="1" x14ac:dyDescent="0.2"/>
    <row r="251" s="229" customFormat="1" x14ac:dyDescent="0.2"/>
    <row r="252" s="229" customFormat="1" x14ac:dyDescent="0.2"/>
    <row r="253" s="229" customFormat="1" x14ac:dyDescent="0.2"/>
    <row r="254" s="229" customFormat="1" x14ac:dyDescent="0.2"/>
    <row r="255" s="229" customFormat="1" x14ac:dyDescent="0.2"/>
    <row r="256" s="229" customFormat="1" x14ac:dyDescent="0.2"/>
    <row r="257" s="229" customFormat="1" x14ac:dyDescent="0.2"/>
    <row r="258" s="229" customFormat="1" x14ac:dyDescent="0.2"/>
    <row r="259" s="229" customFormat="1" x14ac:dyDescent="0.2"/>
    <row r="260" s="229" customFormat="1" x14ac:dyDescent="0.2"/>
    <row r="261" s="229" customFormat="1" x14ac:dyDescent="0.2"/>
    <row r="262" s="229" customFormat="1" x14ac:dyDescent="0.2"/>
    <row r="263" s="229" customFormat="1" x14ac:dyDescent="0.2"/>
    <row r="264" s="229" customFormat="1" x14ac:dyDescent="0.2"/>
    <row r="265" s="229" customFormat="1" x14ac:dyDescent="0.2"/>
    <row r="266" s="229" customFormat="1" x14ac:dyDescent="0.2"/>
    <row r="267" s="229" customFormat="1" x14ac:dyDescent="0.2"/>
    <row r="268" s="229" customFormat="1" x14ac:dyDescent="0.2"/>
    <row r="269" s="229" customFormat="1" x14ac:dyDescent="0.2"/>
    <row r="270" s="229" customFormat="1" x14ac:dyDescent="0.2"/>
    <row r="271" s="229" customFormat="1" x14ac:dyDescent="0.2"/>
    <row r="272" s="229" customFormat="1" x14ac:dyDescent="0.2"/>
    <row r="273" s="229" customFormat="1" x14ac:dyDescent="0.2"/>
    <row r="274" s="229" customFormat="1" x14ac:dyDescent="0.2"/>
    <row r="275" s="229" customFormat="1" x14ac:dyDescent="0.2"/>
    <row r="276" s="229" customFormat="1" x14ac:dyDescent="0.2"/>
    <row r="277" s="229" customFormat="1" x14ac:dyDescent="0.2"/>
    <row r="278" s="229" customFormat="1" x14ac:dyDescent="0.2"/>
    <row r="279" s="229" customFormat="1" x14ac:dyDescent="0.2"/>
    <row r="280" s="229" customFormat="1" x14ac:dyDescent="0.2"/>
    <row r="281" s="229" customFormat="1" x14ac:dyDescent="0.2"/>
    <row r="282" s="229" customFormat="1" x14ac:dyDescent="0.2"/>
    <row r="283" s="229" customFormat="1" x14ac:dyDescent="0.2"/>
    <row r="284" s="229" customFormat="1" x14ac:dyDescent="0.2"/>
    <row r="285" s="229" customFormat="1" x14ac:dyDescent="0.2"/>
    <row r="286" s="229" customFormat="1" x14ac:dyDescent="0.2"/>
    <row r="287" s="229" customFormat="1" x14ac:dyDescent="0.2"/>
    <row r="288" s="229" customFormat="1" x14ac:dyDescent="0.2"/>
    <row r="289" s="229" customFormat="1" x14ac:dyDescent="0.2"/>
    <row r="290" s="229" customFormat="1" x14ac:dyDescent="0.2"/>
    <row r="291" s="229" customFormat="1" x14ac:dyDescent="0.2"/>
    <row r="292" s="229" customFormat="1" x14ac:dyDescent="0.2"/>
    <row r="293" s="229" customFormat="1" x14ac:dyDescent="0.2"/>
    <row r="294" s="229" customFormat="1" x14ac:dyDescent="0.2"/>
    <row r="295" s="229" customFormat="1" x14ac:dyDescent="0.2"/>
    <row r="296" s="229" customFormat="1" x14ac:dyDescent="0.2"/>
    <row r="297" s="229" customFormat="1" x14ac:dyDescent="0.2"/>
    <row r="298" s="229" customFormat="1" x14ac:dyDescent="0.2"/>
    <row r="299" s="229" customFormat="1" x14ac:dyDescent="0.2"/>
    <row r="300" s="229" customFormat="1" x14ac:dyDescent="0.2"/>
    <row r="301" s="229" customFormat="1" x14ac:dyDescent="0.2"/>
    <row r="302" s="229" customFormat="1" x14ac:dyDescent="0.2"/>
    <row r="303" s="229" customFormat="1" x14ac:dyDescent="0.2"/>
    <row r="304" s="229" customFormat="1" x14ac:dyDescent="0.2"/>
    <row r="305" s="229" customFormat="1" x14ac:dyDescent="0.2"/>
    <row r="306" s="229" customFormat="1" x14ac:dyDescent="0.2"/>
    <row r="307" s="229" customFormat="1" x14ac:dyDescent="0.2"/>
    <row r="308" s="229" customFormat="1" x14ac:dyDescent="0.2"/>
    <row r="309" s="229" customFormat="1" x14ac:dyDescent="0.2"/>
    <row r="310" s="229" customFormat="1" x14ac:dyDescent="0.2"/>
    <row r="311" s="229" customFormat="1" x14ac:dyDescent="0.2"/>
    <row r="312" s="229" customFormat="1" x14ac:dyDescent="0.2"/>
    <row r="313" s="229" customFormat="1" x14ac:dyDescent="0.2"/>
    <row r="314" s="229" customFormat="1" x14ac:dyDescent="0.2"/>
    <row r="315" s="229" customFormat="1" x14ac:dyDescent="0.2"/>
    <row r="316" s="229" customFormat="1" x14ac:dyDescent="0.2"/>
    <row r="317" s="229" customFormat="1" x14ac:dyDescent="0.2"/>
    <row r="318" s="229" customFormat="1" x14ac:dyDescent="0.2"/>
    <row r="319" s="229" customFormat="1" x14ac:dyDescent="0.2"/>
    <row r="320" s="229" customFormat="1" x14ac:dyDescent="0.2"/>
    <row r="321" s="229" customFormat="1" x14ac:dyDescent="0.2"/>
    <row r="322" s="229" customFormat="1" x14ac:dyDescent="0.2"/>
    <row r="323" s="229" customFormat="1" x14ac:dyDescent="0.2"/>
    <row r="324" s="229" customFormat="1" x14ac:dyDescent="0.2"/>
    <row r="325" s="229" customFormat="1" x14ac:dyDescent="0.2"/>
    <row r="326" s="229" customFormat="1" x14ac:dyDescent="0.2"/>
    <row r="327" s="229" customFormat="1" x14ac:dyDescent="0.2"/>
    <row r="328" s="229" customFormat="1" x14ac:dyDescent="0.2"/>
    <row r="329" s="229" customFormat="1" x14ac:dyDescent="0.2"/>
    <row r="330" s="229" customFormat="1" x14ac:dyDescent="0.2"/>
    <row r="331" s="229" customFormat="1" x14ac:dyDescent="0.2"/>
    <row r="332" s="229" customFormat="1" x14ac:dyDescent="0.2"/>
    <row r="333" s="229" customFormat="1" x14ac:dyDescent="0.2"/>
    <row r="334" s="229" customFormat="1" x14ac:dyDescent="0.2"/>
    <row r="335" s="229" customFormat="1" x14ac:dyDescent="0.2"/>
    <row r="336" s="229" customFormat="1" x14ac:dyDescent="0.2"/>
    <row r="337" s="229" customFormat="1" x14ac:dyDescent="0.2"/>
    <row r="338" s="229" customFormat="1" x14ac:dyDescent="0.2"/>
    <row r="339" s="229" customFormat="1" x14ac:dyDescent="0.2"/>
    <row r="340" s="229" customFormat="1" x14ac:dyDescent="0.2"/>
    <row r="341" s="229" customFormat="1" x14ac:dyDescent="0.2"/>
    <row r="342" s="229" customFormat="1" x14ac:dyDescent="0.2"/>
    <row r="343" s="229" customFormat="1" x14ac:dyDescent="0.2"/>
    <row r="344" s="229" customFormat="1" x14ac:dyDescent="0.2"/>
    <row r="345" s="229" customFormat="1" x14ac:dyDescent="0.2"/>
    <row r="346" s="229" customFormat="1" x14ac:dyDescent="0.2"/>
    <row r="347" s="229" customFormat="1" x14ac:dyDescent="0.2"/>
    <row r="348" s="229" customFormat="1" x14ac:dyDescent="0.2"/>
    <row r="349" s="229" customFormat="1" x14ac:dyDescent="0.2"/>
    <row r="350" s="229" customFormat="1" x14ac:dyDescent="0.2"/>
    <row r="351" s="229" customFormat="1" x14ac:dyDescent="0.2"/>
    <row r="352" s="229" customFormat="1" x14ac:dyDescent="0.2"/>
    <row r="353" s="229" customFormat="1" x14ac:dyDescent="0.2"/>
    <row r="354" s="229" customFormat="1" x14ac:dyDescent="0.2"/>
    <row r="355" s="229" customFormat="1" x14ac:dyDescent="0.2"/>
    <row r="356" s="229" customFormat="1" x14ac:dyDescent="0.2"/>
    <row r="357" s="229" customFormat="1" x14ac:dyDescent="0.2"/>
    <row r="358" s="229" customFormat="1" x14ac:dyDescent="0.2"/>
    <row r="359" s="229" customFormat="1" x14ac:dyDescent="0.2"/>
    <row r="360" s="229" customFormat="1" x14ac:dyDescent="0.2"/>
    <row r="361" s="229" customFormat="1" x14ac:dyDescent="0.2"/>
    <row r="362" s="229" customFormat="1" x14ac:dyDescent="0.2"/>
    <row r="363" s="229" customFormat="1" x14ac:dyDescent="0.2"/>
    <row r="364" s="229" customFormat="1" x14ac:dyDescent="0.2"/>
    <row r="365" s="229" customFormat="1" x14ac:dyDescent="0.2"/>
    <row r="366" s="229" customFormat="1" x14ac:dyDescent="0.2"/>
    <row r="367" s="229" customFormat="1" x14ac:dyDescent="0.2"/>
    <row r="368" s="229" customFormat="1" x14ac:dyDescent="0.2"/>
    <row r="369" s="229" customFormat="1" x14ac:dyDescent="0.2"/>
    <row r="370" s="229" customFormat="1" x14ac:dyDescent="0.2"/>
    <row r="371" s="229" customFormat="1" x14ac:dyDescent="0.2"/>
    <row r="372" s="229" customFormat="1" x14ac:dyDescent="0.2"/>
    <row r="373" s="229" customFormat="1" x14ac:dyDescent="0.2"/>
    <row r="374" s="229" customFormat="1" x14ac:dyDescent="0.2"/>
    <row r="375" s="229" customFormat="1" x14ac:dyDescent="0.2"/>
    <row r="376" s="229" customFormat="1" x14ac:dyDescent="0.2"/>
    <row r="377" s="229" customFormat="1" x14ac:dyDescent="0.2"/>
    <row r="378" s="229" customFormat="1" x14ac:dyDescent="0.2"/>
    <row r="379" s="229" customFormat="1" x14ac:dyDescent="0.2"/>
    <row r="380" s="229" customFormat="1" x14ac:dyDescent="0.2"/>
    <row r="381" s="229" customFormat="1" x14ac:dyDescent="0.2"/>
    <row r="382" s="229" customFormat="1" x14ac:dyDescent="0.2"/>
    <row r="383" s="229" customFormat="1" x14ac:dyDescent="0.2"/>
    <row r="384" s="229" customFormat="1" x14ac:dyDescent="0.2"/>
    <row r="385" s="229" customFormat="1" x14ac:dyDescent="0.2"/>
    <row r="386" s="229" customFormat="1" x14ac:dyDescent="0.2"/>
    <row r="387" s="229" customFormat="1" x14ac:dyDescent="0.2"/>
    <row r="388" s="229" customFormat="1" x14ac:dyDescent="0.2"/>
    <row r="389" s="229" customFormat="1" x14ac:dyDescent="0.2"/>
    <row r="390" s="229" customFormat="1" x14ac:dyDescent="0.2"/>
    <row r="391" s="229" customFormat="1" x14ac:dyDescent="0.2"/>
    <row r="392" s="229" customFormat="1" x14ac:dyDescent="0.2"/>
    <row r="393" s="229" customFormat="1" x14ac:dyDescent="0.2"/>
    <row r="394" s="229" customFormat="1" x14ac:dyDescent="0.2"/>
    <row r="395" s="229" customFormat="1" x14ac:dyDescent="0.2"/>
    <row r="396" s="229" customFormat="1" x14ac:dyDescent="0.2"/>
    <row r="397" s="229" customFormat="1" x14ac:dyDescent="0.2"/>
    <row r="398" s="229" customFormat="1" x14ac:dyDescent="0.2"/>
    <row r="399" s="229" customFormat="1" x14ac:dyDescent="0.2"/>
    <row r="400" s="229" customFormat="1" x14ac:dyDescent="0.2"/>
    <row r="401" s="229" customFormat="1" x14ac:dyDescent="0.2"/>
    <row r="402" s="229" customFormat="1" x14ac:dyDescent="0.2"/>
    <row r="403" s="229" customFormat="1" x14ac:dyDescent="0.2"/>
    <row r="404" s="229" customFormat="1" x14ac:dyDescent="0.2"/>
    <row r="405" s="229" customFormat="1" x14ac:dyDescent="0.2"/>
    <row r="406" s="229" customFormat="1" x14ac:dyDescent="0.2"/>
    <row r="407" s="229" customFormat="1" x14ac:dyDescent="0.2"/>
    <row r="408" s="229" customFormat="1" x14ac:dyDescent="0.2"/>
    <row r="409" s="229" customFormat="1" x14ac:dyDescent="0.2"/>
    <row r="410" s="229" customFormat="1" x14ac:dyDescent="0.2"/>
    <row r="411" s="229" customFormat="1" x14ac:dyDescent="0.2"/>
    <row r="412" s="229" customFormat="1" x14ac:dyDescent="0.2"/>
    <row r="413" s="229" customFormat="1" x14ac:dyDescent="0.2"/>
    <row r="414" s="229" customFormat="1" x14ac:dyDescent="0.2"/>
    <row r="415" s="229" customFormat="1" x14ac:dyDescent="0.2"/>
    <row r="416" s="229" customFormat="1" x14ac:dyDescent="0.2"/>
    <row r="417" s="229" customFormat="1" x14ac:dyDescent="0.2"/>
    <row r="418" s="229" customFormat="1" x14ac:dyDescent="0.2"/>
    <row r="419" s="229" customFormat="1" x14ac:dyDescent="0.2"/>
    <row r="420" s="229" customFormat="1" x14ac:dyDescent="0.2"/>
    <row r="421" s="229" customFormat="1" x14ac:dyDescent="0.2"/>
    <row r="422" s="229" customFormat="1" x14ac:dyDescent="0.2"/>
    <row r="423" s="229" customFormat="1" x14ac:dyDescent="0.2"/>
    <row r="424" s="229" customFormat="1" x14ac:dyDescent="0.2"/>
    <row r="425" s="229" customFormat="1" x14ac:dyDescent="0.2"/>
    <row r="426" s="229" customFormat="1" x14ac:dyDescent="0.2"/>
    <row r="427" s="229" customFormat="1" x14ac:dyDescent="0.2"/>
    <row r="428" s="229" customFormat="1" x14ac:dyDescent="0.2"/>
    <row r="429" s="229" customFormat="1" x14ac:dyDescent="0.2"/>
    <row r="430" s="229" customFormat="1" x14ac:dyDescent="0.2"/>
    <row r="431" s="229" customFormat="1" x14ac:dyDescent="0.2"/>
    <row r="432" s="229" customFormat="1" x14ac:dyDescent="0.2"/>
    <row r="433" s="229" customFormat="1" x14ac:dyDescent="0.2"/>
    <row r="434" s="229" customFormat="1" x14ac:dyDescent="0.2"/>
    <row r="435" s="229" customFormat="1" x14ac:dyDescent="0.2"/>
    <row r="436" s="229" customFormat="1" x14ac:dyDescent="0.2"/>
    <row r="437" s="229" customFormat="1" x14ac:dyDescent="0.2"/>
    <row r="438" s="229" customFormat="1" x14ac:dyDescent="0.2"/>
    <row r="439" s="229" customFormat="1" x14ac:dyDescent="0.2"/>
    <row r="440" s="229" customFormat="1" x14ac:dyDescent="0.2"/>
    <row r="441" s="229" customFormat="1" x14ac:dyDescent="0.2"/>
    <row r="442" s="229" customFormat="1" x14ac:dyDescent="0.2"/>
    <row r="443" s="229" customFormat="1" x14ac:dyDescent="0.2"/>
    <row r="444" s="229" customFormat="1" x14ac:dyDescent="0.2"/>
    <row r="445" s="229" customFormat="1" x14ac:dyDescent="0.2"/>
    <row r="446" s="229" customFormat="1" x14ac:dyDescent="0.2"/>
    <row r="447" s="229" customFormat="1" x14ac:dyDescent="0.2"/>
    <row r="448" s="229" customFormat="1" x14ac:dyDescent="0.2"/>
    <row r="449" s="229" customFormat="1" x14ac:dyDescent="0.2"/>
    <row r="450" s="229" customFormat="1" x14ac:dyDescent="0.2"/>
    <row r="451" s="229" customFormat="1" x14ac:dyDescent="0.2"/>
    <row r="452" s="229" customFormat="1" x14ac:dyDescent="0.2"/>
    <row r="453" s="229" customFormat="1" x14ac:dyDescent="0.2"/>
    <row r="454" s="229" customFormat="1" x14ac:dyDescent="0.2"/>
    <row r="455" s="229" customFormat="1" x14ac:dyDescent="0.2"/>
    <row r="456" s="229" customFormat="1" x14ac:dyDescent="0.2"/>
    <row r="457" s="229" customFormat="1" x14ac:dyDescent="0.2"/>
    <row r="458" s="229" customFormat="1" x14ac:dyDescent="0.2"/>
    <row r="459" s="229" customFormat="1" x14ac:dyDescent="0.2"/>
    <row r="460" s="229" customFormat="1" x14ac:dyDescent="0.2"/>
    <row r="461" s="229" customFormat="1" x14ac:dyDescent="0.2"/>
    <row r="462" s="229" customFormat="1" x14ac:dyDescent="0.2"/>
    <row r="463" s="229" customFormat="1" x14ac:dyDescent="0.2"/>
    <row r="464" s="229" customFormat="1" x14ac:dyDescent="0.2"/>
    <row r="465" s="229" customFormat="1" x14ac:dyDescent="0.2"/>
    <row r="466" s="229" customFormat="1" x14ac:dyDescent="0.2"/>
    <row r="467" s="229" customFormat="1" x14ac:dyDescent="0.2"/>
    <row r="468" s="229" customFormat="1" x14ac:dyDescent="0.2"/>
    <row r="469" s="229" customFormat="1" x14ac:dyDescent="0.2"/>
    <row r="470" s="229" customFormat="1" x14ac:dyDescent="0.2"/>
    <row r="471" s="229" customFormat="1" x14ac:dyDescent="0.2"/>
    <row r="472" s="229" customFormat="1" x14ac:dyDescent="0.2"/>
    <row r="473" s="229" customFormat="1" x14ac:dyDescent="0.2"/>
    <row r="474" s="229" customFormat="1" x14ac:dyDescent="0.2"/>
    <row r="475" s="229" customFormat="1" x14ac:dyDescent="0.2"/>
    <row r="476" s="229" customFormat="1" x14ac:dyDescent="0.2"/>
  </sheetData>
  <mergeCells count="3">
    <mergeCell ref="C4:W4"/>
    <mergeCell ref="C3:W3"/>
    <mergeCell ref="B45:R45"/>
  </mergeCells>
  <phoneticPr fontId="5" type="noConversion"/>
  <pageMargins left="0.7" right="0.7" top="0.75" bottom="0.75" header="0.3" footer="0.3"/>
  <pageSetup paperSize="9" scale="60" orientation="landscape" r:id="rId1"/>
  <headerFooter alignWithMargins="0">
    <oddFooter>&amp;C&amp;P(&amp;N)</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BU447"/>
  <sheetViews>
    <sheetView topLeftCell="M1" zoomScale="80" zoomScaleNormal="80" workbookViewId="0">
      <pane ySplit="6" topLeftCell="A7" activePane="bottomLeft" state="frozen"/>
      <selection activeCell="AM46" sqref="AM46"/>
      <selection pane="bottomLeft"/>
    </sheetView>
  </sheetViews>
  <sheetFormatPr defaultRowHeight="12.75" x14ac:dyDescent="0.2"/>
  <cols>
    <col min="1" max="1" width="2.5703125" customWidth="1"/>
    <col min="2" max="2" width="6.85546875" customWidth="1"/>
    <col min="3" max="23" width="7.28515625" customWidth="1"/>
    <col min="24" max="33" width="7.28515625" style="256" customWidth="1"/>
    <col min="34" max="34" width="6.5703125" customWidth="1"/>
    <col min="35" max="35" width="1.7109375" customWidth="1"/>
    <col min="36" max="36" width="7.85546875" customWidth="1"/>
    <col min="37" max="73" width="9.140625" style="229"/>
  </cols>
  <sheetData>
    <row r="1" spans="1:73" ht="15.75" x14ac:dyDescent="0.25">
      <c r="A1" s="11" t="s">
        <v>36</v>
      </c>
      <c r="B1" s="10"/>
      <c r="C1" s="10"/>
      <c r="D1" s="10"/>
      <c r="E1" s="10"/>
      <c r="F1" s="10"/>
      <c r="G1" s="10"/>
      <c r="H1" s="10"/>
      <c r="I1" s="10"/>
      <c r="J1" s="10"/>
      <c r="K1" s="10"/>
      <c r="L1" s="10"/>
      <c r="M1" s="10"/>
      <c r="N1" s="10"/>
      <c r="O1" s="10"/>
      <c r="P1" s="10"/>
      <c r="Q1" s="10"/>
      <c r="R1" s="10"/>
      <c r="S1" s="10"/>
      <c r="T1" s="10"/>
      <c r="U1" s="10"/>
      <c r="V1" s="10"/>
      <c r="W1" s="10"/>
      <c r="X1" s="257"/>
      <c r="Y1" s="257"/>
      <c r="Z1" s="257"/>
      <c r="AA1" s="257"/>
      <c r="AB1" s="257"/>
      <c r="AC1" s="257"/>
      <c r="AD1" s="257"/>
      <c r="AE1" s="886"/>
      <c r="AF1" s="967"/>
      <c r="AG1" s="972"/>
      <c r="AH1" s="10"/>
      <c r="AI1" s="13">
        <v>0</v>
      </c>
      <c r="AJ1" s="259" t="str">
        <f>A1</f>
        <v>3.2.9</v>
      </c>
    </row>
    <row r="2" spans="1:73" ht="9.75" customHeight="1" x14ac:dyDescent="0.2">
      <c r="A2" s="14"/>
      <c r="B2" s="16"/>
      <c r="C2" s="10"/>
      <c r="D2" s="10"/>
      <c r="E2" s="10"/>
      <c r="F2" s="10"/>
      <c r="G2" s="10"/>
      <c r="H2" s="10"/>
      <c r="I2" s="10"/>
      <c r="J2" s="10"/>
      <c r="K2" s="10"/>
      <c r="L2" s="16"/>
      <c r="M2" s="16"/>
      <c r="N2" s="16"/>
      <c r="O2" s="16"/>
      <c r="P2" s="16"/>
      <c r="Q2" s="16"/>
      <c r="R2" s="16"/>
      <c r="S2" s="16"/>
      <c r="T2" s="16"/>
      <c r="U2" s="16"/>
      <c r="V2" s="16"/>
      <c r="W2" s="16"/>
      <c r="X2" s="261"/>
      <c r="Y2" s="261"/>
      <c r="Z2" s="261"/>
      <c r="AA2" s="261"/>
      <c r="AB2" s="261"/>
      <c r="AC2" s="261"/>
      <c r="AD2" s="261"/>
      <c r="AE2" s="261"/>
      <c r="AF2" s="261"/>
      <c r="AG2" s="261"/>
      <c r="AH2" s="16"/>
      <c r="AI2" s="16"/>
      <c r="AJ2" s="16"/>
    </row>
    <row r="3" spans="1:73" ht="18.75" customHeight="1" x14ac:dyDescent="0.2">
      <c r="A3" s="14"/>
      <c r="B3" s="18"/>
      <c r="C3" s="1103" t="s">
        <v>331</v>
      </c>
      <c r="D3" s="1104"/>
      <c r="E3" s="1104"/>
      <c r="F3" s="1104"/>
      <c r="G3" s="1104"/>
      <c r="H3" s="1104"/>
      <c r="I3" s="1104"/>
      <c r="J3" s="1104"/>
      <c r="K3" s="1104"/>
      <c r="L3" s="1104"/>
      <c r="M3" s="1104"/>
      <c r="N3" s="1104"/>
      <c r="O3" s="1104"/>
      <c r="P3" s="1104"/>
      <c r="Q3" s="1104"/>
      <c r="R3" s="1104"/>
      <c r="S3" s="1104"/>
      <c r="T3" s="1104"/>
      <c r="U3" s="1104"/>
      <c r="V3" s="1104"/>
      <c r="W3" s="1104"/>
      <c r="X3" s="718"/>
      <c r="Y3" s="718"/>
      <c r="Z3" s="718"/>
      <c r="AA3" s="718"/>
      <c r="AB3" s="718"/>
      <c r="AC3" s="718"/>
      <c r="AD3" s="718"/>
      <c r="AE3" s="718"/>
      <c r="AF3" s="718"/>
      <c r="AG3" s="718"/>
      <c r="AH3" s="10"/>
      <c r="AI3" s="10"/>
      <c r="AJ3" s="10"/>
    </row>
    <row r="4" spans="1:73" ht="12" customHeight="1" x14ac:dyDescent="0.2">
      <c r="A4" s="14"/>
      <c r="B4" s="18"/>
      <c r="C4" s="1100" t="s">
        <v>329</v>
      </c>
      <c r="D4" s="1101"/>
      <c r="E4" s="1101"/>
      <c r="F4" s="1101"/>
      <c r="G4" s="1101"/>
      <c r="H4" s="1101"/>
      <c r="I4" s="1101"/>
      <c r="J4" s="1101"/>
      <c r="K4" s="1101"/>
      <c r="L4" s="1101"/>
      <c r="M4" s="1101"/>
      <c r="N4" s="1101"/>
      <c r="O4" s="1101"/>
      <c r="P4" s="1101"/>
      <c r="Q4" s="1101"/>
      <c r="R4" s="1101"/>
      <c r="S4" s="1101"/>
      <c r="T4" s="1101"/>
      <c r="U4" s="1101"/>
      <c r="V4" s="1101"/>
      <c r="W4" s="1101"/>
      <c r="X4" s="253"/>
      <c r="Y4" s="253"/>
      <c r="Z4" s="253"/>
      <c r="AA4" s="253"/>
      <c r="AB4" s="253"/>
      <c r="AC4" s="253"/>
      <c r="AD4" s="253"/>
      <c r="AE4" s="253"/>
      <c r="AF4" s="253"/>
      <c r="AG4" s="253"/>
      <c r="AH4" s="19"/>
      <c r="AI4" s="20"/>
      <c r="AJ4" s="20"/>
    </row>
    <row r="5" spans="1:73" ht="6.75" customHeight="1" x14ac:dyDescent="0.2">
      <c r="A5" s="14"/>
      <c r="B5" s="18"/>
      <c r="C5" s="21"/>
      <c r="D5" s="20"/>
      <c r="E5" s="20"/>
      <c r="F5" s="20"/>
      <c r="G5" s="20"/>
      <c r="H5" s="20"/>
      <c r="I5" s="20"/>
      <c r="J5" s="20"/>
      <c r="K5" s="20"/>
      <c r="L5" s="20"/>
      <c r="M5" s="20"/>
      <c r="N5" s="20"/>
      <c r="O5" s="20"/>
      <c r="P5" s="20"/>
      <c r="Q5" s="20"/>
      <c r="R5" s="20"/>
      <c r="S5" s="20"/>
      <c r="T5" s="20"/>
      <c r="U5" s="20"/>
      <c r="V5" s="20"/>
      <c r="W5" s="20"/>
      <c r="X5" s="472"/>
      <c r="Y5" s="717"/>
      <c r="Z5" s="737"/>
      <c r="AA5" s="737"/>
      <c r="AB5" s="752"/>
      <c r="AC5" s="814"/>
      <c r="AD5" s="828"/>
      <c r="AE5" s="888"/>
      <c r="AF5" s="969"/>
      <c r="AG5" s="974"/>
      <c r="AH5" s="20"/>
      <c r="AI5" s="20"/>
      <c r="AJ5" s="20"/>
    </row>
    <row r="6" spans="1:73" ht="15.95" customHeight="1" x14ac:dyDescent="0.2">
      <c r="A6" s="14"/>
      <c r="B6" s="18"/>
      <c r="C6" s="22">
        <v>1990</v>
      </c>
      <c r="D6" s="23">
        <v>1991</v>
      </c>
      <c r="E6" s="23">
        <v>1992</v>
      </c>
      <c r="F6" s="23">
        <v>1993</v>
      </c>
      <c r="G6" s="23">
        <v>1994</v>
      </c>
      <c r="H6" s="23">
        <v>1995</v>
      </c>
      <c r="I6" s="23">
        <v>1996</v>
      </c>
      <c r="J6" s="23">
        <v>1997</v>
      </c>
      <c r="K6" s="23">
        <v>1998</v>
      </c>
      <c r="L6" s="23">
        <v>1999</v>
      </c>
      <c r="M6" s="23">
        <v>2000</v>
      </c>
      <c r="N6" s="23">
        <v>2001</v>
      </c>
      <c r="O6" s="23">
        <v>2002</v>
      </c>
      <c r="P6" s="23">
        <v>2003</v>
      </c>
      <c r="Q6" s="23">
        <v>2004</v>
      </c>
      <c r="R6" s="23">
        <v>2005</v>
      </c>
      <c r="S6" s="57">
        <f t="shared" ref="S6:Y6" si="0">R6+1</f>
        <v>2006</v>
      </c>
      <c r="T6" s="57">
        <f t="shared" si="0"/>
        <v>2007</v>
      </c>
      <c r="U6" s="57">
        <f t="shared" si="0"/>
        <v>2008</v>
      </c>
      <c r="V6" s="57">
        <f t="shared" si="0"/>
        <v>2009</v>
      </c>
      <c r="W6" s="57">
        <f t="shared" si="0"/>
        <v>2010</v>
      </c>
      <c r="X6" s="57">
        <f t="shared" si="0"/>
        <v>2011</v>
      </c>
      <c r="Y6" s="57">
        <f t="shared" si="0"/>
        <v>2012</v>
      </c>
      <c r="Z6" s="57">
        <f t="shared" ref="Z6" si="1">Y6+1</f>
        <v>2013</v>
      </c>
      <c r="AA6" s="57">
        <f t="shared" ref="AA6:AD6" si="2">Z6+1</f>
        <v>2014</v>
      </c>
      <c r="AB6" s="57">
        <f t="shared" si="2"/>
        <v>2015</v>
      </c>
      <c r="AC6" s="57">
        <f t="shared" si="2"/>
        <v>2016</v>
      </c>
      <c r="AD6" s="57">
        <f t="shared" si="2"/>
        <v>2017</v>
      </c>
      <c r="AE6" s="57">
        <f t="shared" ref="AE6" si="3">AD6+1</f>
        <v>2018</v>
      </c>
      <c r="AF6" s="57">
        <f t="shared" ref="AF6:AG6" si="4">AE6+1</f>
        <v>2019</v>
      </c>
      <c r="AG6" s="57">
        <f t="shared" si="4"/>
        <v>2020</v>
      </c>
      <c r="AH6" s="18"/>
      <c r="AI6" s="25"/>
      <c r="AJ6" s="25"/>
    </row>
    <row r="7" spans="1:73" ht="14.1" customHeight="1" x14ac:dyDescent="0.2">
      <c r="A7" s="14"/>
      <c r="B7" s="26" t="s">
        <v>352</v>
      </c>
      <c r="C7" s="523">
        <v>815.61894443999995</v>
      </c>
      <c r="D7" s="523">
        <v>822.28232623999997</v>
      </c>
      <c r="E7" s="523">
        <v>847.35257464000006</v>
      </c>
      <c r="F7" s="523">
        <v>854.74625829000001</v>
      </c>
      <c r="G7" s="523">
        <v>862.98938407999992</v>
      </c>
      <c r="H7" s="523">
        <v>877.46099680000009</v>
      </c>
      <c r="I7" s="523">
        <v>906.8712536700001</v>
      </c>
      <c r="J7" s="523">
        <v>928.11342510999998</v>
      </c>
      <c r="K7" s="523">
        <v>966.8852307300001</v>
      </c>
      <c r="L7" s="523">
        <v>987.82154087000004</v>
      </c>
      <c r="M7" s="523">
        <v>997.04937377999988</v>
      </c>
      <c r="N7" s="523">
        <v>1015.4232920400001</v>
      </c>
      <c r="O7" s="523">
        <v>1029.58924368</v>
      </c>
      <c r="P7" s="523">
        <v>1044.63155489</v>
      </c>
      <c r="Q7" s="523">
        <v>1076.3566745799999</v>
      </c>
      <c r="R7" s="523">
        <v>1084.9742209999999</v>
      </c>
      <c r="S7" s="523">
        <v>1109.0856389900002</v>
      </c>
      <c r="T7" s="523">
        <v>1129.63620373</v>
      </c>
      <c r="U7" s="523">
        <v>1111.1293434000002</v>
      </c>
      <c r="V7" s="523">
        <v>1061.4037168399998</v>
      </c>
      <c r="W7" s="523">
        <v>1057.0623555</v>
      </c>
      <c r="X7" s="523">
        <v>1050.7441904899999</v>
      </c>
      <c r="Y7" s="523">
        <v>1009.08119282</v>
      </c>
      <c r="Z7" s="523">
        <v>996.36623802999986</v>
      </c>
      <c r="AA7" s="523">
        <v>1000.61249459</v>
      </c>
      <c r="AB7" s="523">
        <v>1021.4350011499999</v>
      </c>
      <c r="AC7" s="523">
        <v>1048.9134312000001</v>
      </c>
      <c r="AD7" s="523">
        <v>1074.2473577799999</v>
      </c>
      <c r="AE7" s="523">
        <v>1084.6535072199999</v>
      </c>
      <c r="AF7" s="523">
        <v>1092.3436344699999</v>
      </c>
      <c r="AG7" s="523">
        <v>888.84995246999995</v>
      </c>
      <c r="AH7" s="26" t="str">
        <f>B7</f>
        <v>EU-27</v>
      </c>
      <c r="AI7" s="27"/>
      <c r="AJ7" s="27"/>
      <c r="AK7" s="724"/>
    </row>
    <row r="8" spans="1:73" s="256" customFormat="1" ht="14.1" customHeight="1" x14ac:dyDescent="0.2">
      <c r="A8" s="260"/>
      <c r="B8" s="28" t="s">
        <v>266</v>
      </c>
      <c r="C8" s="525">
        <v>958.53080726000007</v>
      </c>
      <c r="D8" s="525">
        <v>964.12500377000003</v>
      </c>
      <c r="E8" s="525">
        <v>992.46558949000018</v>
      </c>
      <c r="F8" s="525">
        <v>1002.0419371499999</v>
      </c>
      <c r="G8" s="525">
        <v>1011.80366856</v>
      </c>
      <c r="H8" s="525">
        <v>1027.4022458100001</v>
      </c>
      <c r="I8" s="525">
        <v>1063.4812978499999</v>
      </c>
      <c r="J8" s="525">
        <v>1088.3128047100001</v>
      </c>
      <c r="K8" s="525">
        <v>1130.0105971300002</v>
      </c>
      <c r="L8" s="525">
        <v>1152.1104944599999</v>
      </c>
      <c r="M8" s="525">
        <v>1162.0488496600001</v>
      </c>
      <c r="N8" s="525">
        <v>1179.98234093</v>
      </c>
      <c r="O8" s="525">
        <v>1195.26823661</v>
      </c>
      <c r="P8" s="525">
        <v>1210.1573143500002</v>
      </c>
      <c r="Q8" s="525">
        <v>1247.00359592</v>
      </c>
      <c r="R8" s="525">
        <v>1259.28930541</v>
      </c>
      <c r="S8" s="525">
        <v>1284.3612353100002</v>
      </c>
      <c r="T8" s="525">
        <v>1306.1391336700001</v>
      </c>
      <c r="U8" s="525">
        <v>1284.9824845999999</v>
      </c>
      <c r="V8" s="525">
        <v>1228.6643079200001</v>
      </c>
      <c r="W8" s="525">
        <v>1219.8852204799998</v>
      </c>
      <c r="X8" s="525">
        <v>1213.8818854799999</v>
      </c>
      <c r="Y8" s="525">
        <v>1169.12619771</v>
      </c>
      <c r="Z8" s="525">
        <v>1155.47013032</v>
      </c>
      <c r="AA8" s="525">
        <v>1162.0510309899998</v>
      </c>
      <c r="AB8" s="525">
        <v>1185.0364989799998</v>
      </c>
      <c r="AC8" s="525">
        <v>1215.76753504</v>
      </c>
      <c r="AD8" s="525">
        <v>1243.36175998</v>
      </c>
      <c r="AE8" s="525">
        <v>1252.1089317699998</v>
      </c>
      <c r="AF8" s="525">
        <v>1257.19950767</v>
      </c>
      <c r="AG8" s="525"/>
      <c r="AH8" s="31" t="str">
        <f>B8</f>
        <v>EU-28</v>
      </c>
      <c r="AI8" s="30"/>
      <c r="AJ8" s="30"/>
      <c r="AK8" s="229"/>
      <c r="AL8" s="229"/>
      <c r="AM8" s="229"/>
      <c r="AN8" s="229"/>
      <c r="AO8" s="229"/>
      <c r="AP8" s="229"/>
      <c r="AQ8" s="229"/>
      <c r="AR8" s="229"/>
      <c r="AS8" s="229"/>
      <c r="AT8" s="229"/>
      <c r="AU8" s="229"/>
      <c r="AV8" s="229"/>
      <c r="AW8" s="229"/>
      <c r="AX8" s="229"/>
      <c r="AY8" s="229"/>
      <c r="AZ8" s="229"/>
      <c r="BA8" s="229"/>
      <c r="BB8" s="229"/>
      <c r="BC8" s="229"/>
      <c r="BD8" s="229"/>
      <c r="BE8" s="229"/>
      <c r="BF8" s="229"/>
      <c r="BG8" s="229"/>
      <c r="BH8" s="229"/>
      <c r="BI8" s="229"/>
      <c r="BJ8" s="229"/>
      <c r="BK8" s="229"/>
      <c r="BL8" s="229"/>
      <c r="BM8" s="229"/>
      <c r="BN8" s="229"/>
      <c r="BO8" s="229"/>
      <c r="BP8" s="229"/>
      <c r="BQ8" s="229"/>
      <c r="BR8" s="229"/>
      <c r="BS8" s="229"/>
      <c r="BT8" s="229"/>
      <c r="BU8" s="229"/>
    </row>
    <row r="9" spans="1:73" ht="3.75" customHeight="1" x14ac:dyDescent="0.2">
      <c r="A9" s="14"/>
      <c r="B9" s="28"/>
      <c r="C9" s="525"/>
      <c r="D9" s="525"/>
      <c r="E9" s="525"/>
      <c r="F9" s="525"/>
      <c r="G9" s="525"/>
      <c r="H9" s="525"/>
      <c r="I9" s="525"/>
      <c r="J9" s="525"/>
      <c r="K9" s="525"/>
      <c r="L9" s="525"/>
      <c r="M9" s="525"/>
      <c r="N9" s="525"/>
      <c r="O9" s="525"/>
      <c r="P9" s="525"/>
      <c r="Q9" s="525"/>
      <c r="R9" s="525"/>
      <c r="S9" s="525"/>
      <c r="T9" s="525"/>
      <c r="U9" s="525"/>
      <c r="V9" s="525"/>
      <c r="W9" s="525"/>
      <c r="X9" s="525"/>
      <c r="Y9" s="525"/>
      <c r="Z9" s="525"/>
      <c r="AA9" s="525"/>
      <c r="AB9" s="525"/>
      <c r="AC9" s="525"/>
      <c r="AD9" s="525"/>
      <c r="AE9" s="525"/>
      <c r="AF9" s="525"/>
      <c r="AG9" s="525"/>
      <c r="AH9" s="28"/>
      <c r="AI9" s="27"/>
      <c r="AJ9" s="27"/>
    </row>
    <row r="10" spans="1:73" ht="14.1" customHeight="1" x14ac:dyDescent="0.2">
      <c r="A10" s="14"/>
      <c r="B10" s="29" t="s">
        <v>156</v>
      </c>
      <c r="C10" s="527">
        <v>37.048324359999995</v>
      </c>
      <c r="D10" s="527">
        <v>36.743426749999998</v>
      </c>
      <c r="E10" s="527">
        <v>37.342474750000001</v>
      </c>
      <c r="F10" s="527">
        <v>38.380936820000002</v>
      </c>
      <c r="G10" s="527">
        <v>39.286072849999996</v>
      </c>
      <c r="H10" s="527">
        <v>38.470835449999996</v>
      </c>
      <c r="I10" s="527">
        <v>42.26679996</v>
      </c>
      <c r="J10" s="527">
        <v>44.580098469999996</v>
      </c>
      <c r="K10" s="527">
        <v>46.551596439999997</v>
      </c>
      <c r="L10" s="527">
        <v>43.819004939999999</v>
      </c>
      <c r="M10" s="527">
        <v>45.564716939999997</v>
      </c>
      <c r="N10" s="527">
        <v>45.789765729999999</v>
      </c>
      <c r="O10" s="527">
        <v>51.966834839999997</v>
      </c>
      <c r="P10" s="527">
        <v>53.206087270000005</v>
      </c>
      <c r="Q10" s="527">
        <v>55.491438639999998</v>
      </c>
      <c r="R10" s="527">
        <v>55.286375679999999</v>
      </c>
      <c r="S10" s="527">
        <v>58.383558300000004</v>
      </c>
      <c r="T10" s="527">
        <v>62.704790009999996</v>
      </c>
      <c r="U10" s="527">
        <v>63.615700439999998</v>
      </c>
      <c r="V10" s="527">
        <v>54.053717679999998</v>
      </c>
      <c r="W10" s="527">
        <v>55.467357679999999</v>
      </c>
      <c r="X10" s="527">
        <v>52.566538650000005</v>
      </c>
      <c r="Y10" s="527">
        <v>49.082179799999999</v>
      </c>
      <c r="Z10" s="527">
        <v>48.721270600000004</v>
      </c>
      <c r="AA10" s="527">
        <v>46.578050640000001</v>
      </c>
      <c r="AB10" s="527">
        <v>49.863473409999997</v>
      </c>
      <c r="AC10" s="527">
        <v>52.348006460000008</v>
      </c>
      <c r="AD10" s="527">
        <v>54.99495194</v>
      </c>
      <c r="AE10" s="527">
        <v>61.352005489999996</v>
      </c>
      <c r="AF10" s="527">
        <v>57.610296840000004</v>
      </c>
      <c r="AG10" s="527">
        <v>45.483242279999999</v>
      </c>
      <c r="AH10" s="29" t="str">
        <f t="shared" ref="AH10:AH31" si="5">B10</f>
        <v>BE</v>
      </c>
      <c r="AI10" s="30"/>
      <c r="AJ10" s="30"/>
    </row>
    <row r="11" spans="1:73" ht="14.1" customHeight="1" x14ac:dyDescent="0.2">
      <c r="A11" s="14"/>
      <c r="B11" s="31" t="s">
        <v>157</v>
      </c>
      <c r="C11" s="525">
        <v>7.2409340799999988</v>
      </c>
      <c r="D11" s="525">
        <v>4.98286096</v>
      </c>
      <c r="E11" s="525">
        <v>5.473199479999999</v>
      </c>
      <c r="F11" s="525">
        <v>6.2382611600000013</v>
      </c>
      <c r="G11" s="525">
        <v>5.6634799899999999</v>
      </c>
      <c r="H11" s="525">
        <v>5.9634768300000003</v>
      </c>
      <c r="I11" s="525">
        <v>5.4739969099999994</v>
      </c>
      <c r="J11" s="525">
        <v>4.67759167</v>
      </c>
      <c r="K11" s="525">
        <v>5.9626968299999996</v>
      </c>
      <c r="L11" s="525">
        <v>5.7583012600000005</v>
      </c>
      <c r="M11" s="525">
        <v>5.8087279699999987</v>
      </c>
      <c r="N11" s="525">
        <v>6.0922540200000004</v>
      </c>
      <c r="O11" s="525">
        <v>6.4520662099999999</v>
      </c>
      <c r="P11" s="525">
        <v>7.252440009999999</v>
      </c>
      <c r="Q11" s="525">
        <v>7.71349208</v>
      </c>
      <c r="R11" s="525">
        <v>8.6250284200000014</v>
      </c>
      <c r="S11" s="525">
        <v>9.0380827500000009</v>
      </c>
      <c r="T11" s="525">
        <v>8.6694497200000011</v>
      </c>
      <c r="U11" s="525">
        <v>9.4591514799999992</v>
      </c>
      <c r="V11" s="525">
        <v>9.1978504399999998</v>
      </c>
      <c r="W11" s="525">
        <v>8.6937364200000005</v>
      </c>
      <c r="X11" s="525">
        <v>8.8033448400000012</v>
      </c>
      <c r="Y11" s="525">
        <v>9.0971620800000004</v>
      </c>
      <c r="Z11" s="525">
        <v>8.1460699699999992</v>
      </c>
      <c r="AA11" s="525">
        <v>9.1374886899999996</v>
      </c>
      <c r="AB11" s="525">
        <v>9.9826709900000008</v>
      </c>
      <c r="AC11" s="525">
        <v>10.17024833</v>
      </c>
      <c r="AD11" s="525">
        <v>10.385190959999999</v>
      </c>
      <c r="AE11" s="525">
        <v>10.661417549999999</v>
      </c>
      <c r="AF11" s="525">
        <v>10.7645936</v>
      </c>
      <c r="AG11" s="525">
        <v>9.9196025699999986</v>
      </c>
      <c r="AH11" s="31" t="str">
        <f t="shared" si="5"/>
        <v>BG</v>
      </c>
      <c r="AI11" s="30"/>
      <c r="AJ11" s="30"/>
    </row>
    <row r="12" spans="1:73" ht="14.1" customHeight="1" x14ac:dyDescent="0.2">
      <c r="A12" s="14"/>
      <c r="B12" s="32" t="s">
        <v>158</v>
      </c>
      <c r="C12" s="523">
        <v>11.74773298</v>
      </c>
      <c r="D12" s="523">
        <v>10.50684487</v>
      </c>
      <c r="E12" s="523">
        <v>10.974202440000001</v>
      </c>
      <c r="F12" s="523">
        <v>10.4376602</v>
      </c>
      <c r="G12" s="523">
        <v>11.42334464</v>
      </c>
      <c r="H12" s="523">
        <v>10.762912069999999</v>
      </c>
      <c r="I12" s="523">
        <v>10.804738290000001</v>
      </c>
      <c r="J12" s="523">
        <v>10.75028429</v>
      </c>
      <c r="K12" s="523">
        <v>11.98994643</v>
      </c>
      <c r="L12" s="523">
        <v>12.248245170000001</v>
      </c>
      <c r="M12" s="523">
        <v>12.429882150000001</v>
      </c>
      <c r="N12" s="523">
        <v>13.30458531</v>
      </c>
      <c r="O12" s="523">
        <v>13.78645236</v>
      </c>
      <c r="P12" s="523">
        <v>15.755684740000001</v>
      </c>
      <c r="Q12" s="523">
        <v>16.73484273</v>
      </c>
      <c r="R12" s="523">
        <v>18.101378500000003</v>
      </c>
      <c r="S12" s="523">
        <v>18.467349640000002</v>
      </c>
      <c r="T12" s="523">
        <v>19.440330150000001</v>
      </c>
      <c r="U12" s="523">
        <v>19.34431983</v>
      </c>
      <c r="V12" s="523">
        <v>18.653296539999999</v>
      </c>
      <c r="W12" s="523">
        <v>17.577455090000001</v>
      </c>
      <c r="X12" s="523">
        <v>17.396290129999997</v>
      </c>
      <c r="Y12" s="523">
        <v>17.061015210000001</v>
      </c>
      <c r="Z12" s="523">
        <v>16.901838629999997</v>
      </c>
      <c r="AA12" s="523">
        <v>17.436745519999999</v>
      </c>
      <c r="AB12" s="523">
        <v>18.201416399999999</v>
      </c>
      <c r="AC12" s="523">
        <v>18.939524200000001</v>
      </c>
      <c r="AD12" s="523">
        <v>19.555143500000003</v>
      </c>
      <c r="AE12" s="523">
        <v>19.909900290000003</v>
      </c>
      <c r="AF12" s="523">
        <v>20.111466779999997</v>
      </c>
      <c r="AG12" s="523">
        <v>17.910251670000001</v>
      </c>
      <c r="AH12" s="32" t="str">
        <f t="shared" si="5"/>
        <v>CZ</v>
      </c>
      <c r="AI12" s="30"/>
      <c r="AJ12" s="30"/>
    </row>
    <row r="13" spans="1:73" ht="14.1" customHeight="1" x14ac:dyDescent="0.2">
      <c r="A13" s="14"/>
      <c r="B13" s="31" t="s">
        <v>159</v>
      </c>
      <c r="C13" s="525">
        <v>15.375368179999997</v>
      </c>
      <c r="D13" s="525">
        <v>15.41241394</v>
      </c>
      <c r="E13" s="525">
        <v>15.790180660000003</v>
      </c>
      <c r="F13" s="525">
        <v>17.227783540000001</v>
      </c>
      <c r="G13" s="525">
        <v>18.343518109999998</v>
      </c>
      <c r="H13" s="525">
        <v>18.75211754</v>
      </c>
      <c r="I13" s="525">
        <v>18.86401248</v>
      </c>
      <c r="J13" s="525">
        <v>18.707234629999999</v>
      </c>
      <c r="K13" s="525">
        <v>18.881616589999997</v>
      </c>
      <c r="L13" s="525">
        <v>18.75815356</v>
      </c>
      <c r="M13" s="525">
        <v>18.657960549999999</v>
      </c>
      <c r="N13" s="525">
        <v>18.033249659999999</v>
      </c>
      <c r="O13" s="525">
        <v>17.265089449999998</v>
      </c>
      <c r="P13" s="525">
        <v>17.977803820000002</v>
      </c>
      <c r="Q13" s="525">
        <v>17.963637879999997</v>
      </c>
      <c r="R13" s="525">
        <v>18.356513119999999</v>
      </c>
      <c r="S13" s="525">
        <v>19.483584069999999</v>
      </c>
      <c r="T13" s="525">
        <v>20.254041449999999</v>
      </c>
      <c r="U13" s="525">
        <v>19.608077460000001</v>
      </c>
      <c r="V13" s="525">
        <v>17.19657827</v>
      </c>
      <c r="W13" s="525">
        <v>17.75184046</v>
      </c>
      <c r="X13" s="525">
        <v>17.541993259999998</v>
      </c>
      <c r="Y13" s="525">
        <v>16.401430000000001</v>
      </c>
      <c r="Z13" s="525">
        <v>16.539258539999999</v>
      </c>
      <c r="AA13" s="525">
        <v>17.210427299999999</v>
      </c>
      <c r="AB13" s="525">
        <v>17.498571290000001</v>
      </c>
      <c r="AC13" s="525">
        <v>17.638284719999998</v>
      </c>
      <c r="AD13" s="525">
        <v>17.437638879999998</v>
      </c>
      <c r="AE13" s="525">
        <v>18.039769679999999</v>
      </c>
      <c r="AF13" s="525">
        <v>18.288609490000002</v>
      </c>
      <c r="AG13" s="525">
        <v>14.497458160000001</v>
      </c>
      <c r="AH13" s="31" t="str">
        <f t="shared" si="5"/>
        <v>DK</v>
      </c>
      <c r="AI13" s="30"/>
      <c r="AJ13" s="30"/>
    </row>
    <row r="14" spans="1:73" ht="14.1" customHeight="1" x14ac:dyDescent="0.2">
      <c r="A14" s="14"/>
      <c r="B14" s="32" t="s">
        <v>160</v>
      </c>
      <c r="C14" s="523">
        <v>180.53663943999999</v>
      </c>
      <c r="D14" s="523">
        <v>182.44762392000001</v>
      </c>
      <c r="E14" s="523">
        <v>188.31614173000003</v>
      </c>
      <c r="F14" s="523">
        <v>195.20934747999999</v>
      </c>
      <c r="G14" s="523">
        <v>191.45304714000002</v>
      </c>
      <c r="H14" s="523">
        <v>195.75745562</v>
      </c>
      <c r="I14" s="523">
        <v>196.41609064000005</v>
      </c>
      <c r="J14" s="523">
        <v>197.90126637</v>
      </c>
      <c r="K14" s="523">
        <v>201.30334128999999</v>
      </c>
      <c r="L14" s="523">
        <v>208.01368696</v>
      </c>
      <c r="M14" s="523">
        <v>205.73254277000001</v>
      </c>
      <c r="N14" s="523">
        <v>201.61573063999995</v>
      </c>
      <c r="O14" s="523">
        <v>200.08211015000001</v>
      </c>
      <c r="P14" s="523">
        <v>194.88389416000001</v>
      </c>
      <c r="Q14" s="523">
        <v>195.48606878999999</v>
      </c>
      <c r="R14" s="523">
        <v>190.21383581000001</v>
      </c>
      <c r="S14" s="523">
        <v>187.99732406999996</v>
      </c>
      <c r="T14" s="523">
        <v>187.02024732000001</v>
      </c>
      <c r="U14" s="523">
        <v>186.62221727000002</v>
      </c>
      <c r="V14" s="523">
        <v>184.69297632999999</v>
      </c>
      <c r="W14" s="523">
        <v>185.46063185999998</v>
      </c>
      <c r="X14" s="523">
        <v>186.24696076000001</v>
      </c>
      <c r="Y14" s="523">
        <v>186.01242089000002</v>
      </c>
      <c r="Z14" s="523">
        <v>189.9923087</v>
      </c>
      <c r="AA14" s="523">
        <v>189.81634076000003</v>
      </c>
      <c r="AB14" s="523">
        <v>192.94642634000002</v>
      </c>
      <c r="AC14" s="523">
        <v>199.11364829999999</v>
      </c>
      <c r="AD14" s="523">
        <v>202.99145967999999</v>
      </c>
      <c r="AE14" s="523">
        <v>196.28218383000004</v>
      </c>
      <c r="AF14" s="523">
        <v>196.48883625999997</v>
      </c>
      <c r="AG14" s="523">
        <v>162.48472815999997</v>
      </c>
      <c r="AH14" s="32" t="str">
        <f t="shared" si="5"/>
        <v>DE</v>
      </c>
      <c r="AI14" s="30"/>
      <c r="AJ14" s="30"/>
    </row>
    <row r="15" spans="1:73" ht="14.1" customHeight="1" x14ac:dyDescent="0.2">
      <c r="A15" s="14"/>
      <c r="B15" s="31" t="s">
        <v>161</v>
      </c>
      <c r="C15" s="525">
        <v>3.0997698300000001</v>
      </c>
      <c r="D15" s="525">
        <v>2.9757329900000005</v>
      </c>
      <c r="E15" s="525">
        <v>1.5595520999999999</v>
      </c>
      <c r="F15" s="525">
        <v>1.8012694199999999</v>
      </c>
      <c r="G15" s="525">
        <v>2.01242141</v>
      </c>
      <c r="H15" s="525">
        <v>1.8757403399999999</v>
      </c>
      <c r="I15" s="525">
        <v>1.96419129</v>
      </c>
      <c r="J15" s="525">
        <v>2.10502799</v>
      </c>
      <c r="K15" s="525">
        <v>2.1674412599999999</v>
      </c>
      <c r="L15" s="525">
        <v>2.0758642300000001</v>
      </c>
      <c r="M15" s="525">
        <v>2.0339074699999999</v>
      </c>
      <c r="N15" s="525">
        <v>2.3222320799999996</v>
      </c>
      <c r="O15" s="525">
        <v>2.51001735</v>
      </c>
      <c r="P15" s="525">
        <v>2.4229760700000003</v>
      </c>
      <c r="Q15" s="525">
        <v>2.6122723200000002</v>
      </c>
      <c r="R15" s="525">
        <v>2.6371417399999997</v>
      </c>
      <c r="S15" s="525">
        <v>3.09535217</v>
      </c>
      <c r="T15" s="525">
        <v>3.3642210500000003</v>
      </c>
      <c r="U15" s="525">
        <v>3.33100891</v>
      </c>
      <c r="V15" s="525">
        <v>2.9354120100000003</v>
      </c>
      <c r="W15" s="525">
        <v>3.0439098600000003</v>
      </c>
      <c r="X15" s="525">
        <v>2.9669703899999997</v>
      </c>
      <c r="Y15" s="525">
        <v>3.7021324799999999</v>
      </c>
      <c r="Z15" s="525">
        <v>3.6857768900000001</v>
      </c>
      <c r="AA15" s="525">
        <v>3.3883226600000005</v>
      </c>
      <c r="AB15" s="525">
        <v>3.3423963400000001</v>
      </c>
      <c r="AC15" s="525">
        <v>3.3233896399999998</v>
      </c>
      <c r="AD15" s="525">
        <v>3.60451685</v>
      </c>
      <c r="AE15" s="525">
        <v>3.5913853800000002</v>
      </c>
      <c r="AF15" s="525">
        <v>3.1439519400000004</v>
      </c>
      <c r="AG15" s="525">
        <v>3.17822556</v>
      </c>
      <c r="AH15" s="31" t="str">
        <f t="shared" si="5"/>
        <v>EE</v>
      </c>
      <c r="AI15" s="30"/>
      <c r="AJ15" s="30"/>
    </row>
    <row r="16" spans="1:73" ht="14.1" customHeight="1" x14ac:dyDescent="0.2">
      <c r="A16" s="14"/>
      <c r="B16" s="32" t="s">
        <v>162</v>
      </c>
      <c r="C16" s="523">
        <v>6.1590994200000004</v>
      </c>
      <c r="D16" s="523">
        <v>6.3540768999999999</v>
      </c>
      <c r="E16" s="523">
        <v>6.58010816</v>
      </c>
      <c r="F16" s="523">
        <v>7.0956216399999992</v>
      </c>
      <c r="G16" s="523">
        <v>7.1171422299999998</v>
      </c>
      <c r="H16" s="523">
        <v>7.5821172099999998</v>
      </c>
      <c r="I16" s="523">
        <v>8.58572062</v>
      </c>
      <c r="J16" s="523">
        <v>9.1060209600000004</v>
      </c>
      <c r="K16" s="523">
        <v>10.439042149999999</v>
      </c>
      <c r="L16" s="523">
        <v>11.63896319</v>
      </c>
      <c r="M16" s="523">
        <v>12.85463204</v>
      </c>
      <c r="N16" s="523">
        <v>13.78216286</v>
      </c>
      <c r="O16" s="523">
        <v>14.066287130000001</v>
      </c>
      <c r="P16" s="523">
        <v>14.3059963</v>
      </c>
      <c r="Q16" s="523">
        <v>14.840873720000001</v>
      </c>
      <c r="R16" s="523">
        <v>15.739603490000002</v>
      </c>
      <c r="S16" s="523">
        <v>16.877312910000001</v>
      </c>
      <c r="T16" s="523">
        <v>17.600108690000003</v>
      </c>
      <c r="U16" s="523">
        <v>16.564292829999999</v>
      </c>
      <c r="V16" s="523">
        <v>14.84663445</v>
      </c>
      <c r="W16" s="523">
        <v>14.144926330000001</v>
      </c>
      <c r="X16" s="523">
        <v>13.50411815</v>
      </c>
      <c r="Y16" s="523">
        <v>12.852438720000002</v>
      </c>
      <c r="Z16" s="523">
        <v>13.386428389999999</v>
      </c>
      <c r="AA16" s="523">
        <v>13.859008839999998</v>
      </c>
      <c r="AB16" s="523">
        <v>14.69819481</v>
      </c>
      <c r="AC16" s="523">
        <v>15.238074030000002</v>
      </c>
      <c r="AD16" s="523">
        <v>15.404977109999999</v>
      </c>
      <c r="AE16" s="523">
        <v>15.873117489999998</v>
      </c>
      <c r="AF16" s="523">
        <v>15.82155794</v>
      </c>
      <c r="AG16" s="523">
        <v>11.8237065</v>
      </c>
      <c r="AH16" s="32" t="str">
        <f t="shared" si="5"/>
        <v>IE</v>
      </c>
      <c r="AI16" s="30"/>
      <c r="AJ16" s="30"/>
    </row>
    <row r="17" spans="1:36" ht="14.1" customHeight="1" x14ac:dyDescent="0.2">
      <c r="A17" s="14"/>
      <c r="B17" s="31" t="s">
        <v>163</v>
      </c>
      <c r="C17" s="525">
        <v>24.717128719999998</v>
      </c>
      <c r="D17" s="525">
        <v>24.501529050000002</v>
      </c>
      <c r="E17" s="525">
        <v>26.056571890000001</v>
      </c>
      <c r="F17" s="525">
        <v>27.793287830000001</v>
      </c>
      <c r="G17" s="525">
        <v>29.146432749999999</v>
      </c>
      <c r="H17" s="525">
        <v>30.089391240000001</v>
      </c>
      <c r="I17" s="525">
        <v>29.06537423</v>
      </c>
      <c r="J17" s="525">
        <v>29.712602099999998</v>
      </c>
      <c r="K17" s="525">
        <v>32.766065900000001</v>
      </c>
      <c r="L17" s="525">
        <v>32.140353060000002</v>
      </c>
      <c r="M17" s="525">
        <v>32.382718629999992</v>
      </c>
      <c r="N17" s="525">
        <v>32.741571610000001</v>
      </c>
      <c r="O17" s="525">
        <v>31.895333899999997</v>
      </c>
      <c r="P17" s="525">
        <v>33.932653940000002</v>
      </c>
      <c r="Q17" s="525">
        <v>34.499013489999996</v>
      </c>
      <c r="R17" s="525">
        <v>33.148103739999996</v>
      </c>
      <c r="S17" s="525">
        <v>34.732162459999998</v>
      </c>
      <c r="T17" s="525">
        <v>35.74330235</v>
      </c>
      <c r="U17" s="525">
        <v>34.800964120000003</v>
      </c>
      <c r="V17" s="525">
        <v>35.944458050000001</v>
      </c>
      <c r="W17" s="525">
        <v>33.418538369999993</v>
      </c>
      <c r="X17" s="525">
        <v>31.423739900000001</v>
      </c>
      <c r="Y17" s="525">
        <v>26.193015089999999</v>
      </c>
      <c r="Z17" s="525">
        <v>25.629420630000002</v>
      </c>
      <c r="AA17" s="525">
        <v>25.14874988</v>
      </c>
      <c r="AB17" s="525">
        <v>25.458915019999996</v>
      </c>
      <c r="AC17" s="525">
        <v>25.797272019999998</v>
      </c>
      <c r="AD17" s="525">
        <v>27.30466127</v>
      </c>
      <c r="AE17" s="525">
        <v>28.12522126</v>
      </c>
      <c r="AF17" s="525">
        <v>29.78119302</v>
      </c>
      <c r="AG17" s="525">
        <v>21.84289248</v>
      </c>
      <c r="AH17" s="31" t="str">
        <f t="shared" si="5"/>
        <v>EL</v>
      </c>
      <c r="AI17" s="30"/>
      <c r="AJ17" s="30"/>
    </row>
    <row r="18" spans="1:36" ht="14.1" customHeight="1" x14ac:dyDescent="0.2">
      <c r="A18" s="14"/>
      <c r="B18" s="32" t="s">
        <v>164</v>
      </c>
      <c r="C18" s="523">
        <v>74.138906599999999</v>
      </c>
      <c r="D18" s="523">
        <v>78.696401449999996</v>
      </c>
      <c r="E18" s="523">
        <v>83.362447000000017</v>
      </c>
      <c r="F18" s="523">
        <v>81.292789749999997</v>
      </c>
      <c r="G18" s="523">
        <v>84.122090560000018</v>
      </c>
      <c r="H18" s="523">
        <v>85.78681014</v>
      </c>
      <c r="I18" s="523">
        <v>95.605302520000009</v>
      </c>
      <c r="J18" s="523">
        <v>99.18169764999999</v>
      </c>
      <c r="K18" s="523">
        <v>107.31810708999998</v>
      </c>
      <c r="L18" s="523">
        <v>111.33044009</v>
      </c>
      <c r="M18" s="523">
        <v>114.04671567999999</v>
      </c>
      <c r="N18" s="523">
        <v>120.50371992000001</v>
      </c>
      <c r="O18" s="523">
        <v>122.45087929</v>
      </c>
      <c r="P18" s="523">
        <v>127.85139116000001</v>
      </c>
      <c r="Q18" s="523">
        <v>133.28274453999998</v>
      </c>
      <c r="R18" s="523">
        <v>138.8155031</v>
      </c>
      <c r="S18" s="523">
        <v>143.68469398000002</v>
      </c>
      <c r="T18" s="523">
        <v>147.45464285</v>
      </c>
      <c r="U18" s="523">
        <v>142.65362384000002</v>
      </c>
      <c r="V18" s="523">
        <v>134.29431083</v>
      </c>
      <c r="W18" s="523">
        <v>130.60421525000001</v>
      </c>
      <c r="X18" s="523">
        <v>127.17605409000001</v>
      </c>
      <c r="Y18" s="523">
        <v>119.01564973999999</v>
      </c>
      <c r="Z18" s="523">
        <v>116.18921572000001</v>
      </c>
      <c r="AA18" s="523">
        <v>118.90105407</v>
      </c>
      <c r="AB18" s="523">
        <v>121.34280751</v>
      </c>
      <c r="AC18" s="523">
        <v>126.01935822</v>
      </c>
      <c r="AD18" s="523">
        <v>127.15378496999999</v>
      </c>
      <c r="AE18" s="523">
        <v>130.22988389999998</v>
      </c>
      <c r="AF18" s="523">
        <v>132.44262494</v>
      </c>
      <c r="AG18" s="523">
        <v>100.0227117</v>
      </c>
      <c r="AH18" s="32" t="str">
        <f t="shared" si="5"/>
        <v>ES</v>
      </c>
      <c r="AI18" s="30"/>
      <c r="AJ18" s="30"/>
    </row>
    <row r="19" spans="1:36" ht="14.1" customHeight="1" x14ac:dyDescent="0.2">
      <c r="A19" s="14"/>
      <c r="B19" s="31" t="s">
        <v>165</v>
      </c>
      <c r="C19" s="525">
        <v>137.10651715</v>
      </c>
      <c r="D19" s="525">
        <v>140.23721086999998</v>
      </c>
      <c r="E19" s="525">
        <v>144.25288466999999</v>
      </c>
      <c r="F19" s="525">
        <v>144.97147928000001</v>
      </c>
      <c r="G19" s="525">
        <v>146.14331715</v>
      </c>
      <c r="H19" s="525">
        <v>147.60898033999999</v>
      </c>
      <c r="I19" s="525">
        <v>148.76111828000003</v>
      </c>
      <c r="J19" s="525">
        <v>152.04346451000001</v>
      </c>
      <c r="K19" s="525">
        <v>157.00773305999999</v>
      </c>
      <c r="L19" s="525">
        <v>161.76933743000001</v>
      </c>
      <c r="M19" s="525">
        <v>162.65787430999998</v>
      </c>
      <c r="N19" s="525">
        <v>164.37610522</v>
      </c>
      <c r="O19" s="525">
        <v>165.86770872</v>
      </c>
      <c r="P19" s="525">
        <v>164.87606696999998</v>
      </c>
      <c r="Q19" s="525">
        <v>167.63343533</v>
      </c>
      <c r="R19" s="525">
        <v>164.71990592000003</v>
      </c>
      <c r="S19" s="525">
        <v>165.48398189000002</v>
      </c>
      <c r="T19" s="525">
        <v>165.19025157999999</v>
      </c>
      <c r="U19" s="525">
        <v>158.51626807</v>
      </c>
      <c r="V19" s="525">
        <v>155.58327118999998</v>
      </c>
      <c r="W19" s="525">
        <v>156.28157820000001</v>
      </c>
      <c r="X19" s="525">
        <v>158.60971860999999</v>
      </c>
      <c r="Y19" s="525">
        <v>156.02207462999999</v>
      </c>
      <c r="Z19" s="525">
        <v>154.49293603999999</v>
      </c>
      <c r="AA19" s="525">
        <v>153.53300985999999</v>
      </c>
      <c r="AB19" s="525">
        <v>155.26579251999999</v>
      </c>
      <c r="AC19" s="525">
        <v>154.86599058999997</v>
      </c>
      <c r="AD19" s="525">
        <v>155.79360079000003</v>
      </c>
      <c r="AE19" s="525">
        <v>154.51688544000001</v>
      </c>
      <c r="AF19" s="525">
        <v>154.76028643000001</v>
      </c>
      <c r="AG19" s="525">
        <v>119.35214559999999</v>
      </c>
      <c r="AH19" s="31" t="str">
        <f t="shared" si="5"/>
        <v>FR</v>
      </c>
      <c r="AI19" s="30"/>
      <c r="AJ19" s="30"/>
    </row>
    <row r="20" spans="1:36" ht="14.1" customHeight="1" x14ac:dyDescent="0.2">
      <c r="A20" s="14"/>
      <c r="B20" s="32" t="s">
        <v>183</v>
      </c>
      <c r="C20" s="523">
        <v>4.4309045399999993</v>
      </c>
      <c r="D20" s="523">
        <v>2.9612810000000001</v>
      </c>
      <c r="E20" s="523">
        <v>2.8490822399999995</v>
      </c>
      <c r="F20" s="523">
        <v>3.1074631899999998</v>
      </c>
      <c r="G20" s="523">
        <v>3.5067406599999997</v>
      </c>
      <c r="H20" s="523">
        <v>3.6411564800000003</v>
      </c>
      <c r="I20" s="523">
        <v>3.9595045200000003</v>
      </c>
      <c r="J20" s="523">
        <v>4.2762533999999999</v>
      </c>
      <c r="K20" s="523">
        <v>4.4352241899999996</v>
      </c>
      <c r="L20" s="523">
        <v>4.6407131600000007</v>
      </c>
      <c r="M20" s="523">
        <v>4.6131645200000007</v>
      </c>
      <c r="N20" s="523">
        <v>4.7115376900000001</v>
      </c>
      <c r="O20" s="523">
        <v>4.9919129299999998</v>
      </c>
      <c r="P20" s="523">
        <v>5.3784508799999999</v>
      </c>
      <c r="Q20" s="523">
        <v>5.5466370499999993</v>
      </c>
      <c r="R20" s="523">
        <v>5.8052443299999998</v>
      </c>
      <c r="S20" s="523">
        <v>6.1465892600000007</v>
      </c>
      <c r="T20" s="523">
        <v>6.5952161999999994</v>
      </c>
      <c r="U20" s="523">
        <v>6.46407022</v>
      </c>
      <c r="V20" s="523">
        <v>6.3832166100000007</v>
      </c>
      <c r="W20" s="523">
        <v>6.1808659300000013</v>
      </c>
      <c r="X20" s="523">
        <v>6.1140684399999996</v>
      </c>
      <c r="Y20" s="523">
        <v>5.8936847999999999</v>
      </c>
      <c r="Z20" s="523">
        <v>6.0155592499999999</v>
      </c>
      <c r="AA20" s="523">
        <v>5.9644902599999998</v>
      </c>
      <c r="AB20" s="523">
        <v>6.2528255599999998</v>
      </c>
      <c r="AC20" s="523">
        <v>6.4953435399999995</v>
      </c>
      <c r="AD20" s="523">
        <v>7.0394587700000004</v>
      </c>
      <c r="AE20" s="523">
        <v>6.9656965099999999</v>
      </c>
      <c r="AF20" s="523">
        <v>7.2006410300000008</v>
      </c>
      <c r="AG20" s="523">
        <v>5.9596412900000004</v>
      </c>
      <c r="AH20" s="32" t="str">
        <f t="shared" si="5"/>
        <v>HR</v>
      </c>
      <c r="AI20" s="30"/>
      <c r="AJ20" s="30"/>
    </row>
    <row r="21" spans="1:36" ht="14.1" customHeight="1" x14ac:dyDescent="0.2">
      <c r="A21" s="14"/>
      <c r="B21" s="31" t="s">
        <v>166</v>
      </c>
      <c r="C21" s="525">
        <v>109.0576064</v>
      </c>
      <c r="D21" s="525">
        <v>111.6005325</v>
      </c>
      <c r="E21" s="525">
        <v>116.39882718999998</v>
      </c>
      <c r="F21" s="525">
        <v>118.398814</v>
      </c>
      <c r="G21" s="525">
        <v>118.22674425000001</v>
      </c>
      <c r="H21" s="525">
        <v>121.41704282000001</v>
      </c>
      <c r="I21" s="525">
        <v>121.95221338999998</v>
      </c>
      <c r="J21" s="525">
        <v>124.08276361000001</v>
      </c>
      <c r="K21" s="525">
        <v>128.91598612000001</v>
      </c>
      <c r="L21" s="525">
        <v>130.84960296</v>
      </c>
      <c r="M21" s="525">
        <v>133.54346938</v>
      </c>
      <c r="N21" s="525">
        <v>135.83831230000001</v>
      </c>
      <c r="O21" s="525">
        <v>137.96217358999999</v>
      </c>
      <c r="P21" s="525">
        <v>140.02719181000001</v>
      </c>
      <c r="Q21" s="525">
        <v>142.41916534000001</v>
      </c>
      <c r="R21" s="525">
        <v>141.91713917000001</v>
      </c>
      <c r="S21" s="525">
        <v>144.44893354999999</v>
      </c>
      <c r="T21" s="525">
        <v>145.47009095999999</v>
      </c>
      <c r="U21" s="525">
        <v>138.9041464</v>
      </c>
      <c r="V21" s="525">
        <v>131.11980198000001</v>
      </c>
      <c r="W21" s="525">
        <v>129.88583719000002</v>
      </c>
      <c r="X21" s="525">
        <v>129.48468108</v>
      </c>
      <c r="Y21" s="525">
        <v>121.12104624000001</v>
      </c>
      <c r="Z21" s="525">
        <v>116.60785567000001</v>
      </c>
      <c r="AA21" s="525">
        <v>121.06284513999999</v>
      </c>
      <c r="AB21" s="525">
        <v>120.11503739</v>
      </c>
      <c r="AC21" s="525">
        <v>120.58791642999999</v>
      </c>
      <c r="AD21" s="525">
        <v>117.99024274999999</v>
      </c>
      <c r="AE21" s="525">
        <v>122.19412324</v>
      </c>
      <c r="AF21" s="525">
        <v>123.12081065</v>
      </c>
      <c r="AG21" s="525">
        <v>93.812757009999999</v>
      </c>
      <c r="AH21" s="31" t="str">
        <f t="shared" si="5"/>
        <v>IT</v>
      </c>
      <c r="AI21" s="30"/>
      <c r="AJ21" s="30"/>
    </row>
    <row r="22" spans="1:36" ht="14.1" customHeight="1" x14ac:dyDescent="0.2">
      <c r="A22" s="14"/>
      <c r="B22" s="32" t="s">
        <v>167</v>
      </c>
      <c r="C22" s="523">
        <v>2.1187079</v>
      </c>
      <c r="D22" s="523">
        <v>2.2480437900000001</v>
      </c>
      <c r="E22" s="523">
        <v>2.3795492500000002</v>
      </c>
      <c r="F22" s="523">
        <v>2.2409629</v>
      </c>
      <c r="G22" s="523">
        <v>2.3519298799999997</v>
      </c>
      <c r="H22" s="523">
        <v>2.5330260600000001</v>
      </c>
      <c r="I22" s="523">
        <v>2.6159637999999994</v>
      </c>
      <c r="J22" s="523">
        <v>2.6957376999999996</v>
      </c>
      <c r="K22" s="523">
        <v>2.8140446300000002</v>
      </c>
      <c r="L22" s="523">
        <v>3.0537695600000001</v>
      </c>
      <c r="M22" s="523">
        <v>3.2303643700000002</v>
      </c>
      <c r="N22" s="523">
        <v>3.4300236499999999</v>
      </c>
      <c r="O22" s="523">
        <v>3.2065409699999994</v>
      </c>
      <c r="P22" s="523">
        <v>3.33835639</v>
      </c>
      <c r="Q22" s="523">
        <v>3.1365151200000003</v>
      </c>
      <c r="R22" s="523">
        <v>3.84030725</v>
      </c>
      <c r="S22" s="523">
        <v>3.8506617099999998</v>
      </c>
      <c r="T22" s="523">
        <v>3.9122188500000004</v>
      </c>
      <c r="U22" s="523">
        <v>3.9633031800000005</v>
      </c>
      <c r="V22" s="523">
        <v>3.8136205400000001</v>
      </c>
      <c r="W22" s="523">
        <v>3.7774890299999999</v>
      </c>
      <c r="X22" s="523">
        <v>3.7768322599999999</v>
      </c>
      <c r="Y22" s="523">
        <v>3.5682074500000001</v>
      </c>
      <c r="Z22" s="523">
        <v>3.4394052899999998</v>
      </c>
      <c r="AA22" s="523">
        <v>3.3517956899999999</v>
      </c>
      <c r="AB22" s="523">
        <v>3.4306637700000002</v>
      </c>
      <c r="AC22" s="523">
        <v>3.8230259299999996</v>
      </c>
      <c r="AD22" s="523">
        <v>3.9146342200000004</v>
      </c>
      <c r="AE22" s="523">
        <v>3.9761239599999998</v>
      </c>
      <c r="AF22" s="523">
        <v>4.0369184699999998</v>
      </c>
      <c r="AG22" s="523">
        <v>3.1017051599999999</v>
      </c>
      <c r="AH22" s="32" t="str">
        <f t="shared" si="5"/>
        <v>CY</v>
      </c>
      <c r="AI22" s="30"/>
      <c r="AJ22" s="30"/>
    </row>
    <row r="23" spans="1:36" ht="14.1" customHeight="1" x14ac:dyDescent="0.2">
      <c r="A23" s="14"/>
      <c r="B23" s="31" t="s">
        <v>168</v>
      </c>
      <c r="C23" s="525">
        <v>4.6765864400000003</v>
      </c>
      <c r="D23" s="525">
        <v>3.5063066900000002</v>
      </c>
      <c r="E23" s="525">
        <v>3.1165215899999996</v>
      </c>
      <c r="F23" s="525">
        <v>3.0296220899999997</v>
      </c>
      <c r="G23" s="525">
        <v>3.1222624699999995</v>
      </c>
      <c r="H23" s="525">
        <v>2.60730372</v>
      </c>
      <c r="I23" s="525">
        <v>2.4249376099999997</v>
      </c>
      <c r="J23" s="525">
        <v>2.3321655800000003</v>
      </c>
      <c r="K23" s="525">
        <v>2.1189279500000002</v>
      </c>
      <c r="L23" s="525">
        <v>2.0712149700000002</v>
      </c>
      <c r="M23" s="525">
        <v>2.26679334</v>
      </c>
      <c r="N23" s="525">
        <v>3.2594726800000005</v>
      </c>
      <c r="O23" s="525">
        <v>3.3748564399999998</v>
      </c>
      <c r="P23" s="525">
        <v>3.5003747199999999</v>
      </c>
      <c r="Q23" s="525">
        <v>3.7138660400000001</v>
      </c>
      <c r="R23" s="525">
        <v>4.0584275300000003</v>
      </c>
      <c r="S23" s="525">
        <v>4.1939768700000002</v>
      </c>
      <c r="T23" s="525">
        <v>4.6205816500000001</v>
      </c>
      <c r="U23" s="525">
        <v>4.5493727400000008</v>
      </c>
      <c r="V23" s="525">
        <v>4.3405184300000004</v>
      </c>
      <c r="W23" s="525">
        <v>4.3867894799999991</v>
      </c>
      <c r="X23" s="525">
        <v>3.9057510300000002</v>
      </c>
      <c r="Y23" s="525">
        <v>3.88961165</v>
      </c>
      <c r="Z23" s="525">
        <v>3.9187246599999996</v>
      </c>
      <c r="AA23" s="525">
        <v>3.9951045700000001</v>
      </c>
      <c r="AB23" s="525">
        <v>4.2360710399999997</v>
      </c>
      <c r="AC23" s="525">
        <v>4.4953866500000004</v>
      </c>
      <c r="AD23" s="525">
        <v>4.5262988999999996</v>
      </c>
      <c r="AE23" s="525">
        <v>3.88497548</v>
      </c>
      <c r="AF23" s="525">
        <v>4.6837972600000004</v>
      </c>
      <c r="AG23" s="525">
        <v>3.8949886500000002</v>
      </c>
      <c r="AH23" s="31" t="str">
        <f t="shared" si="5"/>
        <v>LV</v>
      </c>
      <c r="AI23" s="30"/>
      <c r="AJ23" s="30"/>
    </row>
    <row r="24" spans="1:36" ht="14.1" customHeight="1" x14ac:dyDescent="0.2">
      <c r="A24" s="14"/>
      <c r="B24" s="26" t="s">
        <v>169</v>
      </c>
      <c r="C24" s="523">
        <v>6.3861303399999994</v>
      </c>
      <c r="D24" s="523">
        <v>7.2300238300000004</v>
      </c>
      <c r="E24" s="523">
        <v>5.2498131499999996</v>
      </c>
      <c r="F24" s="523">
        <v>3.7591208000000003</v>
      </c>
      <c r="G24" s="523">
        <v>3.1058676500000004</v>
      </c>
      <c r="H24" s="523">
        <v>3.6687196700000002</v>
      </c>
      <c r="I24" s="523">
        <v>3.9215759699999997</v>
      </c>
      <c r="J24" s="523">
        <v>4.0623542300000004</v>
      </c>
      <c r="K24" s="523">
        <v>4.2081729999999995</v>
      </c>
      <c r="L24" s="523">
        <v>3.8118215500000008</v>
      </c>
      <c r="M24" s="523">
        <v>3.49749613</v>
      </c>
      <c r="N24" s="523">
        <v>3.8156929999999996</v>
      </c>
      <c r="O24" s="523">
        <v>3.9329369699999996</v>
      </c>
      <c r="P24" s="523">
        <v>4.01840449</v>
      </c>
      <c r="Q24" s="523">
        <v>4.3646618699999999</v>
      </c>
      <c r="R24" s="523">
        <v>4.7082512899999989</v>
      </c>
      <c r="S24" s="523">
        <v>4.9598114999999998</v>
      </c>
      <c r="T24" s="523">
        <v>5.6967129900000009</v>
      </c>
      <c r="U24" s="523">
        <v>5.6033750599999994</v>
      </c>
      <c r="V24" s="523">
        <v>4.7219307800000001</v>
      </c>
      <c r="W24" s="523">
        <v>4.9120962600000002</v>
      </c>
      <c r="X24" s="523">
        <v>4.9134350200000005</v>
      </c>
      <c r="Y24" s="523">
        <v>4.8851393099999996</v>
      </c>
      <c r="Z24" s="523">
        <v>4.7927727299999994</v>
      </c>
      <c r="AA24" s="523">
        <v>5.0436414399999991</v>
      </c>
      <c r="AB24" s="523">
        <v>5.5115021200000003</v>
      </c>
      <c r="AC24" s="523">
        <v>6.2059842399999994</v>
      </c>
      <c r="AD24" s="523">
        <v>6.5085349700000004</v>
      </c>
      <c r="AE24" s="523">
        <v>7.0106504899999997</v>
      </c>
      <c r="AF24" s="523">
        <v>7.1983587399999998</v>
      </c>
      <c r="AG24" s="523">
        <v>6.8088444700000004</v>
      </c>
      <c r="AH24" s="26" t="str">
        <f t="shared" si="5"/>
        <v>LT</v>
      </c>
      <c r="AI24" s="30"/>
      <c r="AJ24" s="30"/>
    </row>
    <row r="25" spans="1:36" ht="14.1" customHeight="1" x14ac:dyDescent="0.2">
      <c r="A25" s="14"/>
      <c r="B25" s="31" t="s">
        <v>170</v>
      </c>
      <c r="C25" s="525">
        <v>2.9834751199999996</v>
      </c>
      <c r="D25" s="525">
        <v>3.5893994899999999</v>
      </c>
      <c r="E25" s="525">
        <v>3.8597519499999997</v>
      </c>
      <c r="F25" s="525">
        <v>3.9020659600000003</v>
      </c>
      <c r="G25" s="525">
        <v>4.0637686799999999</v>
      </c>
      <c r="H25" s="525">
        <v>3.8896791900000003</v>
      </c>
      <c r="I25" s="525">
        <v>4.0496942000000002</v>
      </c>
      <c r="J25" s="525">
        <v>4.4308887699999993</v>
      </c>
      <c r="K25" s="525">
        <v>4.7673672100000006</v>
      </c>
      <c r="L25" s="525">
        <v>5.2067738299999995</v>
      </c>
      <c r="M25" s="525">
        <v>5.7943874800000001</v>
      </c>
      <c r="N25" s="525">
        <v>6.1205357600000001</v>
      </c>
      <c r="O25" s="525">
        <v>6.3966834099999996</v>
      </c>
      <c r="P25" s="525">
        <v>6.9972667</v>
      </c>
      <c r="Q25" s="525">
        <v>8.0511122800000017</v>
      </c>
      <c r="R25" s="525">
        <v>8.4484032399999993</v>
      </c>
      <c r="S25" s="525">
        <v>8.0441748999999998</v>
      </c>
      <c r="T25" s="525">
        <v>7.8476888200000001</v>
      </c>
      <c r="U25" s="525">
        <v>7.9519684899999996</v>
      </c>
      <c r="V25" s="525">
        <v>7.3733000100000003</v>
      </c>
      <c r="W25" s="525">
        <v>7.7640122999999992</v>
      </c>
      <c r="X25" s="525">
        <v>8.0498945000000006</v>
      </c>
      <c r="Y25" s="525">
        <v>7.6522274100000001</v>
      </c>
      <c r="Z25" s="525">
        <v>7.5149601300000004</v>
      </c>
      <c r="AA25" s="525">
        <v>7.3022250400000006</v>
      </c>
      <c r="AB25" s="525">
        <v>7.0162731799999998</v>
      </c>
      <c r="AC25" s="525">
        <v>6.9959187400000005</v>
      </c>
      <c r="AD25" s="525">
        <v>7.3039458699999997</v>
      </c>
      <c r="AE25" s="525">
        <v>7.7980811299999999</v>
      </c>
      <c r="AF25" s="525">
        <v>7.8944198400000003</v>
      </c>
      <c r="AG25" s="525">
        <v>6.25748193</v>
      </c>
      <c r="AH25" s="31" t="str">
        <f t="shared" si="5"/>
        <v>LU</v>
      </c>
      <c r="AI25" s="30"/>
      <c r="AJ25" s="30"/>
    </row>
    <row r="26" spans="1:36" ht="14.1" customHeight="1" x14ac:dyDescent="0.2">
      <c r="A26" s="14"/>
      <c r="B26" s="32" t="s">
        <v>171</v>
      </c>
      <c r="C26" s="523">
        <v>9.2259446999999994</v>
      </c>
      <c r="D26" s="523">
        <v>8.051444309999999</v>
      </c>
      <c r="E26" s="523">
        <v>7.8073647300000006</v>
      </c>
      <c r="F26" s="523">
        <v>7.7702754000000001</v>
      </c>
      <c r="G26" s="523">
        <v>7.7731226699999993</v>
      </c>
      <c r="H26" s="523">
        <v>7.9149248999999999</v>
      </c>
      <c r="I26" s="523">
        <v>7.9389433699999996</v>
      </c>
      <c r="J26" s="523">
        <v>8.3098539700000007</v>
      </c>
      <c r="K26" s="523">
        <v>9.1544285099999989</v>
      </c>
      <c r="L26" s="523">
        <v>9.6917975800000011</v>
      </c>
      <c r="M26" s="523">
        <v>9.6825829700000003</v>
      </c>
      <c r="N26" s="523">
        <v>10.121208030000002</v>
      </c>
      <c r="O26" s="523">
        <v>10.702819790000001</v>
      </c>
      <c r="P26" s="523">
        <v>11.171238540000001</v>
      </c>
      <c r="Q26" s="523">
        <v>11.690410739999999</v>
      </c>
      <c r="R26" s="523">
        <v>12.72905379</v>
      </c>
      <c r="S26" s="523">
        <v>13.507638310000001</v>
      </c>
      <c r="T26" s="523">
        <v>13.82850674</v>
      </c>
      <c r="U26" s="523">
        <v>13.798068709999999</v>
      </c>
      <c r="V26" s="523">
        <v>13.59206124</v>
      </c>
      <c r="W26" s="523">
        <v>12.289076929999998</v>
      </c>
      <c r="X26" s="523">
        <v>11.683023599999999</v>
      </c>
      <c r="Y26" s="523">
        <v>11.151700230000001</v>
      </c>
      <c r="Z26" s="523">
        <v>10.420839259999999</v>
      </c>
      <c r="AA26" s="523">
        <v>11.595549249999999</v>
      </c>
      <c r="AB26" s="523">
        <v>12.61800886</v>
      </c>
      <c r="AC26" s="523">
        <v>12.679555949999999</v>
      </c>
      <c r="AD26" s="523">
        <v>13.561788859999998</v>
      </c>
      <c r="AE26" s="523">
        <v>14.53696427</v>
      </c>
      <c r="AF26" s="523">
        <v>15.370343429999998</v>
      </c>
      <c r="AG26" s="523">
        <v>12.733469209999999</v>
      </c>
      <c r="AH26" s="32" t="str">
        <f t="shared" si="5"/>
        <v>HU</v>
      </c>
      <c r="AI26" s="30"/>
      <c r="AJ26" s="30"/>
    </row>
    <row r="27" spans="1:36" ht="14.1" customHeight="1" x14ac:dyDescent="0.2">
      <c r="A27" s="14"/>
      <c r="B27" s="31" t="s">
        <v>172</v>
      </c>
      <c r="C27" s="525">
        <v>1.4656435699999999</v>
      </c>
      <c r="D27" s="525">
        <v>1.4807404500000001</v>
      </c>
      <c r="E27" s="525">
        <v>1.83836701</v>
      </c>
      <c r="F27" s="525">
        <v>2.1128193</v>
      </c>
      <c r="G27" s="525">
        <v>2.2317853300000001</v>
      </c>
      <c r="H27" s="525">
        <v>2.2886472899999997</v>
      </c>
      <c r="I27" s="525">
        <v>2.3796183000000002</v>
      </c>
      <c r="J27" s="525">
        <v>2.5524122900000004</v>
      </c>
      <c r="K27" s="525">
        <v>2.6559444499999998</v>
      </c>
      <c r="L27" s="525">
        <v>2.8771129200000001</v>
      </c>
      <c r="M27" s="525">
        <v>3.10325937</v>
      </c>
      <c r="N27" s="525">
        <v>3.0298430600000001</v>
      </c>
      <c r="O27" s="525">
        <v>3.49092834</v>
      </c>
      <c r="P27" s="525">
        <v>3.7272732799999999</v>
      </c>
      <c r="Q27" s="525">
        <v>3.8859775399999998</v>
      </c>
      <c r="R27" s="525">
        <v>2.89061418</v>
      </c>
      <c r="S27" s="525">
        <v>3.1929172499999998</v>
      </c>
      <c r="T27" s="525">
        <v>3.5212853900000001</v>
      </c>
      <c r="U27" s="525">
        <v>3.7984763400000001</v>
      </c>
      <c r="V27" s="525">
        <v>3.8925946199999997</v>
      </c>
      <c r="W27" s="525">
        <v>5.5121034499999997</v>
      </c>
      <c r="X27" s="525">
        <v>5.1456073500000006</v>
      </c>
      <c r="Y27" s="525">
        <v>4.6451144900000001</v>
      </c>
      <c r="Z27" s="525">
        <v>4.6812414800000006</v>
      </c>
      <c r="AA27" s="525">
        <v>4.82554207</v>
      </c>
      <c r="AB27" s="525">
        <v>5.8811839200000007</v>
      </c>
      <c r="AC27" s="525">
        <v>6.6124990500000003</v>
      </c>
      <c r="AD27" s="525">
        <v>7.9062294999999994</v>
      </c>
      <c r="AE27" s="525">
        <v>8.2462727699999991</v>
      </c>
      <c r="AF27" s="525">
        <v>8.5005960500000004</v>
      </c>
      <c r="AG27" s="525">
        <v>7.7913003600000001</v>
      </c>
      <c r="AH27" s="31" t="str">
        <f t="shared" si="5"/>
        <v>MT</v>
      </c>
      <c r="AI27" s="30"/>
      <c r="AJ27" s="30"/>
    </row>
    <row r="28" spans="1:36" ht="14.1" customHeight="1" x14ac:dyDescent="0.2">
      <c r="A28" s="14"/>
      <c r="B28" s="32" t="s">
        <v>173</v>
      </c>
      <c r="C28" s="523">
        <v>67.262284480000005</v>
      </c>
      <c r="D28" s="523">
        <v>68.849684359999998</v>
      </c>
      <c r="E28" s="523">
        <v>71.089205989999996</v>
      </c>
      <c r="F28" s="523">
        <v>70.981445160000007</v>
      </c>
      <c r="G28" s="523">
        <v>71.602434009999996</v>
      </c>
      <c r="H28" s="523">
        <v>72.399311400000002</v>
      </c>
      <c r="I28" s="523">
        <v>75.671931740000005</v>
      </c>
      <c r="J28" s="523">
        <v>78.951238050000001</v>
      </c>
      <c r="K28" s="523">
        <v>80.139920979999999</v>
      </c>
      <c r="L28" s="523">
        <v>82.595322199999998</v>
      </c>
      <c r="M28" s="523">
        <v>84.822703739999994</v>
      </c>
      <c r="N28" s="523">
        <v>88.851534539999989</v>
      </c>
      <c r="O28" s="523">
        <v>89.647508739999992</v>
      </c>
      <c r="P28" s="523">
        <v>87.246381259999993</v>
      </c>
      <c r="Q28" s="523">
        <v>92.435904140000005</v>
      </c>
      <c r="R28" s="523">
        <v>96.340424419999991</v>
      </c>
      <c r="S28" s="523">
        <v>100.71692142999999</v>
      </c>
      <c r="T28" s="523">
        <v>101.07068234</v>
      </c>
      <c r="U28" s="523">
        <v>99.261347000000001</v>
      </c>
      <c r="V28" s="523">
        <v>91.175415799999996</v>
      </c>
      <c r="W28" s="523">
        <v>89.230969299999998</v>
      </c>
      <c r="X28" s="523">
        <v>93.001501660000002</v>
      </c>
      <c r="Y28" s="523">
        <v>87.149243959999993</v>
      </c>
      <c r="Z28" s="523">
        <v>84.828511490000011</v>
      </c>
      <c r="AA28" s="523">
        <v>82.46332846</v>
      </c>
      <c r="AB28" s="523">
        <v>82.306774430000004</v>
      </c>
      <c r="AC28" s="523">
        <v>79.907648080000001</v>
      </c>
      <c r="AD28" s="523">
        <v>80.235730169999997</v>
      </c>
      <c r="AE28" s="523">
        <v>79.137155390000004</v>
      </c>
      <c r="AF28" s="523">
        <v>78.850268700000001</v>
      </c>
      <c r="AG28" s="523">
        <v>69.954254760000012</v>
      </c>
      <c r="AH28" s="32" t="str">
        <f t="shared" si="5"/>
        <v>NL</v>
      </c>
      <c r="AI28" s="30"/>
      <c r="AJ28" s="30"/>
    </row>
    <row r="29" spans="1:36" ht="14.1" customHeight="1" x14ac:dyDescent="0.2">
      <c r="A29" s="33"/>
      <c r="B29" s="31" t="s">
        <v>174</v>
      </c>
      <c r="C29" s="525">
        <v>14.682515560000001</v>
      </c>
      <c r="D29" s="525">
        <v>16.248046379999998</v>
      </c>
      <c r="E29" s="525">
        <v>16.306156300000001</v>
      </c>
      <c r="F29" s="525">
        <v>16.506212120000001</v>
      </c>
      <c r="G29" s="525">
        <v>16.614162710000002</v>
      </c>
      <c r="H29" s="525">
        <v>17.046469520000002</v>
      </c>
      <c r="I29" s="525">
        <v>18.749368099999998</v>
      </c>
      <c r="J29" s="525">
        <v>17.831541290000001</v>
      </c>
      <c r="K29" s="525">
        <v>19.991593900000002</v>
      </c>
      <c r="L29" s="525">
        <v>19.433183379999999</v>
      </c>
      <c r="M29" s="525">
        <v>20.38687268</v>
      </c>
      <c r="N29" s="525">
        <v>21.83666036</v>
      </c>
      <c r="O29" s="525">
        <v>23.638455150000002</v>
      </c>
      <c r="P29" s="525">
        <v>25.384388829999999</v>
      </c>
      <c r="Q29" s="525">
        <v>26.188361019999999</v>
      </c>
      <c r="R29" s="525">
        <v>26.777508750000003</v>
      </c>
      <c r="S29" s="525">
        <v>25.594559069999999</v>
      </c>
      <c r="T29" s="525">
        <v>25.946994320000002</v>
      </c>
      <c r="U29" s="525">
        <v>24.483551869999999</v>
      </c>
      <c r="V29" s="525">
        <v>23.528513199999999</v>
      </c>
      <c r="W29" s="525">
        <v>24.49402229</v>
      </c>
      <c r="X29" s="525">
        <v>23.954868750000003</v>
      </c>
      <c r="Y29" s="525">
        <v>23.671655589999997</v>
      </c>
      <c r="Z29" s="525">
        <v>24.741826469999999</v>
      </c>
      <c r="AA29" s="525">
        <v>24.046567319999998</v>
      </c>
      <c r="AB29" s="525">
        <v>24.651532210000003</v>
      </c>
      <c r="AC29" s="525">
        <v>25.694264120000003</v>
      </c>
      <c r="AD29" s="525">
        <v>26.353339479999999</v>
      </c>
      <c r="AE29" s="525">
        <v>26.731737899999999</v>
      </c>
      <c r="AF29" s="525">
        <v>27.159629980000002</v>
      </c>
      <c r="AG29" s="525">
        <v>22.005846829999999</v>
      </c>
      <c r="AH29" s="31" t="str">
        <f t="shared" si="5"/>
        <v>AT</v>
      </c>
      <c r="AI29" s="30"/>
      <c r="AJ29" s="30"/>
    </row>
    <row r="30" spans="1:36" ht="14.1" customHeight="1" x14ac:dyDescent="0.2">
      <c r="A30" s="33"/>
      <c r="B30" s="32" t="s">
        <v>175</v>
      </c>
      <c r="C30" s="523">
        <v>22.182411569999996</v>
      </c>
      <c r="D30" s="523">
        <v>22.483821710000001</v>
      </c>
      <c r="E30" s="523">
        <v>23.222201069999997</v>
      </c>
      <c r="F30" s="523">
        <v>22.416789809999997</v>
      </c>
      <c r="G30" s="523">
        <v>23.484535790000002</v>
      </c>
      <c r="H30" s="523">
        <v>24.332176139999998</v>
      </c>
      <c r="I30" s="523">
        <v>27.626655070000002</v>
      </c>
      <c r="J30" s="523">
        <v>29.193723329999997</v>
      </c>
      <c r="K30" s="523">
        <v>30.857083539999998</v>
      </c>
      <c r="L30" s="523">
        <v>33.674481129999997</v>
      </c>
      <c r="M30" s="523">
        <v>29.657351269999999</v>
      </c>
      <c r="N30" s="523">
        <v>29.380033739999998</v>
      </c>
      <c r="O30" s="523">
        <v>28.458601750000003</v>
      </c>
      <c r="P30" s="523">
        <v>31.030124919999999</v>
      </c>
      <c r="Q30" s="523">
        <v>34.793114460000005</v>
      </c>
      <c r="R30" s="523">
        <v>37.58609439</v>
      </c>
      <c r="S30" s="523">
        <v>41.649718839999998</v>
      </c>
      <c r="T30" s="523">
        <v>45.672983789999996</v>
      </c>
      <c r="U30" s="523">
        <v>48.024669119999999</v>
      </c>
      <c r="V30" s="523">
        <v>48.430129139999998</v>
      </c>
      <c r="W30" s="523">
        <v>50.903843619999996</v>
      </c>
      <c r="X30" s="523">
        <v>51.316143660000002</v>
      </c>
      <c r="Y30" s="523">
        <v>49.431443270000003</v>
      </c>
      <c r="Z30" s="523">
        <v>46.601434040000001</v>
      </c>
      <c r="AA30" s="523">
        <v>47.161042239999993</v>
      </c>
      <c r="AB30" s="523">
        <v>49.955491400000007</v>
      </c>
      <c r="AC30" s="523">
        <v>56.691363269999997</v>
      </c>
      <c r="AD30" s="523">
        <v>65.867614549999999</v>
      </c>
      <c r="AE30" s="523">
        <v>68.197281789999991</v>
      </c>
      <c r="AF30" s="523">
        <v>69.42113148</v>
      </c>
      <c r="AG30" s="523">
        <v>64.77051118</v>
      </c>
      <c r="AH30" s="32" t="str">
        <f t="shared" si="5"/>
        <v>PL</v>
      </c>
      <c r="AI30" s="30"/>
      <c r="AJ30" s="30"/>
    </row>
    <row r="31" spans="1:36" ht="14.1" customHeight="1" x14ac:dyDescent="0.2">
      <c r="A31" s="33"/>
      <c r="B31" s="31" t="s">
        <v>176</v>
      </c>
      <c r="C31" s="525">
        <v>13.55076264</v>
      </c>
      <c r="D31" s="525">
        <v>14.27668641</v>
      </c>
      <c r="E31" s="525">
        <v>15.217914609999999</v>
      </c>
      <c r="F31" s="525">
        <v>15.353289460000001</v>
      </c>
      <c r="G31" s="525">
        <v>15.92878129</v>
      </c>
      <c r="H31" s="525">
        <v>16.629269000000001</v>
      </c>
      <c r="I31" s="525">
        <v>17.462775829999998</v>
      </c>
      <c r="J31" s="525">
        <v>18.146481000000001</v>
      </c>
      <c r="K31" s="525">
        <v>19.644773300000001</v>
      </c>
      <c r="L31" s="525">
        <v>21.028008369999998</v>
      </c>
      <c r="M31" s="525">
        <v>22.955848880000001</v>
      </c>
      <c r="N31" s="525">
        <v>22.764870569999999</v>
      </c>
      <c r="O31" s="525">
        <v>23.208404949999998</v>
      </c>
      <c r="P31" s="525">
        <v>23.567846209999999</v>
      </c>
      <c r="Q31" s="525">
        <v>23.950123609999999</v>
      </c>
      <c r="R31" s="525">
        <v>23.527344680000002</v>
      </c>
      <c r="S31" s="525">
        <v>23.821568559999999</v>
      </c>
      <c r="T31" s="525">
        <v>23.639213599999998</v>
      </c>
      <c r="U31" s="525">
        <v>23.592507440000002</v>
      </c>
      <c r="V31" s="525">
        <v>23.183896499999999</v>
      </c>
      <c r="W31" s="525">
        <v>23.051142110000004</v>
      </c>
      <c r="X31" s="525">
        <v>22.129300620000002</v>
      </c>
      <c r="Y31" s="525">
        <v>20.918198230000002</v>
      </c>
      <c r="Z31" s="525">
        <v>20.640556840000002</v>
      </c>
      <c r="AA31" s="525">
        <v>21.004959930000002</v>
      </c>
      <c r="AB31" s="525">
        <v>21.369377780000001</v>
      </c>
      <c r="AC31" s="525">
        <v>22.4064771</v>
      </c>
      <c r="AD31" s="525">
        <v>23.378151629999998</v>
      </c>
      <c r="AE31" s="525">
        <v>23.844163999999999</v>
      </c>
      <c r="AF31" s="525">
        <v>24.986714399999997</v>
      </c>
      <c r="AG31" s="525">
        <v>18.427162889999998</v>
      </c>
      <c r="AH31" s="31" t="str">
        <f t="shared" si="5"/>
        <v>PT</v>
      </c>
      <c r="AI31" s="30"/>
      <c r="AJ31" s="30"/>
    </row>
    <row r="32" spans="1:36" ht="14.1" customHeight="1" x14ac:dyDescent="0.2">
      <c r="A32" s="33"/>
      <c r="B32" s="32" t="s">
        <v>177</v>
      </c>
      <c r="C32" s="523">
        <v>12.859183190000001</v>
      </c>
      <c r="D32" s="523">
        <v>10.879917690000001</v>
      </c>
      <c r="E32" s="523">
        <v>11.415738450000001</v>
      </c>
      <c r="F32" s="523">
        <v>9.3011548899999994</v>
      </c>
      <c r="G32" s="523">
        <v>9.5517980199999997</v>
      </c>
      <c r="H32" s="523">
        <v>8.8947558100000013</v>
      </c>
      <c r="I32" s="523">
        <v>11.912960289999999</v>
      </c>
      <c r="J32" s="523">
        <v>12.297041219999999</v>
      </c>
      <c r="K32" s="523">
        <v>11.662401260000001</v>
      </c>
      <c r="L32" s="523">
        <v>9.73036791</v>
      </c>
      <c r="M32" s="523">
        <v>10.04606972</v>
      </c>
      <c r="N32" s="523">
        <v>11.996839640000001</v>
      </c>
      <c r="O32" s="523">
        <v>12.287812749999999</v>
      </c>
      <c r="P32" s="523">
        <v>13.00231602</v>
      </c>
      <c r="Q32" s="523">
        <v>13.677650270000001</v>
      </c>
      <c r="R32" s="523">
        <v>12.75466452</v>
      </c>
      <c r="S32" s="523">
        <v>13.311671819999999</v>
      </c>
      <c r="T32" s="523">
        <v>13.898380789999999</v>
      </c>
      <c r="U32" s="523">
        <v>15.598011419999999</v>
      </c>
      <c r="V32" s="523">
        <v>15.44317266</v>
      </c>
      <c r="W32" s="523">
        <v>14.55741622</v>
      </c>
      <c r="X32" s="523">
        <v>14.581661260000001</v>
      </c>
      <c r="Y32" s="523">
        <v>15.44231965</v>
      </c>
      <c r="Z32" s="523">
        <v>15.44693665</v>
      </c>
      <c r="AA32" s="523">
        <v>16.215311010000001</v>
      </c>
      <c r="AB32" s="523">
        <v>16.373375280000001</v>
      </c>
      <c r="AC32" s="523">
        <v>17.559166989999998</v>
      </c>
      <c r="AD32" s="523">
        <v>18.81832722</v>
      </c>
      <c r="AE32" s="523">
        <v>18.641760910000002</v>
      </c>
      <c r="AF32" s="523">
        <v>19.212255399999997</v>
      </c>
      <c r="AG32" s="523">
        <v>18.402877400000001</v>
      </c>
      <c r="AH32" s="32" t="str">
        <f t="shared" ref="AH32:AH39" si="6">B32</f>
        <v>RO</v>
      </c>
      <c r="AI32" s="30"/>
      <c r="AJ32" s="30"/>
    </row>
    <row r="33" spans="1:73" ht="14.1" customHeight="1" x14ac:dyDescent="0.2">
      <c r="A33" s="33"/>
      <c r="B33" s="28" t="s">
        <v>178</v>
      </c>
      <c r="C33" s="531">
        <v>2.7220324599999999</v>
      </c>
      <c r="D33" s="531">
        <v>2.5530945300000001</v>
      </c>
      <c r="E33" s="531">
        <v>2.60680427</v>
      </c>
      <c r="F33" s="531">
        <v>3.1541517000000003</v>
      </c>
      <c r="G33" s="531">
        <v>3.5252642100000005</v>
      </c>
      <c r="H33" s="531">
        <v>3.9271504300000002</v>
      </c>
      <c r="I33" s="531">
        <v>4.4463431700000005</v>
      </c>
      <c r="J33" s="531">
        <v>4.6566892700000002</v>
      </c>
      <c r="K33" s="531">
        <v>3.8760715799999996</v>
      </c>
      <c r="L33" s="531">
        <v>3.6797739099999998</v>
      </c>
      <c r="M33" s="531">
        <v>3.6347980499999997</v>
      </c>
      <c r="N33" s="531">
        <v>3.8023074600000002</v>
      </c>
      <c r="O33" s="531">
        <v>3.9164968400000002</v>
      </c>
      <c r="P33" s="531">
        <v>3.9645763199999999</v>
      </c>
      <c r="Q33" s="531">
        <v>4.1273415400000006</v>
      </c>
      <c r="R33" s="531">
        <v>4.468847900000001</v>
      </c>
      <c r="S33" s="531">
        <v>4.7403828599999995</v>
      </c>
      <c r="T33" s="531">
        <v>5.4260928900000005</v>
      </c>
      <c r="U33" s="531">
        <v>6.4048419299999999</v>
      </c>
      <c r="V33" s="531">
        <v>5.2905341300000011</v>
      </c>
      <c r="W33" s="531">
        <v>5.3798397000000007</v>
      </c>
      <c r="X33" s="531">
        <v>5.7678303399999997</v>
      </c>
      <c r="Y33" s="531">
        <v>5.8400355399999988</v>
      </c>
      <c r="Z33" s="531">
        <v>5.5850657399999992</v>
      </c>
      <c r="AA33" s="531">
        <v>5.5822118900000008</v>
      </c>
      <c r="AB33" s="531">
        <v>5.5768312000000009</v>
      </c>
      <c r="AC33" s="531">
        <v>6.1224438899999996</v>
      </c>
      <c r="AD33" s="531">
        <v>6.3665155800000006</v>
      </c>
      <c r="AE33" s="531">
        <v>6.5994340100000013</v>
      </c>
      <c r="AF33" s="531">
        <v>6.2530841899999992</v>
      </c>
      <c r="AG33" s="531">
        <v>4.8997783699999999</v>
      </c>
      <c r="AH33" s="28" t="str">
        <f t="shared" si="6"/>
        <v>SI</v>
      </c>
      <c r="AI33" s="34"/>
      <c r="AJ33" s="34"/>
    </row>
    <row r="34" spans="1:73" ht="14.1" customHeight="1" x14ac:dyDescent="0.2">
      <c r="A34" s="33"/>
      <c r="B34" s="26" t="s">
        <v>179</v>
      </c>
      <c r="C34" s="532">
        <v>6.8246807699999996</v>
      </c>
      <c r="D34" s="532">
        <v>5.8054084999999995</v>
      </c>
      <c r="E34" s="532">
        <v>5.2374058400000001</v>
      </c>
      <c r="F34" s="532">
        <v>4.9658923599999998</v>
      </c>
      <c r="G34" s="532">
        <v>4.7528713800000002</v>
      </c>
      <c r="H34" s="532">
        <v>5.4941728600000008</v>
      </c>
      <c r="I34" s="532">
        <v>5.7225480900000001</v>
      </c>
      <c r="J34" s="532">
        <v>5.7779412200000007</v>
      </c>
      <c r="K34" s="532">
        <v>6.0815793100000004</v>
      </c>
      <c r="L34" s="532">
        <v>5.9061962699999997</v>
      </c>
      <c r="M34" s="532">
        <v>5.6869065000000001</v>
      </c>
      <c r="N34" s="532">
        <v>6.1232020599999997</v>
      </c>
      <c r="O34" s="532">
        <v>6.1456920300000002</v>
      </c>
      <c r="P34" s="532">
        <v>6.0747888799999998</v>
      </c>
      <c r="Q34" s="532">
        <v>6.8210136000000006</v>
      </c>
      <c r="R34" s="532">
        <v>7.7401574900000005</v>
      </c>
      <c r="S34" s="532">
        <v>6.9549800799999995</v>
      </c>
      <c r="T34" s="532">
        <v>7.6628424099999997</v>
      </c>
      <c r="U34" s="532">
        <v>8.0384644899999991</v>
      </c>
      <c r="V34" s="532">
        <v>7.0987111000000001</v>
      </c>
      <c r="W34" s="532">
        <v>7.5124982600000001</v>
      </c>
      <c r="X34" s="532">
        <v>7.14648371</v>
      </c>
      <c r="Y34" s="532">
        <v>6.9860218100000004</v>
      </c>
      <c r="Z34" s="532">
        <v>6.9102429000000001</v>
      </c>
      <c r="AA34" s="532">
        <v>6.6623953499999997</v>
      </c>
      <c r="AB34" s="532">
        <v>7.3758522399999995</v>
      </c>
      <c r="AC34" s="532">
        <v>7.6296901200000002</v>
      </c>
      <c r="AD34" s="532">
        <v>7.7777920200000006</v>
      </c>
      <c r="AE34" s="532">
        <v>7.9176836499999999</v>
      </c>
      <c r="AF34" s="532">
        <v>8.2367021299999994</v>
      </c>
      <c r="AG34" s="532">
        <v>7.0598838699999993</v>
      </c>
      <c r="AH34" s="26" t="str">
        <f t="shared" si="6"/>
        <v>SK</v>
      </c>
      <c r="AI34" s="34"/>
      <c r="AJ34" s="34"/>
    </row>
    <row r="35" spans="1:73" ht="14.1" customHeight="1" x14ac:dyDescent="0.2">
      <c r="A35" s="33"/>
      <c r="B35" s="28" t="s">
        <v>180</v>
      </c>
      <c r="C35" s="531">
        <v>14.661183630000002</v>
      </c>
      <c r="D35" s="531">
        <v>14.147923359999998</v>
      </c>
      <c r="E35" s="531">
        <v>14.41506918</v>
      </c>
      <c r="F35" s="531">
        <v>13.428986739999999</v>
      </c>
      <c r="G35" s="531">
        <v>13.44147866</v>
      </c>
      <c r="H35" s="531">
        <v>13.032073209999998</v>
      </c>
      <c r="I35" s="531">
        <v>13.23677633</v>
      </c>
      <c r="J35" s="531">
        <v>13.932846040000001</v>
      </c>
      <c r="K35" s="531">
        <v>14.452002569999999</v>
      </c>
      <c r="L35" s="531">
        <v>14.852540279999999</v>
      </c>
      <c r="M35" s="531">
        <v>15.000620920000001</v>
      </c>
      <c r="N35" s="531">
        <v>14.92958333</v>
      </c>
      <c r="O35" s="531">
        <v>15.348012070000001</v>
      </c>
      <c r="P35" s="531">
        <v>15.569292390000001</v>
      </c>
      <c r="Q35" s="531">
        <v>15.685278310000001</v>
      </c>
      <c r="R35" s="531">
        <v>15.64702286</v>
      </c>
      <c r="S35" s="531">
        <v>16.136270719999999</v>
      </c>
      <c r="T35" s="531">
        <v>16.388169480000002</v>
      </c>
      <c r="U35" s="531">
        <v>15.709479050000001</v>
      </c>
      <c r="V35" s="531">
        <v>14.42650124</v>
      </c>
      <c r="W35" s="531">
        <v>14.879302699999998</v>
      </c>
      <c r="X35" s="531">
        <v>14.962316849999999</v>
      </c>
      <c r="Y35" s="531">
        <v>14.327959699999999</v>
      </c>
      <c r="Z35" s="531">
        <v>14.186904949999999</v>
      </c>
      <c r="AA35" s="531">
        <v>12.936320159999999</v>
      </c>
      <c r="AB35" s="531">
        <v>13.636620150000001</v>
      </c>
      <c r="AC35" s="531">
        <v>14.819640660000001</v>
      </c>
      <c r="AD35" s="531">
        <v>14.55627784</v>
      </c>
      <c r="AE35" s="531">
        <v>14.958443179999998</v>
      </c>
      <c r="AF35" s="531">
        <v>14.768652989999998</v>
      </c>
      <c r="AG35" s="531">
        <v>12.1943845</v>
      </c>
      <c r="AH35" s="28" t="str">
        <f t="shared" si="6"/>
        <v>FI</v>
      </c>
      <c r="AI35" s="30"/>
      <c r="AJ35" s="30"/>
    </row>
    <row r="36" spans="1:73" ht="14.1" customHeight="1" x14ac:dyDescent="0.2">
      <c r="A36" s="33"/>
      <c r="B36" s="912" t="s">
        <v>181</v>
      </c>
      <c r="C36" s="913">
        <v>23.358470380000004</v>
      </c>
      <c r="D36" s="913">
        <v>23.511849549999997</v>
      </c>
      <c r="E36" s="913">
        <v>24.63503893</v>
      </c>
      <c r="F36" s="913">
        <v>23.868755329999999</v>
      </c>
      <c r="G36" s="913">
        <v>24.994969570000002</v>
      </c>
      <c r="H36" s="913">
        <v>25.095281549999999</v>
      </c>
      <c r="I36" s="913">
        <v>24.992098649999999</v>
      </c>
      <c r="J36" s="913">
        <v>25.81820549</v>
      </c>
      <c r="K36" s="913">
        <v>26.72212115</v>
      </c>
      <c r="L36" s="913">
        <v>27.166511</v>
      </c>
      <c r="M36" s="913">
        <v>26.957005939999998</v>
      </c>
      <c r="N36" s="913">
        <v>26.850257119999998</v>
      </c>
      <c r="O36" s="913">
        <v>26.536627559999999</v>
      </c>
      <c r="P36" s="913">
        <v>28.168288790000002</v>
      </c>
      <c r="Q36" s="913">
        <v>29.611722140000001</v>
      </c>
      <c r="R36" s="913">
        <v>30.091325699999999</v>
      </c>
      <c r="S36" s="913">
        <v>30.571459990000001</v>
      </c>
      <c r="T36" s="913">
        <v>30.997157319999999</v>
      </c>
      <c r="U36" s="913">
        <v>30.468065690000003</v>
      </c>
      <c r="V36" s="913">
        <v>30.19129307</v>
      </c>
      <c r="W36" s="913">
        <v>29.90086123</v>
      </c>
      <c r="X36" s="913">
        <v>28.575061569999999</v>
      </c>
      <c r="Y36" s="913">
        <v>27.068064830000001</v>
      </c>
      <c r="Z36" s="913">
        <v>26.348876400000002</v>
      </c>
      <c r="AA36" s="913">
        <v>26.389966549999997</v>
      </c>
      <c r="AB36" s="913">
        <v>26.526915980000002</v>
      </c>
      <c r="AC36" s="913">
        <v>26.733309960000003</v>
      </c>
      <c r="AD36" s="913">
        <v>27.516549480000002</v>
      </c>
      <c r="AE36" s="913">
        <v>25.431188219999996</v>
      </c>
      <c r="AF36" s="913">
        <v>26.23589243</v>
      </c>
      <c r="AG36" s="913">
        <v>24.260099890000003</v>
      </c>
      <c r="AH36" s="912" t="str">
        <f t="shared" si="6"/>
        <v>SE</v>
      </c>
      <c r="AI36" s="30"/>
      <c r="AJ36" s="30"/>
    </row>
    <row r="37" spans="1:73" ht="14.1" customHeight="1" x14ac:dyDescent="0.2">
      <c r="A37" s="33"/>
      <c r="B37" s="28" t="s">
        <v>186</v>
      </c>
      <c r="C37" s="531">
        <v>0.94588689000000015</v>
      </c>
      <c r="D37" s="531">
        <v>0.93531617999999994</v>
      </c>
      <c r="E37" s="531">
        <v>0.92745263999999994</v>
      </c>
      <c r="F37" s="531">
        <v>0.93910077999999997</v>
      </c>
      <c r="G37" s="531">
        <v>0.96400893999999993</v>
      </c>
      <c r="H37" s="531">
        <v>0.99241175000000004</v>
      </c>
      <c r="I37" s="531">
        <v>1.0297475499999997</v>
      </c>
      <c r="J37" s="531">
        <v>1.1103572100000001</v>
      </c>
      <c r="K37" s="531">
        <v>1.17482113</v>
      </c>
      <c r="L37" s="531">
        <v>1.2256833999999999</v>
      </c>
      <c r="M37" s="531">
        <v>1.29178327</v>
      </c>
      <c r="N37" s="531">
        <v>1.2448152399999999</v>
      </c>
      <c r="O37" s="531">
        <v>1.2229060199999999</v>
      </c>
      <c r="P37" s="531">
        <v>1.2591661199999999</v>
      </c>
      <c r="Q37" s="531">
        <v>1.3928573399999999</v>
      </c>
      <c r="R37" s="531">
        <v>1.4381304699999999</v>
      </c>
      <c r="S37" s="531">
        <v>1.6540747100000002</v>
      </c>
      <c r="T37" s="531">
        <v>1.69745477</v>
      </c>
      <c r="U37" s="531">
        <v>1.5887784900000002</v>
      </c>
      <c r="V37" s="531">
        <v>1.3805035100000003</v>
      </c>
      <c r="W37" s="531">
        <v>1.3366366600000001</v>
      </c>
      <c r="X37" s="531">
        <v>1.3866270299999999</v>
      </c>
      <c r="Y37" s="531">
        <v>1.3684750400000001</v>
      </c>
      <c r="Z37" s="531">
        <v>1.4914532899999999</v>
      </c>
      <c r="AA37" s="531">
        <v>1.5869622099999998</v>
      </c>
      <c r="AB37" s="531">
        <v>1.78554083</v>
      </c>
      <c r="AC37" s="531">
        <v>2.1600413199999999</v>
      </c>
      <c r="AD37" s="531">
        <v>2.4734301200000002</v>
      </c>
      <c r="AE37" s="531">
        <v>2.6543177500000001</v>
      </c>
      <c r="AF37" s="531">
        <v>2.2201903700000001</v>
      </c>
      <c r="AG37" s="531">
        <v>1.21492906</v>
      </c>
      <c r="AH37" s="28" t="str">
        <f t="shared" si="6"/>
        <v>IS</v>
      </c>
      <c r="AI37" s="30"/>
      <c r="AJ37" s="30"/>
    </row>
    <row r="38" spans="1:73" ht="14.1" customHeight="1" x14ac:dyDescent="0.2">
      <c r="A38" s="33"/>
      <c r="B38" s="26" t="s">
        <v>187</v>
      </c>
      <c r="C38" s="532">
        <v>12.83250372</v>
      </c>
      <c r="D38" s="532">
        <v>12.22802605</v>
      </c>
      <c r="E38" s="532">
        <v>12.638853729999999</v>
      </c>
      <c r="F38" s="532">
        <v>12.924929629999999</v>
      </c>
      <c r="G38" s="532">
        <v>12.80237136</v>
      </c>
      <c r="H38" s="532">
        <v>13.681716550000001</v>
      </c>
      <c r="I38" s="532">
        <v>14.59895583</v>
      </c>
      <c r="J38" s="532">
        <v>15.48174695</v>
      </c>
      <c r="K38" s="532">
        <v>15.82414633</v>
      </c>
      <c r="L38" s="532">
        <v>16.411163130000002</v>
      </c>
      <c r="M38" s="532">
        <v>15.501227030000001</v>
      </c>
      <c r="N38" s="532">
        <v>15.70326977</v>
      </c>
      <c r="O38" s="532">
        <v>15.02671984</v>
      </c>
      <c r="P38" s="532">
        <v>15.46025833</v>
      </c>
      <c r="Q38" s="532">
        <v>15.744626239999999</v>
      </c>
      <c r="R38" s="532">
        <v>16.362262359999999</v>
      </c>
      <c r="S38" s="532">
        <v>16.84392879</v>
      </c>
      <c r="T38" s="532">
        <v>17.229508409999998</v>
      </c>
      <c r="U38" s="532">
        <v>16.780991450000002</v>
      </c>
      <c r="V38" s="532">
        <v>16.439849040000002</v>
      </c>
      <c r="W38" s="532">
        <v>16.81004677</v>
      </c>
      <c r="X38" s="532">
        <v>16.940151969999999</v>
      </c>
      <c r="Y38" s="532">
        <v>17.124329969999998</v>
      </c>
      <c r="Z38" s="532">
        <v>17.137928039999998</v>
      </c>
      <c r="AA38" s="532">
        <v>17.216496540000001</v>
      </c>
      <c r="AB38" s="532">
        <v>16.813647289999999</v>
      </c>
      <c r="AC38" s="532">
        <v>16.08176198</v>
      </c>
      <c r="AD38" s="532">
        <v>15.456487019999999</v>
      </c>
      <c r="AE38" s="532">
        <v>15.874258370000002</v>
      </c>
      <c r="AF38" s="532">
        <v>15.211227939999999</v>
      </c>
      <c r="AG38" s="532">
        <v>13.205294190000002</v>
      </c>
      <c r="AH38" s="26" t="str">
        <f t="shared" si="6"/>
        <v>NO</v>
      </c>
      <c r="AI38" s="30"/>
      <c r="AJ38" s="30"/>
    </row>
    <row r="39" spans="1:73" ht="14.1" customHeight="1" x14ac:dyDescent="0.2">
      <c r="A39" s="33"/>
      <c r="B39" s="975" t="s">
        <v>188</v>
      </c>
      <c r="C39" s="1023">
        <v>17.527661179999999</v>
      </c>
      <c r="D39" s="1023">
        <v>17.921668050000001</v>
      </c>
      <c r="E39" s="1023">
        <v>18.434833479999998</v>
      </c>
      <c r="F39" s="1023">
        <v>17.520651470000001</v>
      </c>
      <c r="G39" s="1023">
        <v>17.803681140000002</v>
      </c>
      <c r="H39" s="1023">
        <v>17.719253769999998</v>
      </c>
      <c r="I39" s="1023">
        <v>17.917197609999999</v>
      </c>
      <c r="J39" s="1023">
        <v>18.614211399999999</v>
      </c>
      <c r="K39" s="1023">
        <v>19.007518999999998</v>
      </c>
      <c r="L39" s="1023">
        <v>19.919864929999999</v>
      </c>
      <c r="M39" s="1023">
        <v>20.374712110000001</v>
      </c>
      <c r="N39" s="1023">
        <v>19.825131560000003</v>
      </c>
      <c r="O39" s="1023">
        <v>19.421000430000003</v>
      </c>
      <c r="P39" s="1023">
        <v>19.19159668</v>
      </c>
      <c r="Q39" s="1023">
        <v>19.115817920000001</v>
      </c>
      <c r="R39" s="1023">
        <v>19.246046679999999</v>
      </c>
      <c r="S39" s="1023">
        <v>19.546925310000002</v>
      </c>
      <c r="T39" s="1023">
        <v>20.122534989999998</v>
      </c>
      <c r="U39" s="1023">
        <v>20.785940909999997</v>
      </c>
      <c r="V39" s="1023">
        <v>20.390588409999999</v>
      </c>
      <c r="W39" s="1023">
        <v>20.494009719999998</v>
      </c>
      <c r="X39" s="1023">
        <v>20.611677909999997</v>
      </c>
      <c r="Y39" s="1023">
        <v>20.827548070000002</v>
      </c>
      <c r="Z39" s="1023">
        <v>20.792701659999999</v>
      </c>
      <c r="AA39" s="1023">
        <v>20.703763410000004</v>
      </c>
      <c r="AB39" s="1023">
        <v>20.141597619999999</v>
      </c>
      <c r="AC39" s="1023">
        <v>20.208806850000002</v>
      </c>
      <c r="AD39" s="1023">
        <v>20.09998199</v>
      </c>
      <c r="AE39" s="1023">
        <v>20.413980469999998</v>
      </c>
      <c r="AF39" s="1023">
        <v>20.44040515</v>
      </c>
      <c r="AG39" s="1023">
        <v>15.49992018</v>
      </c>
      <c r="AH39" s="975" t="str">
        <f t="shared" si="6"/>
        <v>CH</v>
      </c>
      <c r="AI39" s="30"/>
      <c r="AJ39" s="30"/>
    </row>
    <row r="40" spans="1:73" s="256" customFormat="1" ht="14.1" customHeight="1" x14ac:dyDescent="0.2">
      <c r="A40" s="267"/>
      <c r="B40" s="1012" t="s">
        <v>184</v>
      </c>
      <c r="C40" s="1071" t="s">
        <v>283</v>
      </c>
      <c r="D40" s="1071" t="s">
        <v>283</v>
      </c>
      <c r="E40" s="1071" t="s">
        <v>283</v>
      </c>
      <c r="F40" s="1071" t="s">
        <v>283</v>
      </c>
      <c r="G40" s="1071" t="s">
        <v>283</v>
      </c>
      <c r="H40" s="1071" t="s">
        <v>283</v>
      </c>
      <c r="I40" s="1071" t="s">
        <v>283</v>
      </c>
      <c r="J40" s="1071" t="s">
        <v>283</v>
      </c>
      <c r="K40" s="1071" t="s">
        <v>283</v>
      </c>
      <c r="L40" s="1071" t="s">
        <v>283</v>
      </c>
      <c r="M40" s="1071" t="s">
        <v>283</v>
      </c>
      <c r="N40" s="1071" t="s">
        <v>283</v>
      </c>
      <c r="O40" s="1071" t="s">
        <v>283</v>
      </c>
      <c r="P40" s="1071" t="s">
        <v>283</v>
      </c>
      <c r="Q40" s="1071" t="s">
        <v>283</v>
      </c>
      <c r="R40" s="1071" t="s">
        <v>283</v>
      </c>
      <c r="S40" s="1071" t="s">
        <v>283</v>
      </c>
      <c r="T40" s="1071" t="s">
        <v>283</v>
      </c>
      <c r="U40" s="1071" t="s">
        <v>283</v>
      </c>
      <c r="V40" s="1071" t="s">
        <v>283</v>
      </c>
      <c r="W40" s="1071" t="s">
        <v>283</v>
      </c>
      <c r="X40" s="1071" t="s">
        <v>283</v>
      </c>
      <c r="Y40" s="1071" t="s">
        <v>283</v>
      </c>
      <c r="Z40" s="1071" t="s">
        <v>283</v>
      </c>
      <c r="AA40" s="1071" t="s">
        <v>283</v>
      </c>
      <c r="AB40" s="1071" t="s">
        <v>283</v>
      </c>
      <c r="AC40" s="1071" t="s">
        <v>283</v>
      </c>
      <c r="AD40" s="1071" t="s">
        <v>283</v>
      </c>
      <c r="AE40" s="1071" t="s">
        <v>283</v>
      </c>
      <c r="AF40" s="1071" t="s">
        <v>283</v>
      </c>
      <c r="AG40" s="1071" t="s">
        <v>283</v>
      </c>
      <c r="AH40" s="1012" t="str">
        <f>B40</f>
        <v>MK</v>
      </c>
      <c r="AI40" s="34"/>
      <c r="AJ40" s="34"/>
      <c r="AK40" s="229"/>
      <c r="AL40" s="229"/>
      <c r="AM40" s="229"/>
      <c r="AN40" s="229"/>
      <c r="AO40" s="229"/>
      <c r="AP40" s="229"/>
      <c r="AQ40" s="229"/>
      <c r="AR40" s="229"/>
      <c r="AS40" s="229"/>
      <c r="AT40" s="229"/>
      <c r="AU40" s="229"/>
      <c r="AV40" s="229"/>
      <c r="AW40" s="229"/>
      <c r="AX40" s="229"/>
      <c r="AY40" s="229"/>
      <c r="AZ40" s="229"/>
      <c r="BA40" s="229"/>
      <c r="BB40" s="229"/>
      <c r="BC40" s="229"/>
      <c r="BD40" s="229"/>
      <c r="BE40" s="229"/>
      <c r="BF40" s="229"/>
      <c r="BG40" s="229"/>
      <c r="BH40" s="229"/>
      <c r="BI40" s="229"/>
      <c r="BJ40" s="229"/>
      <c r="BK40" s="229"/>
      <c r="BL40" s="229"/>
      <c r="BM40" s="229"/>
      <c r="BN40" s="229"/>
      <c r="BO40" s="229"/>
      <c r="BP40" s="229"/>
      <c r="BQ40" s="229"/>
      <c r="BR40" s="229"/>
      <c r="BS40" s="229"/>
      <c r="BT40" s="229"/>
      <c r="BU40" s="229"/>
    </row>
    <row r="41" spans="1:73" s="256" customFormat="1" ht="14.1" customHeight="1" x14ac:dyDescent="0.2">
      <c r="A41" s="267"/>
      <c r="B41" s="975" t="s">
        <v>185</v>
      </c>
      <c r="C41" s="1023">
        <v>27.181589069999998</v>
      </c>
      <c r="D41" s="1023">
        <v>26.121278969999999</v>
      </c>
      <c r="E41" s="1023">
        <v>26.791345879999998</v>
      </c>
      <c r="F41" s="1023">
        <v>32.558892729999997</v>
      </c>
      <c r="G41" s="1023">
        <v>30.927982870000001</v>
      </c>
      <c r="H41" s="1023">
        <v>34.574594970000007</v>
      </c>
      <c r="I41" s="1023">
        <v>36.674691759999995</v>
      </c>
      <c r="J41" s="1023">
        <v>35.573099270000007</v>
      </c>
      <c r="K41" s="1023">
        <v>33.848225209999995</v>
      </c>
      <c r="L41" s="1023">
        <v>36.04182256</v>
      </c>
      <c r="M41" s="1023">
        <v>38.368014690000003</v>
      </c>
      <c r="N41" s="1023">
        <v>37.87463399</v>
      </c>
      <c r="O41" s="1023">
        <v>39.654465930000001</v>
      </c>
      <c r="P41" s="1023">
        <v>41.619345469999992</v>
      </c>
      <c r="Q41" s="1023">
        <v>47.205580079999997</v>
      </c>
      <c r="R41" s="1023">
        <v>47.749795570000003</v>
      </c>
      <c r="S41" s="1023">
        <v>50.518131690000004</v>
      </c>
      <c r="T41" s="1023">
        <v>57.075016860000005</v>
      </c>
      <c r="U41" s="1023">
        <v>54.433349190000001</v>
      </c>
      <c r="V41" s="1023">
        <v>54.979835310000006</v>
      </c>
      <c r="W41" s="1023">
        <v>52.648367690000008</v>
      </c>
      <c r="X41" s="1023">
        <v>55.087268200000004</v>
      </c>
      <c r="Y41" s="1023">
        <v>71.551294920000004</v>
      </c>
      <c r="Z41" s="1023">
        <v>79.03108005</v>
      </c>
      <c r="AA41" s="1023">
        <v>85.266759370000003</v>
      </c>
      <c r="AB41" s="1023">
        <v>88.098707480000016</v>
      </c>
      <c r="AC41" s="1023">
        <v>93.843564420000007</v>
      </c>
      <c r="AD41" s="1023">
        <v>96.949621839999992</v>
      </c>
      <c r="AE41" s="1023">
        <v>98.008549810000005</v>
      </c>
      <c r="AF41" s="1023">
        <v>97.495866970000009</v>
      </c>
      <c r="AG41" s="1023">
        <v>86.600958339999991</v>
      </c>
      <c r="AH41" s="975" t="str">
        <f>B41</f>
        <v>TR</v>
      </c>
      <c r="AI41" s="30"/>
      <c r="AJ41" s="30"/>
      <c r="AK41" s="229"/>
      <c r="AL41" s="229"/>
      <c r="AM41" s="229"/>
      <c r="AN41" s="229"/>
      <c r="AO41" s="229"/>
      <c r="AP41" s="229"/>
      <c r="AQ41" s="229"/>
      <c r="AR41" s="229"/>
      <c r="AS41" s="229"/>
      <c r="AT41" s="229"/>
      <c r="AU41" s="229"/>
      <c r="AV41" s="229"/>
      <c r="AW41" s="229"/>
      <c r="AX41" s="229"/>
      <c r="AY41" s="229"/>
      <c r="AZ41" s="229"/>
      <c r="BA41" s="229"/>
      <c r="BB41" s="229"/>
      <c r="BC41" s="229"/>
      <c r="BD41" s="229"/>
      <c r="BE41" s="229"/>
      <c r="BF41" s="229"/>
      <c r="BG41" s="229"/>
      <c r="BH41" s="229"/>
      <c r="BI41" s="229"/>
      <c r="BJ41" s="229"/>
      <c r="BK41" s="229"/>
      <c r="BL41" s="229"/>
      <c r="BM41" s="229"/>
      <c r="BN41" s="229"/>
      <c r="BO41" s="229"/>
      <c r="BP41" s="229"/>
      <c r="BQ41" s="229"/>
      <c r="BR41" s="229"/>
      <c r="BS41" s="229"/>
      <c r="BT41" s="229"/>
      <c r="BU41" s="229"/>
    </row>
    <row r="42" spans="1:73" s="256" customFormat="1" ht="14.1" customHeight="1" x14ac:dyDescent="0.2">
      <c r="A42" s="267"/>
      <c r="B42" s="1021" t="s">
        <v>182</v>
      </c>
      <c r="C42" s="1022">
        <v>142.91186281999998</v>
      </c>
      <c r="D42" s="1022">
        <v>141.84267752999997</v>
      </c>
      <c r="E42" s="1022">
        <v>145.11301485000001</v>
      </c>
      <c r="F42" s="1022">
        <v>147.29567887000002</v>
      </c>
      <c r="G42" s="1022">
        <v>148.81428448</v>
      </c>
      <c r="H42" s="1022">
        <v>149.941249</v>
      </c>
      <c r="I42" s="1022">
        <v>156.61004417999999</v>
      </c>
      <c r="J42" s="1022">
        <v>160.19937960999999</v>
      </c>
      <c r="K42" s="1022">
        <v>163.12536639999996</v>
      </c>
      <c r="L42" s="1022">
        <v>164.28895358999998</v>
      </c>
      <c r="M42" s="1022">
        <v>164.99947587</v>
      </c>
      <c r="N42" s="1022">
        <v>164.55904889000001</v>
      </c>
      <c r="O42" s="1022">
        <v>165.67899292999999</v>
      </c>
      <c r="P42" s="1022">
        <v>165.52575947000003</v>
      </c>
      <c r="Q42" s="1022">
        <v>170.64692133</v>
      </c>
      <c r="R42" s="1022">
        <v>174.31508440999997</v>
      </c>
      <c r="S42" s="1022">
        <v>175.27559632000001</v>
      </c>
      <c r="T42" s="1022">
        <v>176.50292995000001</v>
      </c>
      <c r="U42" s="1022">
        <v>173.85314120999999</v>
      </c>
      <c r="V42" s="1022">
        <v>167.26059108000001</v>
      </c>
      <c r="W42" s="1022">
        <v>162.82286496999998</v>
      </c>
      <c r="X42" s="1022">
        <v>163.13769499</v>
      </c>
      <c r="Y42" s="1022">
        <v>160.04500490000001</v>
      </c>
      <c r="Z42" s="1022">
        <v>159.10389231000002</v>
      </c>
      <c r="AA42" s="1022">
        <v>161.43853641000001</v>
      </c>
      <c r="AB42" s="1022">
        <v>163.60149783</v>
      </c>
      <c r="AC42" s="1022">
        <v>166.85410383999999</v>
      </c>
      <c r="AD42" s="1022">
        <v>169.11440219999997</v>
      </c>
      <c r="AE42" s="1022">
        <v>167.45542452999999</v>
      </c>
      <c r="AF42" s="1022">
        <v>164.85587322000001</v>
      </c>
      <c r="AG42" s="1022">
        <v>118.54248025999999</v>
      </c>
      <c r="AH42" s="1021" t="str">
        <f>B42</f>
        <v>UK</v>
      </c>
      <c r="AI42" s="30"/>
      <c r="AJ42" s="30"/>
      <c r="AK42" s="229"/>
      <c r="AL42" s="229"/>
      <c r="AM42" s="229"/>
      <c r="AN42" s="229"/>
      <c r="AO42" s="229"/>
      <c r="AP42" s="229"/>
      <c r="AQ42" s="229"/>
      <c r="AR42" s="229"/>
      <c r="AS42" s="229"/>
      <c r="AT42" s="229"/>
      <c r="AU42" s="229"/>
      <c r="AV42" s="229"/>
      <c r="AW42" s="229"/>
      <c r="AX42" s="229"/>
      <c r="AY42" s="229"/>
      <c r="AZ42" s="229"/>
      <c r="BA42" s="229"/>
      <c r="BB42" s="229"/>
      <c r="BC42" s="229"/>
      <c r="BD42" s="229"/>
      <c r="BE42" s="229"/>
      <c r="BF42" s="229"/>
      <c r="BG42" s="229"/>
      <c r="BH42" s="229"/>
      <c r="BI42" s="229"/>
      <c r="BJ42" s="229"/>
      <c r="BK42" s="229"/>
      <c r="BL42" s="229"/>
      <c r="BM42" s="229"/>
      <c r="BN42" s="229"/>
      <c r="BO42" s="229"/>
      <c r="BP42" s="229"/>
      <c r="BQ42" s="229"/>
      <c r="BR42" s="229"/>
      <c r="BS42" s="229"/>
      <c r="BT42" s="229"/>
      <c r="BU42" s="229"/>
    </row>
    <row r="43" spans="1:73" ht="6" customHeight="1" x14ac:dyDescent="0.2">
      <c r="A43" s="33"/>
      <c r="B43" s="36"/>
      <c r="C43" s="37"/>
      <c r="D43" s="37"/>
      <c r="E43" s="37"/>
      <c r="F43" s="37"/>
      <c r="G43" s="37"/>
      <c r="H43" s="37"/>
      <c r="I43" s="37"/>
      <c r="J43" s="37"/>
      <c r="K43" s="37"/>
      <c r="L43" s="37"/>
      <c r="M43" s="37"/>
      <c r="N43" s="37"/>
      <c r="O43" s="37"/>
      <c r="P43" s="37"/>
      <c r="Q43" s="37"/>
      <c r="R43" s="37"/>
      <c r="S43" s="37"/>
      <c r="T43" s="37"/>
      <c r="U43" s="37"/>
      <c r="V43" s="37"/>
      <c r="W43" s="37"/>
      <c r="X43" s="30"/>
      <c r="Y43" s="30"/>
      <c r="Z43" s="30"/>
      <c r="AA43" s="30"/>
      <c r="AB43" s="30"/>
      <c r="AC43" s="30"/>
      <c r="AD43" s="30"/>
      <c r="AE43" s="30"/>
      <c r="AF43" s="30"/>
      <c r="AG43" s="30"/>
      <c r="AH43" s="30"/>
      <c r="AI43" s="30"/>
      <c r="AJ43" s="30"/>
    </row>
    <row r="44" spans="1:73" x14ac:dyDescent="0.2">
      <c r="A44" s="10"/>
      <c r="B44" s="38" t="s">
        <v>496</v>
      </c>
      <c r="C44" s="18"/>
      <c r="D44" s="18"/>
      <c r="E44" s="18"/>
      <c r="F44" s="18"/>
      <c r="G44" s="18"/>
      <c r="H44" s="18"/>
      <c r="I44" s="18"/>
      <c r="J44" s="18"/>
      <c r="K44" s="18"/>
      <c r="L44" s="18"/>
      <c r="M44" s="18"/>
      <c r="N44" s="18"/>
      <c r="O44" s="18"/>
      <c r="P44" s="18"/>
      <c r="Q44" s="18"/>
      <c r="R44" s="18"/>
      <c r="S44" s="18"/>
      <c r="T44" s="18"/>
      <c r="U44" s="18"/>
      <c r="V44" s="18"/>
      <c r="W44" s="18"/>
      <c r="X44" s="263"/>
      <c r="Y44" s="263"/>
      <c r="Z44" s="263"/>
      <c r="AA44" s="263"/>
      <c r="AB44" s="263"/>
      <c r="AC44" s="263"/>
      <c r="AD44" s="263"/>
      <c r="AE44" s="263"/>
      <c r="AF44" s="263"/>
      <c r="AG44" s="263"/>
      <c r="AH44" s="18"/>
      <c r="AI44" s="10"/>
      <c r="AJ44" s="10"/>
    </row>
    <row r="45" spans="1:73" ht="12.75" customHeight="1" x14ac:dyDescent="0.2">
      <c r="A45" s="10"/>
      <c r="B45" s="1108" t="s">
        <v>475</v>
      </c>
      <c r="C45" s="1108"/>
      <c r="D45" s="1108"/>
      <c r="E45" s="1108"/>
      <c r="F45" s="1108"/>
      <c r="G45" s="1108"/>
      <c r="H45" s="1108"/>
      <c r="I45" s="1108"/>
      <c r="J45" s="1108"/>
      <c r="K45" s="1108"/>
      <c r="L45" s="1108"/>
      <c r="M45" s="1108"/>
      <c r="N45" s="1108"/>
      <c r="O45" s="1108"/>
      <c r="P45" s="1108"/>
      <c r="Q45" s="1108"/>
      <c r="R45" s="1108"/>
      <c r="S45" s="1108"/>
      <c r="T45" s="1108"/>
      <c r="U45" s="1108"/>
      <c r="V45" s="1108"/>
      <c r="W45" s="1108"/>
      <c r="X45" s="1108"/>
      <c r="Y45" s="1108"/>
      <c r="Z45" s="736"/>
      <c r="AA45" s="736"/>
      <c r="AB45" s="751"/>
      <c r="AC45" s="813"/>
      <c r="AD45" s="827"/>
      <c r="AE45" s="887"/>
      <c r="AF45" s="968"/>
      <c r="AG45" s="973"/>
      <c r="AH45" s="39"/>
      <c r="AI45" s="40"/>
      <c r="AJ45" s="10"/>
    </row>
    <row r="46" spans="1:73" ht="12.75" customHeight="1" x14ac:dyDescent="0.2">
      <c r="A46" s="10"/>
      <c r="B46" s="1108"/>
      <c r="C46" s="1108"/>
      <c r="D46" s="1108"/>
      <c r="E46" s="1108"/>
      <c r="F46" s="1108"/>
      <c r="G46" s="1108"/>
      <c r="H46" s="1108"/>
      <c r="I46" s="1108"/>
      <c r="J46" s="1108"/>
      <c r="K46" s="1108"/>
      <c r="L46" s="1108"/>
      <c r="M46" s="1108"/>
      <c r="N46" s="1108"/>
      <c r="O46" s="1108"/>
      <c r="P46" s="1108"/>
      <c r="Q46" s="1108"/>
      <c r="R46" s="1108"/>
      <c r="S46" s="1108"/>
      <c r="T46" s="1108"/>
      <c r="U46" s="1108"/>
      <c r="V46" s="1108"/>
      <c r="W46" s="1108"/>
      <c r="X46" s="1108"/>
      <c r="Y46" s="1108"/>
      <c r="Z46" s="736"/>
      <c r="AA46" s="736"/>
      <c r="AB46" s="751"/>
      <c r="AC46" s="813"/>
      <c r="AD46" s="827"/>
      <c r="AE46" s="887"/>
      <c r="AF46" s="968"/>
      <c r="AG46" s="973"/>
      <c r="AH46" s="39"/>
      <c r="AI46" s="42"/>
      <c r="AJ46" s="10"/>
    </row>
    <row r="47" spans="1:73" x14ac:dyDescent="0.2">
      <c r="A47" s="10"/>
      <c r="B47" s="39"/>
      <c r="C47" s="39"/>
      <c r="D47" s="39"/>
      <c r="E47" s="39"/>
      <c r="F47" s="39"/>
      <c r="G47" s="39"/>
      <c r="H47" s="39"/>
      <c r="I47" s="39"/>
      <c r="J47" s="39"/>
      <c r="K47" s="39"/>
      <c r="L47" s="39"/>
      <c r="M47" s="39"/>
      <c r="N47" s="39"/>
      <c r="O47" s="39"/>
      <c r="P47" s="39"/>
      <c r="Q47" s="39"/>
      <c r="R47" s="39"/>
      <c r="S47" s="39"/>
      <c r="T47" s="39"/>
      <c r="U47" s="39"/>
      <c r="V47" s="39"/>
      <c r="W47" s="39"/>
      <c r="X47" s="269"/>
      <c r="Y47" s="269"/>
      <c r="Z47" s="269"/>
      <c r="AA47" s="269"/>
      <c r="AB47" s="269"/>
      <c r="AC47" s="269"/>
      <c r="AD47" s="269"/>
      <c r="AE47" s="269"/>
      <c r="AF47" s="269"/>
      <c r="AG47" s="269"/>
      <c r="AH47" s="39"/>
      <c r="AI47" s="42"/>
      <c r="AJ47" s="10"/>
    </row>
    <row r="48" spans="1:73" x14ac:dyDescent="0.2">
      <c r="A48" s="10"/>
      <c r="B48" s="39"/>
      <c r="C48" s="742"/>
      <c r="D48" s="742"/>
      <c r="E48" s="742"/>
      <c r="F48" s="742"/>
      <c r="G48" s="742"/>
      <c r="H48" s="742"/>
      <c r="I48" s="742"/>
      <c r="J48" s="742"/>
      <c r="K48" s="742"/>
      <c r="L48" s="742"/>
      <c r="M48" s="742"/>
      <c r="N48" s="742"/>
      <c r="O48" s="742"/>
      <c r="P48" s="742"/>
      <c r="Q48" s="742"/>
      <c r="R48" s="742"/>
      <c r="S48" s="742"/>
      <c r="T48" s="742"/>
      <c r="U48" s="742"/>
      <c r="V48" s="742"/>
      <c r="W48" s="742"/>
      <c r="X48" s="742"/>
      <c r="Y48" s="742"/>
      <c r="Z48" s="742"/>
      <c r="AA48" s="742"/>
      <c r="AB48" s="742"/>
      <c r="AC48" s="742"/>
      <c r="AD48" s="742"/>
      <c r="AE48" s="742"/>
      <c r="AF48" s="742"/>
      <c r="AG48" s="742"/>
      <c r="AH48" s="39"/>
      <c r="AI48" s="42"/>
      <c r="AJ48" s="10"/>
    </row>
    <row r="49" spans="1:36" x14ac:dyDescent="0.2">
      <c r="A49" s="10"/>
      <c r="B49" s="39"/>
      <c r="C49" s="742"/>
      <c r="D49" s="742"/>
      <c r="E49" s="742"/>
      <c r="F49" s="742"/>
      <c r="G49" s="742"/>
      <c r="H49" s="742"/>
      <c r="I49" s="742"/>
      <c r="J49" s="742"/>
      <c r="K49" s="742"/>
      <c r="L49" s="742"/>
      <c r="M49" s="742"/>
      <c r="N49" s="742"/>
      <c r="O49" s="742"/>
      <c r="P49" s="742"/>
      <c r="Q49" s="742"/>
      <c r="R49" s="742"/>
      <c r="S49" s="742"/>
      <c r="T49" s="742"/>
      <c r="U49" s="742"/>
      <c r="V49" s="742"/>
      <c r="W49" s="742"/>
      <c r="X49" s="742"/>
      <c r="Y49" s="742"/>
      <c r="Z49" s="742"/>
      <c r="AA49" s="742"/>
      <c r="AB49" s="742"/>
      <c r="AC49" s="742"/>
      <c r="AD49" s="742"/>
      <c r="AE49" s="742"/>
      <c r="AF49" s="742"/>
      <c r="AG49" s="742"/>
      <c r="AH49" s="39"/>
      <c r="AI49" s="42"/>
      <c r="AJ49" s="10"/>
    </row>
    <row r="50" spans="1:36" x14ac:dyDescent="0.2">
      <c r="A50" s="10"/>
      <c r="B50" s="39"/>
      <c r="C50" s="742"/>
      <c r="D50" s="742"/>
      <c r="E50" s="742"/>
      <c r="F50" s="742"/>
      <c r="G50" s="742"/>
      <c r="H50" s="742"/>
      <c r="I50" s="742"/>
      <c r="J50" s="742"/>
      <c r="K50" s="742"/>
      <c r="L50" s="742"/>
      <c r="M50" s="742"/>
      <c r="N50" s="742"/>
      <c r="O50" s="742"/>
      <c r="P50" s="742"/>
      <c r="Q50" s="742"/>
      <c r="R50" s="742"/>
      <c r="S50" s="742"/>
      <c r="T50" s="742"/>
      <c r="U50" s="742"/>
      <c r="V50" s="742"/>
      <c r="W50" s="742"/>
      <c r="X50" s="742"/>
      <c r="Y50" s="742"/>
      <c r="Z50" s="742"/>
      <c r="AA50" s="742"/>
      <c r="AB50" s="742"/>
      <c r="AC50" s="742"/>
      <c r="AD50" s="742"/>
      <c r="AE50" s="742"/>
      <c r="AF50" s="742"/>
      <c r="AG50" s="742"/>
      <c r="AH50" s="39"/>
      <c r="AI50" s="42"/>
      <c r="AJ50" s="10"/>
    </row>
    <row r="51" spans="1:36" x14ac:dyDescent="0.2">
      <c r="A51" s="10"/>
      <c r="B51" s="43"/>
      <c r="C51" s="816"/>
      <c r="D51" s="816"/>
      <c r="E51" s="816"/>
      <c r="F51" s="816"/>
      <c r="G51" s="816"/>
      <c r="H51" s="816"/>
      <c r="I51" s="816"/>
      <c r="J51" s="816"/>
      <c r="K51" s="816"/>
      <c r="L51" s="816"/>
      <c r="M51" s="816"/>
      <c r="N51" s="816"/>
      <c r="O51" s="816"/>
      <c r="P51" s="816"/>
      <c r="Q51" s="816"/>
      <c r="R51" s="816"/>
      <c r="S51" s="816"/>
      <c r="T51" s="816"/>
      <c r="U51" s="816"/>
      <c r="V51" s="816"/>
      <c r="W51" s="816"/>
      <c r="X51" s="816"/>
      <c r="Y51" s="816"/>
      <c r="Z51" s="816"/>
      <c r="AA51" s="816"/>
      <c r="AB51" s="816"/>
      <c r="AC51" s="816"/>
      <c r="AD51" s="816"/>
      <c r="AE51" s="816"/>
      <c r="AF51" s="816"/>
      <c r="AG51" s="816"/>
      <c r="AH51" s="39"/>
      <c r="AI51" s="39"/>
      <c r="AJ51" s="10"/>
    </row>
    <row r="52" spans="1:36" x14ac:dyDescent="0.2">
      <c r="A52" s="10"/>
      <c r="B52" s="39"/>
      <c r="C52" s="816"/>
      <c r="D52" s="816"/>
      <c r="E52" s="816"/>
      <c r="F52" s="816"/>
      <c r="G52" s="816"/>
      <c r="H52" s="816"/>
      <c r="I52" s="816"/>
      <c r="J52" s="816"/>
      <c r="K52" s="816"/>
      <c r="L52" s="816"/>
      <c r="M52" s="816"/>
      <c r="N52" s="816"/>
      <c r="O52" s="816"/>
      <c r="P52" s="816"/>
      <c r="Q52" s="816"/>
      <c r="R52" s="816"/>
      <c r="S52" s="816"/>
      <c r="T52" s="816"/>
      <c r="U52" s="816"/>
      <c r="V52" s="816"/>
      <c r="W52" s="816"/>
      <c r="X52" s="816"/>
      <c r="Y52" s="816"/>
      <c r="Z52" s="816"/>
      <c r="AA52" s="816"/>
      <c r="AB52" s="816"/>
      <c r="AC52" s="816"/>
      <c r="AD52" s="816"/>
      <c r="AE52" s="816"/>
      <c r="AF52" s="816"/>
      <c r="AG52" s="816"/>
      <c r="AH52" s="39"/>
      <c r="AI52" s="39"/>
      <c r="AJ52" s="10"/>
    </row>
    <row r="53" spans="1:36" x14ac:dyDescent="0.2">
      <c r="A53" s="10"/>
      <c r="B53" s="39"/>
      <c r="C53" s="816"/>
      <c r="D53" s="816"/>
      <c r="E53" s="816"/>
      <c r="F53" s="816"/>
      <c r="G53" s="816"/>
      <c r="H53" s="816"/>
      <c r="I53" s="816"/>
      <c r="J53" s="816"/>
      <c r="K53" s="816"/>
      <c r="L53" s="816"/>
      <c r="M53" s="816"/>
      <c r="N53" s="816"/>
      <c r="O53" s="816"/>
      <c r="P53" s="816"/>
      <c r="Q53" s="816"/>
      <c r="R53" s="816"/>
      <c r="S53" s="816"/>
      <c r="T53" s="816"/>
      <c r="U53" s="816"/>
      <c r="V53" s="816"/>
      <c r="W53" s="816"/>
      <c r="X53" s="816"/>
      <c r="Y53" s="816"/>
      <c r="Z53" s="816"/>
      <c r="AA53" s="816"/>
      <c r="AB53" s="816"/>
      <c r="AC53" s="816"/>
      <c r="AD53" s="816"/>
      <c r="AE53" s="816"/>
      <c r="AF53" s="816"/>
      <c r="AG53" s="816"/>
      <c r="AH53" s="39"/>
      <c r="AI53" s="39"/>
      <c r="AJ53" s="10"/>
    </row>
    <row r="54" spans="1:36" x14ac:dyDescent="0.2">
      <c r="A54" s="10"/>
      <c r="B54" s="39"/>
      <c r="C54" s="816"/>
      <c r="D54" s="816"/>
      <c r="E54" s="816"/>
      <c r="F54" s="816"/>
      <c r="G54" s="816"/>
      <c r="H54" s="816"/>
      <c r="I54" s="816"/>
      <c r="J54" s="816"/>
      <c r="K54" s="816"/>
      <c r="L54" s="816"/>
      <c r="M54" s="816"/>
      <c r="N54" s="816"/>
      <c r="O54" s="816"/>
      <c r="P54" s="816"/>
      <c r="Q54" s="816"/>
      <c r="R54" s="816"/>
      <c r="S54" s="816"/>
      <c r="T54" s="816"/>
      <c r="U54" s="816"/>
      <c r="V54" s="816"/>
      <c r="W54" s="816"/>
      <c r="X54" s="816"/>
      <c r="Y54" s="816"/>
      <c r="Z54" s="816"/>
      <c r="AA54" s="816"/>
      <c r="AB54" s="816"/>
      <c r="AC54" s="816"/>
      <c r="AD54" s="816"/>
      <c r="AE54" s="816"/>
      <c r="AF54" s="816"/>
      <c r="AG54" s="816"/>
      <c r="AH54" s="39"/>
      <c r="AI54" s="39"/>
      <c r="AJ54" s="10"/>
    </row>
    <row r="55" spans="1:36" s="229" customFormat="1" x14ac:dyDescent="0.2">
      <c r="B55" s="246"/>
      <c r="C55" s="816"/>
      <c r="D55" s="816"/>
      <c r="E55" s="816"/>
      <c r="F55" s="816"/>
      <c r="G55" s="816"/>
      <c r="H55" s="816"/>
      <c r="I55" s="816"/>
      <c r="J55" s="816"/>
      <c r="K55" s="816"/>
      <c r="L55" s="816"/>
      <c r="M55" s="816"/>
      <c r="N55" s="816"/>
      <c r="O55" s="816"/>
      <c r="P55" s="816"/>
      <c r="Q55" s="816"/>
      <c r="R55" s="816"/>
      <c r="S55" s="816"/>
      <c r="T55" s="816"/>
      <c r="U55" s="816"/>
      <c r="V55" s="816"/>
      <c r="W55" s="816"/>
      <c r="X55" s="816"/>
      <c r="Y55" s="816"/>
      <c r="Z55" s="816"/>
      <c r="AA55" s="816"/>
      <c r="AB55" s="816"/>
      <c r="AC55" s="816"/>
      <c r="AD55" s="816"/>
      <c r="AE55" s="816"/>
      <c r="AF55" s="816"/>
      <c r="AG55" s="816"/>
      <c r="AH55" s="246"/>
      <c r="AI55" s="246"/>
    </row>
    <row r="56" spans="1:36" s="229" customFormat="1" x14ac:dyDescent="0.2">
      <c r="B56" s="246"/>
      <c r="C56" s="816"/>
      <c r="D56" s="816"/>
      <c r="E56" s="816"/>
      <c r="F56" s="816"/>
      <c r="G56" s="816"/>
      <c r="H56" s="816"/>
      <c r="I56" s="816"/>
      <c r="J56" s="816"/>
      <c r="K56" s="816"/>
      <c r="L56" s="816"/>
      <c r="M56" s="816"/>
      <c r="N56" s="816"/>
      <c r="O56" s="816"/>
      <c r="P56" s="816"/>
      <c r="Q56" s="816"/>
      <c r="R56" s="816"/>
      <c r="S56" s="816"/>
      <c r="T56" s="816"/>
      <c r="U56" s="816"/>
      <c r="V56" s="816"/>
      <c r="W56" s="816"/>
      <c r="X56" s="816"/>
      <c r="Y56" s="816"/>
      <c r="Z56" s="816"/>
      <c r="AA56" s="816"/>
      <c r="AB56" s="816"/>
      <c r="AC56" s="816"/>
      <c r="AD56" s="816"/>
      <c r="AE56" s="816"/>
      <c r="AF56" s="816"/>
      <c r="AG56" s="816"/>
      <c r="AH56" s="246"/>
      <c r="AI56" s="246"/>
    </row>
    <row r="57" spans="1:36" s="229" customFormat="1" x14ac:dyDescent="0.2">
      <c r="B57" s="246"/>
      <c r="C57" s="816"/>
      <c r="D57" s="816"/>
      <c r="E57" s="816"/>
      <c r="F57" s="816"/>
      <c r="G57" s="816"/>
      <c r="H57" s="816"/>
      <c r="I57" s="816"/>
      <c r="J57" s="816"/>
      <c r="K57" s="816"/>
      <c r="L57" s="816"/>
      <c r="M57" s="816"/>
      <c r="N57" s="816"/>
      <c r="O57" s="816"/>
      <c r="P57" s="816"/>
      <c r="Q57" s="816"/>
      <c r="R57" s="816"/>
      <c r="S57" s="816"/>
      <c r="T57" s="816"/>
      <c r="U57" s="816"/>
      <c r="V57" s="816"/>
      <c r="W57" s="816"/>
      <c r="X57" s="816"/>
      <c r="Y57" s="816"/>
      <c r="Z57" s="816"/>
      <c r="AA57" s="816"/>
      <c r="AB57" s="816"/>
      <c r="AC57" s="816"/>
      <c r="AD57" s="816"/>
      <c r="AE57" s="816"/>
      <c r="AF57" s="816"/>
      <c r="AG57" s="816"/>
      <c r="AH57" s="246"/>
      <c r="AI57" s="246"/>
    </row>
    <row r="58" spans="1:36" s="229" customFormat="1" x14ac:dyDescent="0.2">
      <c r="C58" s="816"/>
      <c r="D58" s="816"/>
      <c r="E58" s="816"/>
      <c r="F58" s="816"/>
      <c r="G58" s="816"/>
      <c r="H58" s="816"/>
      <c r="I58" s="816"/>
      <c r="J58" s="816"/>
      <c r="K58" s="816"/>
      <c r="L58" s="816"/>
      <c r="M58" s="816"/>
      <c r="N58" s="816"/>
      <c r="O58" s="816"/>
      <c r="P58" s="816"/>
      <c r="Q58" s="816"/>
      <c r="R58" s="816"/>
      <c r="S58" s="816"/>
      <c r="T58" s="816"/>
      <c r="U58" s="816"/>
      <c r="V58" s="816"/>
      <c r="W58" s="816"/>
      <c r="X58" s="816"/>
      <c r="Y58" s="816"/>
      <c r="Z58" s="816"/>
      <c r="AA58" s="816"/>
      <c r="AB58" s="816"/>
      <c r="AC58" s="816"/>
      <c r="AD58" s="816"/>
      <c r="AE58" s="816"/>
      <c r="AF58" s="816"/>
      <c r="AG58" s="816"/>
    </row>
    <row r="59" spans="1:36" s="229" customFormat="1" x14ac:dyDescent="0.2">
      <c r="C59" s="816"/>
      <c r="D59" s="816"/>
      <c r="E59" s="816"/>
      <c r="F59" s="816"/>
      <c r="G59" s="816"/>
      <c r="H59" s="816"/>
      <c r="I59" s="816"/>
      <c r="J59" s="816"/>
      <c r="K59" s="816"/>
      <c r="L59" s="816"/>
      <c r="M59" s="816"/>
      <c r="N59" s="816"/>
      <c r="O59" s="816"/>
      <c r="P59" s="816"/>
      <c r="Q59" s="816"/>
      <c r="R59" s="816"/>
      <c r="S59" s="816"/>
      <c r="T59" s="816"/>
      <c r="U59" s="816"/>
      <c r="V59" s="816"/>
      <c r="W59" s="816"/>
      <c r="X59" s="816"/>
      <c r="Y59" s="816"/>
      <c r="Z59" s="816"/>
      <c r="AA59" s="816"/>
      <c r="AB59" s="816"/>
      <c r="AC59" s="816"/>
      <c r="AD59" s="816"/>
      <c r="AE59" s="816"/>
      <c r="AF59" s="816"/>
      <c r="AG59" s="816"/>
    </row>
    <row r="60" spans="1:36" s="229" customFormat="1" x14ac:dyDescent="0.2">
      <c r="C60" s="816"/>
      <c r="D60" s="816"/>
      <c r="E60" s="816"/>
      <c r="F60" s="816"/>
      <c r="G60" s="816"/>
      <c r="H60" s="816"/>
      <c r="I60" s="816"/>
      <c r="J60" s="816"/>
      <c r="K60" s="816"/>
      <c r="L60" s="816"/>
      <c r="M60" s="816"/>
      <c r="N60" s="816"/>
      <c r="O60" s="816"/>
      <c r="P60" s="816"/>
      <c r="Q60" s="816"/>
      <c r="R60" s="816"/>
      <c r="S60" s="816"/>
      <c r="T60" s="816"/>
      <c r="U60" s="816"/>
      <c r="V60" s="816"/>
      <c r="W60" s="816"/>
      <c r="X60" s="816"/>
      <c r="Y60" s="816"/>
      <c r="Z60" s="816"/>
      <c r="AA60" s="816"/>
      <c r="AB60" s="816"/>
      <c r="AC60" s="816"/>
      <c r="AD60" s="816"/>
      <c r="AE60" s="816"/>
      <c r="AF60" s="816"/>
      <c r="AG60" s="816"/>
    </row>
    <row r="61" spans="1:36" s="229" customFormat="1" x14ac:dyDescent="0.2">
      <c r="C61" s="816"/>
      <c r="D61" s="816"/>
      <c r="E61" s="816"/>
      <c r="F61" s="816"/>
      <c r="G61" s="816"/>
      <c r="H61" s="816"/>
      <c r="I61" s="816"/>
      <c r="J61" s="816"/>
      <c r="K61" s="816"/>
      <c r="L61" s="816"/>
      <c r="M61" s="816"/>
      <c r="N61" s="816"/>
      <c r="O61" s="816"/>
      <c r="P61" s="816"/>
      <c r="Q61" s="816"/>
      <c r="R61" s="816"/>
      <c r="S61" s="816"/>
      <c r="T61" s="816"/>
      <c r="U61" s="816"/>
      <c r="V61" s="816"/>
      <c r="W61" s="816"/>
      <c r="X61" s="816"/>
      <c r="Y61" s="816"/>
      <c r="Z61" s="816"/>
      <c r="AA61" s="816"/>
      <c r="AB61" s="816"/>
      <c r="AC61" s="816"/>
      <c r="AD61" s="816"/>
      <c r="AE61" s="816"/>
      <c r="AF61" s="816"/>
      <c r="AG61" s="816"/>
    </row>
    <row r="62" spans="1:36" s="229" customFormat="1" x14ac:dyDescent="0.2">
      <c r="C62" s="816"/>
      <c r="D62" s="816"/>
      <c r="E62" s="816"/>
      <c r="F62" s="816"/>
      <c r="G62" s="816"/>
      <c r="H62" s="816"/>
      <c r="I62" s="816"/>
      <c r="J62" s="816"/>
      <c r="K62" s="816"/>
      <c r="L62" s="816"/>
      <c r="M62" s="816"/>
      <c r="N62" s="816"/>
      <c r="O62" s="816"/>
      <c r="P62" s="816"/>
      <c r="Q62" s="816"/>
      <c r="R62" s="816"/>
      <c r="S62" s="816"/>
      <c r="T62" s="816"/>
      <c r="U62" s="816"/>
      <c r="V62" s="816"/>
      <c r="W62" s="816"/>
      <c r="X62" s="816"/>
      <c r="Y62" s="816"/>
      <c r="Z62" s="816"/>
      <c r="AA62" s="816"/>
      <c r="AB62" s="816"/>
      <c r="AC62" s="816"/>
      <c r="AD62" s="816"/>
      <c r="AE62" s="816"/>
      <c r="AF62" s="816"/>
      <c r="AG62" s="816"/>
    </row>
    <row r="63" spans="1:36" s="229" customFormat="1" x14ac:dyDescent="0.2">
      <c r="C63" s="816"/>
      <c r="D63" s="816"/>
      <c r="E63" s="816"/>
      <c r="F63" s="816"/>
      <c r="G63" s="816"/>
      <c r="H63" s="816"/>
      <c r="I63" s="816"/>
      <c r="J63" s="816"/>
      <c r="K63" s="816"/>
      <c r="L63" s="816"/>
      <c r="M63" s="816"/>
      <c r="N63" s="816"/>
      <c r="O63" s="816"/>
      <c r="P63" s="816"/>
      <c r="Q63" s="816"/>
      <c r="R63" s="816"/>
      <c r="S63" s="816"/>
      <c r="T63" s="816"/>
      <c r="U63" s="816"/>
      <c r="V63" s="816"/>
      <c r="W63" s="816"/>
      <c r="X63" s="816"/>
      <c r="Y63" s="816"/>
      <c r="Z63" s="816"/>
      <c r="AA63" s="816"/>
      <c r="AB63" s="816"/>
      <c r="AC63" s="816"/>
      <c r="AD63" s="816"/>
      <c r="AE63" s="816"/>
      <c r="AF63" s="816"/>
      <c r="AG63" s="816"/>
    </row>
    <row r="64" spans="1:36" s="229" customFormat="1" x14ac:dyDescent="0.2">
      <c r="C64" s="816"/>
      <c r="D64" s="816"/>
      <c r="E64" s="816"/>
      <c r="F64" s="816"/>
      <c r="G64" s="816"/>
      <c r="H64" s="816"/>
      <c r="I64" s="816"/>
      <c r="J64" s="816"/>
      <c r="K64" s="816"/>
      <c r="L64" s="816"/>
      <c r="M64" s="816"/>
      <c r="N64" s="816"/>
      <c r="O64" s="816"/>
      <c r="P64" s="816"/>
      <c r="Q64" s="816"/>
      <c r="R64" s="816"/>
      <c r="S64" s="816"/>
      <c r="T64" s="816"/>
      <c r="U64" s="816"/>
      <c r="V64" s="816"/>
      <c r="W64" s="816"/>
      <c r="X64" s="816"/>
      <c r="Y64" s="816"/>
      <c r="Z64" s="816"/>
      <c r="AA64" s="816"/>
      <c r="AB64" s="816"/>
      <c r="AC64" s="816"/>
      <c r="AD64" s="816"/>
      <c r="AE64" s="816"/>
      <c r="AF64" s="816"/>
      <c r="AG64" s="816"/>
    </row>
    <row r="65" spans="3:33" s="229" customFormat="1" x14ac:dyDescent="0.2">
      <c r="C65" s="816"/>
      <c r="D65" s="816"/>
      <c r="E65" s="816"/>
      <c r="F65" s="816"/>
      <c r="G65" s="816"/>
      <c r="H65" s="816"/>
      <c r="I65" s="816"/>
      <c r="J65" s="816"/>
      <c r="K65" s="816"/>
      <c r="L65" s="816"/>
      <c r="M65" s="816"/>
      <c r="N65" s="816"/>
      <c r="O65" s="816"/>
      <c r="P65" s="816"/>
      <c r="Q65" s="816"/>
      <c r="R65" s="816"/>
      <c r="S65" s="816"/>
      <c r="T65" s="816"/>
      <c r="U65" s="816"/>
      <c r="V65" s="816"/>
      <c r="W65" s="816"/>
      <c r="X65" s="816"/>
      <c r="Y65" s="816"/>
      <c r="Z65" s="816"/>
      <c r="AA65" s="816"/>
      <c r="AB65" s="816"/>
      <c r="AC65" s="816"/>
      <c r="AD65" s="816"/>
      <c r="AE65" s="816"/>
      <c r="AF65" s="816"/>
      <c r="AG65" s="816"/>
    </row>
    <row r="66" spans="3:33" s="229" customFormat="1" x14ac:dyDescent="0.2">
      <c r="C66" s="816"/>
      <c r="D66" s="816"/>
      <c r="E66" s="816"/>
      <c r="F66" s="816"/>
      <c r="G66" s="816"/>
      <c r="H66" s="816"/>
      <c r="I66" s="816"/>
      <c r="J66" s="816"/>
      <c r="K66" s="816"/>
      <c r="L66" s="816"/>
      <c r="M66" s="816"/>
      <c r="N66" s="816"/>
      <c r="O66" s="816"/>
      <c r="P66" s="816"/>
      <c r="Q66" s="816"/>
      <c r="R66" s="816"/>
      <c r="S66" s="816"/>
      <c r="T66" s="816"/>
      <c r="U66" s="816"/>
      <c r="V66" s="816"/>
      <c r="W66" s="816"/>
      <c r="X66" s="816"/>
      <c r="Y66" s="816"/>
      <c r="Z66" s="816"/>
      <c r="AA66" s="816"/>
      <c r="AB66" s="816"/>
      <c r="AC66" s="816"/>
      <c r="AD66" s="816"/>
      <c r="AE66" s="816"/>
      <c r="AF66" s="816"/>
      <c r="AG66" s="816"/>
    </row>
    <row r="67" spans="3:33" s="229" customFormat="1" x14ac:dyDescent="0.2">
      <c r="C67" s="816"/>
      <c r="D67" s="816"/>
      <c r="E67" s="816"/>
      <c r="F67" s="816"/>
      <c r="G67" s="816"/>
      <c r="H67" s="816"/>
      <c r="I67" s="816"/>
      <c r="J67" s="816"/>
      <c r="K67" s="816"/>
      <c r="L67" s="816"/>
      <c r="M67" s="816"/>
      <c r="N67" s="816"/>
      <c r="O67" s="816"/>
      <c r="P67" s="816"/>
      <c r="Q67" s="816"/>
      <c r="R67" s="816"/>
      <c r="S67" s="816"/>
      <c r="T67" s="816"/>
      <c r="U67" s="816"/>
      <c r="V67" s="816"/>
      <c r="W67" s="816"/>
      <c r="X67" s="816"/>
      <c r="Y67" s="816"/>
      <c r="Z67" s="816"/>
      <c r="AA67" s="816"/>
      <c r="AB67" s="816"/>
      <c r="AC67" s="816"/>
      <c r="AD67" s="816"/>
      <c r="AE67" s="816"/>
      <c r="AF67" s="816"/>
      <c r="AG67" s="816"/>
    </row>
    <row r="68" spans="3:33" s="229" customFormat="1" x14ac:dyDescent="0.2">
      <c r="C68" s="816"/>
      <c r="D68" s="816"/>
      <c r="E68" s="816"/>
      <c r="F68" s="816"/>
      <c r="G68" s="816"/>
      <c r="H68" s="816"/>
      <c r="I68" s="816"/>
      <c r="J68" s="816"/>
      <c r="K68" s="816"/>
      <c r="L68" s="816"/>
      <c r="M68" s="816"/>
      <c r="N68" s="816"/>
      <c r="O68" s="816"/>
      <c r="P68" s="816"/>
      <c r="Q68" s="816"/>
      <c r="R68" s="816"/>
      <c r="S68" s="816"/>
      <c r="T68" s="816"/>
      <c r="U68" s="816"/>
      <c r="V68" s="816"/>
      <c r="W68" s="816"/>
      <c r="X68" s="816"/>
      <c r="Y68" s="816"/>
      <c r="Z68" s="816"/>
      <c r="AA68" s="816"/>
      <c r="AB68" s="816"/>
      <c r="AC68" s="816"/>
      <c r="AD68" s="816"/>
      <c r="AE68" s="816"/>
      <c r="AF68" s="816"/>
      <c r="AG68" s="816"/>
    </row>
    <row r="69" spans="3:33" s="229" customFormat="1" x14ac:dyDescent="0.2">
      <c r="C69" s="816"/>
      <c r="D69" s="816"/>
      <c r="E69" s="816"/>
      <c r="F69" s="816"/>
      <c r="G69" s="816"/>
      <c r="H69" s="816"/>
      <c r="I69" s="816"/>
      <c r="J69" s="816"/>
      <c r="K69" s="816"/>
      <c r="L69" s="816"/>
      <c r="M69" s="816"/>
      <c r="N69" s="816"/>
      <c r="O69" s="816"/>
      <c r="P69" s="816"/>
      <c r="Q69" s="816"/>
      <c r="R69" s="816"/>
      <c r="S69" s="816"/>
      <c r="T69" s="816"/>
      <c r="U69" s="816"/>
      <c r="V69" s="816"/>
      <c r="W69" s="816"/>
      <c r="X69" s="816"/>
      <c r="Y69" s="816"/>
      <c r="Z69" s="816"/>
      <c r="AA69" s="816"/>
      <c r="AB69" s="816"/>
      <c r="AC69" s="816"/>
      <c r="AD69" s="816"/>
      <c r="AE69" s="816"/>
      <c r="AF69" s="816"/>
      <c r="AG69" s="816"/>
    </row>
    <row r="70" spans="3:33" s="229" customFormat="1" x14ac:dyDescent="0.2">
      <c r="C70" s="816"/>
      <c r="D70" s="816"/>
      <c r="E70" s="816"/>
      <c r="F70" s="816"/>
      <c r="G70" s="816"/>
      <c r="H70" s="816"/>
      <c r="I70" s="816"/>
      <c r="J70" s="816"/>
      <c r="K70" s="816"/>
      <c r="L70" s="816"/>
      <c r="M70" s="816"/>
      <c r="N70" s="816"/>
      <c r="O70" s="816"/>
      <c r="P70" s="816"/>
      <c r="Q70" s="816"/>
      <c r="R70" s="816"/>
      <c r="S70" s="816"/>
      <c r="T70" s="816"/>
      <c r="U70" s="816"/>
      <c r="V70" s="816"/>
      <c r="W70" s="816"/>
      <c r="X70" s="816"/>
      <c r="Y70" s="816"/>
      <c r="Z70" s="816"/>
      <c r="AA70" s="816"/>
      <c r="AB70" s="816"/>
      <c r="AC70" s="816"/>
      <c r="AD70" s="816"/>
      <c r="AE70" s="816"/>
      <c r="AF70" s="816"/>
      <c r="AG70" s="816"/>
    </row>
    <row r="71" spans="3:33" s="229" customFormat="1" x14ac:dyDescent="0.2">
      <c r="C71" s="816"/>
      <c r="D71" s="816"/>
      <c r="E71" s="816"/>
      <c r="F71" s="816"/>
      <c r="G71" s="816"/>
      <c r="H71" s="816"/>
      <c r="I71" s="816"/>
      <c r="J71" s="816"/>
      <c r="K71" s="816"/>
      <c r="L71" s="816"/>
      <c r="M71" s="816"/>
      <c r="N71" s="816"/>
      <c r="O71" s="816"/>
      <c r="P71" s="816"/>
      <c r="Q71" s="816"/>
      <c r="R71" s="816"/>
      <c r="S71" s="816"/>
      <c r="T71" s="816"/>
      <c r="U71" s="816"/>
      <c r="V71" s="816"/>
      <c r="W71" s="816"/>
      <c r="X71" s="816"/>
      <c r="Y71" s="816"/>
      <c r="Z71" s="816"/>
      <c r="AA71" s="816"/>
      <c r="AB71" s="816"/>
      <c r="AC71" s="816"/>
      <c r="AD71" s="816"/>
      <c r="AE71" s="816"/>
      <c r="AF71" s="816"/>
      <c r="AG71" s="816"/>
    </row>
    <row r="72" spans="3:33" s="229" customFormat="1" x14ac:dyDescent="0.2">
      <c r="C72" s="816"/>
      <c r="D72" s="816"/>
      <c r="E72" s="816"/>
      <c r="F72" s="816"/>
      <c r="G72" s="816"/>
      <c r="H72" s="816"/>
      <c r="I72" s="816"/>
      <c r="J72" s="816"/>
      <c r="K72" s="816"/>
      <c r="L72" s="816"/>
      <c r="M72" s="816"/>
      <c r="N72" s="816"/>
      <c r="O72" s="816"/>
      <c r="P72" s="816"/>
      <c r="Q72" s="816"/>
      <c r="R72" s="816"/>
      <c r="S72" s="816"/>
      <c r="T72" s="816"/>
      <c r="U72" s="816"/>
      <c r="V72" s="816"/>
      <c r="W72" s="816"/>
      <c r="X72" s="816"/>
      <c r="Y72" s="816"/>
      <c r="Z72" s="816"/>
      <c r="AA72" s="816"/>
      <c r="AB72" s="816"/>
      <c r="AC72" s="816"/>
      <c r="AD72" s="816"/>
      <c r="AE72" s="816"/>
      <c r="AF72" s="816"/>
      <c r="AG72" s="816"/>
    </row>
    <row r="73" spans="3:33" s="229" customFormat="1" x14ac:dyDescent="0.2">
      <c r="C73" s="816"/>
      <c r="D73" s="816"/>
      <c r="E73" s="816"/>
      <c r="F73" s="816"/>
      <c r="G73" s="816"/>
      <c r="H73" s="816"/>
      <c r="I73" s="816"/>
      <c r="J73" s="816"/>
      <c r="K73" s="816"/>
      <c r="L73" s="816"/>
      <c r="M73" s="816"/>
      <c r="N73" s="816"/>
      <c r="O73" s="816"/>
      <c r="P73" s="816"/>
      <c r="Q73" s="816"/>
      <c r="R73" s="816"/>
      <c r="S73" s="816"/>
      <c r="T73" s="816"/>
      <c r="U73" s="816"/>
      <c r="V73" s="816"/>
      <c r="W73" s="816"/>
      <c r="X73" s="816"/>
      <c r="Y73" s="816"/>
      <c r="Z73" s="816"/>
      <c r="AA73" s="816"/>
      <c r="AB73" s="816"/>
      <c r="AC73" s="816"/>
      <c r="AD73" s="816"/>
      <c r="AE73" s="816"/>
      <c r="AF73" s="816"/>
      <c r="AG73" s="816"/>
    </row>
    <row r="74" spans="3:33" s="229" customFormat="1" x14ac:dyDescent="0.2">
      <c r="C74" s="816"/>
      <c r="D74" s="816"/>
      <c r="E74" s="816"/>
      <c r="F74" s="816"/>
      <c r="G74" s="816"/>
      <c r="H74" s="816"/>
      <c r="I74" s="816"/>
      <c r="J74" s="816"/>
      <c r="K74" s="816"/>
      <c r="L74" s="816"/>
      <c r="M74" s="816"/>
      <c r="N74" s="816"/>
      <c r="O74" s="816"/>
      <c r="P74" s="816"/>
      <c r="Q74" s="816"/>
      <c r="R74" s="816"/>
      <c r="S74" s="816"/>
      <c r="T74" s="816"/>
      <c r="U74" s="816"/>
      <c r="V74" s="816"/>
      <c r="W74" s="816"/>
      <c r="X74" s="816"/>
      <c r="Y74" s="816"/>
      <c r="Z74" s="816"/>
      <c r="AA74" s="816"/>
      <c r="AB74" s="816"/>
      <c r="AC74" s="816"/>
      <c r="AD74" s="816"/>
      <c r="AE74" s="816"/>
      <c r="AF74" s="816"/>
      <c r="AG74" s="816"/>
    </row>
    <row r="75" spans="3:33" s="229" customFormat="1" x14ac:dyDescent="0.2">
      <c r="C75" s="816"/>
      <c r="D75" s="816"/>
      <c r="E75" s="816"/>
      <c r="F75" s="816"/>
      <c r="G75" s="816"/>
      <c r="H75" s="816"/>
      <c r="I75" s="816"/>
      <c r="J75" s="816"/>
      <c r="K75" s="816"/>
      <c r="L75" s="816"/>
      <c r="M75" s="816"/>
      <c r="N75" s="816"/>
      <c r="O75" s="816"/>
      <c r="P75" s="816"/>
      <c r="Q75" s="816"/>
      <c r="R75" s="816"/>
      <c r="S75" s="816"/>
      <c r="T75" s="816"/>
      <c r="U75" s="816"/>
      <c r="V75" s="816"/>
      <c r="W75" s="816"/>
      <c r="X75" s="816"/>
      <c r="Y75" s="816"/>
      <c r="Z75" s="816"/>
      <c r="AA75" s="816"/>
      <c r="AB75" s="816"/>
      <c r="AC75" s="816"/>
      <c r="AD75" s="816"/>
      <c r="AE75" s="816"/>
      <c r="AF75" s="816"/>
      <c r="AG75" s="816"/>
    </row>
    <row r="76" spans="3:33" s="229" customFormat="1" x14ac:dyDescent="0.2">
      <c r="C76" s="816"/>
      <c r="D76" s="816"/>
      <c r="E76" s="816"/>
      <c r="F76" s="816"/>
      <c r="G76" s="816"/>
      <c r="H76" s="816"/>
      <c r="I76" s="816"/>
      <c r="J76" s="816"/>
      <c r="K76" s="816"/>
      <c r="L76" s="816"/>
      <c r="M76" s="816"/>
      <c r="N76" s="816"/>
      <c r="O76" s="816"/>
      <c r="P76" s="816"/>
      <c r="Q76" s="816"/>
      <c r="R76" s="816"/>
      <c r="S76" s="816"/>
      <c r="T76" s="816"/>
      <c r="U76" s="816"/>
      <c r="V76" s="816"/>
      <c r="W76" s="816"/>
      <c r="X76" s="816"/>
      <c r="Y76" s="816"/>
      <c r="Z76" s="816"/>
      <c r="AA76" s="816"/>
      <c r="AB76" s="816"/>
      <c r="AC76" s="816"/>
      <c r="AD76" s="816"/>
      <c r="AE76" s="816"/>
      <c r="AF76" s="816"/>
      <c r="AG76" s="816"/>
    </row>
    <row r="77" spans="3:33" s="229" customFormat="1" x14ac:dyDescent="0.2">
      <c r="C77" s="816"/>
      <c r="D77" s="816"/>
      <c r="E77" s="816"/>
      <c r="F77" s="816"/>
      <c r="G77" s="816"/>
      <c r="H77" s="816"/>
      <c r="I77" s="816"/>
      <c r="J77" s="816"/>
      <c r="K77" s="816"/>
      <c r="L77" s="816"/>
      <c r="M77" s="816"/>
      <c r="N77" s="816"/>
      <c r="O77" s="816"/>
      <c r="P77" s="816"/>
      <c r="Q77" s="816"/>
      <c r="R77" s="816"/>
      <c r="S77" s="816"/>
      <c r="T77" s="816"/>
      <c r="U77" s="816"/>
      <c r="V77" s="816"/>
      <c r="W77" s="816"/>
      <c r="X77" s="816"/>
      <c r="Y77" s="816"/>
      <c r="Z77" s="816"/>
      <c r="AA77" s="816"/>
      <c r="AB77" s="816"/>
      <c r="AC77" s="816"/>
      <c r="AD77" s="816"/>
      <c r="AE77" s="816"/>
      <c r="AF77" s="816"/>
      <c r="AG77" s="816"/>
    </row>
    <row r="78" spans="3:33" s="229" customFormat="1" x14ac:dyDescent="0.2">
      <c r="C78" s="816"/>
      <c r="D78" s="816"/>
      <c r="E78" s="816"/>
      <c r="F78" s="816"/>
      <c r="G78" s="816"/>
      <c r="H78" s="816"/>
      <c r="I78" s="816"/>
      <c r="J78" s="816"/>
      <c r="K78" s="816"/>
      <c r="L78" s="816"/>
      <c r="M78" s="816"/>
      <c r="N78" s="816"/>
      <c r="O78" s="816"/>
      <c r="P78" s="816"/>
      <c r="Q78" s="816"/>
      <c r="R78" s="816"/>
      <c r="S78" s="816"/>
      <c r="T78" s="816"/>
      <c r="U78" s="816"/>
      <c r="V78" s="816"/>
      <c r="W78" s="816"/>
      <c r="X78" s="816"/>
      <c r="Y78" s="816"/>
      <c r="Z78" s="816"/>
      <c r="AA78" s="816"/>
      <c r="AB78" s="816"/>
      <c r="AC78" s="816"/>
      <c r="AD78" s="816"/>
      <c r="AE78" s="816"/>
      <c r="AF78" s="816"/>
      <c r="AG78" s="816"/>
    </row>
    <row r="79" spans="3:33" s="229" customFormat="1" x14ac:dyDescent="0.2">
      <c r="C79" s="816"/>
      <c r="D79" s="816"/>
      <c r="E79" s="816"/>
      <c r="F79" s="816"/>
      <c r="G79" s="816"/>
      <c r="H79" s="816"/>
      <c r="I79" s="816"/>
      <c r="J79" s="816"/>
      <c r="K79" s="816"/>
      <c r="L79" s="816"/>
      <c r="M79" s="816"/>
      <c r="N79" s="816"/>
      <c r="O79" s="816"/>
      <c r="P79" s="816"/>
      <c r="Q79" s="816"/>
      <c r="R79" s="816"/>
      <c r="S79" s="816"/>
      <c r="T79" s="816"/>
      <c r="U79" s="816"/>
      <c r="V79" s="816"/>
      <c r="W79" s="816"/>
      <c r="X79" s="816"/>
      <c r="Y79" s="816"/>
      <c r="Z79" s="816"/>
      <c r="AA79" s="816"/>
      <c r="AB79" s="816"/>
      <c r="AC79" s="816"/>
      <c r="AD79" s="816"/>
      <c r="AE79" s="816"/>
      <c r="AF79" s="816"/>
      <c r="AG79" s="816"/>
    </row>
    <row r="80" spans="3:33" s="229" customFormat="1" x14ac:dyDescent="0.2">
      <c r="C80" s="816"/>
      <c r="D80" s="816"/>
      <c r="E80" s="816"/>
      <c r="F80" s="816"/>
      <c r="G80" s="816"/>
      <c r="H80" s="816"/>
      <c r="I80" s="816"/>
      <c r="J80" s="816"/>
      <c r="K80" s="816"/>
      <c r="L80" s="816"/>
      <c r="M80" s="816"/>
      <c r="N80" s="816"/>
      <c r="O80" s="816"/>
      <c r="P80" s="816"/>
      <c r="Q80" s="816"/>
      <c r="R80" s="816"/>
      <c r="S80" s="816"/>
      <c r="T80" s="816"/>
      <c r="U80" s="816"/>
      <c r="V80" s="816"/>
      <c r="W80" s="816"/>
      <c r="X80" s="816"/>
      <c r="Y80" s="816"/>
      <c r="Z80" s="816"/>
      <c r="AA80" s="816"/>
      <c r="AB80" s="816"/>
      <c r="AC80" s="816"/>
      <c r="AD80" s="816"/>
      <c r="AE80" s="816"/>
      <c r="AF80" s="816"/>
      <c r="AG80" s="816"/>
    </row>
    <row r="81" spans="3:33" s="229" customFormat="1" x14ac:dyDescent="0.2">
      <c r="C81" s="816"/>
      <c r="D81" s="816"/>
      <c r="E81" s="816"/>
      <c r="F81" s="816"/>
      <c r="G81" s="816"/>
      <c r="H81" s="816"/>
      <c r="I81" s="816"/>
      <c r="J81" s="816"/>
      <c r="K81" s="816"/>
      <c r="L81" s="816"/>
      <c r="M81" s="816"/>
      <c r="N81" s="816"/>
      <c r="O81" s="816"/>
      <c r="P81" s="816"/>
      <c r="Q81" s="816"/>
      <c r="R81" s="816"/>
      <c r="S81" s="816"/>
      <c r="T81" s="816"/>
      <c r="U81" s="816"/>
      <c r="V81" s="816"/>
      <c r="W81" s="816"/>
      <c r="X81" s="816"/>
      <c r="Y81" s="816"/>
      <c r="Z81" s="816"/>
      <c r="AA81" s="816"/>
      <c r="AB81" s="816"/>
      <c r="AC81" s="816"/>
      <c r="AD81" s="816"/>
      <c r="AE81" s="816"/>
      <c r="AF81" s="816"/>
      <c r="AG81" s="816"/>
    </row>
    <row r="82" spans="3:33" s="229" customFormat="1" x14ac:dyDescent="0.2">
      <c r="C82" s="816"/>
      <c r="D82" s="816"/>
      <c r="E82" s="816"/>
      <c r="F82" s="816"/>
      <c r="G82" s="816"/>
      <c r="H82" s="816"/>
      <c r="I82" s="816"/>
      <c r="J82" s="816"/>
      <c r="K82" s="816"/>
      <c r="L82" s="816"/>
      <c r="M82" s="816"/>
      <c r="N82" s="816"/>
      <c r="O82" s="816"/>
      <c r="P82" s="816"/>
      <c r="Q82" s="816"/>
      <c r="R82" s="816"/>
      <c r="S82" s="816"/>
      <c r="T82" s="816"/>
      <c r="U82" s="816"/>
      <c r="V82" s="816"/>
      <c r="W82" s="816"/>
      <c r="X82" s="816"/>
      <c r="Y82" s="816"/>
      <c r="Z82" s="816"/>
      <c r="AA82" s="816"/>
      <c r="AB82" s="816"/>
      <c r="AC82" s="816"/>
      <c r="AD82" s="816"/>
      <c r="AE82" s="816"/>
      <c r="AF82" s="816"/>
      <c r="AG82" s="816"/>
    </row>
    <row r="83" spans="3:33" s="229" customFormat="1" x14ac:dyDescent="0.2">
      <c r="C83" s="816"/>
      <c r="D83" s="816"/>
      <c r="E83" s="816"/>
      <c r="F83" s="816"/>
      <c r="G83" s="816"/>
      <c r="H83" s="816"/>
      <c r="I83" s="816"/>
      <c r="J83" s="816"/>
      <c r="K83" s="816"/>
      <c r="L83" s="816"/>
      <c r="M83" s="816"/>
      <c r="N83" s="816"/>
      <c r="O83" s="816"/>
      <c r="P83" s="816"/>
      <c r="Q83" s="816"/>
      <c r="R83" s="816"/>
      <c r="S83" s="816"/>
      <c r="T83" s="816"/>
      <c r="U83" s="816"/>
      <c r="V83" s="816"/>
      <c r="W83" s="816"/>
      <c r="X83" s="816"/>
      <c r="Y83" s="816"/>
      <c r="Z83" s="816"/>
      <c r="AA83" s="816"/>
      <c r="AB83" s="816"/>
      <c r="AC83" s="816"/>
      <c r="AD83" s="816"/>
      <c r="AE83" s="816"/>
      <c r="AF83" s="816"/>
      <c r="AG83" s="816"/>
    </row>
    <row r="84" spans="3:33" s="229" customFormat="1" x14ac:dyDescent="0.2">
      <c r="C84" s="816"/>
      <c r="D84" s="816"/>
      <c r="E84" s="816"/>
      <c r="F84" s="816"/>
      <c r="G84" s="816"/>
      <c r="H84" s="816"/>
      <c r="I84" s="816"/>
      <c r="J84" s="816"/>
      <c r="K84" s="816"/>
      <c r="L84" s="816"/>
      <c r="M84" s="816"/>
      <c r="N84" s="816"/>
      <c r="O84" s="816"/>
      <c r="P84" s="816"/>
      <c r="Q84" s="816"/>
      <c r="R84" s="816"/>
      <c r="S84" s="816"/>
      <c r="T84" s="816"/>
      <c r="U84" s="816"/>
      <c r="V84" s="816"/>
      <c r="W84" s="816"/>
      <c r="X84" s="816"/>
      <c r="Y84" s="816"/>
      <c r="Z84" s="816"/>
      <c r="AA84" s="816"/>
      <c r="AB84" s="816"/>
      <c r="AC84" s="816"/>
      <c r="AD84" s="816"/>
      <c r="AE84" s="816"/>
      <c r="AF84" s="816"/>
      <c r="AG84" s="816"/>
    </row>
    <row r="85" spans="3:33" s="229" customFormat="1" x14ac:dyDescent="0.2"/>
    <row r="86" spans="3:33" s="229" customFormat="1" x14ac:dyDescent="0.2"/>
    <row r="87" spans="3:33" s="229" customFormat="1" x14ac:dyDescent="0.2"/>
    <row r="88" spans="3:33" s="229" customFormat="1" x14ac:dyDescent="0.2"/>
    <row r="89" spans="3:33" s="229" customFormat="1" x14ac:dyDescent="0.2"/>
    <row r="90" spans="3:33" s="229" customFormat="1" x14ac:dyDescent="0.2"/>
    <row r="91" spans="3:33" s="229" customFormat="1" x14ac:dyDescent="0.2"/>
    <row r="92" spans="3:33" s="229" customFormat="1" x14ac:dyDescent="0.2"/>
    <row r="93" spans="3:33" s="229" customFormat="1" x14ac:dyDescent="0.2"/>
    <row r="94" spans="3:33" s="229" customFormat="1" x14ac:dyDescent="0.2"/>
    <row r="95" spans="3:33" s="229" customFormat="1" x14ac:dyDescent="0.2"/>
    <row r="96" spans="3:33" s="229" customFormat="1" x14ac:dyDescent="0.2"/>
    <row r="97" s="229" customFormat="1" x14ac:dyDescent="0.2"/>
    <row r="98" s="229" customFormat="1" x14ac:dyDescent="0.2"/>
    <row r="99" s="229" customFormat="1" x14ac:dyDescent="0.2"/>
    <row r="100" s="229" customFormat="1" x14ac:dyDescent="0.2"/>
    <row r="101" s="229" customFormat="1" x14ac:dyDescent="0.2"/>
    <row r="102" s="229" customFormat="1" x14ac:dyDescent="0.2"/>
    <row r="103" s="229" customFormat="1" x14ac:dyDescent="0.2"/>
    <row r="104" s="229" customFormat="1" x14ac:dyDescent="0.2"/>
    <row r="105" s="229" customFormat="1" x14ac:dyDescent="0.2"/>
    <row r="106" s="229" customFormat="1" x14ac:dyDescent="0.2"/>
    <row r="107" s="229" customFormat="1" x14ac:dyDescent="0.2"/>
    <row r="108" s="229" customFormat="1" x14ac:dyDescent="0.2"/>
    <row r="109" s="229" customFormat="1" x14ac:dyDescent="0.2"/>
    <row r="110" s="229" customFormat="1" x14ac:dyDescent="0.2"/>
    <row r="111" s="229" customFormat="1" x14ac:dyDescent="0.2"/>
    <row r="112" s="229" customFormat="1" x14ac:dyDescent="0.2"/>
    <row r="113" s="229" customFormat="1" x14ac:dyDescent="0.2"/>
    <row r="114" s="229" customFormat="1" x14ac:dyDescent="0.2"/>
    <row r="115" s="229" customFormat="1" x14ac:dyDescent="0.2"/>
    <row r="116" s="229" customFormat="1" x14ac:dyDescent="0.2"/>
    <row r="117" s="229" customFormat="1" x14ac:dyDescent="0.2"/>
    <row r="118" s="229" customFormat="1" x14ac:dyDescent="0.2"/>
    <row r="119" s="229" customFormat="1" x14ac:dyDescent="0.2"/>
    <row r="120" s="229" customFormat="1" x14ac:dyDescent="0.2"/>
    <row r="121" s="229" customFormat="1" x14ac:dyDescent="0.2"/>
    <row r="122" s="229" customFormat="1" x14ac:dyDescent="0.2"/>
    <row r="123" s="229" customFormat="1" x14ac:dyDescent="0.2"/>
    <row r="124" s="229" customFormat="1" x14ac:dyDescent="0.2"/>
    <row r="125" s="229" customFormat="1" x14ac:dyDescent="0.2"/>
    <row r="126" s="229" customFormat="1" x14ac:dyDescent="0.2"/>
    <row r="127" s="229" customFormat="1" x14ac:dyDescent="0.2"/>
    <row r="128" s="229" customFormat="1" x14ac:dyDescent="0.2"/>
    <row r="129" s="229" customFormat="1" x14ac:dyDescent="0.2"/>
    <row r="130" s="229" customFormat="1" x14ac:dyDescent="0.2"/>
    <row r="131" s="229" customFormat="1" x14ac:dyDescent="0.2"/>
    <row r="132" s="229" customFormat="1" x14ac:dyDescent="0.2"/>
    <row r="133" s="229" customFormat="1" x14ac:dyDescent="0.2"/>
    <row r="134" s="229" customFormat="1" x14ac:dyDescent="0.2"/>
    <row r="135" s="229" customFormat="1" x14ac:dyDescent="0.2"/>
    <row r="136" s="229" customFormat="1" x14ac:dyDescent="0.2"/>
    <row r="137" s="229" customFormat="1" x14ac:dyDescent="0.2"/>
    <row r="138" s="229" customFormat="1" x14ac:dyDescent="0.2"/>
    <row r="139" s="229" customFormat="1" x14ac:dyDescent="0.2"/>
    <row r="140" s="229" customFormat="1" x14ac:dyDescent="0.2"/>
    <row r="141" s="229" customFormat="1" x14ac:dyDescent="0.2"/>
    <row r="142" s="229" customFormat="1" x14ac:dyDescent="0.2"/>
    <row r="143" s="229" customFormat="1" x14ac:dyDescent="0.2"/>
    <row r="144" s="229" customFormat="1" x14ac:dyDescent="0.2"/>
    <row r="145" s="229" customFormat="1" x14ac:dyDescent="0.2"/>
    <row r="146" s="229" customFormat="1" x14ac:dyDescent="0.2"/>
    <row r="147" s="229" customFormat="1" x14ac:dyDescent="0.2"/>
    <row r="148" s="229" customFormat="1" x14ac:dyDescent="0.2"/>
    <row r="149" s="229" customFormat="1" x14ac:dyDescent="0.2"/>
    <row r="150" s="229" customFormat="1" x14ac:dyDescent="0.2"/>
    <row r="151" s="229" customFormat="1" x14ac:dyDescent="0.2"/>
    <row r="152" s="229" customFormat="1" x14ac:dyDescent="0.2"/>
    <row r="153" s="229" customFormat="1" x14ac:dyDescent="0.2"/>
    <row r="154" s="229" customFormat="1" x14ac:dyDescent="0.2"/>
    <row r="155" s="229" customFormat="1" x14ac:dyDescent="0.2"/>
    <row r="156" s="229" customFormat="1" x14ac:dyDescent="0.2"/>
    <row r="157" s="229" customFormat="1" x14ac:dyDescent="0.2"/>
    <row r="158" s="229" customFormat="1" x14ac:dyDescent="0.2"/>
    <row r="159" s="229" customFormat="1" x14ac:dyDescent="0.2"/>
    <row r="160" s="229" customFormat="1" x14ac:dyDescent="0.2"/>
    <row r="161" s="229" customFormat="1" x14ac:dyDescent="0.2"/>
    <row r="162" s="229" customFormat="1" x14ac:dyDescent="0.2"/>
    <row r="163" s="229" customFormat="1" x14ac:dyDescent="0.2"/>
    <row r="164" s="229" customFormat="1" x14ac:dyDescent="0.2"/>
    <row r="165" s="229" customFormat="1" x14ac:dyDescent="0.2"/>
    <row r="166" s="229" customFormat="1" x14ac:dyDescent="0.2"/>
    <row r="167" s="229" customFormat="1" x14ac:dyDescent="0.2"/>
    <row r="168" s="229" customFormat="1" x14ac:dyDescent="0.2"/>
    <row r="169" s="229" customFormat="1" x14ac:dyDescent="0.2"/>
    <row r="170" s="229" customFormat="1" x14ac:dyDescent="0.2"/>
    <row r="171" s="229" customFormat="1" x14ac:dyDescent="0.2"/>
    <row r="172" s="229" customFormat="1" x14ac:dyDescent="0.2"/>
    <row r="173" s="229" customFormat="1" x14ac:dyDescent="0.2"/>
    <row r="174" s="229" customFormat="1" x14ac:dyDescent="0.2"/>
    <row r="175" s="229" customFormat="1" x14ac:dyDescent="0.2"/>
    <row r="176" s="229" customFormat="1" x14ac:dyDescent="0.2"/>
    <row r="177" s="229" customFormat="1" x14ac:dyDescent="0.2"/>
    <row r="178" s="229" customFormat="1" x14ac:dyDescent="0.2"/>
    <row r="179" s="229" customFormat="1" x14ac:dyDescent="0.2"/>
    <row r="180" s="229" customFormat="1" x14ac:dyDescent="0.2"/>
    <row r="181" s="229" customFormat="1" x14ac:dyDescent="0.2"/>
    <row r="182" s="229" customFormat="1" x14ac:dyDescent="0.2"/>
    <row r="183" s="229" customFormat="1" x14ac:dyDescent="0.2"/>
    <row r="184" s="229" customFormat="1" x14ac:dyDescent="0.2"/>
    <row r="185" s="229" customFormat="1" x14ac:dyDescent="0.2"/>
    <row r="186" s="229" customFormat="1" x14ac:dyDescent="0.2"/>
    <row r="187" s="229" customFormat="1" x14ac:dyDescent="0.2"/>
    <row r="188" s="229" customFormat="1" x14ac:dyDescent="0.2"/>
    <row r="189" s="229" customFormat="1" x14ac:dyDescent="0.2"/>
    <row r="190" s="229" customFormat="1" x14ac:dyDescent="0.2"/>
    <row r="191" s="229" customFormat="1" x14ac:dyDescent="0.2"/>
    <row r="192" s="229" customFormat="1" x14ac:dyDescent="0.2"/>
    <row r="193" s="229" customFormat="1" x14ac:dyDescent="0.2"/>
    <row r="194" s="229" customFormat="1" x14ac:dyDescent="0.2"/>
    <row r="195" s="229" customFormat="1" x14ac:dyDescent="0.2"/>
    <row r="196" s="229" customFormat="1" x14ac:dyDescent="0.2"/>
    <row r="197" s="229" customFormat="1" x14ac:dyDescent="0.2"/>
    <row r="198" s="229" customFormat="1" x14ac:dyDescent="0.2"/>
    <row r="199" s="229" customFormat="1" x14ac:dyDescent="0.2"/>
    <row r="200" s="229" customFormat="1" x14ac:dyDescent="0.2"/>
    <row r="201" s="229" customFormat="1" x14ac:dyDescent="0.2"/>
    <row r="202" s="229" customFormat="1" x14ac:dyDescent="0.2"/>
    <row r="203" s="229" customFormat="1" x14ac:dyDescent="0.2"/>
    <row r="204" s="229" customFormat="1" x14ac:dyDescent="0.2"/>
    <row r="205" s="229" customFormat="1" x14ac:dyDescent="0.2"/>
    <row r="206" s="229" customFormat="1" x14ac:dyDescent="0.2"/>
    <row r="207" s="229" customFormat="1" x14ac:dyDescent="0.2"/>
    <row r="208" s="229" customFormat="1" x14ac:dyDescent="0.2"/>
    <row r="209" s="229" customFormat="1" x14ac:dyDescent="0.2"/>
    <row r="210" s="229" customFormat="1" x14ac:dyDescent="0.2"/>
    <row r="211" s="229" customFormat="1" x14ac:dyDescent="0.2"/>
    <row r="212" s="229" customFormat="1" x14ac:dyDescent="0.2"/>
    <row r="213" s="229" customFormat="1" x14ac:dyDescent="0.2"/>
    <row r="214" s="229" customFormat="1" x14ac:dyDescent="0.2"/>
    <row r="215" s="229" customFormat="1" x14ac:dyDescent="0.2"/>
    <row r="216" s="229" customFormat="1" x14ac:dyDescent="0.2"/>
    <row r="217" s="229" customFormat="1" x14ac:dyDescent="0.2"/>
    <row r="218" s="229" customFormat="1" x14ac:dyDescent="0.2"/>
    <row r="219" s="229" customFormat="1" x14ac:dyDescent="0.2"/>
    <row r="220" s="229" customFormat="1" x14ac:dyDescent="0.2"/>
    <row r="221" s="229" customFormat="1" x14ac:dyDescent="0.2"/>
    <row r="222" s="229" customFormat="1" x14ac:dyDescent="0.2"/>
    <row r="223" s="229" customFormat="1" x14ac:dyDescent="0.2"/>
    <row r="224" s="229" customFormat="1" x14ac:dyDescent="0.2"/>
    <row r="225" s="229" customFormat="1" x14ac:dyDescent="0.2"/>
    <row r="226" s="229" customFormat="1" x14ac:dyDescent="0.2"/>
    <row r="227" s="229" customFormat="1" x14ac:dyDescent="0.2"/>
    <row r="228" s="229" customFormat="1" x14ac:dyDescent="0.2"/>
    <row r="229" s="229" customFormat="1" x14ac:dyDescent="0.2"/>
    <row r="230" s="229" customFormat="1" x14ac:dyDescent="0.2"/>
    <row r="231" s="229" customFormat="1" x14ac:dyDescent="0.2"/>
    <row r="232" s="229" customFormat="1" x14ac:dyDescent="0.2"/>
    <row r="233" s="229" customFormat="1" x14ac:dyDescent="0.2"/>
    <row r="234" s="229" customFormat="1" x14ac:dyDescent="0.2"/>
    <row r="235" s="229" customFormat="1" x14ac:dyDescent="0.2"/>
    <row r="236" s="229" customFormat="1" x14ac:dyDescent="0.2"/>
    <row r="237" s="229" customFormat="1" x14ac:dyDescent="0.2"/>
    <row r="238" s="229" customFormat="1" x14ac:dyDescent="0.2"/>
    <row r="239" s="229" customFormat="1" x14ac:dyDescent="0.2"/>
    <row r="240" s="229" customFormat="1" x14ac:dyDescent="0.2"/>
    <row r="241" s="229" customFormat="1" x14ac:dyDescent="0.2"/>
    <row r="242" s="229" customFormat="1" x14ac:dyDescent="0.2"/>
    <row r="243" s="229" customFormat="1" x14ac:dyDescent="0.2"/>
    <row r="244" s="229" customFormat="1" x14ac:dyDescent="0.2"/>
    <row r="245" s="229" customFormat="1" x14ac:dyDescent="0.2"/>
    <row r="246" s="229" customFormat="1" x14ac:dyDescent="0.2"/>
    <row r="247" s="229" customFormat="1" x14ac:dyDescent="0.2"/>
    <row r="248" s="229" customFormat="1" x14ac:dyDescent="0.2"/>
    <row r="249" s="229" customFormat="1" x14ac:dyDescent="0.2"/>
    <row r="250" s="229" customFormat="1" x14ac:dyDescent="0.2"/>
    <row r="251" s="229" customFormat="1" x14ac:dyDescent="0.2"/>
    <row r="252" s="229" customFormat="1" x14ac:dyDescent="0.2"/>
    <row r="253" s="229" customFormat="1" x14ac:dyDescent="0.2"/>
    <row r="254" s="229" customFormat="1" x14ac:dyDescent="0.2"/>
    <row r="255" s="229" customFormat="1" x14ac:dyDescent="0.2"/>
    <row r="256" s="229" customFormat="1" x14ac:dyDescent="0.2"/>
    <row r="257" s="229" customFormat="1" x14ac:dyDescent="0.2"/>
    <row r="258" s="229" customFormat="1" x14ac:dyDescent="0.2"/>
    <row r="259" s="229" customFormat="1" x14ac:dyDescent="0.2"/>
    <row r="260" s="229" customFormat="1" x14ac:dyDescent="0.2"/>
    <row r="261" s="229" customFormat="1" x14ac:dyDescent="0.2"/>
    <row r="262" s="229" customFormat="1" x14ac:dyDescent="0.2"/>
    <row r="263" s="229" customFormat="1" x14ac:dyDescent="0.2"/>
    <row r="264" s="229" customFormat="1" x14ac:dyDescent="0.2"/>
    <row r="265" s="229" customFormat="1" x14ac:dyDescent="0.2"/>
    <row r="266" s="229" customFormat="1" x14ac:dyDescent="0.2"/>
    <row r="267" s="229" customFormat="1" x14ac:dyDescent="0.2"/>
    <row r="268" s="229" customFormat="1" x14ac:dyDescent="0.2"/>
    <row r="269" s="229" customFormat="1" x14ac:dyDescent="0.2"/>
    <row r="270" s="229" customFormat="1" x14ac:dyDescent="0.2"/>
    <row r="271" s="229" customFormat="1" x14ac:dyDescent="0.2"/>
    <row r="272" s="229" customFormat="1" x14ac:dyDescent="0.2"/>
    <row r="273" s="229" customFormat="1" x14ac:dyDescent="0.2"/>
    <row r="274" s="229" customFormat="1" x14ac:dyDescent="0.2"/>
    <row r="275" s="229" customFormat="1" x14ac:dyDescent="0.2"/>
    <row r="276" s="229" customFormat="1" x14ac:dyDescent="0.2"/>
    <row r="277" s="229" customFormat="1" x14ac:dyDescent="0.2"/>
    <row r="278" s="229" customFormat="1" x14ac:dyDescent="0.2"/>
    <row r="279" s="229" customFormat="1" x14ac:dyDescent="0.2"/>
    <row r="280" s="229" customFormat="1" x14ac:dyDescent="0.2"/>
    <row r="281" s="229" customFormat="1" x14ac:dyDescent="0.2"/>
    <row r="282" s="229" customFormat="1" x14ac:dyDescent="0.2"/>
    <row r="283" s="229" customFormat="1" x14ac:dyDescent="0.2"/>
    <row r="284" s="229" customFormat="1" x14ac:dyDescent="0.2"/>
    <row r="285" s="229" customFormat="1" x14ac:dyDescent="0.2"/>
    <row r="286" s="229" customFormat="1" x14ac:dyDescent="0.2"/>
    <row r="287" s="229" customFormat="1" x14ac:dyDescent="0.2"/>
    <row r="288" s="229" customFormat="1" x14ac:dyDescent="0.2"/>
    <row r="289" s="229" customFormat="1" x14ac:dyDescent="0.2"/>
    <row r="290" s="229" customFormat="1" x14ac:dyDescent="0.2"/>
    <row r="291" s="229" customFormat="1" x14ac:dyDescent="0.2"/>
    <row r="292" s="229" customFormat="1" x14ac:dyDescent="0.2"/>
    <row r="293" s="229" customFormat="1" x14ac:dyDescent="0.2"/>
    <row r="294" s="229" customFormat="1" x14ac:dyDescent="0.2"/>
    <row r="295" s="229" customFormat="1" x14ac:dyDescent="0.2"/>
    <row r="296" s="229" customFormat="1" x14ac:dyDescent="0.2"/>
    <row r="297" s="229" customFormat="1" x14ac:dyDescent="0.2"/>
    <row r="298" s="229" customFormat="1" x14ac:dyDescent="0.2"/>
    <row r="299" s="229" customFormat="1" x14ac:dyDescent="0.2"/>
    <row r="300" s="229" customFormat="1" x14ac:dyDescent="0.2"/>
    <row r="301" s="229" customFormat="1" x14ac:dyDescent="0.2"/>
    <row r="302" s="229" customFormat="1" x14ac:dyDescent="0.2"/>
    <row r="303" s="229" customFormat="1" x14ac:dyDescent="0.2"/>
    <row r="304" s="229" customFormat="1" x14ac:dyDescent="0.2"/>
    <row r="305" s="229" customFormat="1" x14ac:dyDescent="0.2"/>
    <row r="306" s="229" customFormat="1" x14ac:dyDescent="0.2"/>
    <row r="307" s="229" customFormat="1" x14ac:dyDescent="0.2"/>
    <row r="308" s="229" customFormat="1" x14ac:dyDescent="0.2"/>
    <row r="309" s="229" customFormat="1" x14ac:dyDescent="0.2"/>
    <row r="310" s="229" customFormat="1" x14ac:dyDescent="0.2"/>
    <row r="311" s="229" customFormat="1" x14ac:dyDescent="0.2"/>
    <row r="312" s="229" customFormat="1" x14ac:dyDescent="0.2"/>
    <row r="313" s="229" customFormat="1" x14ac:dyDescent="0.2"/>
    <row r="314" s="229" customFormat="1" x14ac:dyDescent="0.2"/>
    <row r="315" s="229" customFormat="1" x14ac:dyDescent="0.2"/>
    <row r="316" s="229" customFormat="1" x14ac:dyDescent="0.2"/>
    <row r="317" s="229" customFormat="1" x14ac:dyDescent="0.2"/>
    <row r="318" s="229" customFormat="1" x14ac:dyDescent="0.2"/>
    <row r="319" s="229" customFormat="1" x14ac:dyDescent="0.2"/>
    <row r="320" s="229" customFormat="1" x14ac:dyDescent="0.2"/>
    <row r="321" s="229" customFormat="1" x14ac:dyDescent="0.2"/>
    <row r="322" s="229" customFormat="1" x14ac:dyDescent="0.2"/>
    <row r="323" s="229" customFormat="1" x14ac:dyDescent="0.2"/>
    <row r="324" s="229" customFormat="1" x14ac:dyDescent="0.2"/>
    <row r="325" s="229" customFormat="1" x14ac:dyDescent="0.2"/>
    <row r="326" s="229" customFormat="1" x14ac:dyDescent="0.2"/>
    <row r="327" s="229" customFormat="1" x14ac:dyDescent="0.2"/>
    <row r="328" s="229" customFormat="1" x14ac:dyDescent="0.2"/>
    <row r="329" s="229" customFormat="1" x14ac:dyDescent="0.2"/>
    <row r="330" s="229" customFormat="1" x14ac:dyDescent="0.2"/>
    <row r="331" s="229" customFormat="1" x14ac:dyDescent="0.2"/>
    <row r="332" s="229" customFormat="1" x14ac:dyDescent="0.2"/>
    <row r="333" s="229" customFormat="1" x14ac:dyDescent="0.2"/>
    <row r="334" s="229" customFormat="1" x14ac:dyDescent="0.2"/>
    <row r="335" s="229" customFormat="1" x14ac:dyDescent="0.2"/>
    <row r="336" s="229" customFormat="1" x14ac:dyDescent="0.2"/>
    <row r="337" s="229" customFormat="1" x14ac:dyDescent="0.2"/>
    <row r="338" s="229" customFormat="1" x14ac:dyDescent="0.2"/>
    <row r="339" s="229" customFormat="1" x14ac:dyDescent="0.2"/>
    <row r="340" s="229" customFormat="1" x14ac:dyDescent="0.2"/>
    <row r="341" s="229" customFormat="1" x14ac:dyDescent="0.2"/>
    <row r="342" s="229" customFormat="1" x14ac:dyDescent="0.2"/>
    <row r="343" s="229" customFormat="1" x14ac:dyDescent="0.2"/>
    <row r="344" s="229" customFormat="1" x14ac:dyDescent="0.2"/>
    <row r="345" s="229" customFormat="1" x14ac:dyDescent="0.2"/>
    <row r="346" s="229" customFormat="1" x14ac:dyDescent="0.2"/>
    <row r="347" s="229" customFormat="1" x14ac:dyDescent="0.2"/>
    <row r="348" s="229" customFormat="1" x14ac:dyDescent="0.2"/>
    <row r="349" s="229" customFormat="1" x14ac:dyDescent="0.2"/>
    <row r="350" s="229" customFormat="1" x14ac:dyDescent="0.2"/>
    <row r="351" s="229" customFormat="1" x14ac:dyDescent="0.2"/>
    <row r="352" s="229" customFormat="1" x14ac:dyDescent="0.2"/>
    <row r="353" s="229" customFormat="1" x14ac:dyDescent="0.2"/>
    <row r="354" s="229" customFormat="1" x14ac:dyDescent="0.2"/>
    <row r="355" s="229" customFormat="1" x14ac:dyDescent="0.2"/>
    <row r="356" s="229" customFormat="1" x14ac:dyDescent="0.2"/>
    <row r="357" s="229" customFormat="1" x14ac:dyDescent="0.2"/>
    <row r="358" s="229" customFormat="1" x14ac:dyDescent="0.2"/>
    <row r="359" s="229" customFormat="1" x14ac:dyDescent="0.2"/>
    <row r="360" s="229" customFormat="1" x14ac:dyDescent="0.2"/>
    <row r="361" s="229" customFormat="1" x14ac:dyDescent="0.2"/>
    <row r="362" s="229" customFormat="1" x14ac:dyDescent="0.2"/>
    <row r="363" s="229" customFormat="1" x14ac:dyDescent="0.2"/>
    <row r="364" s="229" customFormat="1" x14ac:dyDescent="0.2"/>
    <row r="365" s="229" customFormat="1" x14ac:dyDescent="0.2"/>
    <row r="366" s="229" customFormat="1" x14ac:dyDescent="0.2"/>
    <row r="367" s="229" customFormat="1" x14ac:dyDescent="0.2"/>
    <row r="368" s="229" customFormat="1" x14ac:dyDescent="0.2"/>
    <row r="369" s="229" customFormat="1" x14ac:dyDescent="0.2"/>
    <row r="370" s="229" customFormat="1" x14ac:dyDescent="0.2"/>
    <row r="371" s="229" customFormat="1" x14ac:dyDescent="0.2"/>
    <row r="372" s="229" customFormat="1" x14ac:dyDescent="0.2"/>
    <row r="373" s="229" customFormat="1" x14ac:dyDescent="0.2"/>
    <row r="374" s="229" customFormat="1" x14ac:dyDescent="0.2"/>
    <row r="375" s="229" customFormat="1" x14ac:dyDescent="0.2"/>
    <row r="376" s="229" customFormat="1" x14ac:dyDescent="0.2"/>
    <row r="377" s="229" customFormat="1" x14ac:dyDescent="0.2"/>
    <row r="378" s="229" customFormat="1" x14ac:dyDescent="0.2"/>
    <row r="379" s="229" customFormat="1" x14ac:dyDescent="0.2"/>
    <row r="380" s="229" customFormat="1" x14ac:dyDescent="0.2"/>
    <row r="381" s="229" customFormat="1" x14ac:dyDescent="0.2"/>
    <row r="382" s="229" customFormat="1" x14ac:dyDescent="0.2"/>
    <row r="383" s="229" customFormat="1" x14ac:dyDescent="0.2"/>
    <row r="384" s="229" customFormat="1" x14ac:dyDescent="0.2"/>
    <row r="385" s="229" customFormat="1" x14ac:dyDescent="0.2"/>
    <row r="386" s="229" customFormat="1" x14ac:dyDescent="0.2"/>
    <row r="387" s="229" customFormat="1" x14ac:dyDescent="0.2"/>
    <row r="388" s="229" customFormat="1" x14ac:dyDescent="0.2"/>
    <row r="389" s="229" customFormat="1" x14ac:dyDescent="0.2"/>
    <row r="390" s="229" customFormat="1" x14ac:dyDescent="0.2"/>
    <row r="391" s="229" customFormat="1" x14ac:dyDescent="0.2"/>
    <row r="392" s="229" customFormat="1" x14ac:dyDescent="0.2"/>
    <row r="393" s="229" customFormat="1" x14ac:dyDescent="0.2"/>
    <row r="394" s="229" customFormat="1" x14ac:dyDescent="0.2"/>
    <row r="395" s="229" customFormat="1" x14ac:dyDescent="0.2"/>
    <row r="396" s="229" customFormat="1" x14ac:dyDescent="0.2"/>
    <row r="397" s="229" customFormat="1" x14ac:dyDescent="0.2"/>
    <row r="398" s="229" customFormat="1" x14ac:dyDescent="0.2"/>
    <row r="399" s="229" customFormat="1" x14ac:dyDescent="0.2"/>
    <row r="400" s="229" customFormat="1" x14ac:dyDescent="0.2"/>
    <row r="401" s="229" customFormat="1" x14ac:dyDescent="0.2"/>
    <row r="402" s="229" customFormat="1" x14ac:dyDescent="0.2"/>
    <row r="403" s="229" customFormat="1" x14ac:dyDescent="0.2"/>
    <row r="404" s="229" customFormat="1" x14ac:dyDescent="0.2"/>
    <row r="405" s="229" customFormat="1" x14ac:dyDescent="0.2"/>
    <row r="406" s="229" customFormat="1" x14ac:dyDescent="0.2"/>
    <row r="407" s="229" customFormat="1" x14ac:dyDescent="0.2"/>
    <row r="408" s="229" customFormat="1" x14ac:dyDescent="0.2"/>
    <row r="409" s="229" customFormat="1" x14ac:dyDescent="0.2"/>
    <row r="410" s="229" customFormat="1" x14ac:dyDescent="0.2"/>
    <row r="411" s="229" customFormat="1" x14ac:dyDescent="0.2"/>
    <row r="412" s="229" customFormat="1" x14ac:dyDescent="0.2"/>
    <row r="413" s="229" customFormat="1" x14ac:dyDescent="0.2"/>
    <row r="414" s="229" customFormat="1" x14ac:dyDescent="0.2"/>
    <row r="415" s="229" customFormat="1" x14ac:dyDescent="0.2"/>
    <row r="416" s="229" customFormat="1" x14ac:dyDescent="0.2"/>
    <row r="417" s="229" customFormat="1" x14ac:dyDescent="0.2"/>
    <row r="418" s="229" customFormat="1" x14ac:dyDescent="0.2"/>
    <row r="419" s="229" customFormat="1" x14ac:dyDescent="0.2"/>
    <row r="420" s="229" customFormat="1" x14ac:dyDescent="0.2"/>
    <row r="421" s="229" customFormat="1" x14ac:dyDescent="0.2"/>
    <row r="422" s="229" customFormat="1" x14ac:dyDescent="0.2"/>
    <row r="423" s="229" customFormat="1" x14ac:dyDescent="0.2"/>
    <row r="424" s="229" customFormat="1" x14ac:dyDescent="0.2"/>
    <row r="425" s="229" customFormat="1" x14ac:dyDescent="0.2"/>
    <row r="426" s="229" customFormat="1" x14ac:dyDescent="0.2"/>
    <row r="427" s="229" customFormat="1" x14ac:dyDescent="0.2"/>
    <row r="428" s="229" customFormat="1" x14ac:dyDescent="0.2"/>
    <row r="429" s="229" customFormat="1" x14ac:dyDescent="0.2"/>
    <row r="430" s="229" customFormat="1" x14ac:dyDescent="0.2"/>
    <row r="431" s="229" customFormat="1" x14ac:dyDescent="0.2"/>
    <row r="432" s="229" customFormat="1" x14ac:dyDescent="0.2"/>
    <row r="433" s="229" customFormat="1" x14ac:dyDescent="0.2"/>
    <row r="434" s="229" customFormat="1" x14ac:dyDescent="0.2"/>
    <row r="435" s="229" customFormat="1" x14ac:dyDescent="0.2"/>
    <row r="436" s="229" customFormat="1" x14ac:dyDescent="0.2"/>
    <row r="437" s="229" customFormat="1" x14ac:dyDescent="0.2"/>
    <row r="438" s="229" customFormat="1" x14ac:dyDescent="0.2"/>
    <row r="439" s="229" customFormat="1" x14ac:dyDescent="0.2"/>
    <row r="440" s="229" customFormat="1" x14ac:dyDescent="0.2"/>
    <row r="441" s="229" customFormat="1" x14ac:dyDescent="0.2"/>
    <row r="442" s="229" customFormat="1" x14ac:dyDescent="0.2"/>
    <row r="443" s="229" customFormat="1" x14ac:dyDescent="0.2"/>
    <row r="444" s="229" customFormat="1" x14ac:dyDescent="0.2"/>
    <row r="445" s="229" customFormat="1" x14ac:dyDescent="0.2"/>
    <row r="446" s="229" customFormat="1" x14ac:dyDescent="0.2"/>
    <row r="447" s="229" customFormat="1" x14ac:dyDescent="0.2"/>
  </sheetData>
  <mergeCells count="3">
    <mergeCell ref="C4:W4"/>
    <mergeCell ref="C3:W3"/>
    <mergeCell ref="B45:Y46"/>
  </mergeCells>
  <phoneticPr fontId="5" type="noConversion"/>
  <pageMargins left="0.7" right="0.7" top="0.75" bottom="0.75" header="0.3" footer="0.3"/>
  <pageSetup paperSize="9" scale="60" orientation="landscape" r:id="rId1"/>
  <headerFooter alignWithMargins="0">
    <oddFooter>&amp;C&amp;P(&amp;N)</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BJ97"/>
  <sheetViews>
    <sheetView zoomScale="75" zoomScaleNormal="75" workbookViewId="0">
      <pane xSplit="2" ySplit="6" topLeftCell="C23" activePane="bottomRight" state="frozen"/>
      <selection activeCell="AM46" sqref="AM46"/>
      <selection pane="topRight" activeCell="AM46" sqref="AM46"/>
      <selection pane="bottomLeft" activeCell="AM46" sqref="AM46"/>
      <selection pane="bottomRight" sqref="A1:AC44"/>
    </sheetView>
  </sheetViews>
  <sheetFormatPr defaultColWidth="9.140625" defaultRowHeight="12.75" x14ac:dyDescent="0.2"/>
  <cols>
    <col min="1" max="1" width="9.140625" style="229"/>
    <col min="2" max="2" width="6.5703125" style="229" customWidth="1"/>
    <col min="3" max="4" width="8" style="229" customWidth="1"/>
    <col min="5" max="5" width="7.42578125" style="229" customWidth="1"/>
    <col min="6" max="8" width="6.28515625" style="229" customWidth="1"/>
    <col min="9" max="9" width="6.7109375" style="229" customWidth="1"/>
    <col min="10" max="15" width="6.28515625" style="229" customWidth="1"/>
    <col min="16" max="16" width="7.7109375" style="229" customWidth="1"/>
    <col min="17" max="17" width="6.7109375" style="229" customWidth="1"/>
    <col min="18" max="20" width="6.28515625" style="229" customWidth="1"/>
    <col min="21" max="27" width="6.7109375" style="229" customWidth="1"/>
    <col min="28" max="28" width="7.7109375" style="229" customWidth="1"/>
    <col min="29" max="32" width="9.140625" style="229"/>
    <col min="33" max="33" width="6.5703125" style="229" customWidth="1"/>
    <col min="34" max="34" width="7.28515625" style="229" customWidth="1"/>
    <col min="35" max="59" width="5.7109375" style="229" customWidth="1"/>
    <col min="60" max="16384" width="9.140625" style="229"/>
  </cols>
  <sheetData>
    <row r="1" spans="1:62" ht="15.75" x14ac:dyDescent="0.25">
      <c r="A1" s="258" t="s">
        <v>270</v>
      </c>
      <c r="B1" s="257"/>
      <c r="C1" s="708"/>
      <c r="D1" s="257"/>
      <c r="E1" s="257"/>
      <c r="F1" s="257"/>
      <c r="G1" s="282"/>
      <c r="H1" s="282"/>
      <c r="I1" s="257"/>
      <c r="J1" s="257"/>
      <c r="K1" s="257"/>
      <c r="L1" s="257"/>
      <c r="M1" s="257"/>
      <c r="N1" s="257"/>
      <c r="O1" s="259" t="str">
        <f>A1</f>
        <v>3.2.10</v>
      </c>
      <c r="P1" s="259" t="str">
        <f>A1</f>
        <v>3.2.10</v>
      </c>
      <c r="Q1" s="256"/>
      <c r="R1" s="282"/>
      <c r="S1" s="257"/>
      <c r="T1" s="282"/>
      <c r="U1" s="282"/>
      <c r="V1" s="257"/>
      <c r="W1" s="257"/>
      <c r="X1" s="257"/>
      <c r="Y1" s="257"/>
      <c r="Z1" s="257"/>
      <c r="AA1" s="257"/>
      <c r="AB1" s="257"/>
      <c r="AC1" s="259" t="str">
        <f>A1</f>
        <v>3.2.10</v>
      </c>
      <c r="AD1" s="256"/>
      <c r="AE1" s="259"/>
      <c r="AF1" s="257"/>
      <c r="AG1" s="258"/>
      <c r="AH1" s="259" t="str">
        <f>A1</f>
        <v>3.2.10</v>
      </c>
      <c r="AI1" s="256"/>
      <c r="AJ1" s="257"/>
      <c r="AK1" s="257"/>
      <c r="AL1" s="257"/>
      <c r="AM1" s="282"/>
      <c r="AN1" s="257"/>
      <c r="AO1" s="257"/>
      <c r="AP1" s="257"/>
      <c r="AQ1" s="257"/>
      <c r="AR1" s="257"/>
      <c r="AS1" s="257"/>
      <c r="AT1" s="259" t="str">
        <f>A1</f>
        <v>3.2.10</v>
      </c>
      <c r="AU1" s="262" t="str">
        <f>A1</f>
        <v>3.2.10</v>
      </c>
      <c r="AX1" s="257"/>
      <c r="AY1" s="257"/>
      <c r="AZ1" s="257"/>
      <c r="BA1" s="257"/>
      <c r="BB1" s="257"/>
      <c r="BC1" s="257"/>
      <c r="BD1" s="257"/>
      <c r="BE1" s="257"/>
      <c r="BF1" s="257"/>
      <c r="BG1" s="257"/>
      <c r="BH1" s="259" t="str">
        <f>A1</f>
        <v>3.2.10</v>
      </c>
      <c r="BI1" s="256"/>
      <c r="BJ1" s="260"/>
    </row>
    <row r="2" spans="1:62" ht="15.75" x14ac:dyDescent="0.2">
      <c r="A2" s="260"/>
      <c r="B2" s="261"/>
      <c r="C2" s="261"/>
      <c r="D2" s="257"/>
      <c r="E2" s="257"/>
      <c r="F2" s="257"/>
      <c r="G2" s="257"/>
      <c r="H2" s="257"/>
      <c r="I2" s="257"/>
      <c r="J2" s="257"/>
      <c r="K2" s="257"/>
      <c r="L2" s="257"/>
      <c r="M2" s="257"/>
      <c r="N2" s="257"/>
      <c r="O2" s="257"/>
      <c r="P2" s="257"/>
      <c r="Q2" s="261"/>
      <c r="R2" s="282"/>
      <c r="S2" s="261"/>
      <c r="T2" s="261"/>
      <c r="U2" s="261"/>
      <c r="V2" s="261"/>
      <c r="W2" s="261"/>
      <c r="X2" s="261"/>
      <c r="Y2" s="261"/>
      <c r="Z2" s="261"/>
      <c r="AA2" s="261"/>
      <c r="AB2" s="261"/>
      <c r="AC2" s="261"/>
      <c r="AD2" s="261"/>
      <c r="AE2" s="261"/>
      <c r="AF2" s="261"/>
      <c r="AG2" s="260"/>
      <c r="AH2" s="260"/>
      <c r="AI2" s="261"/>
      <c r="AJ2" s="257"/>
      <c r="AK2" s="257"/>
      <c r="AL2" s="257"/>
      <c r="AM2" s="257"/>
      <c r="AN2" s="257"/>
      <c r="AO2" s="257"/>
      <c r="AP2" s="257"/>
      <c r="AQ2" s="257"/>
      <c r="AR2" s="257"/>
      <c r="AS2" s="261"/>
      <c r="AT2" s="261"/>
      <c r="AU2" s="261"/>
      <c r="AV2" s="261"/>
      <c r="AW2" s="261"/>
      <c r="AX2" s="261"/>
      <c r="AY2" s="261"/>
      <c r="AZ2" s="261"/>
      <c r="BA2" s="261"/>
      <c r="BB2" s="261"/>
      <c r="BC2" s="261"/>
      <c r="BD2" s="261"/>
      <c r="BE2" s="261"/>
      <c r="BF2" s="261"/>
      <c r="BG2" s="261"/>
      <c r="BH2" s="261"/>
      <c r="BI2" s="261"/>
      <c r="BJ2" s="1102"/>
    </row>
    <row r="3" spans="1:62" ht="18" x14ac:dyDescent="0.2">
      <c r="A3" s="260"/>
      <c r="B3" s="263"/>
      <c r="C3" s="263"/>
      <c r="D3" s="1111" t="s">
        <v>358</v>
      </c>
      <c r="E3" s="1112"/>
      <c r="F3" s="1112"/>
      <c r="G3" s="1112"/>
      <c r="H3" s="1112"/>
      <c r="I3" s="1112"/>
      <c r="J3" s="1112"/>
      <c r="K3" s="1112"/>
      <c r="L3" s="1112"/>
      <c r="M3" s="1112"/>
      <c r="N3" s="1112"/>
      <c r="O3" s="1112"/>
      <c r="P3" s="1112"/>
      <c r="Q3" s="1112"/>
      <c r="R3" s="1112"/>
      <c r="S3" s="1112"/>
      <c r="T3" s="1112"/>
      <c r="U3" s="1113"/>
      <c r="V3" s="1113"/>
      <c r="W3" s="1113"/>
      <c r="X3" s="1113"/>
      <c r="Y3" s="274"/>
      <c r="Z3" s="274"/>
      <c r="AA3" s="274"/>
      <c r="AB3" s="274"/>
      <c r="AC3" s="274"/>
      <c r="AD3" s="274"/>
      <c r="AE3" s="275"/>
      <c r="AF3" s="275"/>
      <c r="AG3" s="260"/>
      <c r="AH3" s="260"/>
      <c r="AI3" s="1111" t="s">
        <v>358</v>
      </c>
      <c r="AJ3" s="1114"/>
      <c r="AK3" s="1114"/>
      <c r="AL3" s="1114"/>
      <c r="AM3" s="1114"/>
      <c r="AN3" s="1114"/>
      <c r="AO3" s="1114"/>
      <c r="AP3" s="1114"/>
      <c r="AQ3" s="1114"/>
      <c r="AR3" s="1114"/>
      <c r="AS3" s="1114"/>
      <c r="AT3" s="1114"/>
      <c r="AU3" s="1114"/>
      <c r="AV3" s="1114"/>
      <c r="AW3" s="1114"/>
      <c r="AX3" s="1114"/>
      <c r="AY3" s="1114"/>
      <c r="AZ3" s="1114"/>
      <c r="BA3" s="1114"/>
      <c r="BB3" s="1114"/>
      <c r="BC3" s="1114"/>
      <c r="BD3" s="1114"/>
      <c r="BE3" s="1114"/>
      <c r="BF3" s="1114"/>
      <c r="BG3" s="1114"/>
      <c r="BH3" s="257"/>
      <c r="BI3" s="257"/>
      <c r="BJ3" s="1102"/>
    </row>
    <row r="4" spans="1:62" x14ac:dyDescent="0.2">
      <c r="A4" s="260"/>
      <c r="B4" s="263"/>
      <c r="C4" s="263"/>
      <c r="D4" s="276" t="s">
        <v>330</v>
      </c>
      <c r="E4" s="256"/>
      <c r="F4" s="277"/>
      <c r="G4" s="277"/>
      <c r="H4" s="277"/>
      <c r="I4" s="277"/>
      <c r="J4" s="277"/>
      <c r="K4" s="277"/>
      <c r="L4" s="277"/>
      <c r="M4" s="277"/>
      <c r="N4" s="277"/>
      <c r="O4" s="277"/>
      <c r="P4" s="277"/>
      <c r="Q4" s="277"/>
      <c r="R4" s="277"/>
      <c r="S4" s="277"/>
      <c r="T4" s="277"/>
      <c r="U4" s="277"/>
      <c r="V4" s="277"/>
      <c r="W4" s="277"/>
      <c r="X4" s="277"/>
      <c r="Y4" s="277"/>
      <c r="Z4" s="277"/>
      <c r="AA4" s="277"/>
      <c r="AB4" s="277"/>
      <c r="AC4" s="277"/>
      <c r="AD4" s="277"/>
      <c r="AE4" s="274"/>
      <c r="AF4" s="274"/>
      <c r="AG4" s="260"/>
      <c r="AH4" s="260"/>
      <c r="AI4" s="1115" t="s">
        <v>286</v>
      </c>
      <c r="AJ4" s="1106"/>
      <c r="AK4" s="1106"/>
      <c r="AL4" s="1106"/>
      <c r="AM4" s="1106"/>
      <c r="AN4" s="1106"/>
      <c r="AO4" s="1106"/>
      <c r="AP4" s="1106"/>
      <c r="AQ4" s="1106"/>
      <c r="AR4" s="1106"/>
      <c r="AS4" s="1106"/>
      <c r="AT4" s="1106"/>
      <c r="AU4" s="1106"/>
      <c r="AV4" s="1106"/>
      <c r="AW4" s="274"/>
      <c r="AX4" s="274"/>
      <c r="AY4" s="274"/>
      <c r="AZ4" s="274"/>
      <c r="BA4" s="274"/>
      <c r="BB4" s="274"/>
      <c r="BC4" s="274"/>
      <c r="BD4" s="274"/>
      <c r="BE4" s="274"/>
      <c r="BF4" s="274"/>
      <c r="BG4" s="274"/>
      <c r="BH4" s="469"/>
      <c r="BI4" s="469"/>
      <c r="BJ4" s="260"/>
    </row>
    <row r="5" spans="1:62" ht="13.5" thickBot="1" x14ac:dyDescent="0.25">
      <c r="A5" s="260"/>
      <c r="B5" s="263"/>
      <c r="C5" s="317"/>
      <c r="D5" s="317"/>
      <c r="E5" s="317"/>
      <c r="F5" s="317"/>
      <c r="G5" s="317"/>
      <c r="H5" s="317"/>
      <c r="I5" s="317"/>
      <c r="J5" s="317"/>
      <c r="K5" s="317"/>
      <c r="L5" s="317"/>
      <c r="M5" s="317"/>
      <c r="N5" s="317"/>
      <c r="O5" s="317"/>
      <c r="P5" s="317"/>
      <c r="Q5" s="317"/>
      <c r="R5" s="317"/>
      <c r="S5" s="317"/>
      <c r="T5" s="317"/>
      <c r="U5" s="317"/>
      <c r="V5" s="317"/>
      <c r="W5" s="317"/>
      <c r="X5" s="317"/>
      <c r="Y5" s="317"/>
      <c r="Z5" s="317"/>
      <c r="AA5" s="317"/>
      <c r="AB5" s="317"/>
      <c r="AC5" s="256"/>
      <c r="AD5" s="469"/>
      <c r="AE5" s="469"/>
      <c r="AF5" s="260"/>
      <c r="AG5" s="263"/>
      <c r="AH5" s="318"/>
      <c r="AI5" s="318"/>
      <c r="AJ5" s="318"/>
      <c r="AK5" s="318"/>
      <c r="AL5" s="318"/>
      <c r="AM5" s="318"/>
      <c r="AN5" s="318"/>
      <c r="AO5" s="318"/>
      <c r="AP5" s="318"/>
      <c r="AQ5" s="318"/>
      <c r="AR5" s="318"/>
      <c r="AS5" s="318"/>
      <c r="AT5" s="318"/>
      <c r="AU5" s="318"/>
      <c r="AV5" s="318"/>
      <c r="AW5" s="318"/>
      <c r="AX5" s="318"/>
      <c r="AY5" s="318"/>
      <c r="AZ5" s="318"/>
      <c r="BA5" s="318"/>
      <c r="BB5" s="318"/>
      <c r="BC5" s="318"/>
      <c r="BD5" s="318"/>
      <c r="BE5" s="318"/>
      <c r="BF5" s="318"/>
      <c r="BG5" s="318"/>
      <c r="BH5" s="257"/>
      <c r="BI5" s="257"/>
      <c r="BJ5" s="260"/>
    </row>
    <row r="6" spans="1:62" ht="124.9" customHeight="1" x14ac:dyDescent="0.2">
      <c r="A6" s="260"/>
      <c r="B6" s="263"/>
      <c r="C6" s="330" t="s">
        <v>311</v>
      </c>
      <c r="D6" s="329" t="s">
        <v>287</v>
      </c>
      <c r="E6" s="322" t="s">
        <v>288</v>
      </c>
      <c r="F6" s="323" t="s">
        <v>289</v>
      </c>
      <c r="G6" s="323" t="s">
        <v>290</v>
      </c>
      <c r="H6" s="324" t="s">
        <v>291</v>
      </c>
      <c r="I6" s="322" t="s">
        <v>292</v>
      </c>
      <c r="J6" s="323" t="s">
        <v>293</v>
      </c>
      <c r="K6" s="323" t="s">
        <v>294</v>
      </c>
      <c r="L6" s="323" t="s">
        <v>295</v>
      </c>
      <c r="M6" s="323" t="s">
        <v>296</v>
      </c>
      <c r="N6" s="323" t="s">
        <v>297</v>
      </c>
      <c r="O6" s="325" t="s">
        <v>298</v>
      </c>
      <c r="P6" s="326" t="s">
        <v>299</v>
      </c>
      <c r="Q6" s="322" t="s">
        <v>300</v>
      </c>
      <c r="R6" s="323" t="s">
        <v>301</v>
      </c>
      <c r="S6" s="323" t="s">
        <v>302</v>
      </c>
      <c r="T6" s="324" t="s">
        <v>339</v>
      </c>
      <c r="U6" s="327" t="s">
        <v>303</v>
      </c>
      <c r="V6" s="334" t="s">
        <v>304</v>
      </c>
      <c r="W6" s="285" t="s">
        <v>337</v>
      </c>
      <c r="X6" s="286" t="s">
        <v>305</v>
      </c>
      <c r="Y6" s="286" t="s">
        <v>306</v>
      </c>
      <c r="Z6" s="286" t="s">
        <v>307</v>
      </c>
      <c r="AA6" s="286" t="s">
        <v>338</v>
      </c>
      <c r="AB6" s="287" t="s">
        <v>308</v>
      </c>
      <c r="AD6" s="265"/>
      <c r="AE6" s="265"/>
      <c r="AF6" s="260"/>
      <c r="AG6" s="263"/>
      <c r="AH6" s="330" t="s">
        <v>311</v>
      </c>
      <c r="AI6" s="329" t="s">
        <v>287</v>
      </c>
      <c r="AJ6" s="322" t="s">
        <v>288</v>
      </c>
      <c r="AK6" s="323" t="s">
        <v>289</v>
      </c>
      <c r="AL6" s="323" t="s">
        <v>290</v>
      </c>
      <c r="AM6" s="324" t="s">
        <v>291</v>
      </c>
      <c r="AN6" s="328" t="s">
        <v>292</v>
      </c>
      <c r="AO6" s="323" t="s">
        <v>293</v>
      </c>
      <c r="AP6" s="323" t="s">
        <v>294</v>
      </c>
      <c r="AQ6" s="323" t="s">
        <v>295</v>
      </c>
      <c r="AR6" s="323" t="s">
        <v>296</v>
      </c>
      <c r="AS6" s="323" t="s">
        <v>297</v>
      </c>
      <c r="AT6" s="325" t="s">
        <v>298</v>
      </c>
      <c r="AU6" s="326" t="s">
        <v>299</v>
      </c>
      <c r="AV6" s="322" t="s">
        <v>300</v>
      </c>
      <c r="AW6" s="323" t="s">
        <v>301</v>
      </c>
      <c r="AX6" s="323" t="s">
        <v>302</v>
      </c>
      <c r="AY6" s="324" t="s">
        <v>339</v>
      </c>
      <c r="AZ6" s="327" t="s">
        <v>303</v>
      </c>
      <c r="BA6" s="334" t="s">
        <v>304</v>
      </c>
      <c r="BB6" s="285" t="s">
        <v>337</v>
      </c>
      <c r="BC6" s="286" t="s">
        <v>305</v>
      </c>
      <c r="BD6" s="286" t="s">
        <v>306</v>
      </c>
      <c r="BE6" s="286" t="s">
        <v>307</v>
      </c>
      <c r="BF6" s="286" t="s">
        <v>338</v>
      </c>
      <c r="BG6" s="286" t="s">
        <v>308</v>
      </c>
      <c r="BH6" s="257"/>
      <c r="BI6" s="257"/>
      <c r="BJ6" s="260"/>
    </row>
    <row r="7" spans="1:62" x14ac:dyDescent="0.2">
      <c r="A7" s="260"/>
      <c r="B7" s="288">
        <v>1990</v>
      </c>
      <c r="C7" s="536">
        <v>3593.28538961</v>
      </c>
      <c r="D7" s="537">
        <v>3570.1033320199999</v>
      </c>
      <c r="E7" s="538">
        <v>1430.26789368</v>
      </c>
      <c r="F7" s="539">
        <v>1226.4628785099999</v>
      </c>
      <c r="G7" s="539">
        <v>103.00189175999999</v>
      </c>
      <c r="H7" s="540">
        <v>100.80312339999999</v>
      </c>
      <c r="I7" s="541">
        <v>721.18853130000002</v>
      </c>
      <c r="J7" s="539">
        <v>151.54459450000002</v>
      </c>
      <c r="K7" s="539">
        <v>12.18562637</v>
      </c>
      <c r="L7" s="539">
        <v>101.825552</v>
      </c>
      <c r="M7" s="539">
        <v>29.881530980000001</v>
      </c>
      <c r="N7" s="539">
        <v>45.18865864</v>
      </c>
      <c r="O7" s="539">
        <v>380.56256881000002</v>
      </c>
      <c r="P7" s="542">
        <v>714.19975742999998</v>
      </c>
      <c r="Q7" s="541">
        <v>682.92678677999993</v>
      </c>
      <c r="R7" s="539">
        <v>169.60964996999999</v>
      </c>
      <c r="S7" s="539">
        <v>426.62280719</v>
      </c>
      <c r="T7" s="540">
        <v>86.694329609999997</v>
      </c>
      <c r="U7" s="543">
        <v>21.520362840000001</v>
      </c>
      <c r="V7" s="544">
        <v>23.182057580000002</v>
      </c>
      <c r="W7" s="545">
        <v>312.81426685999998</v>
      </c>
      <c r="X7" s="546">
        <v>14.06655823</v>
      </c>
      <c r="Y7" s="546">
        <v>3.82371908</v>
      </c>
      <c r="Z7" s="546" t="s">
        <v>283</v>
      </c>
      <c r="AA7" s="546">
        <v>4.3169192599999997</v>
      </c>
      <c r="AB7" s="546">
        <v>3928.3068530299997</v>
      </c>
      <c r="AC7" s="254"/>
      <c r="AD7" s="743"/>
      <c r="AE7" s="743"/>
      <c r="AF7" s="260"/>
      <c r="AG7" s="288">
        <v>1990</v>
      </c>
      <c r="AH7" s="331">
        <f>IF(ISERROR(  (C7/$AB7)*100 ),"",(C7/$AB7)  *100 )</f>
        <v>91.471606573666989</v>
      </c>
      <c r="AI7" s="311">
        <f t="shared" ref="AI7:AI35" si="0">IF(ISERROR(  (D7/$AB7)*100 ),"",(D7/$AB7)  *100 )</f>
        <v>90.881478091923782</v>
      </c>
      <c r="AJ7" s="289">
        <f t="shared" ref="AJ7:AJ35" si="1">IF(ISERROR(  (E7/$AB7)*100 ),"",(E7/$AB7)  *100 )</f>
        <v>36.409271148886937</v>
      </c>
      <c r="AK7" s="284">
        <f t="shared" ref="AK7:AK35" si="2">IF(ISERROR(  (F7/$AB7)*100 ),"",(F7/$AB7)  *100 )</f>
        <v>31.221157725089597</v>
      </c>
      <c r="AL7" s="284">
        <f t="shared" ref="AL7:AL35" si="3">IF(ISERROR(  (G7/$AB7)*100 ),"",(G7/$AB7)  *100 )</f>
        <v>2.6220429211264924</v>
      </c>
      <c r="AM7" s="290">
        <f t="shared" ref="AM7:AM35" si="4">IF(ISERROR(  (H7/$AB7)*100 ),"",(H7/$AB7)  *100 )</f>
        <v>2.5660705024162778</v>
      </c>
      <c r="AN7" s="291">
        <f t="shared" ref="AN7:AN35" si="5">IF(ISERROR(  (I7/$AB7)*100 ),"",(I7/$AB7)  *100 )</f>
        <v>18.358762649708222</v>
      </c>
      <c r="AO7" s="284">
        <f t="shared" ref="AO7:AO35" si="6">IF(ISERROR(  (J7/$AB7)*100 ),"",(J7/$AB7)  *100 )</f>
        <v>3.8577585756344352</v>
      </c>
      <c r="AP7" s="284">
        <f t="shared" ref="AP7:AP35" si="7">IF(ISERROR(  (K7/$AB7)*100 ),"",(K7/$AB7)  *100 )</f>
        <v>0.31020047124376054</v>
      </c>
      <c r="AQ7" s="284">
        <f t="shared" ref="AQ7:AQ35" si="8">IF(ISERROR(  (L7/$AB7)*100 ),"",(L7/$AB7)  *100 )</f>
        <v>2.5920977105304144</v>
      </c>
      <c r="AR7" s="284">
        <f t="shared" ref="AR7:AR35" si="9">IF(ISERROR(  (M7/$AB7)*100 ),"",(M7/$AB7)  *100 )</f>
        <v>0.7606720171809298</v>
      </c>
      <c r="AS7" s="284">
        <f t="shared" ref="AS7:AS35" si="10">IF(ISERROR(  (N7/$AB7)*100 ),"",(N7/$AB7)  *100 )</f>
        <v>1.150334236368141</v>
      </c>
      <c r="AT7" s="284">
        <f t="shared" ref="AT7:AT35" si="11">IF(ISERROR(  (O7/$AB7)*100 ),"",(O7/$AB7)  *100 )</f>
        <v>9.6876996387505407</v>
      </c>
      <c r="AU7" s="319">
        <f t="shared" ref="AU7:AU35" si="12">IF(ISERROR(  (P7/$AB7)*100 ),"",(P7/$AB7)  *100 )</f>
        <v>18.180854606078448</v>
      </c>
      <c r="AV7" s="291">
        <f t="shared" ref="AV7:AV35" si="13">IF(ISERROR(  (Q7/$AB7)*100 ),"",(Q7/$AB7)  *100 )</f>
        <v>17.384761739099929</v>
      </c>
      <c r="AW7" s="284">
        <f t="shared" ref="AW7:AW35" si="14">IF(ISERROR(  (R7/$AB7)*100 ),"",(R7/$AB7)  *100 )</f>
        <v>4.3176273217856158</v>
      </c>
      <c r="AX7" s="284">
        <f t="shared" ref="AX7:AX35" si="15">IF(ISERROR(  (S7/$AB7)*100 ),"",(S7/$AB7)  *100 )</f>
        <v>10.8602210354554</v>
      </c>
      <c r="AY7" s="290">
        <f t="shared" ref="AY7:AY35" si="16">IF(ISERROR(  (T7/$AB7)*100 ),"",(T7/$AB7)  *100 )</f>
        <v>2.2069133816043554</v>
      </c>
      <c r="AZ7" s="292">
        <f t="shared" ref="AZ7:AZ35" si="17">IF(ISERROR(  (U7/$AB7)*100 ),"",(U7/$AB7)  *100 )</f>
        <v>0.54782794840481508</v>
      </c>
      <c r="BA7" s="335">
        <f t="shared" ref="BA7:BA35" si="18">IF(ISERROR(  (V7/$AB7)*100 ),"",(V7/$AB7)  *100 )</f>
        <v>0.59012848148863706</v>
      </c>
      <c r="BB7" s="293">
        <f t="shared" ref="BB7:BB35" si="19">IF(ISERROR(  (W7/$AB7)*100 ),"",(W7/$AB7)  *100 )</f>
        <v>7.9630812602818599</v>
      </c>
      <c r="BC7" s="294">
        <f t="shared" ref="BC7:BC35" si="20">IF(ISERROR(  (X7/$AB7)*100 ),"",(X7/$AB7)  *100 )</f>
        <v>0.35808196142188126</v>
      </c>
      <c r="BD7" s="294">
        <f t="shared" ref="BD7:BD35" si="21">IF(ISERROR(  (Y7/$AB7)*100 ),"",(Y7/$AB7)  *100 )</f>
        <v>9.7337586473181734E-2</v>
      </c>
      <c r="BE7" s="294" t="str">
        <f t="shared" ref="BE7:BE35" si="22">IF(ISERROR(  (Z7/$AB7)*100 ),"",(Z7/$AB7)  *100 )</f>
        <v/>
      </c>
      <c r="BF7" s="294">
        <f>IF(ISERROR(  (AA7/$AB7)*100 ),"",(AA7/$AB7)  *100 )</f>
        <v>0.10989261841065835</v>
      </c>
      <c r="BG7" s="314">
        <f>SUM(AH7)+SUM(BB7:BF7)</f>
        <v>100.00000000025457</v>
      </c>
      <c r="BH7" s="709"/>
      <c r="BI7" s="257"/>
      <c r="BJ7" s="721"/>
    </row>
    <row r="8" spans="1:62" x14ac:dyDescent="0.2">
      <c r="A8" s="260"/>
      <c r="B8" s="288">
        <v>1991</v>
      </c>
      <c r="C8" s="547">
        <v>3560.1968118300001</v>
      </c>
      <c r="D8" s="548">
        <v>3538.7214251</v>
      </c>
      <c r="E8" s="549">
        <v>1397.7306715299999</v>
      </c>
      <c r="F8" s="550">
        <v>1206.8191266900001</v>
      </c>
      <c r="G8" s="550">
        <v>96.471647219999994</v>
      </c>
      <c r="H8" s="551">
        <v>94.439897619999996</v>
      </c>
      <c r="I8" s="552">
        <v>683.32256948999998</v>
      </c>
      <c r="J8" s="550">
        <v>140.48375514</v>
      </c>
      <c r="K8" s="550">
        <v>13.131319420000001</v>
      </c>
      <c r="L8" s="550">
        <v>98.133020059999993</v>
      </c>
      <c r="M8" s="550">
        <v>32.293804260000002</v>
      </c>
      <c r="N8" s="550">
        <v>48.928278339999999</v>
      </c>
      <c r="O8" s="550">
        <v>350.35239227</v>
      </c>
      <c r="P8" s="553">
        <v>722.61315073000003</v>
      </c>
      <c r="Q8" s="552">
        <v>717.05131592999999</v>
      </c>
      <c r="R8" s="550">
        <v>175.15024439000001</v>
      </c>
      <c r="S8" s="550">
        <v>455.90386787</v>
      </c>
      <c r="T8" s="551">
        <v>85.997203670000005</v>
      </c>
      <c r="U8" s="554">
        <v>18.003717430000002</v>
      </c>
      <c r="V8" s="555">
        <v>21.475386729999997</v>
      </c>
      <c r="W8" s="556">
        <v>285.89177271</v>
      </c>
      <c r="X8" s="557">
        <v>11.23753048</v>
      </c>
      <c r="Y8" s="557">
        <v>3.7996160799999998</v>
      </c>
      <c r="Z8" s="557" t="s">
        <v>283</v>
      </c>
      <c r="AA8" s="557">
        <v>4.1114301900000001</v>
      </c>
      <c r="AB8" s="557">
        <v>3865.2371613</v>
      </c>
      <c r="AC8" s="254"/>
      <c r="AD8" s="743"/>
      <c r="AE8" s="743"/>
      <c r="AF8" s="260"/>
      <c r="AG8" s="288">
        <v>1991</v>
      </c>
      <c r="AH8" s="333">
        <f t="shared" ref="AH8:AH35" si="23">IF(ISERROR(  (C8/$AB8)*100 ),"",(C8/$AB8)  *100 )</f>
        <v>92.108107814853852</v>
      </c>
      <c r="AI8" s="313">
        <f t="shared" si="0"/>
        <v>91.552504475813777</v>
      </c>
      <c r="AJ8" s="302">
        <f t="shared" si="1"/>
        <v>36.161575944796603</v>
      </c>
      <c r="AK8" s="283">
        <f t="shared" si="2"/>
        <v>31.222382387633594</v>
      </c>
      <c r="AL8" s="283">
        <f t="shared" si="3"/>
        <v>2.4958791192919598</v>
      </c>
      <c r="AM8" s="303">
        <f t="shared" si="4"/>
        <v>2.4433144378710492</v>
      </c>
      <c r="AN8" s="304">
        <f t="shared" si="5"/>
        <v>17.678671216649931</v>
      </c>
      <c r="AO8" s="283">
        <f t="shared" si="6"/>
        <v>3.634544253754171</v>
      </c>
      <c r="AP8" s="283">
        <f t="shared" si="7"/>
        <v>0.33972868602928175</v>
      </c>
      <c r="AQ8" s="283">
        <f t="shared" si="8"/>
        <v>2.5388615488472328</v>
      </c>
      <c r="AR8" s="283">
        <f t="shared" si="9"/>
        <v>0.83549347458769085</v>
      </c>
      <c r="AS8" s="283">
        <f t="shared" si="10"/>
        <v>1.2658544947742325</v>
      </c>
      <c r="AT8" s="283">
        <f t="shared" si="11"/>
        <v>9.0641887586573233</v>
      </c>
      <c r="AU8" s="321">
        <f t="shared" si="12"/>
        <v>18.695182742343359</v>
      </c>
      <c r="AV8" s="304">
        <f t="shared" si="13"/>
        <v>18.551288989698971</v>
      </c>
      <c r="AW8" s="283">
        <f t="shared" si="14"/>
        <v>4.5314229652881508</v>
      </c>
      <c r="AX8" s="283">
        <f t="shared" si="15"/>
        <v>11.794977871853671</v>
      </c>
      <c r="AY8" s="303">
        <f t="shared" si="16"/>
        <v>2.22488815255715</v>
      </c>
      <c r="AZ8" s="305">
        <f t="shared" si="17"/>
        <v>0.46578558258362568</v>
      </c>
      <c r="BA8" s="337">
        <f t="shared" si="18"/>
        <v>0.5556033390400591</v>
      </c>
      <c r="BB8" s="306">
        <f t="shared" si="19"/>
        <v>7.3964872213389796</v>
      </c>
      <c r="BC8" s="307">
        <f t="shared" si="20"/>
        <v>0.29073327226887336</v>
      </c>
      <c r="BD8" s="307">
        <f t="shared" si="21"/>
        <v>9.8302275421621732E-2</v>
      </c>
      <c r="BE8" s="307" t="str">
        <f t="shared" si="22"/>
        <v/>
      </c>
      <c r="BF8" s="307">
        <f t="shared" ref="BF8:BF35" si="24">IF(ISERROR(  (AA8/$AB8)*100 ),"",(AA8/$AB8)  *100 )</f>
        <v>0.10636941585797022</v>
      </c>
      <c r="BG8" s="316">
        <f t="shared" ref="BG8:BG35" si="25">SUM(AH8)+SUM(BB8:BF8)</f>
        <v>99.999999999741291</v>
      </c>
      <c r="BH8" s="709"/>
      <c r="BI8" s="257"/>
      <c r="BJ8" s="721"/>
    </row>
    <row r="9" spans="1:62" x14ac:dyDescent="0.2">
      <c r="A9" s="260"/>
      <c r="B9" s="288">
        <v>1992</v>
      </c>
      <c r="C9" s="558">
        <v>3452.0890959199996</v>
      </c>
      <c r="D9" s="559">
        <v>3430.5139570299998</v>
      </c>
      <c r="E9" s="560">
        <v>1351.06987987</v>
      </c>
      <c r="F9" s="561">
        <v>1171.05425814</v>
      </c>
      <c r="G9" s="561">
        <v>96.307448239999999</v>
      </c>
      <c r="H9" s="562">
        <v>83.708173479999999</v>
      </c>
      <c r="I9" s="563">
        <v>647.34713396999996</v>
      </c>
      <c r="J9" s="561">
        <v>130.14345729000001</v>
      </c>
      <c r="K9" s="561">
        <v>12.04710145</v>
      </c>
      <c r="L9" s="561">
        <v>85.867772189999997</v>
      </c>
      <c r="M9" s="561">
        <v>30.578485840000003</v>
      </c>
      <c r="N9" s="561">
        <v>47.246755279999995</v>
      </c>
      <c r="O9" s="561">
        <v>341.46356192000002</v>
      </c>
      <c r="P9" s="564">
        <v>746.44027538</v>
      </c>
      <c r="Q9" s="563">
        <v>671.26824426999997</v>
      </c>
      <c r="R9" s="561">
        <v>158.22670240000002</v>
      </c>
      <c r="S9" s="561">
        <v>430.02420675000002</v>
      </c>
      <c r="T9" s="562">
        <v>83.017335130000006</v>
      </c>
      <c r="U9" s="565">
        <v>14.38842354</v>
      </c>
      <c r="V9" s="566">
        <v>21.575138889999998</v>
      </c>
      <c r="W9" s="567">
        <v>270.90084607000006</v>
      </c>
      <c r="X9" s="568">
        <v>9.7817141599999999</v>
      </c>
      <c r="Y9" s="568">
        <v>3.8526709399999999</v>
      </c>
      <c r="Z9" s="568" t="s">
        <v>283</v>
      </c>
      <c r="AA9" s="568">
        <v>3.89997411</v>
      </c>
      <c r="AB9" s="568">
        <v>3740.5243012000001</v>
      </c>
      <c r="AC9" s="254"/>
      <c r="AD9" s="743"/>
      <c r="AE9" s="743"/>
      <c r="AF9" s="260"/>
      <c r="AG9" s="288">
        <v>1992</v>
      </c>
      <c r="AH9" s="332">
        <f t="shared" si="23"/>
        <v>92.288909734192416</v>
      </c>
      <c r="AI9" s="312">
        <f t="shared" si="0"/>
        <v>91.712115222174987</v>
      </c>
      <c r="AJ9" s="295">
        <f t="shared" si="1"/>
        <v>36.119799554211227</v>
      </c>
      <c r="AK9" s="296">
        <f t="shared" si="2"/>
        <v>31.307222299406352</v>
      </c>
      <c r="AL9" s="296">
        <f t="shared" si="3"/>
        <v>2.5747045196071454</v>
      </c>
      <c r="AM9" s="297">
        <f t="shared" si="4"/>
        <v>2.2378727349303817</v>
      </c>
      <c r="AN9" s="298">
        <f t="shared" si="5"/>
        <v>17.306320767982289</v>
      </c>
      <c r="AO9" s="296">
        <f t="shared" si="6"/>
        <v>3.4792838332382607</v>
      </c>
      <c r="AP9" s="296">
        <f t="shared" si="7"/>
        <v>0.32206986186763076</v>
      </c>
      <c r="AQ9" s="296">
        <f t="shared" si="8"/>
        <v>2.2956079221956318</v>
      </c>
      <c r="AR9" s="296">
        <f t="shared" si="9"/>
        <v>0.81749197111726013</v>
      </c>
      <c r="AS9" s="296">
        <f t="shared" si="10"/>
        <v>1.2631051552009094</v>
      </c>
      <c r="AT9" s="296">
        <f t="shared" si="11"/>
        <v>9.1287620243625973</v>
      </c>
      <c r="AU9" s="320">
        <f t="shared" si="12"/>
        <v>19.955498621958796</v>
      </c>
      <c r="AV9" s="298">
        <f t="shared" si="13"/>
        <v>17.945832996049511</v>
      </c>
      <c r="AW9" s="296">
        <f t="shared" si="14"/>
        <v>4.2300674894489845</v>
      </c>
      <c r="AX9" s="296">
        <f t="shared" si="15"/>
        <v>11.496361796447724</v>
      </c>
      <c r="AY9" s="297">
        <f t="shared" si="16"/>
        <v>2.2194037104201452</v>
      </c>
      <c r="AZ9" s="299">
        <f t="shared" si="17"/>
        <v>0.38466328197317262</v>
      </c>
      <c r="BA9" s="336">
        <f t="shared" si="18"/>
        <v>0.57679451201743204</v>
      </c>
      <c r="BB9" s="300">
        <f t="shared" si="19"/>
        <v>7.2423228471765899</v>
      </c>
      <c r="BC9" s="301">
        <f t="shared" si="20"/>
        <v>0.26150649941939746</v>
      </c>
      <c r="BD9" s="301">
        <f t="shared" si="21"/>
        <v>0.10299815292642321</v>
      </c>
      <c r="BE9" s="301" t="str">
        <f t="shared" si="22"/>
        <v/>
      </c>
      <c r="BF9" s="301">
        <f t="shared" si="24"/>
        <v>0.10426276628516613</v>
      </c>
      <c r="BG9" s="315">
        <f t="shared" si="25"/>
        <v>99.999999999999986</v>
      </c>
      <c r="BH9" s="709"/>
      <c r="BI9" s="257"/>
      <c r="BJ9" s="721"/>
    </row>
    <row r="10" spans="1:62" x14ac:dyDescent="0.2">
      <c r="A10" s="260"/>
      <c r="B10" s="288">
        <v>1993</v>
      </c>
      <c r="C10" s="547">
        <v>3394.3977544199997</v>
      </c>
      <c r="D10" s="548">
        <v>3373.0800008299998</v>
      </c>
      <c r="E10" s="549">
        <v>1300.0966675299999</v>
      </c>
      <c r="F10" s="550">
        <v>1119.13860546</v>
      </c>
      <c r="G10" s="550">
        <v>98.985838419999993</v>
      </c>
      <c r="H10" s="551">
        <v>81.972223659999997</v>
      </c>
      <c r="I10" s="552">
        <v>623.76816755000004</v>
      </c>
      <c r="J10" s="550">
        <v>122.60119148999999</v>
      </c>
      <c r="K10" s="550">
        <v>10.2792639</v>
      </c>
      <c r="L10" s="550">
        <v>82.03853604999999</v>
      </c>
      <c r="M10" s="550">
        <v>29.89181</v>
      </c>
      <c r="N10" s="550">
        <v>49.136668409999999</v>
      </c>
      <c r="O10" s="550">
        <v>329.82069770000004</v>
      </c>
      <c r="P10" s="553">
        <v>753.02127257000006</v>
      </c>
      <c r="Q10" s="552">
        <v>684.10315094999999</v>
      </c>
      <c r="R10" s="550">
        <v>157.81013688000002</v>
      </c>
      <c r="S10" s="550">
        <v>440.45681329000001</v>
      </c>
      <c r="T10" s="551">
        <v>85.836200779999999</v>
      </c>
      <c r="U10" s="554">
        <v>12.09074223</v>
      </c>
      <c r="V10" s="555">
        <v>21.317753589999999</v>
      </c>
      <c r="W10" s="556">
        <v>264.53683835999999</v>
      </c>
      <c r="X10" s="557">
        <v>9.6671282600000001</v>
      </c>
      <c r="Y10" s="557">
        <v>3.7887421399999996</v>
      </c>
      <c r="Z10" s="557" t="s">
        <v>283</v>
      </c>
      <c r="AA10" s="557">
        <v>3.8057698799999997</v>
      </c>
      <c r="AB10" s="557">
        <v>3676.1962330599999</v>
      </c>
      <c r="AC10" s="254"/>
      <c r="AD10" s="743"/>
      <c r="AE10" s="743"/>
      <c r="AF10" s="260"/>
      <c r="AG10" s="288">
        <v>1993</v>
      </c>
      <c r="AH10" s="333">
        <f t="shared" si="23"/>
        <v>92.334509346759319</v>
      </c>
      <c r="AI10" s="313">
        <f t="shared" si="0"/>
        <v>91.754623175333279</v>
      </c>
      <c r="AJ10" s="302">
        <f t="shared" si="1"/>
        <v>35.365268476101527</v>
      </c>
      <c r="AK10" s="283">
        <f t="shared" si="2"/>
        <v>30.442841853641994</v>
      </c>
      <c r="AL10" s="283">
        <f t="shared" si="3"/>
        <v>2.6926157404172613</v>
      </c>
      <c r="AM10" s="303">
        <f t="shared" si="4"/>
        <v>2.2298108823142933</v>
      </c>
      <c r="AN10" s="304">
        <f t="shared" si="5"/>
        <v>16.967760369820809</v>
      </c>
      <c r="AO10" s="283">
        <f t="shared" si="6"/>
        <v>3.3350012816902588</v>
      </c>
      <c r="AP10" s="283">
        <f t="shared" si="7"/>
        <v>0.27961684437731238</v>
      </c>
      <c r="AQ10" s="283">
        <f t="shared" si="8"/>
        <v>2.2316147139325198</v>
      </c>
      <c r="AR10" s="283">
        <f t="shared" si="9"/>
        <v>0.81311791060507643</v>
      </c>
      <c r="AS10" s="283">
        <f t="shared" si="10"/>
        <v>1.3366171252805923</v>
      </c>
      <c r="AT10" s="283">
        <f t="shared" si="11"/>
        <v>8.9717924939350482</v>
      </c>
      <c r="AU10" s="321">
        <f t="shared" si="12"/>
        <v>20.483707202517824</v>
      </c>
      <c r="AV10" s="304">
        <f t="shared" si="13"/>
        <v>18.608994394746027</v>
      </c>
      <c r="AW10" s="283">
        <f t="shared" si="14"/>
        <v>4.2927560683734693</v>
      </c>
      <c r="AX10" s="283">
        <f t="shared" si="15"/>
        <v>11.981319422749412</v>
      </c>
      <c r="AY10" s="303">
        <f t="shared" si="16"/>
        <v>2.3349189036231475</v>
      </c>
      <c r="AZ10" s="305">
        <f t="shared" si="17"/>
        <v>0.32889273214710529</v>
      </c>
      <c r="BA10" s="337">
        <f t="shared" si="18"/>
        <v>0.57988617142604171</v>
      </c>
      <c r="BB10" s="306">
        <f t="shared" si="19"/>
        <v>7.1959389975165795</v>
      </c>
      <c r="BC10" s="307">
        <f t="shared" si="20"/>
        <v>0.262965512370194</v>
      </c>
      <c r="BD10" s="307">
        <f t="shared" si="21"/>
        <v>0.10306147713029777</v>
      </c>
      <c r="BE10" s="307" t="str">
        <f t="shared" si="22"/>
        <v/>
      </c>
      <c r="BF10" s="307">
        <f t="shared" si="24"/>
        <v>0.10352466622360212</v>
      </c>
      <c r="BG10" s="316">
        <f t="shared" si="25"/>
        <v>99.999999999999986</v>
      </c>
      <c r="BH10" s="709"/>
      <c r="BI10" s="257"/>
      <c r="BJ10" s="721"/>
    </row>
    <row r="11" spans="1:62" x14ac:dyDescent="0.2">
      <c r="A11" s="260"/>
      <c r="B11" s="288">
        <v>1994</v>
      </c>
      <c r="C11" s="536">
        <v>3364.2776252500003</v>
      </c>
      <c r="D11" s="537">
        <v>3343.6286326199997</v>
      </c>
      <c r="E11" s="538">
        <v>1306.6782182700001</v>
      </c>
      <c r="F11" s="539">
        <v>1120.3595727299999</v>
      </c>
      <c r="G11" s="539">
        <v>103.06509248</v>
      </c>
      <c r="H11" s="540">
        <v>83.253553060000002</v>
      </c>
      <c r="I11" s="541">
        <v>622.87270541999999</v>
      </c>
      <c r="J11" s="539">
        <v>128.2661631</v>
      </c>
      <c r="K11" s="539">
        <v>11.05359354</v>
      </c>
      <c r="L11" s="539">
        <v>88.028210549999997</v>
      </c>
      <c r="M11" s="539">
        <v>32.765611560000004</v>
      </c>
      <c r="N11" s="539">
        <v>50.990478539999998</v>
      </c>
      <c r="O11" s="539">
        <v>311.76864812000002</v>
      </c>
      <c r="P11" s="542">
        <v>760.92718503999993</v>
      </c>
      <c r="Q11" s="541">
        <v>642.32648510000001</v>
      </c>
      <c r="R11" s="539">
        <v>146.36391886000001</v>
      </c>
      <c r="S11" s="539">
        <v>410.7245959</v>
      </c>
      <c r="T11" s="540">
        <v>85.237970340000004</v>
      </c>
      <c r="U11" s="543">
        <v>10.8240388</v>
      </c>
      <c r="V11" s="544">
        <v>20.648992630000002</v>
      </c>
      <c r="W11" s="545">
        <v>279.43763384000005</v>
      </c>
      <c r="X11" s="546">
        <v>9.37039227</v>
      </c>
      <c r="Y11" s="546">
        <v>3.72670206</v>
      </c>
      <c r="Z11" s="546" t="s">
        <v>283</v>
      </c>
      <c r="AA11" s="546">
        <v>3.70587563</v>
      </c>
      <c r="AB11" s="546">
        <v>3660.5182290500002</v>
      </c>
      <c r="AC11" s="254"/>
      <c r="AD11" s="743"/>
      <c r="AE11" s="743"/>
      <c r="AF11" s="260"/>
      <c r="AG11" s="288">
        <v>1994</v>
      </c>
      <c r="AH11" s="331">
        <f t="shared" si="23"/>
        <v>91.907140321033665</v>
      </c>
      <c r="AI11" s="311">
        <f t="shared" si="0"/>
        <v>91.343040066973202</v>
      </c>
      <c r="AJ11" s="289">
        <f t="shared" si="1"/>
        <v>35.696536296422629</v>
      </c>
      <c r="AK11" s="284">
        <f t="shared" si="2"/>
        <v>30.60658362083235</v>
      </c>
      <c r="AL11" s="284">
        <f t="shared" si="3"/>
        <v>2.8155874668802863</v>
      </c>
      <c r="AM11" s="290">
        <f t="shared" si="4"/>
        <v>2.2743652087099826</v>
      </c>
      <c r="AN11" s="291">
        <f t="shared" si="5"/>
        <v>17.015970593367371</v>
      </c>
      <c r="AO11" s="284">
        <f t="shared" si="6"/>
        <v>3.5040438286053397</v>
      </c>
      <c r="AP11" s="284">
        <f t="shared" si="7"/>
        <v>0.30196799601428825</v>
      </c>
      <c r="AQ11" s="284">
        <f t="shared" si="8"/>
        <v>2.4048018625178549</v>
      </c>
      <c r="AR11" s="284">
        <f t="shared" si="9"/>
        <v>0.89510854774526094</v>
      </c>
      <c r="AS11" s="284">
        <f t="shared" si="10"/>
        <v>1.3929852373179781</v>
      </c>
      <c r="AT11" s="284">
        <f t="shared" si="11"/>
        <v>8.5170631208934608</v>
      </c>
      <c r="AU11" s="319">
        <f t="shared" si="12"/>
        <v>20.787416901827051</v>
      </c>
      <c r="AV11" s="291">
        <f t="shared" si="13"/>
        <v>17.54741937910525</v>
      </c>
      <c r="AW11" s="284">
        <f t="shared" si="14"/>
        <v>3.9984480257044166</v>
      </c>
      <c r="AX11" s="284">
        <f t="shared" si="15"/>
        <v>11.220394769256311</v>
      </c>
      <c r="AY11" s="290">
        <f t="shared" si="16"/>
        <v>2.3285765841445207</v>
      </c>
      <c r="AZ11" s="292">
        <f t="shared" si="17"/>
        <v>0.29569689652410552</v>
      </c>
      <c r="BA11" s="335">
        <f t="shared" si="18"/>
        <v>0.56410025406044628</v>
      </c>
      <c r="BB11" s="293">
        <f t="shared" si="19"/>
        <v>7.633827134703858</v>
      </c>
      <c r="BC11" s="294">
        <f t="shared" si="20"/>
        <v>0.25598540107343926</v>
      </c>
      <c r="BD11" s="294">
        <f t="shared" si="21"/>
        <v>0.10180804538616317</v>
      </c>
      <c r="BE11" s="294" t="str">
        <f t="shared" si="22"/>
        <v/>
      </c>
      <c r="BF11" s="294">
        <f t="shared" si="24"/>
        <v>0.10123909780287506</v>
      </c>
      <c r="BG11" s="314">
        <f t="shared" si="25"/>
        <v>100</v>
      </c>
      <c r="BH11" s="709"/>
      <c r="BI11" s="257"/>
      <c r="BJ11" s="721"/>
    </row>
    <row r="12" spans="1:62" x14ac:dyDescent="0.2">
      <c r="A12" s="260"/>
      <c r="B12" s="288">
        <v>1995</v>
      </c>
      <c r="C12" s="547">
        <v>3407.6770153299999</v>
      </c>
      <c r="D12" s="548">
        <v>3386.4408828300002</v>
      </c>
      <c r="E12" s="549">
        <v>1309.3868543400001</v>
      </c>
      <c r="F12" s="550">
        <v>1119.06030803</v>
      </c>
      <c r="G12" s="550">
        <v>107.96160415</v>
      </c>
      <c r="H12" s="551">
        <v>82.364942150000005</v>
      </c>
      <c r="I12" s="552">
        <v>641.25539673000003</v>
      </c>
      <c r="J12" s="550">
        <v>130.64887770999999</v>
      </c>
      <c r="K12" s="550">
        <v>11.603339800000001</v>
      </c>
      <c r="L12" s="550">
        <v>98.418337339999994</v>
      </c>
      <c r="M12" s="550">
        <v>33.971169209999999</v>
      </c>
      <c r="N12" s="550">
        <v>54.6697846</v>
      </c>
      <c r="O12" s="550">
        <v>311.94388806000001</v>
      </c>
      <c r="P12" s="553">
        <v>775.79203774999996</v>
      </c>
      <c r="Q12" s="552">
        <v>650.18817623999996</v>
      </c>
      <c r="R12" s="550">
        <v>147.87659219</v>
      </c>
      <c r="S12" s="550">
        <v>417.53568089000004</v>
      </c>
      <c r="T12" s="551">
        <v>84.775903159999999</v>
      </c>
      <c r="U12" s="554">
        <v>9.818417779999999</v>
      </c>
      <c r="V12" s="555">
        <v>21.2361325</v>
      </c>
      <c r="W12" s="556">
        <v>287.50405828999999</v>
      </c>
      <c r="X12" s="557">
        <v>9.8786495200000015</v>
      </c>
      <c r="Y12" s="557">
        <v>3.5875855299999997</v>
      </c>
      <c r="Z12" s="557" t="s">
        <v>283</v>
      </c>
      <c r="AA12" s="557">
        <v>3.6076854300000001</v>
      </c>
      <c r="AB12" s="557">
        <v>3712.2549941099996</v>
      </c>
      <c r="AC12" s="254"/>
      <c r="AD12" s="743"/>
      <c r="AE12" s="743"/>
      <c r="AF12" s="260"/>
      <c r="AG12" s="288">
        <v>1995</v>
      </c>
      <c r="AH12" s="333">
        <f t="shared" si="23"/>
        <v>91.79533789399558</v>
      </c>
      <c r="AI12" s="313">
        <f t="shared" si="0"/>
        <v>91.223283104287063</v>
      </c>
      <c r="AJ12" s="302">
        <f t="shared" si="1"/>
        <v>35.272007349105102</v>
      </c>
      <c r="AK12" s="283">
        <f t="shared" si="2"/>
        <v>30.145028016813018</v>
      </c>
      <c r="AL12" s="283">
        <f t="shared" si="3"/>
        <v>2.9082486068789954</v>
      </c>
      <c r="AM12" s="303">
        <f t="shared" si="4"/>
        <v>2.2187307251436996</v>
      </c>
      <c r="AN12" s="304">
        <f t="shared" si="5"/>
        <v>17.274012635108296</v>
      </c>
      <c r="AO12" s="283">
        <f t="shared" si="6"/>
        <v>3.519393951043027</v>
      </c>
      <c r="AP12" s="283">
        <f t="shared" si="7"/>
        <v>0.31256850131282166</v>
      </c>
      <c r="AQ12" s="283">
        <f t="shared" si="8"/>
        <v>2.6511739494230366</v>
      </c>
      <c r="AR12" s="283">
        <f t="shared" si="9"/>
        <v>0.91510872135399934</v>
      </c>
      <c r="AS12" s="283">
        <f t="shared" si="10"/>
        <v>1.472683980134476</v>
      </c>
      <c r="AT12" s="283">
        <f t="shared" si="11"/>
        <v>8.4030835315715571</v>
      </c>
      <c r="AU12" s="321">
        <f t="shared" si="12"/>
        <v>20.898134394886668</v>
      </c>
      <c r="AV12" s="304">
        <f t="shared" si="13"/>
        <v>17.514642104909615</v>
      </c>
      <c r="AW12" s="283">
        <f t="shared" si="14"/>
        <v>3.9834707590029899</v>
      </c>
      <c r="AX12" s="283">
        <f t="shared" si="15"/>
        <v>11.247494623954376</v>
      </c>
      <c r="AY12" s="303">
        <f t="shared" si="16"/>
        <v>2.283676721952252</v>
      </c>
      <c r="AZ12" s="305">
        <f t="shared" si="17"/>
        <v>0.2644866205467637</v>
      </c>
      <c r="BA12" s="337">
        <f t="shared" si="18"/>
        <v>0.57205478970852019</v>
      </c>
      <c r="BB12" s="306">
        <f t="shared" si="19"/>
        <v>7.7447281705099593</v>
      </c>
      <c r="BC12" s="307">
        <f t="shared" si="20"/>
        <v>0.26610913139517167</v>
      </c>
      <c r="BD12" s="307">
        <f t="shared" si="21"/>
        <v>9.6641678324689298E-2</v>
      </c>
      <c r="BE12" s="307" t="str">
        <f t="shared" si="22"/>
        <v/>
      </c>
      <c r="BF12" s="307">
        <f t="shared" si="24"/>
        <v>9.7183125505227591E-2</v>
      </c>
      <c r="BG12" s="316">
        <f t="shared" si="25"/>
        <v>99.999999999730619</v>
      </c>
      <c r="BH12" s="709"/>
      <c r="BI12" s="257"/>
      <c r="BJ12" s="721"/>
    </row>
    <row r="13" spans="1:62" x14ac:dyDescent="0.2">
      <c r="A13" s="260"/>
      <c r="B13" s="288">
        <v>1996</v>
      </c>
      <c r="C13" s="536">
        <v>3502.5156635000003</v>
      </c>
      <c r="D13" s="537">
        <v>3481.7532746100001</v>
      </c>
      <c r="E13" s="538">
        <v>1337.9308046200001</v>
      </c>
      <c r="F13" s="539">
        <v>1149.45651189</v>
      </c>
      <c r="G13" s="539">
        <v>111.54181613</v>
      </c>
      <c r="H13" s="540">
        <v>76.932476600000001</v>
      </c>
      <c r="I13" s="541">
        <v>633.27457441999991</v>
      </c>
      <c r="J13" s="539">
        <v>120.33383058</v>
      </c>
      <c r="K13" s="539">
        <v>11.867105429999999</v>
      </c>
      <c r="L13" s="539">
        <v>96.63863284</v>
      </c>
      <c r="M13" s="539">
        <v>33.848570350000003</v>
      </c>
      <c r="N13" s="539">
        <v>55.438849909999995</v>
      </c>
      <c r="O13" s="539">
        <v>315.14758531000001</v>
      </c>
      <c r="P13" s="542">
        <v>798.33852065000008</v>
      </c>
      <c r="Q13" s="541">
        <v>703.35613881000006</v>
      </c>
      <c r="R13" s="539">
        <v>161.84910636000001</v>
      </c>
      <c r="S13" s="539">
        <v>454.25208190000001</v>
      </c>
      <c r="T13" s="540">
        <v>87.25495054999999</v>
      </c>
      <c r="U13" s="543">
        <v>8.8532361099999992</v>
      </c>
      <c r="V13" s="544">
        <v>20.762388889999997</v>
      </c>
      <c r="W13" s="545">
        <v>279.68121036000002</v>
      </c>
      <c r="X13" s="546">
        <v>9.9566346499999998</v>
      </c>
      <c r="Y13" s="546">
        <v>3.46397391</v>
      </c>
      <c r="Z13" s="546" t="s">
        <v>283</v>
      </c>
      <c r="AA13" s="546">
        <v>3.5165308899999999</v>
      </c>
      <c r="AB13" s="546">
        <v>3799.1340133200001</v>
      </c>
      <c r="AC13" s="254"/>
      <c r="AD13" s="743"/>
      <c r="AE13" s="743"/>
      <c r="AF13" s="260"/>
      <c r="AG13" s="288">
        <v>1996</v>
      </c>
      <c r="AH13" s="331">
        <f t="shared" si="23"/>
        <v>92.192474685545776</v>
      </c>
      <c r="AI13" s="311">
        <f t="shared" si="0"/>
        <v>91.645971487258848</v>
      </c>
      <c r="AJ13" s="289">
        <f t="shared" si="1"/>
        <v>35.216730968929539</v>
      </c>
      <c r="AK13" s="284">
        <f t="shared" si="2"/>
        <v>30.255750596318371</v>
      </c>
      <c r="AL13" s="284">
        <f t="shared" si="3"/>
        <v>2.9359800348955174</v>
      </c>
      <c r="AM13" s="290">
        <f t="shared" si="4"/>
        <v>2.0250003377156465</v>
      </c>
      <c r="AN13" s="291">
        <f t="shared" si="5"/>
        <v>16.668919079971907</v>
      </c>
      <c r="AO13" s="284">
        <f t="shared" si="6"/>
        <v>3.1674015751511289</v>
      </c>
      <c r="AP13" s="284">
        <f t="shared" si="7"/>
        <v>0.31236343304535164</v>
      </c>
      <c r="AQ13" s="284">
        <f t="shared" si="8"/>
        <v>2.5437016041334406</v>
      </c>
      <c r="AR13" s="284">
        <f t="shared" si="9"/>
        <v>0.89095489212343681</v>
      </c>
      <c r="AS13" s="284">
        <f t="shared" si="10"/>
        <v>1.4592496530953618</v>
      </c>
      <c r="AT13" s="284">
        <f t="shared" si="11"/>
        <v>8.2952479224231883</v>
      </c>
      <c r="AU13" s="319">
        <f t="shared" si="12"/>
        <v>21.01369727551004</v>
      </c>
      <c r="AV13" s="291">
        <f t="shared" si="13"/>
        <v>18.513591159037553</v>
      </c>
      <c r="AW13" s="284">
        <f t="shared" si="14"/>
        <v>4.260157862095598</v>
      </c>
      <c r="AX13" s="284">
        <f t="shared" si="15"/>
        <v>11.956726988502222</v>
      </c>
      <c r="AY13" s="290">
        <f t="shared" si="16"/>
        <v>2.2967063084397314</v>
      </c>
      <c r="AZ13" s="292">
        <f t="shared" si="17"/>
        <v>0.23303300380981568</v>
      </c>
      <c r="BA13" s="335">
        <f t="shared" si="18"/>
        <v>0.5465031982869194</v>
      </c>
      <c r="BB13" s="293">
        <f t="shared" si="19"/>
        <v>7.3617095206281302</v>
      </c>
      <c r="BC13" s="294">
        <f t="shared" si="20"/>
        <v>0.26207642623533201</v>
      </c>
      <c r="BD13" s="294">
        <f t="shared" si="21"/>
        <v>9.1177986821604398E-2</v>
      </c>
      <c r="BE13" s="294" t="str">
        <f t="shared" si="22"/>
        <v/>
      </c>
      <c r="BF13" s="294">
        <f t="shared" si="24"/>
        <v>9.2561380505947505E-2</v>
      </c>
      <c r="BG13" s="314">
        <f t="shared" si="25"/>
        <v>99.999999999736787</v>
      </c>
      <c r="BH13" s="709"/>
      <c r="BI13" s="257"/>
      <c r="BJ13" s="721"/>
    </row>
    <row r="14" spans="1:62" x14ac:dyDescent="0.2">
      <c r="A14" s="260"/>
      <c r="B14" s="288">
        <v>1997</v>
      </c>
      <c r="C14" s="547">
        <v>3432.0315576799999</v>
      </c>
      <c r="D14" s="548">
        <v>3409.9600591699996</v>
      </c>
      <c r="E14" s="549">
        <v>1303.5940027300001</v>
      </c>
      <c r="F14" s="550">
        <v>1115.1090064499999</v>
      </c>
      <c r="G14" s="550">
        <v>112.34676030999999</v>
      </c>
      <c r="H14" s="551">
        <v>76.138235969999997</v>
      </c>
      <c r="I14" s="552">
        <v>623.83807669999999</v>
      </c>
      <c r="J14" s="550">
        <v>124.82267748</v>
      </c>
      <c r="K14" s="550">
        <v>12.55807643</v>
      </c>
      <c r="L14" s="550">
        <v>93.983379970000001</v>
      </c>
      <c r="M14" s="550">
        <v>34.529311589999999</v>
      </c>
      <c r="N14" s="550">
        <v>53.344877330000003</v>
      </c>
      <c r="O14" s="550">
        <v>304.59975388999999</v>
      </c>
      <c r="P14" s="553">
        <v>810.40601075999996</v>
      </c>
      <c r="Q14" s="552">
        <v>662.48030429000005</v>
      </c>
      <c r="R14" s="550">
        <v>149.77341068999999</v>
      </c>
      <c r="S14" s="550">
        <v>428.50650614</v>
      </c>
      <c r="T14" s="551">
        <v>84.200387469999995</v>
      </c>
      <c r="U14" s="554">
        <v>9.6416646899999989</v>
      </c>
      <c r="V14" s="555">
        <v>22.071498510000001</v>
      </c>
      <c r="W14" s="556">
        <v>286.97625414999999</v>
      </c>
      <c r="X14" s="557">
        <v>10.379835940000001</v>
      </c>
      <c r="Y14" s="557">
        <v>3.26628484</v>
      </c>
      <c r="Z14" s="557" t="s">
        <v>283</v>
      </c>
      <c r="AA14" s="557">
        <v>3.4060077600000001</v>
      </c>
      <c r="AB14" s="557">
        <v>3736.0599403699998</v>
      </c>
      <c r="AC14" s="254"/>
      <c r="AD14" s="743"/>
      <c r="AE14" s="743"/>
      <c r="AF14" s="260"/>
      <c r="AG14" s="288">
        <v>1997</v>
      </c>
      <c r="AH14" s="333">
        <f t="shared" si="23"/>
        <v>91.862325884956476</v>
      </c>
      <c r="AI14" s="313">
        <f t="shared" si="0"/>
        <v>91.271556495217652</v>
      </c>
      <c r="AJ14" s="302">
        <f t="shared" si="1"/>
        <v>34.892213281805617</v>
      </c>
      <c r="AK14" s="283">
        <f t="shared" si="2"/>
        <v>29.847192610607991</v>
      </c>
      <c r="AL14" s="283">
        <f t="shared" si="3"/>
        <v>3.0070920194838675</v>
      </c>
      <c r="AM14" s="303">
        <f t="shared" si="4"/>
        <v>2.0379286517137536</v>
      </c>
      <c r="AN14" s="304">
        <f t="shared" si="5"/>
        <v>16.697753426253069</v>
      </c>
      <c r="AO14" s="283">
        <f t="shared" si="6"/>
        <v>3.3410244876220645</v>
      </c>
      <c r="AP14" s="283">
        <f t="shared" si="7"/>
        <v>0.33613155651770171</v>
      </c>
      <c r="AQ14" s="283">
        <f t="shared" si="8"/>
        <v>2.5155747356851128</v>
      </c>
      <c r="AR14" s="283">
        <f t="shared" si="9"/>
        <v>0.92421728080145304</v>
      </c>
      <c r="AS14" s="283">
        <f t="shared" si="10"/>
        <v>1.427837834012829</v>
      </c>
      <c r="AT14" s="283">
        <f t="shared" si="11"/>
        <v>8.1529675313462455</v>
      </c>
      <c r="AU14" s="321">
        <f t="shared" si="12"/>
        <v>21.691461692120004</v>
      </c>
      <c r="AV14" s="304">
        <f t="shared" si="13"/>
        <v>17.732057698849218</v>
      </c>
      <c r="AW14" s="283">
        <f t="shared" si="14"/>
        <v>4.0088599508702538</v>
      </c>
      <c r="AX14" s="283">
        <f t="shared" si="15"/>
        <v>11.469476212353353</v>
      </c>
      <c r="AY14" s="303">
        <f t="shared" si="16"/>
        <v>2.2537215358932712</v>
      </c>
      <c r="AZ14" s="305">
        <f t="shared" si="17"/>
        <v>0.25807039618976613</v>
      </c>
      <c r="BA14" s="337">
        <f t="shared" si="18"/>
        <v>0.59076938973881021</v>
      </c>
      <c r="BB14" s="306">
        <f t="shared" si="19"/>
        <v>7.6812540143983714</v>
      </c>
      <c r="BC14" s="307">
        <f t="shared" si="20"/>
        <v>0.27782841029504568</v>
      </c>
      <c r="BD14" s="307">
        <f t="shared" si="21"/>
        <v>8.7425921749973962E-2</v>
      </c>
      <c r="BE14" s="307" t="str">
        <f t="shared" si="22"/>
        <v/>
      </c>
      <c r="BF14" s="307">
        <f t="shared" si="24"/>
        <v>9.1165768600133507E-2</v>
      </c>
      <c r="BG14" s="316">
        <f t="shared" si="25"/>
        <v>100</v>
      </c>
      <c r="BH14" s="709"/>
      <c r="BI14" s="257"/>
      <c r="BJ14" s="721"/>
    </row>
    <row r="15" spans="1:62" x14ac:dyDescent="0.2">
      <c r="A15" s="260"/>
      <c r="B15" s="288">
        <v>1998</v>
      </c>
      <c r="C15" s="536">
        <v>3428.7908342800001</v>
      </c>
      <c r="D15" s="537">
        <v>3407.5134836300003</v>
      </c>
      <c r="E15" s="538">
        <v>1306.34476655</v>
      </c>
      <c r="F15" s="539">
        <v>1120.5148752599998</v>
      </c>
      <c r="G15" s="539">
        <v>114.77909763000001</v>
      </c>
      <c r="H15" s="540">
        <v>71.050793659999997</v>
      </c>
      <c r="I15" s="541">
        <v>599.03027959999997</v>
      </c>
      <c r="J15" s="539">
        <v>118.41885855999999</v>
      </c>
      <c r="K15" s="539">
        <v>12.034866579999999</v>
      </c>
      <c r="L15" s="539">
        <v>85.745390750000013</v>
      </c>
      <c r="M15" s="539">
        <v>32.878696689999998</v>
      </c>
      <c r="N15" s="539">
        <v>51.119053229999999</v>
      </c>
      <c r="O15" s="539">
        <v>298.83341376999999</v>
      </c>
      <c r="P15" s="542">
        <v>844.13961990000007</v>
      </c>
      <c r="Q15" s="541">
        <v>647.95820712</v>
      </c>
      <c r="R15" s="539">
        <v>149.47971752000001</v>
      </c>
      <c r="S15" s="539">
        <v>416.43427234999996</v>
      </c>
      <c r="T15" s="540">
        <v>82.044217250000003</v>
      </c>
      <c r="U15" s="543">
        <v>10.040610450000001</v>
      </c>
      <c r="V15" s="544">
        <v>21.277350649999999</v>
      </c>
      <c r="W15" s="545">
        <v>285.78657082999996</v>
      </c>
      <c r="X15" s="546">
        <v>10.22869255</v>
      </c>
      <c r="Y15" s="546">
        <v>3.1115997399999999</v>
      </c>
      <c r="Z15" s="546" t="s">
        <v>283</v>
      </c>
      <c r="AA15" s="546">
        <v>3.32593045</v>
      </c>
      <c r="AB15" s="546">
        <v>3731.2436278499999</v>
      </c>
      <c r="AC15" s="254"/>
      <c r="AD15" s="743"/>
      <c r="AE15" s="743"/>
      <c r="AF15" s="260"/>
      <c r="AG15" s="288">
        <v>1998</v>
      </c>
      <c r="AH15" s="331">
        <f t="shared" si="23"/>
        <v>91.89404864071345</v>
      </c>
      <c r="AI15" s="311">
        <f t="shared" si="0"/>
        <v>91.323800413254233</v>
      </c>
      <c r="AJ15" s="289">
        <f t="shared" si="1"/>
        <v>35.010974807419267</v>
      </c>
      <c r="AK15" s="284">
        <f t="shared" si="2"/>
        <v>30.030600706329587</v>
      </c>
      <c r="AL15" s="284">
        <f t="shared" si="3"/>
        <v>3.0761619738065051</v>
      </c>
      <c r="AM15" s="290">
        <f t="shared" si="4"/>
        <v>1.9042121272831642</v>
      </c>
      <c r="AN15" s="291">
        <f t="shared" si="5"/>
        <v>16.054440271035595</v>
      </c>
      <c r="AO15" s="284">
        <f t="shared" si="6"/>
        <v>3.1737101720220493</v>
      </c>
      <c r="AP15" s="284">
        <f t="shared" si="7"/>
        <v>0.32254303873839174</v>
      </c>
      <c r="AQ15" s="284">
        <f t="shared" si="8"/>
        <v>2.298037847488609</v>
      </c>
      <c r="AR15" s="284">
        <f t="shared" si="9"/>
        <v>0.88117260541749198</v>
      </c>
      <c r="AS15" s="284">
        <f t="shared" si="10"/>
        <v>1.3700272168894956</v>
      </c>
      <c r="AT15" s="284">
        <f t="shared" si="11"/>
        <v>8.0089493899435453</v>
      </c>
      <c r="AU15" s="319">
        <f t="shared" si="12"/>
        <v>22.623546037019469</v>
      </c>
      <c r="AV15" s="291">
        <f t="shared" si="13"/>
        <v>17.365743750519005</v>
      </c>
      <c r="AW15" s="284">
        <f t="shared" si="14"/>
        <v>4.0061634250919322</v>
      </c>
      <c r="AX15" s="284">
        <f t="shared" si="15"/>
        <v>11.160736576988295</v>
      </c>
      <c r="AY15" s="290">
        <f t="shared" si="16"/>
        <v>2.1988437484387782</v>
      </c>
      <c r="AZ15" s="292">
        <f t="shared" si="17"/>
        <v>0.26909554699288168</v>
      </c>
      <c r="BA15" s="335">
        <f t="shared" si="18"/>
        <v>0.57024822745922754</v>
      </c>
      <c r="BB15" s="293">
        <f t="shared" si="19"/>
        <v>7.6592846603981899</v>
      </c>
      <c r="BC15" s="294">
        <f t="shared" si="20"/>
        <v>0.27413628189949985</v>
      </c>
      <c r="BD15" s="294">
        <f t="shared" si="21"/>
        <v>8.3393100272922988E-2</v>
      </c>
      <c r="BE15" s="294" t="str">
        <f t="shared" si="22"/>
        <v/>
      </c>
      <c r="BF15" s="294">
        <f t="shared" si="24"/>
        <v>8.9137316715940426E-2</v>
      </c>
      <c r="BG15" s="314">
        <f t="shared" si="25"/>
        <v>100</v>
      </c>
      <c r="BH15" s="709"/>
      <c r="BI15" s="257"/>
      <c r="BJ15" s="721"/>
    </row>
    <row r="16" spans="1:62" x14ac:dyDescent="0.2">
      <c r="A16" s="260"/>
      <c r="B16" s="288">
        <v>1999</v>
      </c>
      <c r="C16" s="547">
        <v>3388.5158678500002</v>
      </c>
      <c r="D16" s="548">
        <v>3367.2751898799997</v>
      </c>
      <c r="E16" s="549">
        <v>1269.72977947</v>
      </c>
      <c r="F16" s="550">
        <v>1094.39529831</v>
      </c>
      <c r="G16" s="550">
        <v>111.5603821</v>
      </c>
      <c r="H16" s="551">
        <v>63.774099059999998</v>
      </c>
      <c r="I16" s="552">
        <v>583.93165543999999</v>
      </c>
      <c r="J16" s="550">
        <v>109.57114539</v>
      </c>
      <c r="K16" s="550">
        <v>12.458604470000001</v>
      </c>
      <c r="L16" s="550">
        <v>86.840527730000005</v>
      </c>
      <c r="M16" s="550">
        <v>31.355732830000001</v>
      </c>
      <c r="N16" s="550">
        <v>50.639893150000006</v>
      </c>
      <c r="O16" s="550">
        <v>293.06575185000003</v>
      </c>
      <c r="P16" s="553">
        <v>868.20196863000001</v>
      </c>
      <c r="Q16" s="552">
        <v>636.40831145000004</v>
      </c>
      <c r="R16" s="550">
        <v>149.74628236000001</v>
      </c>
      <c r="S16" s="550">
        <v>404.68516048999999</v>
      </c>
      <c r="T16" s="551">
        <v>81.976868600000003</v>
      </c>
      <c r="U16" s="554">
        <v>9.0034748899999997</v>
      </c>
      <c r="V16" s="555">
        <v>21.240677980000001</v>
      </c>
      <c r="W16" s="556">
        <v>277.60417962000002</v>
      </c>
      <c r="X16" s="557">
        <v>10.356828460000001</v>
      </c>
      <c r="Y16" s="557">
        <v>2.8704114000000001</v>
      </c>
      <c r="Z16" s="557" t="s">
        <v>283</v>
      </c>
      <c r="AA16" s="557">
        <v>3.1205051699999999</v>
      </c>
      <c r="AB16" s="557">
        <v>3682.4677925200003</v>
      </c>
      <c r="AC16" s="254"/>
      <c r="AD16" s="743"/>
      <c r="AE16" s="743"/>
      <c r="AF16" s="260"/>
      <c r="AG16" s="288">
        <v>1999</v>
      </c>
      <c r="AH16" s="333">
        <f t="shared" si="23"/>
        <v>92.017528971547591</v>
      </c>
      <c r="AI16" s="313">
        <f t="shared" si="0"/>
        <v>91.440723438770206</v>
      </c>
      <c r="AJ16" s="302">
        <f t="shared" si="1"/>
        <v>34.480404202017304</v>
      </c>
      <c r="AK16" s="283">
        <f t="shared" si="2"/>
        <v>29.719073186002781</v>
      </c>
      <c r="AL16" s="283">
        <f t="shared" si="3"/>
        <v>3.0295005519561267</v>
      </c>
      <c r="AM16" s="303">
        <f t="shared" si="4"/>
        <v>1.7318304640583932</v>
      </c>
      <c r="AN16" s="304">
        <f t="shared" si="5"/>
        <v>15.857074340910982</v>
      </c>
      <c r="AO16" s="283">
        <f t="shared" si="6"/>
        <v>2.9754814315705898</v>
      </c>
      <c r="AP16" s="283">
        <f t="shared" si="7"/>
        <v>0.3383221570954808</v>
      </c>
      <c r="AQ16" s="283">
        <f t="shared" si="8"/>
        <v>2.3582155397637021</v>
      </c>
      <c r="AR16" s="283">
        <f t="shared" si="9"/>
        <v>0.85148695376755823</v>
      </c>
      <c r="AS16" s="283">
        <f t="shared" si="10"/>
        <v>1.3751618752202561</v>
      </c>
      <c r="AT16" s="283">
        <f t="shared" si="11"/>
        <v>7.9584063829502814</v>
      </c>
      <c r="AU16" s="321">
        <f t="shared" si="12"/>
        <v>23.576634407869967</v>
      </c>
      <c r="AV16" s="304">
        <f t="shared" si="13"/>
        <v>17.2821148020005</v>
      </c>
      <c r="AW16" s="283">
        <f t="shared" si="14"/>
        <v>4.0664655007756378</v>
      </c>
      <c r="AX16" s="283">
        <f t="shared" si="15"/>
        <v>10.989509842068824</v>
      </c>
      <c r="AY16" s="303">
        <f t="shared" si="16"/>
        <v>2.2261394591560375</v>
      </c>
      <c r="AZ16" s="305">
        <f t="shared" si="17"/>
        <v>0.24449568597146393</v>
      </c>
      <c r="BA16" s="337">
        <f t="shared" si="18"/>
        <v>0.5768055330489259</v>
      </c>
      <c r="BB16" s="306">
        <f t="shared" si="19"/>
        <v>7.5385365266162685</v>
      </c>
      <c r="BC16" s="307">
        <f t="shared" si="20"/>
        <v>0.28124695295468088</v>
      </c>
      <c r="BD16" s="307">
        <f t="shared" si="21"/>
        <v>7.7948038156111316E-2</v>
      </c>
      <c r="BE16" s="307" t="str">
        <f t="shared" si="22"/>
        <v/>
      </c>
      <c r="BF16" s="307">
        <f t="shared" si="24"/>
        <v>8.4739510182234717E-2</v>
      </c>
      <c r="BG16" s="316">
        <f t="shared" si="25"/>
        <v>99.99999999945689</v>
      </c>
      <c r="BH16" s="709"/>
      <c r="BI16" s="257"/>
      <c r="BJ16" s="721"/>
    </row>
    <row r="17" spans="1:62" x14ac:dyDescent="0.2">
      <c r="A17" s="260"/>
      <c r="B17" s="288">
        <v>2000</v>
      </c>
      <c r="C17" s="536">
        <v>3389.7585678999999</v>
      </c>
      <c r="D17" s="537">
        <v>3368.9485157499998</v>
      </c>
      <c r="E17" s="538">
        <v>1295.86460053</v>
      </c>
      <c r="F17" s="539">
        <v>1119.3321279500001</v>
      </c>
      <c r="G17" s="539">
        <v>115.287012</v>
      </c>
      <c r="H17" s="540">
        <v>61.245460570000006</v>
      </c>
      <c r="I17" s="541">
        <v>581.74126487000001</v>
      </c>
      <c r="J17" s="539">
        <v>116.45678340000001</v>
      </c>
      <c r="K17" s="539">
        <v>12.83705041</v>
      </c>
      <c r="L17" s="539">
        <v>86.356139830000004</v>
      </c>
      <c r="M17" s="539">
        <v>31.828762009999998</v>
      </c>
      <c r="N17" s="539">
        <v>48.567213500000001</v>
      </c>
      <c r="O17" s="539">
        <v>285.69531572999995</v>
      </c>
      <c r="P17" s="542">
        <v>869.96471413999996</v>
      </c>
      <c r="Q17" s="541">
        <v>612.97880680000003</v>
      </c>
      <c r="R17" s="539">
        <v>142.87300487000002</v>
      </c>
      <c r="S17" s="539">
        <v>389.76505005999996</v>
      </c>
      <c r="T17" s="540">
        <v>80.340751879999999</v>
      </c>
      <c r="U17" s="543">
        <v>8.3991293999999996</v>
      </c>
      <c r="V17" s="544">
        <v>20.810052150000001</v>
      </c>
      <c r="W17" s="545">
        <v>291.84628487999998</v>
      </c>
      <c r="X17" s="546">
        <v>10.17253292</v>
      </c>
      <c r="Y17" s="546">
        <v>2.8171043</v>
      </c>
      <c r="Z17" s="546" t="s">
        <v>283</v>
      </c>
      <c r="AA17" s="546">
        <v>2.9576967700000001</v>
      </c>
      <c r="AB17" s="546">
        <v>3697.5521867699999</v>
      </c>
      <c r="AC17" s="254"/>
      <c r="AD17" s="743"/>
      <c r="AE17" s="743"/>
      <c r="AF17" s="260"/>
      <c r="AG17" s="288">
        <v>2000</v>
      </c>
      <c r="AH17" s="331">
        <f t="shared" si="23"/>
        <v>91.675746458121708</v>
      </c>
      <c r="AI17" s="311">
        <f t="shared" si="0"/>
        <v>91.112940279903071</v>
      </c>
      <c r="AJ17" s="289">
        <f t="shared" si="1"/>
        <v>35.046553370271802</v>
      </c>
      <c r="AK17" s="284">
        <f t="shared" si="2"/>
        <v>30.272246919327291</v>
      </c>
      <c r="AL17" s="284">
        <f t="shared" si="3"/>
        <v>3.1179279203279906</v>
      </c>
      <c r="AM17" s="290">
        <f t="shared" si="4"/>
        <v>1.656378530346073</v>
      </c>
      <c r="AN17" s="291">
        <f t="shared" si="5"/>
        <v>15.733145483422659</v>
      </c>
      <c r="AO17" s="284">
        <f t="shared" si="6"/>
        <v>3.1495642932826575</v>
      </c>
      <c r="AP17" s="284">
        <f t="shared" si="7"/>
        <v>0.34717699065699503</v>
      </c>
      <c r="AQ17" s="284">
        <f t="shared" si="8"/>
        <v>2.3354948211139783</v>
      </c>
      <c r="AR17" s="284">
        <f t="shared" si="9"/>
        <v>0.86080629568622924</v>
      </c>
      <c r="AS17" s="284">
        <f t="shared" si="10"/>
        <v>1.3134963631825285</v>
      </c>
      <c r="AT17" s="284">
        <f t="shared" si="11"/>
        <v>7.726606719770718</v>
      </c>
      <c r="AU17" s="319">
        <f t="shared" si="12"/>
        <v>23.5281253704213</v>
      </c>
      <c r="AV17" s="291">
        <f t="shared" si="13"/>
        <v>16.577962279836495</v>
      </c>
      <c r="AW17" s="284">
        <f t="shared" si="14"/>
        <v>3.8639888675866629</v>
      </c>
      <c r="AX17" s="284">
        <f t="shared" si="15"/>
        <v>10.541164272260877</v>
      </c>
      <c r="AY17" s="290">
        <f t="shared" si="16"/>
        <v>2.1728091402594032</v>
      </c>
      <c r="AZ17" s="292">
        <f t="shared" si="17"/>
        <v>0.22715377568036615</v>
      </c>
      <c r="BA17" s="335">
        <f t="shared" si="18"/>
        <v>0.56280617821864032</v>
      </c>
      <c r="BB17" s="293">
        <f t="shared" si="19"/>
        <v>7.8929591832196042</v>
      </c>
      <c r="BC17" s="294">
        <f t="shared" si="20"/>
        <v>0.27511533052590192</v>
      </c>
      <c r="BD17" s="294">
        <f t="shared" si="21"/>
        <v>7.6188358073206383E-2</v>
      </c>
      <c r="BE17" s="294" t="str">
        <f t="shared" si="22"/>
        <v/>
      </c>
      <c r="BF17" s="294">
        <f t="shared" si="24"/>
        <v>7.9990670059580646E-2</v>
      </c>
      <c r="BG17" s="314">
        <f t="shared" si="25"/>
        <v>100</v>
      </c>
      <c r="BH17" s="709"/>
      <c r="BI17" s="257"/>
      <c r="BJ17" s="721"/>
    </row>
    <row r="18" spans="1:62" x14ac:dyDescent="0.2">
      <c r="A18" s="260"/>
      <c r="B18" s="288">
        <v>2001</v>
      </c>
      <c r="C18" s="547">
        <v>3457.73378125</v>
      </c>
      <c r="D18" s="548">
        <v>3438.0548950699999</v>
      </c>
      <c r="E18" s="549">
        <v>1321.5574949099998</v>
      </c>
      <c r="F18" s="550">
        <v>1146.29140545</v>
      </c>
      <c r="G18" s="550">
        <v>116.75023546</v>
      </c>
      <c r="H18" s="551">
        <v>58.515853999999997</v>
      </c>
      <c r="I18" s="552">
        <v>569.89101260000007</v>
      </c>
      <c r="J18" s="550">
        <v>108.5294921</v>
      </c>
      <c r="K18" s="550">
        <v>13.383118189999999</v>
      </c>
      <c r="L18" s="550">
        <v>84.8065201</v>
      </c>
      <c r="M18" s="550">
        <v>30.555887760000001</v>
      </c>
      <c r="N18" s="550">
        <v>49.234579019999998</v>
      </c>
      <c r="O18" s="550">
        <v>283.38141542</v>
      </c>
      <c r="P18" s="553">
        <v>883.84271586000011</v>
      </c>
      <c r="Q18" s="552">
        <v>654.83004127000004</v>
      </c>
      <c r="R18" s="550">
        <v>156.19877720000002</v>
      </c>
      <c r="S18" s="550">
        <v>418.34324654</v>
      </c>
      <c r="T18" s="551">
        <v>80.288017529999991</v>
      </c>
      <c r="U18" s="554">
        <v>7.93363044</v>
      </c>
      <c r="V18" s="555">
        <v>19.678886180000003</v>
      </c>
      <c r="W18" s="556">
        <v>281.20469446999999</v>
      </c>
      <c r="X18" s="557">
        <v>9.9851414799999993</v>
      </c>
      <c r="Y18" s="557">
        <v>2.86075876</v>
      </c>
      <c r="Z18" s="557" t="s">
        <v>283</v>
      </c>
      <c r="AA18" s="557">
        <v>2.8492266399999999</v>
      </c>
      <c r="AB18" s="557">
        <v>3754.6336026099998</v>
      </c>
      <c r="AC18" s="254"/>
      <c r="AD18" s="743"/>
      <c r="AE18" s="743"/>
      <c r="AF18" s="260"/>
      <c r="AG18" s="288">
        <v>2001</v>
      </c>
      <c r="AH18" s="333">
        <f t="shared" si="23"/>
        <v>92.092442225158464</v>
      </c>
      <c r="AI18" s="313">
        <f t="shared" si="0"/>
        <v>91.56831954734723</v>
      </c>
      <c r="AJ18" s="302">
        <f t="shared" si="1"/>
        <v>35.198041534367853</v>
      </c>
      <c r="AK18" s="283">
        <f t="shared" si="2"/>
        <v>30.530047050480924</v>
      </c>
      <c r="AL18" s="283">
        <f t="shared" si="3"/>
        <v>3.1094974321553539</v>
      </c>
      <c r="AM18" s="303">
        <f t="shared" si="4"/>
        <v>1.5584970517315784</v>
      </c>
      <c r="AN18" s="304">
        <f t="shared" si="5"/>
        <v>15.178338898470559</v>
      </c>
      <c r="AO18" s="283">
        <f t="shared" si="6"/>
        <v>2.8905481489473885</v>
      </c>
      <c r="AP18" s="283">
        <f t="shared" si="7"/>
        <v>0.35644272135360544</v>
      </c>
      <c r="AQ18" s="283">
        <f t="shared" si="8"/>
        <v>2.2587162710376725</v>
      </c>
      <c r="AR18" s="283">
        <f t="shared" si="9"/>
        <v>0.81381809769026059</v>
      </c>
      <c r="AS18" s="283">
        <f t="shared" si="10"/>
        <v>1.3113018267821133</v>
      </c>
      <c r="AT18" s="283">
        <f t="shared" si="11"/>
        <v>7.5475118323931776</v>
      </c>
      <c r="AU18" s="321">
        <f t="shared" si="12"/>
        <v>23.540052356789349</v>
      </c>
      <c r="AV18" s="304">
        <f t="shared" si="13"/>
        <v>17.440584370597463</v>
      </c>
      <c r="AW18" s="283">
        <f t="shared" si="14"/>
        <v>4.1601603174120605</v>
      </c>
      <c r="AX18" s="283">
        <f t="shared" si="15"/>
        <v>11.142052482809305</v>
      </c>
      <c r="AY18" s="303">
        <f t="shared" si="16"/>
        <v>2.1383715703760946</v>
      </c>
      <c r="AZ18" s="305">
        <f t="shared" si="17"/>
        <v>0.21130238738834617</v>
      </c>
      <c r="BA18" s="337">
        <f t="shared" si="18"/>
        <v>0.52412267781123578</v>
      </c>
      <c r="BB18" s="306">
        <f t="shared" si="19"/>
        <v>7.4895375749719788</v>
      </c>
      <c r="BC18" s="307">
        <f t="shared" si="20"/>
        <v>0.26594183445913117</v>
      </c>
      <c r="BD18" s="307">
        <f t="shared" si="21"/>
        <v>7.6192754414475206E-2</v>
      </c>
      <c r="BE18" s="307" t="str">
        <f t="shared" si="22"/>
        <v/>
      </c>
      <c r="BF18" s="307">
        <f t="shared" si="24"/>
        <v>7.5885610729616484E-2</v>
      </c>
      <c r="BG18" s="316">
        <f t="shared" si="25"/>
        <v>99.99999999973366</v>
      </c>
      <c r="BH18" s="709"/>
      <c r="BI18" s="257"/>
      <c r="BJ18" s="721"/>
    </row>
    <row r="19" spans="1:62" x14ac:dyDescent="0.2">
      <c r="A19" s="260"/>
      <c r="B19" s="288">
        <v>2002</v>
      </c>
      <c r="C19" s="536">
        <v>3456.3634823799998</v>
      </c>
      <c r="D19" s="537">
        <v>3436.0261406200002</v>
      </c>
      <c r="E19" s="538">
        <v>1343.79935714</v>
      </c>
      <c r="F19" s="539">
        <v>1168.0693248099999</v>
      </c>
      <c r="G19" s="539">
        <v>116.82100747</v>
      </c>
      <c r="H19" s="540">
        <v>58.909024859999995</v>
      </c>
      <c r="I19" s="541">
        <v>560.13969062000001</v>
      </c>
      <c r="J19" s="539">
        <v>105.11866719999999</v>
      </c>
      <c r="K19" s="539">
        <v>13.04332906</v>
      </c>
      <c r="L19" s="539">
        <v>81.302463930000002</v>
      </c>
      <c r="M19" s="539">
        <v>30.859303019999999</v>
      </c>
      <c r="N19" s="539">
        <v>49.650007219999999</v>
      </c>
      <c r="O19" s="539">
        <v>280.16592018999995</v>
      </c>
      <c r="P19" s="542">
        <v>892.03152173000001</v>
      </c>
      <c r="Q19" s="541">
        <v>631.76527829999998</v>
      </c>
      <c r="R19" s="539">
        <v>149.97685258999999</v>
      </c>
      <c r="S19" s="539">
        <v>403.57611543000002</v>
      </c>
      <c r="T19" s="540">
        <v>78.212310280000011</v>
      </c>
      <c r="U19" s="543">
        <v>8.2902928300000003</v>
      </c>
      <c r="V19" s="544">
        <v>20.337341760000001</v>
      </c>
      <c r="W19" s="545">
        <v>281.62891409999997</v>
      </c>
      <c r="X19" s="546">
        <v>9.6580690300000001</v>
      </c>
      <c r="Y19" s="546">
        <v>3.14624331</v>
      </c>
      <c r="Z19" s="546" t="s">
        <v>283</v>
      </c>
      <c r="AA19" s="546">
        <v>2.7476697899999998</v>
      </c>
      <c r="AB19" s="546">
        <v>3753.5443786200003</v>
      </c>
      <c r="AC19" s="254"/>
      <c r="AD19" s="743"/>
      <c r="AE19" s="743"/>
      <c r="AF19" s="260"/>
      <c r="AG19" s="288">
        <v>2002</v>
      </c>
      <c r="AH19" s="331">
        <f t="shared" si="23"/>
        <v>92.082659314414187</v>
      </c>
      <c r="AI19" s="311">
        <f t="shared" si="0"/>
        <v>91.540842308710452</v>
      </c>
      <c r="AJ19" s="289">
        <f t="shared" si="1"/>
        <v>35.800811755262927</v>
      </c>
      <c r="AK19" s="284">
        <f t="shared" si="2"/>
        <v>31.119102559790257</v>
      </c>
      <c r="AL19" s="284">
        <f t="shared" si="3"/>
        <v>3.1122852346013694</v>
      </c>
      <c r="AM19" s="290">
        <f t="shared" si="4"/>
        <v>1.5694239608712988</v>
      </c>
      <c r="AN19" s="291">
        <f t="shared" si="5"/>
        <v>14.922953723699859</v>
      </c>
      <c r="AO19" s="284">
        <f t="shared" si="6"/>
        <v>2.8005175001726537</v>
      </c>
      <c r="AP19" s="284">
        <f t="shared" si="7"/>
        <v>0.34749366849887653</v>
      </c>
      <c r="AQ19" s="284">
        <f t="shared" si="8"/>
        <v>2.166018454266712</v>
      </c>
      <c r="AR19" s="284">
        <f t="shared" si="9"/>
        <v>0.82213768926705733</v>
      </c>
      <c r="AS19" s="284">
        <f t="shared" si="10"/>
        <v>1.3227499720744995</v>
      </c>
      <c r="AT19" s="284">
        <f t="shared" si="11"/>
        <v>7.464036439420056</v>
      </c>
      <c r="AU19" s="319">
        <f t="shared" si="12"/>
        <v>23.76504529454791</v>
      </c>
      <c r="AV19" s="291">
        <f t="shared" si="13"/>
        <v>16.831165814862963</v>
      </c>
      <c r="AW19" s="284">
        <f t="shared" si="14"/>
        <v>3.9956062180657987</v>
      </c>
      <c r="AX19" s="284">
        <f t="shared" si="15"/>
        <v>10.751867427723759</v>
      </c>
      <c r="AY19" s="290">
        <f t="shared" si="16"/>
        <v>2.0836921690734069</v>
      </c>
      <c r="AZ19" s="292">
        <f t="shared" si="17"/>
        <v>0.22086572033678595</v>
      </c>
      <c r="BA19" s="335">
        <f t="shared" si="18"/>
        <v>0.54181700570374169</v>
      </c>
      <c r="BB19" s="293">
        <f t="shared" si="19"/>
        <v>7.5030127711861905</v>
      </c>
      <c r="BC19" s="294">
        <f t="shared" si="20"/>
        <v>0.2573053108153423</v>
      </c>
      <c r="BD19" s="294">
        <f t="shared" si="21"/>
        <v>8.3820597084740572E-2</v>
      </c>
      <c r="BE19" s="294" t="str">
        <f t="shared" si="22"/>
        <v/>
      </c>
      <c r="BF19" s="294">
        <f t="shared" si="24"/>
        <v>7.3202006233110989E-2</v>
      </c>
      <c r="BG19" s="314">
        <f t="shared" si="25"/>
        <v>99.999999999733575</v>
      </c>
      <c r="BH19" s="709"/>
      <c r="BI19" s="257"/>
      <c r="BJ19" s="721"/>
    </row>
    <row r="20" spans="1:62" x14ac:dyDescent="0.2">
      <c r="A20" s="260"/>
      <c r="B20" s="288">
        <v>2003</v>
      </c>
      <c r="C20" s="547">
        <v>3535.1531541900004</v>
      </c>
      <c r="D20" s="548">
        <v>3513.8136596300001</v>
      </c>
      <c r="E20" s="549">
        <v>1390.68359201</v>
      </c>
      <c r="F20" s="550">
        <v>1214.6978604800001</v>
      </c>
      <c r="G20" s="550">
        <v>116.47060465</v>
      </c>
      <c r="H20" s="551">
        <v>59.515126880000004</v>
      </c>
      <c r="I20" s="552">
        <v>565.60224951999999</v>
      </c>
      <c r="J20" s="550">
        <v>104.02279423</v>
      </c>
      <c r="K20" s="550">
        <v>12.67674285</v>
      </c>
      <c r="L20" s="550">
        <v>83.270932419999994</v>
      </c>
      <c r="M20" s="550">
        <v>31.07134894</v>
      </c>
      <c r="N20" s="550">
        <v>48.714635289999997</v>
      </c>
      <c r="O20" s="550">
        <v>285.84579577</v>
      </c>
      <c r="P20" s="553">
        <v>904.53968402999999</v>
      </c>
      <c r="Q20" s="552">
        <v>643.96159906000003</v>
      </c>
      <c r="R20" s="550">
        <v>150.79238763000001</v>
      </c>
      <c r="S20" s="550">
        <v>414.33399578000001</v>
      </c>
      <c r="T20" s="551">
        <v>78.835215649999995</v>
      </c>
      <c r="U20" s="554">
        <v>9.026535019999999</v>
      </c>
      <c r="V20" s="555">
        <v>21.339494559999999</v>
      </c>
      <c r="W20" s="556">
        <v>289.44678557000003</v>
      </c>
      <c r="X20" s="557">
        <v>9.6448552000000003</v>
      </c>
      <c r="Y20" s="557">
        <v>3.4645341600000004</v>
      </c>
      <c r="Z20" s="557" t="s">
        <v>283</v>
      </c>
      <c r="AA20" s="557">
        <v>2.7131389600000002</v>
      </c>
      <c r="AB20" s="557">
        <v>3840.4224680900002</v>
      </c>
      <c r="AC20" s="254"/>
      <c r="AD20" s="743"/>
      <c r="AE20" s="743"/>
      <c r="AF20" s="260"/>
      <c r="AG20" s="288">
        <v>2003</v>
      </c>
      <c r="AH20" s="333">
        <f t="shared" si="23"/>
        <v>92.051152797993524</v>
      </c>
      <c r="AI20" s="313">
        <f t="shared" si="0"/>
        <v>91.495497925715554</v>
      </c>
      <c r="AJ20" s="302">
        <f t="shared" si="1"/>
        <v>36.21173460902191</v>
      </c>
      <c r="AK20" s="283">
        <f t="shared" si="2"/>
        <v>31.629277002020022</v>
      </c>
      <c r="AL20" s="283">
        <f t="shared" si="3"/>
        <v>3.0327550059336472</v>
      </c>
      <c r="AM20" s="303">
        <f t="shared" si="4"/>
        <v>1.5497026010682444</v>
      </c>
      <c r="AN20" s="304">
        <f t="shared" si="5"/>
        <v>14.727604950225626</v>
      </c>
      <c r="AO20" s="283">
        <f t="shared" si="6"/>
        <v>2.7086289358611846</v>
      </c>
      <c r="AP20" s="283">
        <f t="shared" si="7"/>
        <v>0.3300871962741293</v>
      </c>
      <c r="AQ20" s="283">
        <f t="shared" si="8"/>
        <v>2.1682753163720045</v>
      </c>
      <c r="AR20" s="283">
        <f t="shared" si="9"/>
        <v>0.80906070095598248</v>
      </c>
      <c r="AS20" s="283">
        <f t="shared" si="10"/>
        <v>1.2684707397368129</v>
      </c>
      <c r="AT20" s="283">
        <f t="shared" si="11"/>
        <v>7.4430820605047359</v>
      </c>
      <c r="AU20" s="321">
        <f t="shared" si="12"/>
        <v>23.553129676378148</v>
      </c>
      <c r="AV20" s="304">
        <f t="shared" si="13"/>
        <v>16.767988532789431</v>
      </c>
      <c r="AW20" s="283">
        <f t="shared" si="14"/>
        <v>3.9264531150656259</v>
      </c>
      <c r="AX20" s="283">
        <f t="shared" si="15"/>
        <v>10.788760851773302</v>
      </c>
      <c r="AY20" s="303">
        <f t="shared" si="16"/>
        <v>2.0527745659505001</v>
      </c>
      <c r="AZ20" s="305">
        <f t="shared" si="17"/>
        <v>0.23504015756082342</v>
      </c>
      <c r="BA20" s="337">
        <f t="shared" si="18"/>
        <v>0.55565487227797117</v>
      </c>
      <c r="BB20" s="306">
        <f t="shared" si="19"/>
        <v>7.536847520683156</v>
      </c>
      <c r="BC20" s="307">
        <f t="shared" si="20"/>
        <v>0.25114047426133257</v>
      </c>
      <c r="BD20" s="307">
        <f t="shared" si="21"/>
        <v>9.0212318795308361E-2</v>
      </c>
      <c r="BE20" s="307" t="str">
        <f t="shared" si="22"/>
        <v/>
      </c>
      <c r="BF20" s="307">
        <f t="shared" si="24"/>
        <v>7.0646888006291542E-2</v>
      </c>
      <c r="BG20" s="316">
        <f t="shared" si="25"/>
        <v>99.999999999739615</v>
      </c>
      <c r="BH20" s="709"/>
      <c r="BI20" s="257"/>
      <c r="BJ20" s="721"/>
    </row>
    <row r="21" spans="1:62" x14ac:dyDescent="0.2">
      <c r="A21" s="260"/>
      <c r="B21" s="288">
        <v>2004</v>
      </c>
      <c r="C21" s="536">
        <v>3540.4285974899999</v>
      </c>
      <c r="D21" s="537">
        <v>3520.3446929900001</v>
      </c>
      <c r="E21" s="538">
        <v>1383.2648485699999</v>
      </c>
      <c r="F21" s="539">
        <v>1201.2236531900001</v>
      </c>
      <c r="G21" s="539">
        <v>121.17990957000001</v>
      </c>
      <c r="H21" s="540">
        <v>60.861285799999997</v>
      </c>
      <c r="I21" s="541">
        <v>558.92332050000005</v>
      </c>
      <c r="J21" s="539">
        <v>105.98275625999999</v>
      </c>
      <c r="K21" s="539">
        <v>12.521167890000001</v>
      </c>
      <c r="L21" s="539">
        <v>84.254800440000011</v>
      </c>
      <c r="M21" s="539">
        <v>30.153227680000001</v>
      </c>
      <c r="N21" s="539">
        <v>45.920104879999997</v>
      </c>
      <c r="O21" s="539">
        <v>280.09126335000002</v>
      </c>
      <c r="P21" s="542">
        <v>928.13525523999999</v>
      </c>
      <c r="Q21" s="541">
        <v>639.89460582000004</v>
      </c>
      <c r="R21" s="539">
        <v>153.10132053000001</v>
      </c>
      <c r="S21" s="539">
        <v>407.44292322000001</v>
      </c>
      <c r="T21" s="540">
        <v>79.350362080000011</v>
      </c>
      <c r="U21" s="543">
        <v>10.12666286</v>
      </c>
      <c r="V21" s="544">
        <v>20.083904490000002</v>
      </c>
      <c r="W21" s="545">
        <v>301.23207114999997</v>
      </c>
      <c r="X21" s="546">
        <v>9.2959087400000016</v>
      </c>
      <c r="Y21" s="546">
        <v>3.2118641899999996</v>
      </c>
      <c r="Z21" s="546" t="s">
        <v>283</v>
      </c>
      <c r="AA21" s="546">
        <v>2.6210630999999998</v>
      </c>
      <c r="AB21" s="546">
        <v>3856.7895046600001</v>
      </c>
      <c r="AC21" s="254"/>
      <c r="AD21" s="743"/>
      <c r="AE21" s="743"/>
      <c r="AF21" s="260"/>
      <c r="AG21" s="288">
        <v>2004</v>
      </c>
      <c r="AH21" s="331">
        <f t="shared" si="23"/>
        <v>91.797299106218929</v>
      </c>
      <c r="AI21" s="311">
        <f t="shared" si="0"/>
        <v>91.276557580767943</v>
      </c>
      <c r="AJ21" s="289">
        <f t="shared" si="1"/>
        <v>35.86570765396084</v>
      </c>
      <c r="AK21" s="284">
        <f t="shared" si="2"/>
        <v>31.1456887065942</v>
      </c>
      <c r="AL21" s="284">
        <f t="shared" si="3"/>
        <v>3.1419891965476285</v>
      </c>
      <c r="AM21" s="290">
        <f t="shared" si="4"/>
        <v>1.5780297505597289</v>
      </c>
      <c r="AN21" s="291">
        <f t="shared" si="5"/>
        <v>14.491932210059066</v>
      </c>
      <c r="AO21" s="284">
        <f t="shared" si="6"/>
        <v>2.7479528279141339</v>
      </c>
      <c r="AP21" s="284">
        <f t="shared" si="7"/>
        <v>0.3246526126165607</v>
      </c>
      <c r="AQ21" s="284">
        <f t="shared" si="8"/>
        <v>2.184583844625132</v>
      </c>
      <c r="AR21" s="284">
        <f t="shared" si="9"/>
        <v>0.78182196989405561</v>
      </c>
      <c r="AS21" s="284">
        <f t="shared" si="10"/>
        <v>1.1906303111568994</v>
      </c>
      <c r="AT21" s="284">
        <f t="shared" si="11"/>
        <v>7.2622906438522827</v>
      </c>
      <c r="AU21" s="319">
        <f t="shared" si="12"/>
        <v>24.064970466201807</v>
      </c>
      <c r="AV21" s="291">
        <f t="shared" si="13"/>
        <v>16.591380085608552</v>
      </c>
      <c r="AW21" s="284">
        <f t="shared" si="14"/>
        <v>3.9696571551290001</v>
      </c>
      <c r="AX21" s="284">
        <f t="shared" si="15"/>
        <v>10.564302841202599</v>
      </c>
      <c r="AY21" s="290">
        <f t="shared" si="16"/>
        <v>2.0574200895362385</v>
      </c>
      <c r="AZ21" s="292">
        <f t="shared" si="17"/>
        <v>0.26256716493768639</v>
      </c>
      <c r="BA21" s="335">
        <f t="shared" si="18"/>
        <v>0.52074152519170269</v>
      </c>
      <c r="BB21" s="293">
        <f t="shared" si="19"/>
        <v>7.8104358764208843</v>
      </c>
      <c r="BC21" s="294">
        <f t="shared" si="20"/>
        <v>0.24102712187865416</v>
      </c>
      <c r="BD21" s="294">
        <f t="shared" si="21"/>
        <v>8.3278182180262533E-2</v>
      </c>
      <c r="BE21" s="294" t="str">
        <f t="shared" si="22"/>
        <v/>
      </c>
      <c r="BF21" s="294">
        <f t="shared" si="24"/>
        <v>6.7959713560542451E-2</v>
      </c>
      <c r="BG21" s="314">
        <f t="shared" si="25"/>
        <v>100.00000000025928</v>
      </c>
      <c r="BH21" s="709"/>
      <c r="BI21" s="257"/>
      <c r="BJ21" s="721"/>
    </row>
    <row r="22" spans="1:62" x14ac:dyDescent="0.2">
      <c r="A22" s="260"/>
      <c r="B22" s="288">
        <v>2005</v>
      </c>
      <c r="C22" s="547">
        <v>3528.9120205899999</v>
      </c>
      <c r="D22" s="548">
        <v>3507.97947561</v>
      </c>
      <c r="E22" s="549">
        <v>1374.5526417599999</v>
      </c>
      <c r="F22" s="550">
        <v>1188.9188889</v>
      </c>
      <c r="G22" s="550">
        <v>123.01852721</v>
      </c>
      <c r="H22" s="551">
        <v>62.615225649999999</v>
      </c>
      <c r="I22" s="552">
        <v>550.06737937000003</v>
      </c>
      <c r="J22" s="550">
        <v>104.32471588</v>
      </c>
      <c r="K22" s="550">
        <v>11.4644263</v>
      </c>
      <c r="L22" s="550">
        <v>83.768518639999996</v>
      </c>
      <c r="M22" s="550">
        <v>30.241204000000003</v>
      </c>
      <c r="N22" s="550">
        <v>44.95954107</v>
      </c>
      <c r="O22" s="550">
        <v>275.30897347000001</v>
      </c>
      <c r="P22" s="553">
        <v>932.82782727999995</v>
      </c>
      <c r="Q22" s="552">
        <v>639.96845302999998</v>
      </c>
      <c r="R22" s="550">
        <v>153.21938298000001</v>
      </c>
      <c r="S22" s="550">
        <v>407.38478423999999</v>
      </c>
      <c r="T22" s="551">
        <v>79.364285809999998</v>
      </c>
      <c r="U22" s="554">
        <v>10.563174180000001</v>
      </c>
      <c r="V22" s="555">
        <v>20.932544979999999</v>
      </c>
      <c r="W22" s="556">
        <v>298.88645117999999</v>
      </c>
      <c r="X22" s="557">
        <v>9.1211169100000014</v>
      </c>
      <c r="Y22" s="557">
        <v>3.3589088600000001</v>
      </c>
      <c r="Z22" s="557" t="s">
        <v>283</v>
      </c>
      <c r="AA22" s="557">
        <v>2.63606593</v>
      </c>
      <c r="AB22" s="557">
        <v>3842.9145634800002</v>
      </c>
      <c r="AC22" s="254"/>
      <c r="AD22" s="743"/>
      <c r="AE22" s="743"/>
      <c r="AF22" s="260"/>
      <c r="AG22" s="288">
        <v>2005</v>
      </c>
      <c r="AH22" s="333">
        <f t="shared" si="23"/>
        <v>91.829052202356237</v>
      </c>
      <c r="AI22" s="313">
        <f t="shared" si="0"/>
        <v>91.284347275035543</v>
      </c>
      <c r="AJ22" s="302">
        <f t="shared" si="1"/>
        <v>35.768493393599051</v>
      </c>
      <c r="AK22" s="283">
        <f t="shared" si="2"/>
        <v>30.937947468271567</v>
      </c>
      <c r="AL22" s="283">
        <f t="shared" si="3"/>
        <v>3.2011777825890304</v>
      </c>
      <c r="AM22" s="303">
        <f t="shared" si="4"/>
        <v>1.6293681427384632</v>
      </c>
      <c r="AN22" s="304">
        <f t="shared" si="5"/>
        <v>14.313807145165347</v>
      </c>
      <c r="AO22" s="283">
        <f t="shared" si="6"/>
        <v>2.7147289942747888</v>
      </c>
      <c r="AP22" s="283">
        <f t="shared" si="7"/>
        <v>0.29832633826806293</v>
      </c>
      <c r="AQ22" s="283">
        <f t="shared" si="8"/>
        <v>2.1798173562344916</v>
      </c>
      <c r="AR22" s="283">
        <f t="shared" si="9"/>
        <v>0.78693407049400277</v>
      </c>
      <c r="AS22" s="283">
        <f t="shared" si="10"/>
        <v>1.1699334015192446</v>
      </c>
      <c r="AT22" s="283">
        <f t="shared" si="11"/>
        <v>7.1640669841145384</v>
      </c>
      <c r="AU22" s="321">
        <f t="shared" si="12"/>
        <v>24.273967372182895</v>
      </c>
      <c r="AV22" s="304">
        <f t="shared" si="13"/>
        <v>16.653205333049829</v>
      </c>
      <c r="AW22" s="283">
        <f t="shared" si="14"/>
        <v>3.9870619148308686</v>
      </c>
      <c r="AX22" s="283">
        <f t="shared" si="15"/>
        <v>10.600932638770077</v>
      </c>
      <c r="AY22" s="303">
        <f t="shared" si="16"/>
        <v>2.0652107794488841</v>
      </c>
      <c r="AZ22" s="305">
        <f t="shared" si="17"/>
        <v>0.27487403129863974</v>
      </c>
      <c r="BA22" s="337">
        <f t="shared" si="18"/>
        <v>0.54470492732069131</v>
      </c>
      <c r="BB22" s="306">
        <f t="shared" si="19"/>
        <v>7.7775981287843035</v>
      </c>
      <c r="BC22" s="307">
        <f t="shared" si="20"/>
        <v>0.23734893813877189</v>
      </c>
      <c r="BD22" s="307">
        <f t="shared" si="21"/>
        <v>8.7405244236247015E-2</v>
      </c>
      <c r="BE22" s="307" t="str">
        <f t="shared" si="22"/>
        <v/>
      </c>
      <c r="BF22" s="307">
        <f t="shared" si="24"/>
        <v>6.859548622420783E-2</v>
      </c>
      <c r="BG22" s="316">
        <f t="shared" si="25"/>
        <v>99.999999999739771</v>
      </c>
      <c r="BH22" s="709"/>
      <c r="BI22" s="257"/>
      <c r="BJ22" s="721"/>
    </row>
    <row r="23" spans="1:62" x14ac:dyDescent="0.2">
      <c r="A23" s="260"/>
      <c r="B23" s="288">
        <v>2006</v>
      </c>
      <c r="C23" s="558">
        <v>3538.05028326</v>
      </c>
      <c r="D23" s="559">
        <v>3515.1859900800005</v>
      </c>
      <c r="E23" s="560">
        <v>1381.02730475</v>
      </c>
      <c r="F23" s="561">
        <v>1194.24950059</v>
      </c>
      <c r="G23" s="561">
        <v>122.45375449000001</v>
      </c>
      <c r="H23" s="562">
        <v>64.324049680000002</v>
      </c>
      <c r="I23" s="563">
        <v>540.3516521900001</v>
      </c>
      <c r="J23" s="561">
        <v>105.32171943</v>
      </c>
      <c r="K23" s="561">
        <v>11.475296200000001</v>
      </c>
      <c r="L23" s="561">
        <v>82.425122799999997</v>
      </c>
      <c r="M23" s="561">
        <v>29.807116180000001</v>
      </c>
      <c r="N23" s="561">
        <v>40.815906159999997</v>
      </c>
      <c r="O23" s="561">
        <v>270.50649141999997</v>
      </c>
      <c r="P23" s="564">
        <v>946.29810993000001</v>
      </c>
      <c r="Q23" s="563">
        <v>638.02083637999999</v>
      </c>
      <c r="R23" s="561">
        <v>160.83157491</v>
      </c>
      <c r="S23" s="561">
        <v>400.75728265000004</v>
      </c>
      <c r="T23" s="562">
        <v>76.431978819999998</v>
      </c>
      <c r="U23" s="565">
        <v>9.4880868200000013</v>
      </c>
      <c r="V23" s="566">
        <v>22.864293190000001</v>
      </c>
      <c r="W23" s="545">
        <v>304.84610327999997</v>
      </c>
      <c r="X23" s="546">
        <v>8.7401593200000001</v>
      </c>
      <c r="Y23" s="546">
        <v>3.4467242000000002</v>
      </c>
      <c r="Z23" s="546" t="s">
        <v>283</v>
      </c>
      <c r="AA23" s="546">
        <v>2.6304660100000001</v>
      </c>
      <c r="AB23" s="546">
        <v>3857.71373606</v>
      </c>
      <c r="AC23" s="254"/>
      <c r="AD23" s="743"/>
      <c r="AE23" s="743"/>
      <c r="AF23" s="260"/>
      <c r="AG23" s="288">
        <v>2006</v>
      </c>
      <c r="AH23" s="332">
        <f t="shared" si="23"/>
        <v>91.713655427256199</v>
      </c>
      <c r="AI23" s="312">
        <f t="shared" si="0"/>
        <v>91.120965177425688</v>
      </c>
      <c r="AJ23" s="295">
        <f t="shared" si="1"/>
        <v>35.799113133793206</v>
      </c>
      <c r="AK23" s="296">
        <f t="shared" si="2"/>
        <v>30.957442213162327</v>
      </c>
      <c r="AL23" s="296">
        <f t="shared" si="3"/>
        <v>3.1742571602802685</v>
      </c>
      <c r="AM23" s="297">
        <f t="shared" si="4"/>
        <v>1.6674137606098296</v>
      </c>
      <c r="AN23" s="298">
        <f t="shared" si="5"/>
        <v>14.007043787076789</v>
      </c>
      <c r="AO23" s="296">
        <f t="shared" si="6"/>
        <v>2.7301590173865069</v>
      </c>
      <c r="AP23" s="296">
        <f t="shared" si="7"/>
        <v>0.29746365295938387</v>
      </c>
      <c r="AQ23" s="296">
        <f t="shared" si="8"/>
        <v>2.1366313946400615</v>
      </c>
      <c r="AR23" s="296">
        <f t="shared" si="9"/>
        <v>0.77266272770262401</v>
      </c>
      <c r="AS23" s="296">
        <f t="shared" si="10"/>
        <v>1.0580335647633232</v>
      </c>
      <c r="AT23" s="296">
        <f t="shared" si="11"/>
        <v>7.0120934296248851</v>
      </c>
      <c r="AU23" s="320">
        <f t="shared" si="12"/>
        <v>24.530024119842626</v>
      </c>
      <c r="AV23" s="298">
        <f t="shared" si="13"/>
        <v>16.538833102521235</v>
      </c>
      <c r="AW23" s="296">
        <f t="shared" si="14"/>
        <v>4.1690904487449654</v>
      </c>
      <c r="AX23" s="296">
        <f t="shared" si="15"/>
        <v>10.388466072635696</v>
      </c>
      <c r="AY23" s="297">
        <f t="shared" si="16"/>
        <v>1.9812765811405773</v>
      </c>
      <c r="AZ23" s="299">
        <f t="shared" si="17"/>
        <v>0.24595103393261294</v>
      </c>
      <c r="BA23" s="336">
        <f t="shared" si="18"/>
        <v>0.59269025008973308</v>
      </c>
      <c r="BB23" s="293">
        <f t="shared" si="19"/>
        <v>7.9022479151433496</v>
      </c>
      <c r="BC23" s="294">
        <f t="shared" si="20"/>
        <v>0.2265631904799289</v>
      </c>
      <c r="BD23" s="294">
        <f t="shared" si="21"/>
        <v>8.9346292540623914E-2</v>
      </c>
      <c r="BE23" s="294" t="str">
        <f t="shared" si="22"/>
        <v/>
      </c>
      <c r="BF23" s="294">
        <f t="shared" si="24"/>
        <v>6.8187174839120512E-2</v>
      </c>
      <c r="BG23" s="314">
        <f t="shared" si="25"/>
        <v>100.00000000025922</v>
      </c>
      <c r="BH23" s="709"/>
      <c r="BI23" s="257"/>
      <c r="BJ23" s="721"/>
    </row>
    <row r="24" spans="1:62" x14ac:dyDescent="0.2">
      <c r="A24" s="260"/>
      <c r="B24" s="288">
        <v>2007</v>
      </c>
      <c r="C24" s="547">
        <v>3504.1840609199999</v>
      </c>
      <c r="D24" s="548">
        <v>3481.9193052099999</v>
      </c>
      <c r="E24" s="549">
        <v>1396.2883659500001</v>
      </c>
      <c r="F24" s="550">
        <v>1209.35828973</v>
      </c>
      <c r="G24" s="550">
        <v>125.02811699</v>
      </c>
      <c r="H24" s="551">
        <v>61.901959230000003</v>
      </c>
      <c r="I24" s="552">
        <v>552.89633002000005</v>
      </c>
      <c r="J24" s="550">
        <v>112.67790893</v>
      </c>
      <c r="K24" s="550">
        <v>11.53484038</v>
      </c>
      <c r="L24" s="550">
        <v>83.113830059999998</v>
      </c>
      <c r="M24" s="550">
        <v>28.95084005</v>
      </c>
      <c r="N24" s="550">
        <v>40.129534160000006</v>
      </c>
      <c r="O24" s="550">
        <v>276.48937644</v>
      </c>
      <c r="P24" s="553">
        <v>959.80248211999992</v>
      </c>
      <c r="Q24" s="552">
        <v>563.50600827999995</v>
      </c>
      <c r="R24" s="550">
        <v>141.56815422999998</v>
      </c>
      <c r="S24" s="550">
        <v>348.53753287000001</v>
      </c>
      <c r="T24" s="551">
        <v>73.400321169999998</v>
      </c>
      <c r="U24" s="554">
        <v>9.4261188399999991</v>
      </c>
      <c r="V24" s="555">
        <v>22.264755710000003</v>
      </c>
      <c r="W24" s="556">
        <v>308.46941799000001</v>
      </c>
      <c r="X24" s="557">
        <v>8.8662793799999999</v>
      </c>
      <c r="Y24" s="557">
        <v>3.3859920900000002</v>
      </c>
      <c r="Z24" s="557" t="s">
        <v>283</v>
      </c>
      <c r="AA24" s="557">
        <v>2.5380960400000001</v>
      </c>
      <c r="AB24" s="557">
        <v>3827.4438464100003</v>
      </c>
      <c r="AC24" s="254"/>
      <c r="AD24" s="743"/>
      <c r="AE24" s="743"/>
      <c r="AF24" s="260"/>
      <c r="AG24" s="288">
        <v>2007</v>
      </c>
      <c r="AH24" s="333">
        <f t="shared" si="23"/>
        <v>91.554159944287463</v>
      </c>
      <c r="AI24" s="313">
        <f t="shared" si="0"/>
        <v>90.972446492609166</v>
      </c>
      <c r="AJ24" s="302">
        <f t="shared" si="1"/>
        <v>36.480962803926346</v>
      </c>
      <c r="AK24" s="283">
        <f t="shared" si="2"/>
        <v>31.597022406072217</v>
      </c>
      <c r="AL24" s="283">
        <f t="shared" si="3"/>
        <v>3.2666218501748028</v>
      </c>
      <c r="AM24" s="303">
        <f t="shared" si="4"/>
        <v>1.6173185476793275</v>
      </c>
      <c r="AN24" s="304">
        <f t="shared" si="5"/>
        <v>14.445576531151364</v>
      </c>
      <c r="AO24" s="283">
        <f t="shared" si="6"/>
        <v>2.9439467553701064</v>
      </c>
      <c r="AP24" s="283">
        <f t="shared" si="7"/>
        <v>0.30137190362228961</v>
      </c>
      <c r="AQ24" s="283">
        <f t="shared" si="8"/>
        <v>2.1715231730429609</v>
      </c>
      <c r="AR24" s="283">
        <f t="shared" si="9"/>
        <v>0.75640143165404783</v>
      </c>
      <c r="AS24" s="283">
        <f t="shared" si="10"/>
        <v>1.0484682668209493</v>
      </c>
      <c r="AT24" s="283">
        <f t="shared" si="11"/>
        <v>7.2238650006410081</v>
      </c>
      <c r="AU24" s="321">
        <f t="shared" si="12"/>
        <v>25.076853394472632</v>
      </c>
      <c r="AV24" s="304">
        <f t="shared" si="13"/>
        <v>14.722776633510836</v>
      </c>
      <c r="AW24" s="283">
        <f t="shared" si="14"/>
        <v>3.6987650220599742</v>
      </c>
      <c r="AX24" s="283">
        <f t="shared" si="15"/>
        <v>9.1062742356603152</v>
      </c>
      <c r="AY24" s="303">
        <f t="shared" si="16"/>
        <v>1.9177373755292781</v>
      </c>
      <c r="AZ24" s="305">
        <f t="shared" si="17"/>
        <v>0.24627712954799708</v>
      </c>
      <c r="BA24" s="337">
        <f t="shared" si="18"/>
        <v>0.58171345167829214</v>
      </c>
      <c r="BB24" s="306">
        <f t="shared" si="19"/>
        <v>8.0594106763795601</v>
      </c>
      <c r="BC24" s="307">
        <f t="shared" si="20"/>
        <v>0.23165014918027443</v>
      </c>
      <c r="BD24" s="307">
        <f t="shared" si="21"/>
        <v>8.8466146751595962E-2</v>
      </c>
      <c r="BE24" s="307" t="str">
        <f t="shared" si="22"/>
        <v/>
      </c>
      <c r="BF24" s="307">
        <f t="shared" si="24"/>
        <v>6.6313083662367503E-2</v>
      </c>
      <c r="BG24" s="316">
        <f t="shared" si="25"/>
        <v>100.00000000026125</v>
      </c>
      <c r="BH24" s="709"/>
      <c r="BI24" s="257"/>
      <c r="BJ24" s="721"/>
    </row>
    <row r="25" spans="1:62" x14ac:dyDescent="0.2">
      <c r="A25" s="260"/>
      <c r="B25" s="288">
        <v>2008</v>
      </c>
      <c r="C25" s="569">
        <v>3442.2319401599998</v>
      </c>
      <c r="D25" s="570">
        <v>3420.4867725100003</v>
      </c>
      <c r="E25" s="538">
        <v>1327.0555074900001</v>
      </c>
      <c r="F25" s="539">
        <v>1145.8794801199999</v>
      </c>
      <c r="G25" s="539">
        <v>123.00992966999999</v>
      </c>
      <c r="H25" s="540">
        <v>58.166097700000002</v>
      </c>
      <c r="I25" s="571">
        <v>533.81552246000001</v>
      </c>
      <c r="J25" s="572">
        <v>105.53281518</v>
      </c>
      <c r="K25" s="572">
        <v>11.039016549999999</v>
      </c>
      <c r="L25" s="572">
        <v>82.601574380000002</v>
      </c>
      <c r="M25" s="572">
        <v>27.64141098</v>
      </c>
      <c r="N25" s="572">
        <v>38.28990778</v>
      </c>
      <c r="O25" s="572">
        <v>268.71079758999997</v>
      </c>
      <c r="P25" s="542">
        <v>943.26120917000003</v>
      </c>
      <c r="Q25" s="571">
        <v>607.27360852000004</v>
      </c>
      <c r="R25" s="572">
        <v>155.72403563</v>
      </c>
      <c r="S25" s="572">
        <v>377.64830237000001</v>
      </c>
      <c r="T25" s="572">
        <v>73.901270520000011</v>
      </c>
      <c r="U25" s="541">
        <v>9.0809248800000013</v>
      </c>
      <c r="V25" s="544">
        <v>21.745167639999998</v>
      </c>
      <c r="W25" s="545">
        <v>288.78624156000001</v>
      </c>
      <c r="X25" s="546">
        <v>8.778126949999999</v>
      </c>
      <c r="Y25" s="546">
        <v>3.3655682499999999</v>
      </c>
      <c r="Z25" s="546" t="s">
        <v>283</v>
      </c>
      <c r="AA25" s="546">
        <v>2.4359023900000003</v>
      </c>
      <c r="AB25" s="546">
        <v>3745.5977793100001</v>
      </c>
      <c r="AC25" s="254"/>
      <c r="AD25" s="743"/>
      <c r="AE25" s="743"/>
      <c r="AF25" s="260"/>
      <c r="AG25" s="288">
        <v>2008</v>
      </c>
      <c r="AH25" s="331">
        <f t="shared" si="23"/>
        <v>91.900736357071281</v>
      </c>
      <c r="AI25" s="311">
        <f t="shared" si="0"/>
        <v>91.320183694152803</v>
      </c>
      <c r="AJ25" s="289">
        <f t="shared" si="1"/>
        <v>35.429738740780259</v>
      </c>
      <c r="AK25" s="284">
        <f t="shared" si="2"/>
        <v>30.592699687340414</v>
      </c>
      <c r="AL25" s="284">
        <f t="shared" si="3"/>
        <v>3.2841201035915932</v>
      </c>
      <c r="AM25" s="290">
        <f t="shared" si="4"/>
        <v>1.5529189498482441</v>
      </c>
      <c r="AN25" s="291">
        <f t="shared" si="5"/>
        <v>14.25181116372665</v>
      </c>
      <c r="AO25" s="284">
        <f t="shared" si="6"/>
        <v>2.8175159586793876</v>
      </c>
      <c r="AP25" s="284">
        <f t="shared" si="7"/>
        <v>0.29471975370600428</v>
      </c>
      <c r="AQ25" s="284">
        <f t="shared" si="8"/>
        <v>2.2052975051479384</v>
      </c>
      <c r="AR25" s="284">
        <f t="shared" si="9"/>
        <v>0.73797061533638553</v>
      </c>
      <c r="AS25" s="284">
        <f t="shared" si="10"/>
        <v>1.0222642695781827</v>
      </c>
      <c r="AT25" s="284">
        <f t="shared" si="11"/>
        <v>7.1740430612787494</v>
      </c>
      <c r="AU25" s="319">
        <f t="shared" si="12"/>
        <v>25.183195440268658</v>
      </c>
      <c r="AV25" s="291">
        <f t="shared" si="13"/>
        <v>16.212995743282125</v>
      </c>
      <c r="AW25" s="284">
        <f t="shared" si="14"/>
        <v>4.1575215707941524</v>
      </c>
      <c r="AX25" s="284">
        <f t="shared" si="15"/>
        <v>10.082457450612035</v>
      </c>
      <c r="AY25" s="290">
        <f t="shared" si="16"/>
        <v>1.9730167218759358</v>
      </c>
      <c r="AZ25" s="292">
        <f t="shared" si="17"/>
        <v>0.2424426063620973</v>
      </c>
      <c r="BA25" s="335">
        <f t="shared" si="18"/>
        <v>0.58055266265150895</v>
      </c>
      <c r="BB25" s="293">
        <f t="shared" si="19"/>
        <v>7.7100174277975757</v>
      </c>
      <c r="BC25" s="294">
        <f t="shared" si="20"/>
        <v>0.23435850476227782</v>
      </c>
      <c r="BD25" s="294">
        <f t="shared" si="21"/>
        <v>8.985396853316141E-2</v>
      </c>
      <c r="BE25" s="294" t="str">
        <f t="shared" si="22"/>
        <v/>
      </c>
      <c r="BF25" s="294">
        <f t="shared" si="24"/>
        <v>6.5033741835695269E-2</v>
      </c>
      <c r="BG25" s="314">
        <f t="shared" si="25"/>
        <v>99.999999999999986</v>
      </c>
      <c r="BH25" s="709"/>
      <c r="BI25" s="257"/>
      <c r="BJ25" s="721"/>
    </row>
    <row r="26" spans="1:62" x14ac:dyDescent="0.2">
      <c r="A26" s="260"/>
      <c r="B26" s="288">
        <v>2009</v>
      </c>
      <c r="C26" s="547">
        <v>3203.3441829900003</v>
      </c>
      <c r="D26" s="548">
        <v>3183.4245981499998</v>
      </c>
      <c r="E26" s="549">
        <v>1227.3871212299998</v>
      </c>
      <c r="F26" s="550">
        <v>1063.69065019</v>
      </c>
      <c r="G26" s="550">
        <v>116.57299161</v>
      </c>
      <c r="H26" s="551">
        <v>47.123479429999996</v>
      </c>
      <c r="I26" s="552">
        <v>442.54574636000001</v>
      </c>
      <c r="J26" s="550">
        <v>74.10821937</v>
      </c>
      <c r="K26" s="550">
        <v>10.033528270000001</v>
      </c>
      <c r="L26" s="550">
        <v>71.724503819999995</v>
      </c>
      <c r="M26" s="550">
        <v>25.891810850000002</v>
      </c>
      <c r="N26" s="550">
        <v>34.852912170000003</v>
      </c>
      <c r="O26" s="550">
        <v>225.93477189000001</v>
      </c>
      <c r="P26" s="553">
        <v>912.25109180999993</v>
      </c>
      <c r="Q26" s="552">
        <v>593.40025282000011</v>
      </c>
      <c r="R26" s="550">
        <v>152.97537703</v>
      </c>
      <c r="S26" s="550">
        <v>368.08619702000004</v>
      </c>
      <c r="T26" s="551">
        <v>72.338678770000001</v>
      </c>
      <c r="U26" s="554">
        <v>7.8403859300000001</v>
      </c>
      <c r="V26" s="555">
        <v>19.919584839999999</v>
      </c>
      <c r="W26" s="556">
        <v>224.57292160999998</v>
      </c>
      <c r="X26" s="557">
        <v>8.7395986400000005</v>
      </c>
      <c r="Y26" s="557">
        <v>3.27547466</v>
      </c>
      <c r="Z26" s="557" t="s">
        <v>283</v>
      </c>
      <c r="AA26" s="557">
        <v>2.2429607999999996</v>
      </c>
      <c r="AB26" s="557">
        <v>3442.1751386999999</v>
      </c>
      <c r="AC26" s="254"/>
      <c r="AD26" s="743"/>
      <c r="AE26" s="743"/>
      <c r="AF26" s="260"/>
      <c r="AG26" s="288">
        <v>2009</v>
      </c>
      <c r="AH26" s="333">
        <f t="shared" si="23"/>
        <v>93.061626846790872</v>
      </c>
      <c r="AI26" s="313">
        <f t="shared" si="0"/>
        <v>92.482935059262502</v>
      </c>
      <c r="AJ26" s="302">
        <f t="shared" si="1"/>
        <v>35.657311780293227</v>
      </c>
      <c r="AK26" s="283">
        <f t="shared" si="2"/>
        <v>30.901700446065107</v>
      </c>
      <c r="AL26" s="283">
        <f t="shared" si="3"/>
        <v>3.3866083773420637</v>
      </c>
      <c r="AM26" s="303">
        <f t="shared" si="4"/>
        <v>1.3690029568860647</v>
      </c>
      <c r="AN26" s="304">
        <f t="shared" si="5"/>
        <v>12.85657261841521</v>
      </c>
      <c r="AO26" s="283">
        <f t="shared" si="6"/>
        <v>2.1529473772792489</v>
      </c>
      <c r="AP26" s="283">
        <f t="shared" si="7"/>
        <v>0.29148802329068435</v>
      </c>
      <c r="AQ26" s="283">
        <f t="shared" si="8"/>
        <v>2.0836971080759144</v>
      </c>
      <c r="AR26" s="283">
        <f t="shared" si="9"/>
        <v>0.75219330239479087</v>
      </c>
      <c r="AS26" s="283">
        <f t="shared" si="10"/>
        <v>1.0125258235164303</v>
      </c>
      <c r="AT26" s="283">
        <f t="shared" si="11"/>
        <v>6.5637209841486559</v>
      </c>
      <c r="AU26" s="321">
        <f t="shared" si="12"/>
        <v>26.502169559987237</v>
      </c>
      <c r="AV26" s="304">
        <f t="shared" si="13"/>
        <v>17.239106928304306</v>
      </c>
      <c r="AW26" s="283">
        <f t="shared" si="14"/>
        <v>4.4441485649615702</v>
      </c>
      <c r="AX26" s="283">
        <f t="shared" si="15"/>
        <v>10.69341861434205</v>
      </c>
      <c r="AY26" s="303">
        <f t="shared" si="16"/>
        <v>2.1015397490006862</v>
      </c>
      <c r="AZ26" s="305">
        <f t="shared" si="17"/>
        <v>0.22777417226251492</v>
      </c>
      <c r="BA26" s="337">
        <f t="shared" si="18"/>
        <v>0.57869178752836481</v>
      </c>
      <c r="BB26" s="306">
        <f t="shared" si="19"/>
        <v>6.5241573296242565</v>
      </c>
      <c r="BC26" s="307">
        <f t="shared" si="20"/>
        <v>0.25389755860303692</v>
      </c>
      <c r="BD26" s="307">
        <f t="shared" si="21"/>
        <v>9.5157118043593863E-2</v>
      </c>
      <c r="BE26" s="307" t="str">
        <f t="shared" si="22"/>
        <v/>
      </c>
      <c r="BF26" s="307">
        <f t="shared" si="24"/>
        <v>6.5161146938243666E-2</v>
      </c>
      <c r="BG26" s="316">
        <f t="shared" si="25"/>
        <v>100</v>
      </c>
      <c r="BH26" s="709"/>
      <c r="BI26" s="257"/>
      <c r="BJ26" s="721"/>
    </row>
    <row r="27" spans="1:62" x14ac:dyDescent="0.2">
      <c r="A27" s="260"/>
      <c r="B27" s="288">
        <v>2010</v>
      </c>
      <c r="C27" s="558">
        <v>3283.7311921299997</v>
      </c>
      <c r="D27" s="559">
        <v>3263.14830824</v>
      </c>
      <c r="E27" s="560">
        <v>1245.6155403600001</v>
      </c>
      <c r="F27" s="561">
        <v>1074.84877929</v>
      </c>
      <c r="G27" s="561">
        <v>116.01470965</v>
      </c>
      <c r="H27" s="562">
        <v>54.752051420000001</v>
      </c>
      <c r="I27" s="563">
        <v>475.00289526999995</v>
      </c>
      <c r="J27" s="561">
        <v>92.966936470000007</v>
      </c>
      <c r="K27" s="561">
        <v>10.999314870000001</v>
      </c>
      <c r="L27" s="561">
        <v>75.509441319999993</v>
      </c>
      <c r="M27" s="561">
        <v>26.550338479999997</v>
      </c>
      <c r="N27" s="561">
        <v>36.105478069999997</v>
      </c>
      <c r="O27" s="561">
        <v>232.87138604999998</v>
      </c>
      <c r="P27" s="564">
        <v>908.38556100999995</v>
      </c>
      <c r="Q27" s="563">
        <v>626.48746297000002</v>
      </c>
      <c r="R27" s="561">
        <v>161.84316727999999</v>
      </c>
      <c r="S27" s="561">
        <v>390.16861141000004</v>
      </c>
      <c r="T27" s="562">
        <v>74.475684279999996</v>
      </c>
      <c r="U27" s="565">
        <v>7.6568486399999998</v>
      </c>
      <c r="V27" s="566">
        <v>20.582883890000002</v>
      </c>
      <c r="W27" s="545">
        <v>246.47355134</v>
      </c>
      <c r="X27" s="546">
        <v>8.807660610000001</v>
      </c>
      <c r="Y27" s="546">
        <v>3.34504578</v>
      </c>
      <c r="Z27" s="546" t="s">
        <v>283</v>
      </c>
      <c r="AA27" s="546">
        <v>2.2805505199999998</v>
      </c>
      <c r="AB27" s="546">
        <v>3544.63800038</v>
      </c>
      <c r="AC27" s="254"/>
      <c r="AD27" s="743"/>
      <c r="AE27" s="743"/>
      <c r="AF27" s="260"/>
      <c r="AG27" s="288">
        <v>2010</v>
      </c>
      <c r="AH27" s="332">
        <f t="shared" si="23"/>
        <v>92.639394820513971</v>
      </c>
      <c r="AI27" s="312">
        <f t="shared" si="0"/>
        <v>92.058718207336739</v>
      </c>
      <c r="AJ27" s="295">
        <f t="shared" si="1"/>
        <v>35.140839211972136</v>
      </c>
      <c r="AK27" s="296">
        <f t="shared" si="2"/>
        <v>30.323231291171954</v>
      </c>
      <c r="AL27" s="296">
        <f t="shared" si="3"/>
        <v>3.2729635476898555</v>
      </c>
      <c r="AM27" s="297">
        <f t="shared" si="4"/>
        <v>1.5446443731103248</v>
      </c>
      <c r="AN27" s="298">
        <f t="shared" si="5"/>
        <v>13.400603819602386</v>
      </c>
      <c r="AO27" s="296">
        <f t="shared" si="6"/>
        <v>2.622748400824952</v>
      </c>
      <c r="AP27" s="296">
        <f t="shared" si="7"/>
        <v>0.31030855249029177</v>
      </c>
      <c r="AQ27" s="296">
        <f t="shared" si="8"/>
        <v>2.1302440844990396</v>
      </c>
      <c r="AR27" s="296">
        <f t="shared" si="9"/>
        <v>0.74902820759563293</v>
      </c>
      <c r="AS27" s="296">
        <f t="shared" si="10"/>
        <v>1.018594227848636</v>
      </c>
      <c r="AT27" s="296">
        <f t="shared" si="11"/>
        <v>6.5696803460617197</v>
      </c>
      <c r="AU27" s="320">
        <f t="shared" si="12"/>
        <v>25.627033308129555</v>
      </c>
      <c r="AV27" s="298">
        <f t="shared" si="13"/>
        <v>17.674229721140435</v>
      </c>
      <c r="AW27" s="296">
        <f t="shared" si="14"/>
        <v>4.5658588341785462</v>
      </c>
      <c r="AX27" s="296">
        <f t="shared" si="15"/>
        <v>11.007290768991709</v>
      </c>
      <c r="AY27" s="297">
        <f t="shared" si="16"/>
        <v>2.1010801179701817</v>
      </c>
      <c r="AZ27" s="299">
        <f t="shared" si="17"/>
        <v>0.21601214677434347</v>
      </c>
      <c r="BA27" s="336">
        <f t="shared" si="18"/>
        <v>0.58067661317723929</v>
      </c>
      <c r="BB27" s="293">
        <f t="shared" si="19"/>
        <v>6.9534195399805849</v>
      </c>
      <c r="BC27" s="294">
        <f t="shared" si="20"/>
        <v>0.24847842315790167</v>
      </c>
      <c r="BD27" s="294">
        <f t="shared" si="21"/>
        <v>9.4369179014652471E-2</v>
      </c>
      <c r="BE27" s="294" t="str">
        <f t="shared" si="22"/>
        <v/>
      </c>
      <c r="BF27" s="294">
        <f t="shared" si="24"/>
        <v>6.4338037332881806E-2</v>
      </c>
      <c r="BG27" s="314">
        <f t="shared" si="25"/>
        <v>99.999999999999986</v>
      </c>
      <c r="BH27" s="709"/>
      <c r="BI27" s="257"/>
      <c r="BJ27" s="721"/>
    </row>
    <row r="28" spans="1:62" x14ac:dyDescent="0.2">
      <c r="A28" s="260"/>
      <c r="B28" s="288">
        <v>2011</v>
      </c>
      <c r="C28" s="547">
        <v>3186.6792366</v>
      </c>
      <c r="D28" s="548">
        <v>3165.1906761199998</v>
      </c>
      <c r="E28" s="549">
        <v>1237.1952960900001</v>
      </c>
      <c r="F28" s="550">
        <v>1069.6881107099998</v>
      </c>
      <c r="G28" s="550">
        <v>113.46659892999999</v>
      </c>
      <c r="H28" s="551">
        <v>54.040586449999999</v>
      </c>
      <c r="I28" s="552">
        <v>463.13206792</v>
      </c>
      <c r="J28" s="550">
        <v>92.291345230000005</v>
      </c>
      <c r="K28" s="550">
        <v>10.39983026</v>
      </c>
      <c r="L28" s="550">
        <v>74.033459629999996</v>
      </c>
      <c r="M28" s="550">
        <v>25.489340510000002</v>
      </c>
      <c r="N28" s="550">
        <v>34.286336109999993</v>
      </c>
      <c r="O28" s="550">
        <v>226.63175617000002</v>
      </c>
      <c r="P28" s="553">
        <v>901.51568854000004</v>
      </c>
      <c r="Q28" s="552">
        <v>555.34928744000001</v>
      </c>
      <c r="R28" s="550">
        <v>139.33251848999998</v>
      </c>
      <c r="S28" s="550">
        <v>342.43734382000002</v>
      </c>
      <c r="T28" s="551">
        <v>73.579425140000012</v>
      </c>
      <c r="U28" s="554">
        <v>7.9983361400000001</v>
      </c>
      <c r="V28" s="555">
        <v>21.488560469999999</v>
      </c>
      <c r="W28" s="556">
        <v>246.56262202000002</v>
      </c>
      <c r="X28" s="557">
        <v>8.8785886200000004</v>
      </c>
      <c r="Y28" s="557">
        <v>3.1893346199999999</v>
      </c>
      <c r="Z28" s="557" t="s">
        <v>283</v>
      </c>
      <c r="AA28" s="557">
        <v>2.1645743400000002</v>
      </c>
      <c r="AB28" s="557">
        <v>3447.4743562099998</v>
      </c>
      <c r="AC28" s="254"/>
      <c r="AD28" s="743"/>
      <c r="AE28" s="743"/>
      <c r="AF28" s="260"/>
      <c r="AG28" s="288">
        <v>2011</v>
      </c>
      <c r="AH28" s="333">
        <f t="shared" si="23"/>
        <v>92.435183190261455</v>
      </c>
      <c r="AI28" s="313">
        <f t="shared" si="0"/>
        <v>91.811870055493898</v>
      </c>
      <c r="AJ28" s="302">
        <f t="shared" si="1"/>
        <v>35.887005043602926</v>
      </c>
      <c r="AK28" s="283">
        <f t="shared" si="2"/>
        <v>31.028167295375258</v>
      </c>
      <c r="AL28" s="283">
        <f t="shared" si="3"/>
        <v>3.2912963870379626</v>
      </c>
      <c r="AM28" s="303">
        <f t="shared" si="4"/>
        <v>1.5675413611896976</v>
      </c>
      <c r="AN28" s="304">
        <f t="shared" si="5"/>
        <v>13.433952513258049</v>
      </c>
      <c r="AO28" s="283">
        <f t="shared" si="6"/>
        <v>2.6770712612772267</v>
      </c>
      <c r="AP28" s="283">
        <f t="shared" si="7"/>
        <v>0.30166519560229915</v>
      </c>
      <c r="AQ28" s="283">
        <f t="shared" si="8"/>
        <v>2.1474694799873459</v>
      </c>
      <c r="AR28" s="283">
        <f t="shared" si="9"/>
        <v>0.73936272982235762</v>
      </c>
      <c r="AS28" s="283">
        <f t="shared" si="10"/>
        <v>0.99453491360245727</v>
      </c>
      <c r="AT28" s="283">
        <f t="shared" si="11"/>
        <v>6.5738489326762943</v>
      </c>
      <c r="AU28" s="321">
        <f t="shared" si="12"/>
        <v>26.150033195057215</v>
      </c>
      <c r="AV28" s="304">
        <f t="shared" si="13"/>
        <v>16.108873629172585</v>
      </c>
      <c r="AW28" s="283">
        <f t="shared" si="14"/>
        <v>4.0415824482934219</v>
      </c>
      <c r="AX28" s="283">
        <f t="shared" si="15"/>
        <v>9.9329917625974868</v>
      </c>
      <c r="AY28" s="303">
        <f t="shared" si="16"/>
        <v>2.1342994185717443</v>
      </c>
      <c r="AZ28" s="305">
        <f t="shared" si="17"/>
        <v>0.23200567469319816</v>
      </c>
      <c r="BA28" s="337">
        <f t="shared" si="18"/>
        <v>0.6233131344774836</v>
      </c>
      <c r="BB28" s="306">
        <f t="shared" si="19"/>
        <v>7.1519784208361745</v>
      </c>
      <c r="BC28" s="307">
        <f t="shared" si="20"/>
        <v>0.25753893147912277</v>
      </c>
      <c r="BD28" s="307">
        <f t="shared" si="21"/>
        <v>9.2512207212070832E-2</v>
      </c>
      <c r="BE28" s="307" t="str">
        <f t="shared" si="22"/>
        <v/>
      </c>
      <c r="BF28" s="307">
        <f t="shared" si="24"/>
        <v>6.2787249921117241E-2</v>
      </c>
      <c r="BG28" s="316">
        <f t="shared" si="25"/>
        <v>99.999999999709942</v>
      </c>
      <c r="BH28" s="709"/>
      <c r="BI28" s="257"/>
      <c r="BJ28" s="721"/>
    </row>
    <row r="29" spans="1:62" x14ac:dyDescent="0.2">
      <c r="A29" s="260"/>
      <c r="B29" s="288">
        <v>2012</v>
      </c>
      <c r="C29" s="558">
        <v>3125.9516379000002</v>
      </c>
      <c r="D29" s="559">
        <v>3104.3051646599997</v>
      </c>
      <c r="E29" s="560">
        <v>1219.5102623099999</v>
      </c>
      <c r="F29" s="561">
        <v>1065.1129191800001</v>
      </c>
      <c r="G29" s="561">
        <v>110.10536956</v>
      </c>
      <c r="H29" s="562">
        <v>44.291973570000003</v>
      </c>
      <c r="I29" s="563">
        <v>445.14121685999999</v>
      </c>
      <c r="J29" s="561">
        <v>86.593434959999996</v>
      </c>
      <c r="K29" s="561">
        <v>9.5461110399999995</v>
      </c>
      <c r="L29" s="561">
        <v>72.411255390000008</v>
      </c>
      <c r="M29" s="561">
        <v>24.764711169999998</v>
      </c>
      <c r="N29" s="561">
        <v>34.167713900000003</v>
      </c>
      <c r="O29" s="561">
        <v>217.65799040000002</v>
      </c>
      <c r="P29" s="564">
        <v>870.89390929000001</v>
      </c>
      <c r="Q29" s="563">
        <v>561.84460066999998</v>
      </c>
      <c r="R29" s="561">
        <v>139.49998582000001</v>
      </c>
      <c r="S29" s="561">
        <v>351.17811920999998</v>
      </c>
      <c r="T29" s="562">
        <v>71.166495639999994</v>
      </c>
      <c r="U29" s="565">
        <v>6.9151755300000008</v>
      </c>
      <c r="V29" s="566">
        <v>21.646473239999999</v>
      </c>
      <c r="W29" s="545">
        <v>232.74598107</v>
      </c>
      <c r="X29" s="546">
        <v>9.2048893800000009</v>
      </c>
      <c r="Y29" s="546">
        <v>3.2313091699999998</v>
      </c>
      <c r="Z29" s="546" t="s">
        <v>283</v>
      </c>
      <c r="AA29" s="546">
        <v>2.0712767399999996</v>
      </c>
      <c r="AB29" s="546">
        <v>3373.20509425</v>
      </c>
      <c r="AC29" s="254"/>
      <c r="AD29" s="743"/>
      <c r="AE29" s="743"/>
      <c r="AF29" s="260"/>
      <c r="AG29" s="288">
        <v>2012</v>
      </c>
      <c r="AH29" s="332">
        <f t="shared" si="23"/>
        <v>92.670073433380296</v>
      </c>
      <c r="AI29" s="312">
        <f t="shared" si="0"/>
        <v>92.028355167363827</v>
      </c>
      <c r="AJ29" s="295">
        <f t="shared" si="1"/>
        <v>36.152864360035196</v>
      </c>
      <c r="AK29" s="296">
        <f t="shared" si="2"/>
        <v>31.575694018593843</v>
      </c>
      <c r="AL29" s="296">
        <f t="shared" si="3"/>
        <v>3.2641172559500378</v>
      </c>
      <c r="AM29" s="297">
        <f t="shared" si="4"/>
        <v>1.3130530854913198</v>
      </c>
      <c r="AN29" s="298">
        <f t="shared" si="5"/>
        <v>13.196387543075645</v>
      </c>
      <c r="AO29" s="296">
        <f t="shared" si="6"/>
        <v>2.5670966496406651</v>
      </c>
      <c r="AP29" s="296">
        <f t="shared" si="7"/>
        <v>0.28299823975341426</v>
      </c>
      <c r="AQ29" s="296">
        <f t="shared" si="8"/>
        <v>2.1466603235431188</v>
      </c>
      <c r="AR29" s="296">
        <f t="shared" si="9"/>
        <v>0.73415966352636486</v>
      </c>
      <c r="AS29" s="296">
        <f t="shared" si="10"/>
        <v>1.0129154007932291</v>
      </c>
      <c r="AT29" s="296">
        <f t="shared" si="11"/>
        <v>6.4525572658188519</v>
      </c>
      <c r="AU29" s="320">
        <f t="shared" si="12"/>
        <v>25.817994606213972</v>
      </c>
      <c r="AV29" s="298">
        <f t="shared" si="13"/>
        <v>16.656105542699613</v>
      </c>
      <c r="AW29" s="296">
        <f t="shared" si="14"/>
        <v>4.1355322882024907</v>
      </c>
      <c r="AX29" s="296">
        <f t="shared" si="15"/>
        <v>10.410814326369357</v>
      </c>
      <c r="AY29" s="297">
        <f t="shared" si="16"/>
        <v>2.1097589281277656</v>
      </c>
      <c r="AZ29" s="299">
        <f t="shared" si="17"/>
        <v>0.20500311533940466</v>
      </c>
      <c r="BA29" s="336">
        <f t="shared" si="18"/>
        <v>0.64171826601646009</v>
      </c>
      <c r="BB29" s="293">
        <f t="shared" si="19"/>
        <v>6.8998467204600509</v>
      </c>
      <c r="BC29" s="294">
        <f t="shared" si="20"/>
        <v>0.27288258860069758</v>
      </c>
      <c r="BD29" s="294">
        <f t="shared" si="21"/>
        <v>9.5793439168822631E-2</v>
      </c>
      <c r="BE29" s="294" t="str">
        <f t="shared" si="22"/>
        <v/>
      </c>
      <c r="BF29" s="294">
        <f t="shared" si="24"/>
        <v>6.1403818686587404E-2</v>
      </c>
      <c r="BG29" s="314">
        <f t="shared" si="25"/>
        <v>100.00000000029645</v>
      </c>
      <c r="BH29" s="709"/>
      <c r="BI29" s="257"/>
      <c r="BJ29" s="721"/>
    </row>
    <row r="30" spans="1:62" x14ac:dyDescent="0.2">
      <c r="A30" s="260"/>
      <c r="B30" s="288">
        <v>2013</v>
      </c>
      <c r="C30" s="547">
        <v>3045.7084174400002</v>
      </c>
      <c r="D30" s="548">
        <v>3022.41730955</v>
      </c>
      <c r="E30" s="549">
        <v>1155.4073123000001</v>
      </c>
      <c r="F30" s="550">
        <v>1009.21642545</v>
      </c>
      <c r="G30" s="550">
        <v>104.49132994</v>
      </c>
      <c r="H30" s="551">
        <v>41.699556920000006</v>
      </c>
      <c r="I30" s="552">
        <v>427.58835528000003</v>
      </c>
      <c r="J30" s="550">
        <v>81.64435644000001</v>
      </c>
      <c r="K30" s="550">
        <v>9.1053317499999995</v>
      </c>
      <c r="L30" s="550">
        <v>68.947757600000003</v>
      </c>
      <c r="M30" s="550">
        <v>24.254189740000001</v>
      </c>
      <c r="N30" s="550">
        <v>34.34032921</v>
      </c>
      <c r="O30" s="550">
        <v>209.29639054</v>
      </c>
      <c r="P30" s="553">
        <v>866.29570748999993</v>
      </c>
      <c r="Q30" s="552">
        <v>566.22292169000002</v>
      </c>
      <c r="R30" s="550">
        <v>141.26080519999999</v>
      </c>
      <c r="S30" s="550">
        <v>353.93206328000002</v>
      </c>
      <c r="T30" s="551">
        <v>71.030053219999999</v>
      </c>
      <c r="U30" s="554">
        <v>6.90301279</v>
      </c>
      <c r="V30" s="555">
        <v>23.291107889999999</v>
      </c>
      <c r="W30" s="556">
        <v>230.20714142</v>
      </c>
      <c r="X30" s="557">
        <v>9.7926430299999989</v>
      </c>
      <c r="Y30" s="557">
        <v>3.1008067099999996</v>
      </c>
      <c r="Z30" s="557" t="s">
        <v>283</v>
      </c>
      <c r="AA30" s="557">
        <v>1.9240912100000001</v>
      </c>
      <c r="AB30" s="557">
        <v>3290.7330997999998</v>
      </c>
      <c r="AC30" s="254"/>
      <c r="AD30" s="743"/>
      <c r="AE30" s="743"/>
      <c r="AF30" s="260"/>
      <c r="AG30" s="288">
        <v>2013</v>
      </c>
      <c r="AH30" s="333">
        <f t="shared" si="23"/>
        <v>92.554100410790184</v>
      </c>
      <c r="AI30" s="313">
        <f t="shared" si="0"/>
        <v>91.846321712742153</v>
      </c>
      <c r="AJ30" s="302">
        <f t="shared" si="1"/>
        <v>35.110939637438904</v>
      </c>
      <c r="AK30" s="283">
        <f t="shared" si="2"/>
        <v>30.668437543942318</v>
      </c>
      <c r="AL30" s="283">
        <f t="shared" si="3"/>
        <v>3.1753207194576381</v>
      </c>
      <c r="AM30" s="303">
        <f t="shared" si="4"/>
        <v>1.2671813743428286</v>
      </c>
      <c r="AN30" s="304">
        <f t="shared" si="5"/>
        <v>12.993711197847905</v>
      </c>
      <c r="AO30" s="283">
        <f t="shared" si="6"/>
        <v>2.4810385395571002</v>
      </c>
      <c r="AP30" s="283">
        <f t="shared" si="7"/>
        <v>0.27669614866527437</v>
      </c>
      <c r="AQ30" s="283">
        <f t="shared" si="8"/>
        <v>2.0952096541706902</v>
      </c>
      <c r="AR30" s="283">
        <f t="shared" si="9"/>
        <v>0.73704518125380913</v>
      </c>
      <c r="AS30" s="283">
        <f t="shared" si="10"/>
        <v>1.0435464733401532</v>
      </c>
      <c r="AT30" s="283">
        <f t="shared" si="11"/>
        <v>6.3601752008608781</v>
      </c>
      <c r="AU30" s="321">
        <f t="shared" si="12"/>
        <v>26.325310537723361</v>
      </c>
      <c r="AV30" s="304">
        <f t="shared" si="13"/>
        <v>17.206589064437139</v>
      </c>
      <c r="AW30" s="283">
        <f t="shared" si="14"/>
        <v>4.2926849706706811</v>
      </c>
      <c r="AX30" s="283">
        <f t="shared" si="15"/>
        <v>10.755416879646388</v>
      </c>
      <c r="AY30" s="303">
        <f t="shared" si="16"/>
        <v>2.1584872144239524</v>
      </c>
      <c r="AZ30" s="305">
        <f t="shared" si="17"/>
        <v>0.20977127529484366</v>
      </c>
      <c r="BA30" s="337">
        <f t="shared" si="18"/>
        <v>0.7077786980480294</v>
      </c>
      <c r="BB30" s="306">
        <f t="shared" si="19"/>
        <v>6.9956187402129704</v>
      </c>
      <c r="BC30" s="307">
        <f t="shared" si="20"/>
        <v>0.2975824150124835</v>
      </c>
      <c r="BD30" s="307">
        <f t="shared" si="21"/>
        <v>9.4228447460186215E-2</v>
      </c>
      <c r="BE30" s="307" t="str">
        <f t="shared" si="22"/>
        <v/>
      </c>
      <c r="BF30" s="307">
        <f t="shared" si="24"/>
        <v>5.8469986828070024E-2</v>
      </c>
      <c r="BG30" s="316">
        <f t="shared" si="25"/>
        <v>100.0000000003039</v>
      </c>
      <c r="BH30" s="709"/>
      <c r="BI30" s="257"/>
      <c r="BJ30" s="721"/>
    </row>
    <row r="31" spans="1:62" x14ac:dyDescent="0.2">
      <c r="A31" s="260"/>
      <c r="B31" s="288">
        <v>2014</v>
      </c>
      <c r="C31" s="558">
        <v>2905.4907884099998</v>
      </c>
      <c r="D31" s="559">
        <v>2883.1392507300002</v>
      </c>
      <c r="E31" s="560">
        <v>1095.0216491000001</v>
      </c>
      <c r="F31" s="561">
        <v>951.52690462999999</v>
      </c>
      <c r="G31" s="561">
        <v>102.26623153</v>
      </c>
      <c r="H31" s="562">
        <v>41.228512940000002</v>
      </c>
      <c r="I31" s="563">
        <v>414.32376592999998</v>
      </c>
      <c r="J31" s="561">
        <v>80.13543227000001</v>
      </c>
      <c r="K31" s="561">
        <v>8.4746594000000002</v>
      </c>
      <c r="L31" s="561">
        <v>63.994158230000004</v>
      </c>
      <c r="M31" s="561">
        <v>22.735848269999998</v>
      </c>
      <c r="N31" s="561">
        <v>34.039091829999997</v>
      </c>
      <c r="O31" s="561">
        <v>204.94457592999998</v>
      </c>
      <c r="P31" s="564">
        <v>874.17011661999993</v>
      </c>
      <c r="Q31" s="563">
        <v>492.92769489</v>
      </c>
      <c r="R31" s="561">
        <v>124.11278839000001</v>
      </c>
      <c r="S31" s="561">
        <v>298.21116407</v>
      </c>
      <c r="T31" s="562">
        <v>70.603742429999997</v>
      </c>
      <c r="U31" s="565">
        <v>6.6960241900000002</v>
      </c>
      <c r="V31" s="566">
        <v>22.351537690000001</v>
      </c>
      <c r="W31" s="545">
        <v>235.49724494</v>
      </c>
      <c r="X31" s="546">
        <v>9.8434484900000001</v>
      </c>
      <c r="Y31" s="546">
        <v>3.1025269099999999</v>
      </c>
      <c r="Z31" s="546" t="s">
        <v>283</v>
      </c>
      <c r="AA31" s="546">
        <v>1.8718540499999998</v>
      </c>
      <c r="AB31" s="546">
        <v>3155.8058627999999</v>
      </c>
      <c r="AC31" s="254"/>
      <c r="AD31" s="743"/>
      <c r="AE31" s="743"/>
      <c r="AF31" s="260"/>
      <c r="AG31" s="288">
        <v>2014</v>
      </c>
      <c r="AH31" s="332">
        <f t="shared" si="23"/>
        <v>92.06810921607493</v>
      </c>
      <c r="AI31" s="312">
        <f t="shared" si="0"/>
        <v>91.35984202057108</v>
      </c>
      <c r="AJ31" s="295">
        <f t="shared" si="1"/>
        <v>34.698637898100557</v>
      </c>
      <c r="AK31" s="296">
        <f t="shared" si="2"/>
        <v>30.151629916352153</v>
      </c>
      <c r="AL31" s="296">
        <f t="shared" si="3"/>
        <v>3.2405742297234954</v>
      </c>
      <c r="AM31" s="297">
        <f t="shared" si="4"/>
        <v>1.3064337520249061</v>
      </c>
      <c r="AN31" s="298">
        <f t="shared" si="5"/>
        <v>13.128937074804398</v>
      </c>
      <c r="AO31" s="296">
        <f t="shared" si="6"/>
        <v>2.5393017110025764</v>
      </c>
      <c r="AP31" s="296">
        <f t="shared" si="7"/>
        <v>0.2685418485305946</v>
      </c>
      <c r="AQ31" s="296">
        <f t="shared" si="8"/>
        <v>2.0278230351350244</v>
      </c>
      <c r="AR31" s="296">
        <f t="shared" si="9"/>
        <v>0.72044508624581671</v>
      </c>
      <c r="AS31" s="296">
        <f t="shared" si="10"/>
        <v>1.0786180554148124</v>
      </c>
      <c r="AT31" s="296">
        <f t="shared" si="11"/>
        <v>6.4942073384755732</v>
      </c>
      <c r="AU31" s="320">
        <f t="shared" si="12"/>
        <v>27.700376849049562</v>
      </c>
      <c r="AV31" s="298">
        <f t="shared" si="13"/>
        <v>15.619709079716587</v>
      </c>
      <c r="AW31" s="296">
        <f t="shared" si="14"/>
        <v>3.9328397812113987</v>
      </c>
      <c r="AX31" s="296">
        <f t="shared" si="15"/>
        <v>9.4496042226568111</v>
      </c>
      <c r="AY31" s="297">
        <f t="shared" si="16"/>
        <v>2.2372650758483785</v>
      </c>
      <c r="AZ31" s="299">
        <f t="shared" si="17"/>
        <v>0.21218111889997343</v>
      </c>
      <c r="BA31" s="336">
        <f t="shared" si="18"/>
        <v>0.70826719582073783</v>
      </c>
      <c r="BB31" s="293">
        <f t="shared" si="19"/>
        <v>7.4623489269727834</v>
      </c>
      <c r="BC31" s="294">
        <f t="shared" si="20"/>
        <v>0.3119155270618062</v>
      </c>
      <c r="BD31" s="294">
        <f t="shared" si="21"/>
        <v>9.8311716400934487E-2</v>
      </c>
      <c r="BE31" s="294" t="str">
        <f t="shared" si="22"/>
        <v/>
      </c>
      <c r="BF31" s="294">
        <f t="shared" si="24"/>
        <v>5.9314613489538003E-2</v>
      </c>
      <c r="BG31" s="314">
        <f t="shared" si="25"/>
        <v>100</v>
      </c>
      <c r="BH31" s="709"/>
      <c r="BI31" s="257"/>
      <c r="BJ31" s="721"/>
    </row>
    <row r="32" spans="1:62" x14ac:dyDescent="0.2">
      <c r="A32" s="260"/>
      <c r="B32" s="288">
        <v>2015</v>
      </c>
      <c r="C32" s="547">
        <v>2963.7518386800002</v>
      </c>
      <c r="D32" s="548">
        <v>2941.4930664799999</v>
      </c>
      <c r="E32" s="549">
        <v>1102.6653048200001</v>
      </c>
      <c r="F32" s="550">
        <v>960.24085608999997</v>
      </c>
      <c r="G32" s="550">
        <v>103.10216144</v>
      </c>
      <c r="H32" s="551">
        <v>39.322287279999998</v>
      </c>
      <c r="I32" s="552">
        <v>421.69879615000002</v>
      </c>
      <c r="J32" s="550">
        <v>84.833443259999996</v>
      </c>
      <c r="K32" s="550">
        <v>8.5615961200000008</v>
      </c>
      <c r="L32" s="550">
        <v>62.468010629999995</v>
      </c>
      <c r="M32" s="550">
        <v>22.71047772</v>
      </c>
      <c r="N32" s="550">
        <v>34.286087909999999</v>
      </c>
      <c r="O32" s="550">
        <v>208.83918050999998</v>
      </c>
      <c r="P32" s="553">
        <v>893.09339691999992</v>
      </c>
      <c r="Q32" s="552">
        <v>517.24422377999997</v>
      </c>
      <c r="R32" s="550">
        <v>132.68944787999999</v>
      </c>
      <c r="S32" s="550">
        <v>315.08722850999999</v>
      </c>
      <c r="T32" s="551">
        <v>69.467547390000007</v>
      </c>
      <c r="U32" s="554">
        <v>6.7913448199999999</v>
      </c>
      <c r="V32" s="555">
        <v>22.258772199999999</v>
      </c>
      <c r="W32" s="556">
        <v>234.14769816</v>
      </c>
      <c r="X32" s="557">
        <v>9.8100094700000007</v>
      </c>
      <c r="Y32" s="557">
        <v>2.8028315099999999</v>
      </c>
      <c r="Z32" s="557" t="s">
        <v>283</v>
      </c>
      <c r="AA32" s="557">
        <v>1.8628216399999999</v>
      </c>
      <c r="AB32" s="557">
        <v>3212.3751994500003</v>
      </c>
      <c r="AC32" s="254"/>
      <c r="AD32" s="743"/>
      <c r="AE32" s="743"/>
      <c r="AF32" s="260"/>
      <c r="AG32" s="288">
        <v>2015</v>
      </c>
      <c r="AH32" s="333">
        <f t="shared" si="23"/>
        <v>92.260450746458019</v>
      </c>
      <c r="AI32" s="313">
        <f t="shared" si="0"/>
        <v>91.567543759633722</v>
      </c>
      <c r="AJ32" s="302">
        <f t="shared" si="1"/>
        <v>34.325545316399854</v>
      </c>
      <c r="AK32" s="283">
        <f t="shared" si="2"/>
        <v>29.891927202476392</v>
      </c>
      <c r="AL32" s="283">
        <f t="shared" si="3"/>
        <v>3.2095304887689462</v>
      </c>
      <c r="AM32" s="303">
        <f t="shared" si="4"/>
        <v>1.2240876248432149</v>
      </c>
      <c r="AN32" s="304">
        <f t="shared" si="5"/>
        <v>13.127320750770341</v>
      </c>
      <c r="AO32" s="283">
        <f t="shared" si="6"/>
        <v>2.6408323434486904</v>
      </c>
      <c r="AP32" s="283">
        <f t="shared" si="7"/>
        <v>0.26651918248733386</v>
      </c>
      <c r="AQ32" s="283">
        <f t="shared" si="8"/>
        <v>1.9446050586088237</v>
      </c>
      <c r="AR32" s="283">
        <f t="shared" si="9"/>
        <v>0.70696840530609018</v>
      </c>
      <c r="AS32" s="283">
        <f t="shared" si="10"/>
        <v>1.067312682399933</v>
      </c>
      <c r="AT32" s="283">
        <f t="shared" si="11"/>
        <v>6.5010830785194678</v>
      </c>
      <c r="AU32" s="321">
        <f t="shared" si="12"/>
        <v>27.80165271705836</v>
      </c>
      <c r="AV32" s="304">
        <f t="shared" si="13"/>
        <v>16.101613032891017</v>
      </c>
      <c r="AW32" s="283">
        <f t="shared" si="14"/>
        <v>4.1305712951188926</v>
      </c>
      <c r="AX32" s="283">
        <f t="shared" si="15"/>
        <v>9.8085438016065787</v>
      </c>
      <c r="AY32" s="303">
        <f t="shared" si="16"/>
        <v>2.162497936165543</v>
      </c>
      <c r="AZ32" s="305">
        <f t="shared" si="17"/>
        <v>0.21141194282544468</v>
      </c>
      <c r="BA32" s="337">
        <f t="shared" si="18"/>
        <v>0.69290698682429697</v>
      </c>
      <c r="BB32" s="306">
        <f t="shared" si="19"/>
        <v>7.2889274640175623</v>
      </c>
      <c r="BC32" s="307">
        <f t="shared" si="20"/>
        <v>0.30538180819225597</v>
      </c>
      <c r="BD32" s="307">
        <f t="shared" si="21"/>
        <v>8.7251063028997364E-2</v>
      </c>
      <c r="BE32" s="307" t="str">
        <f t="shared" si="22"/>
        <v/>
      </c>
      <c r="BF32" s="307">
        <f t="shared" si="24"/>
        <v>5.7988918614455084E-2</v>
      </c>
      <c r="BG32" s="316">
        <f t="shared" si="25"/>
        <v>100.00000000031129</v>
      </c>
      <c r="BH32" s="709"/>
      <c r="BI32" s="257"/>
      <c r="BJ32" s="721"/>
    </row>
    <row r="33" spans="1:62" x14ac:dyDescent="0.2">
      <c r="A33" s="260"/>
      <c r="B33" s="288">
        <v>2016</v>
      </c>
      <c r="C33" s="558">
        <v>2975.1820407800001</v>
      </c>
      <c r="D33" s="559">
        <v>2953.3878816799997</v>
      </c>
      <c r="E33" s="560">
        <v>1078.42066209</v>
      </c>
      <c r="F33" s="561">
        <v>935.33065084999998</v>
      </c>
      <c r="G33" s="561">
        <v>103.4473181</v>
      </c>
      <c r="H33" s="562">
        <v>39.642693140000006</v>
      </c>
      <c r="I33" s="563">
        <v>426.26229914000004</v>
      </c>
      <c r="J33" s="561">
        <v>81.746317179999991</v>
      </c>
      <c r="K33" s="561">
        <v>8.774637160000001</v>
      </c>
      <c r="L33" s="561">
        <v>62.751766009999997</v>
      </c>
      <c r="M33" s="561">
        <v>23.01505599</v>
      </c>
      <c r="N33" s="561">
        <v>34.903248610000006</v>
      </c>
      <c r="O33" s="561">
        <v>215.07127419000003</v>
      </c>
      <c r="P33" s="564">
        <v>916.7465143500001</v>
      </c>
      <c r="Q33" s="563">
        <v>525.83267877000003</v>
      </c>
      <c r="R33" s="561">
        <v>133.51685105999999</v>
      </c>
      <c r="S33" s="561">
        <v>322.40969323999997</v>
      </c>
      <c r="T33" s="562">
        <v>69.906134469999998</v>
      </c>
      <c r="U33" s="565">
        <v>6.1257273100000003</v>
      </c>
      <c r="V33" s="566">
        <v>21.794159100000002</v>
      </c>
      <c r="W33" s="545">
        <v>235.64600399</v>
      </c>
      <c r="X33" s="546">
        <v>10.423247740000001</v>
      </c>
      <c r="Y33" s="546">
        <v>2.9312903599999998</v>
      </c>
      <c r="Z33" s="546" t="s">
        <v>283</v>
      </c>
      <c r="AA33" s="546">
        <v>1.7990902499999999</v>
      </c>
      <c r="AB33" s="546">
        <v>3225.98167311</v>
      </c>
      <c r="AC33" s="254"/>
      <c r="AD33" s="743"/>
      <c r="AE33" s="743"/>
      <c r="AF33" s="260"/>
      <c r="AG33" s="288">
        <v>2016</v>
      </c>
      <c r="AH33" s="332">
        <f t="shared" si="23"/>
        <v>92.225633690962141</v>
      </c>
      <c r="AI33" s="312">
        <f t="shared" si="0"/>
        <v>91.55005145558664</v>
      </c>
      <c r="AJ33" s="295">
        <f t="shared" si="1"/>
        <v>33.429224693962723</v>
      </c>
      <c r="AK33" s="296">
        <f t="shared" si="2"/>
        <v>28.993675278641511</v>
      </c>
      <c r="AL33" s="296">
        <f t="shared" si="3"/>
        <v>3.2066926778375611</v>
      </c>
      <c r="AM33" s="297">
        <f t="shared" si="4"/>
        <v>1.2288567374836497</v>
      </c>
      <c r="AN33" s="298">
        <f t="shared" si="5"/>
        <v>13.213413538368396</v>
      </c>
      <c r="AO33" s="296">
        <f t="shared" si="6"/>
        <v>2.5339981891835315</v>
      </c>
      <c r="AP33" s="296">
        <f t="shared" si="7"/>
        <v>0.27199897733891443</v>
      </c>
      <c r="AQ33" s="296">
        <f t="shared" si="8"/>
        <v>1.9451990856942565</v>
      </c>
      <c r="AR33" s="296">
        <f t="shared" si="9"/>
        <v>0.71342798323501921</v>
      </c>
      <c r="AS33" s="296">
        <f t="shared" si="10"/>
        <v>1.081941937269334</v>
      </c>
      <c r="AT33" s="296">
        <f t="shared" si="11"/>
        <v>6.6668473656473406</v>
      </c>
      <c r="AU33" s="320">
        <f t="shared" si="12"/>
        <v>28.417598338871304</v>
      </c>
      <c r="AV33" s="298">
        <f t="shared" si="13"/>
        <v>16.29992765157504</v>
      </c>
      <c r="AW33" s="296">
        <f t="shared" si="14"/>
        <v>4.1387975689050771</v>
      </c>
      <c r="AX33" s="296">
        <f t="shared" si="15"/>
        <v>9.9941576211492134</v>
      </c>
      <c r="AY33" s="297">
        <f t="shared" si="16"/>
        <v>2.1669724615207486</v>
      </c>
      <c r="AZ33" s="299">
        <f t="shared" si="17"/>
        <v>0.18988723218921785</v>
      </c>
      <c r="BA33" s="336">
        <f t="shared" si="18"/>
        <v>0.67558223537548479</v>
      </c>
      <c r="BB33" s="293">
        <f t="shared" si="19"/>
        <v>7.3046293459821801</v>
      </c>
      <c r="BC33" s="294">
        <f t="shared" si="20"/>
        <v>0.32310312940964397</v>
      </c>
      <c r="BD33" s="294">
        <f t="shared" si="21"/>
        <v>9.0865065491029157E-2</v>
      </c>
      <c r="BE33" s="294" t="str">
        <f t="shared" si="22"/>
        <v/>
      </c>
      <c r="BF33" s="294">
        <f t="shared" si="24"/>
        <v>5.5768768464998481E-2</v>
      </c>
      <c r="BG33" s="314">
        <f t="shared" si="25"/>
        <v>100.00000000031</v>
      </c>
      <c r="BH33" s="709"/>
      <c r="BI33" s="257"/>
      <c r="BJ33" s="721"/>
    </row>
    <row r="34" spans="1:62" x14ac:dyDescent="0.2">
      <c r="A34" s="260"/>
      <c r="B34" s="288">
        <v>2017</v>
      </c>
      <c r="C34" s="547">
        <v>2999.03551118</v>
      </c>
      <c r="D34" s="548">
        <v>2976.70798625</v>
      </c>
      <c r="E34" s="549">
        <v>1073.61986351</v>
      </c>
      <c r="F34" s="550">
        <v>933.04961624999999</v>
      </c>
      <c r="G34" s="550">
        <v>101.63306835</v>
      </c>
      <c r="H34" s="551">
        <v>38.93717891</v>
      </c>
      <c r="I34" s="552">
        <v>436.16907892</v>
      </c>
      <c r="J34" s="550">
        <v>82.42213215999999</v>
      </c>
      <c r="K34" s="550">
        <v>9.2410995299999996</v>
      </c>
      <c r="L34" s="550">
        <v>66.373489550000002</v>
      </c>
      <c r="M34" s="550">
        <v>23.190667909999998</v>
      </c>
      <c r="N34" s="550">
        <v>36.263418120000004</v>
      </c>
      <c r="O34" s="550">
        <v>218.67827165</v>
      </c>
      <c r="P34" s="553">
        <v>939.77269719999993</v>
      </c>
      <c r="Q34" s="552">
        <v>521.01074525000001</v>
      </c>
      <c r="R34" s="550">
        <v>132.98160446999998</v>
      </c>
      <c r="S34" s="550">
        <v>318.12445280000003</v>
      </c>
      <c r="T34" s="551">
        <v>69.904687989999999</v>
      </c>
      <c r="U34" s="554">
        <v>6.1356013599999999</v>
      </c>
      <c r="V34" s="555">
        <v>22.327524929999999</v>
      </c>
      <c r="W34" s="556">
        <v>244.49455702</v>
      </c>
      <c r="X34" s="557">
        <v>9.9560808000000005</v>
      </c>
      <c r="Y34" s="557">
        <v>2.8881653200000001</v>
      </c>
      <c r="Z34" s="557" t="s">
        <v>283</v>
      </c>
      <c r="AA34" s="557">
        <v>1.7862950399999999</v>
      </c>
      <c r="AB34" s="557">
        <v>3258.1606093600003</v>
      </c>
      <c r="AC34" s="254"/>
      <c r="AD34" s="743"/>
      <c r="AE34" s="743"/>
      <c r="AF34" s="260"/>
      <c r="AG34" s="288">
        <v>2017</v>
      </c>
      <c r="AH34" s="333">
        <f t="shared" si="23"/>
        <v>92.046889971120848</v>
      </c>
      <c r="AI34" s="313">
        <f t="shared" si="0"/>
        <v>91.361609912616132</v>
      </c>
      <c r="AJ34" s="302">
        <f t="shared" si="1"/>
        <v>32.95171700332142</v>
      </c>
      <c r="AK34" s="283">
        <f t="shared" si="2"/>
        <v>28.63731191057763</v>
      </c>
      <c r="AL34" s="283">
        <f t="shared" si="3"/>
        <v>3.1193388090823353</v>
      </c>
      <c r="AM34" s="303">
        <f t="shared" si="4"/>
        <v>1.1950662836614558</v>
      </c>
      <c r="AN34" s="304">
        <f t="shared" si="5"/>
        <v>13.386972933960939</v>
      </c>
      <c r="AO34" s="283">
        <f t="shared" si="6"/>
        <v>2.5297136035350372</v>
      </c>
      <c r="AP34" s="283">
        <f t="shared" si="7"/>
        <v>0.28362934299347592</v>
      </c>
      <c r="AQ34" s="283">
        <f t="shared" si="8"/>
        <v>2.0371460313933918</v>
      </c>
      <c r="AR34" s="283">
        <f t="shared" si="9"/>
        <v>0.71177178446569378</v>
      </c>
      <c r="AS34" s="283">
        <f t="shared" si="10"/>
        <v>1.1130027788017245</v>
      </c>
      <c r="AT34" s="283">
        <f t="shared" si="11"/>
        <v>6.7117093927716143</v>
      </c>
      <c r="AU34" s="321">
        <f t="shared" si="12"/>
        <v>28.843657814173845</v>
      </c>
      <c r="AV34" s="304">
        <f t="shared" si="13"/>
        <v>15.990947277222839</v>
      </c>
      <c r="AW34" s="283">
        <f t="shared" si="14"/>
        <v>4.0814932231386072</v>
      </c>
      <c r="AX34" s="283">
        <f t="shared" si="15"/>
        <v>9.7639279011015105</v>
      </c>
      <c r="AY34" s="303">
        <f t="shared" si="16"/>
        <v>2.145526153289643</v>
      </c>
      <c r="AZ34" s="305">
        <f t="shared" si="17"/>
        <v>0.18831488363016011</v>
      </c>
      <c r="BA34" s="337">
        <f t="shared" si="18"/>
        <v>0.68528005850472151</v>
      </c>
      <c r="BB34" s="306">
        <f t="shared" si="19"/>
        <v>7.5040670591136394</v>
      </c>
      <c r="BC34" s="307">
        <f t="shared" si="20"/>
        <v>0.30557366544173126</v>
      </c>
      <c r="BD34" s="307">
        <f t="shared" si="21"/>
        <v>8.8644043872573908E-2</v>
      </c>
      <c r="BE34" s="307" t="str">
        <f t="shared" si="22"/>
        <v/>
      </c>
      <c r="BF34" s="307">
        <f t="shared" si="24"/>
        <v>5.4825260451199224E-2</v>
      </c>
      <c r="BG34" s="316">
        <f t="shared" si="25"/>
        <v>99.999999999999986</v>
      </c>
      <c r="BH34" s="709"/>
      <c r="BI34" s="257"/>
      <c r="BJ34" s="721"/>
    </row>
    <row r="35" spans="1:62" x14ac:dyDescent="0.2">
      <c r="A35" s="260"/>
      <c r="B35" s="288">
        <v>2018</v>
      </c>
      <c r="C35" s="558">
        <v>2933.6653563499999</v>
      </c>
      <c r="D35" s="559">
        <v>2911.6664363199998</v>
      </c>
      <c r="E35" s="560">
        <v>1014.03183858</v>
      </c>
      <c r="F35" s="561">
        <v>874.24768133000009</v>
      </c>
      <c r="G35" s="561">
        <v>100.4826758</v>
      </c>
      <c r="H35" s="562">
        <v>39.301481449999997</v>
      </c>
      <c r="I35" s="563">
        <v>437.48192406999999</v>
      </c>
      <c r="J35" s="561">
        <v>82.19206066000001</v>
      </c>
      <c r="K35" s="561">
        <v>9.0306682999999985</v>
      </c>
      <c r="L35" s="561">
        <v>69.346439860000004</v>
      </c>
      <c r="M35" s="561">
        <v>23.05393359</v>
      </c>
      <c r="N35" s="561">
        <v>36.053409970000004</v>
      </c>
      <c r="O35" s="561">
        <v>217.80541168000002</v>
      </c>
      <c r="P35" s="564">
        <v>947.52783848000001</v>
      </c>
      <c r="Q35" s="563">
        <v>506.85831810999997</v>
      </c>
      <c r="R35" s="561">
        <v>129.21606491</v>
      </c>
      <c r="S35" s="561">
        <v>306.58940445999997</v>
      </c>
      <c r="T35" s="562">
        <v>71.052848740000002</v>
      </c>
      <c r="U35" s="565">
        <v>5.7665170900000007</v>
      </c>
      <c r="V35" s="566">
        <v>21.998920030000001</v>
      </c>
      <c r="W35" s="545">
        <v>241.80544035</v>
      </c>
      <c r="X35" s="546">
        <v>10.06991841</v>
      </c>
      <c r="Y35" s="546">
        <v>2.87113642</v>
      </c>
      <c r="Z35" s="546" t="s">
        <v>283</v>
      </c>
      <c r="AA35" s="546">
        <v>1.6762969399999998</v>
      </c>
      <c r="AB35" s="546">
        <v>3190.0881484699999</v>
      </c>
      <c r="AC35" s="254"/>
      <c r="AD35" s="743"/>
      <c r="AE35" s="743"/>
      <c r="AF35" s="260"/>
      <c r="AG35" s="288">
        <v>2018</v>
      </c>
      <c r="AH35" s="332">
        <f t="shared" si="23"/>
        <v>91.961890073696466</v>
      </c>
      <c r="AI35" s="312">
        <f t="shared" si="0"/>
        <v>91.272287811747958</v>
      </c>
      <c r="AJ35" s="295">
        <f t="shared" si="1"/>
        <v>31.786953569491189</v>
      </c>
      <c r="AK35" s="296">
        <f t="shared" si="2"/>
        <v>27.405126148294634</v>
      </c>
      <c r="AL35" s="296">
        <f t="shared" si="3"/>
        <v>3.149840102324212</v>
      </c>
      <c r="AM35" s="297">
        <f t="shared" si="4"/>
        <v>1.2319873188723454</v>
      </c>
      <c r="AN35" s="298">
        <f t="shared" si="5"/>
        <v>13.713787949082878</v>
      </c>
      <c r="AO35" s="296">
        <f t="shared" si="6"/>
        <v>2.5764824304124696</v>
      </c>
      <c r="AP35" s="296">
        <f t="shared" si="7"/>
        <v>0.28308522773363498</v>
      </c>
      <c r="AQ35" s="296">
        <f t="shared" si="8"/>
        <v>2.1738095197544713</v>
      </c>
      <c r="AR35" s="296">
        <f t="shared" si="9"/>
        <v>0.72267387348079737</v>
      </c>
      <c r="AS35" s="296">
        <f t="shared" si="10"/>
        <v>1.1301697098022698</v>
      </c>
      <c r="AT35" s="296">
        <f t="shared" si="11"/>
        <v>6.8275671875857658</v>
      </c>
      <c r="AU35" s="320">
        <f t="shared" si="12"/>
        <v>29.702246282267918</v>
      </c>
      <c r="AV35" s="298">
        <f t="shared" si="13"/>
        <v>15.888536445398682</v>
      </c>
      <c r="AW35" s="296">
        <f t="shared" si="14"/>
        <v>4.0505484142177517</v>
      </c>
      <c r="AX35" s="296">
        <f t="shared" si="15"/>
        <v>9.6106875481495244</v>
      </c>
      <c r="AY35" s="297">
        <f t="shared" si="16"/>
        <v>2.2273004830314078</v>
      </c>
      <c r="AZ35" s="299">
        <f t="shared" si="17"/>
        <v>0.18076356582076528</v>
      </c>
      <c r="BA35" s="336">
        <f t="shared" si="18"/>
        <v>0.6896022619484955</v>
      </c>
      <c r="BB35" s="293">
        <f t="shared" si="19"/>
        <v>7.5798983945309626</v>
      </c>
      <c r="BC35" s="294">
        <f t="shared" si="20"/>
        <v>0.31566270088272136</v>
      </c>
      <c r="BD35" s="294">
        <f t="shared" si="21"/>
        <v>9.0001789492150167E-2</v>
      </c>
      <c r="BE35" s="294" t="str">
        <f t="shared" si="22"/>
        <v/>
      </c>
      <c r="BF35" s="294">
        <f t="shared" si="24"/>
        <v>5.2547041397710902E-2</v>
      </c>
      <c r="BG35" s="314">
        <f t="shared" si="25"/>
        <v>100.00000000000001</v>
      </c>
      <c r="BH35" s="709"/>
      <c r="BI35" s="886"/>
      <c r="BJ35" s="721"/>
    </row>
    <row r="36" spans="1:62" x14ac:dyDescent="0.2">
      <c r="A36" s="260"/>
      <c r="B36" s="288">
        <v>2019</v>
      </c>
      <c r="C36" s="547">
        <v>2800.6186562900002</v>
      </c>
      <c r="D36" s="548">
        <v>2779.4384873700001</v>
      </c>
      <c r="E36" s="549">
        <v>896.7226257100001</v>
      </c>
      <c r="F36" s="550">
        <v>757.20569798000008</v>
      </c>
      <c r="G36" s="550">
        <v>101.55066891999999</v>
      </c>
      <c r="H36" s="551">
        <v>37.96625882</v>
      </c>
      <c r="I36" s="552">
        <v>423.18993232000003</v>
      </c>
      <c r="J36" s="550">
        <v>77.697409180000008</v>
      </c>
      <c r="K36" s="550">
        <v>9.3075651500000003</v>
      </c>
      <c r="L36" s="550">
        <v>65.188074319999998</v>
      </c>
      <c r="M36" s="550">
        <v>23.808010639999999</v>
      </c>
      <c r="N36" s="550">
        <v>35.553595480000006</v>
      </c>
      <c r="O36" s="550">
        <v>211.63527754</v>
      </c>
      <c r="P36" s="553">
        <v>956.46664538000005</v>
      </c>
      <c r="Q36" s="552">
        <v>496.85633734999999</v>
      </c>
      <c r="R36" s="550">
        <v>125.12971854</v>
      </c>
      <c r="S36" s="550">
        <v>301.44955338</v>
      </c>
      <c r="T36" s="551">
        <v>70.277065430000007</v>
      </c>
      <c r="U36" s="554">
        <v>6.2029466199999996</v>
      </c>
      <c r="V36" s="555">
        <v>21.18016892</v>
      </c>
      <c r="W36" s="556">
        <v>235.64457048</v>
      </c>
      <c r="X36" s="557">
        <v>9.3198666699999997</v>
      </c>
      <c r="Y36" s="557">
        <v>2.9756356199999998</v>
      </c>
      <c r="Z36" s="557" t="s">
        <v>283</v>
      </c>
      <c r="AA36" s="557">
        <v>1.62854429</v>
      </c>
      <c r="AB36" s="557">
        <v>3050.1872733599998</v>
      </c>
      <c r="AC36" s="254"/>
      <c r="AD36" s="743"/>
      <c r="AE36" s="743"/>
      <c r="AF36" s="260"/>
      <c r="AG36" s="288">
        <v>2019</v>
      </c>
      <c r="AH36" s="333">
        <f t="shared" ref="AH36" si="26">IF(ISERROR(  (C36/$AB36)*100 ),"",(C36/$AB36)  *100 )</f>
        <v>91.817924779579783</v>
      </c>
      <c r="AI36" s="313">
        <f t="shared" ref="AI36" si="27">IF(ISERROR(  (D36/$AB36)*100 ),"",(D36/$AB36)  *100 )</f>
        <v>91.123535647968566</v>
      </c>
      <c r="AJ36" s="302">
        <f t="shared" ref="AJ36" si="28">IF(ISERROR(  (E36/$AB36)*100 ),"",(E36/$AB36)  *100 )</f>
        <v>29.39893669945701</v>
      </c>
      <c r="AK36" s="283">
        <f t="shared" ref="AK36" si="29">IF(ISERROR(  (F36/$AB36)*100 ),"",(F36/$AB36)  *100 )</f>
        <v>24.82489205149308</v>
      </c>
      <c r="AL36" s="283">
        <f t="shared" ref="AL36" si="30">IF(ISERROR(  (G36/$AB36)*100 ),"",(G36/$AB36)  *100 )</f>
        <v>3.3293257042586322</v>
      </c>
      <c r="AM36" s="303">
        <f t="shared" ref="AM36" si="31">IF(ISERROR(  (H36/$AB36)*100 ),"",(H36/$AB36)  *100 )</f>
        <v>1.2447189440331461</v>
      </c>
      <c r="AN36" s="304">
        <f t="shared" ref="AN36" si="32">IF(ISERROR(  (I36/$AB36)*100 ),"",(I36/$AB36)  *100 )</f>
        <v>13.87422785532201</v>
      </c>
      <c r="AO36" s="283">
        <f t="shared" ref="AO36" si="33">IF(ISERROR(  (J36/$AB36)*100 ),"",(J36/$AB36)  *100 )</f>
        <v>2.5472996316849339</v>
      </c>
      <c r="AP36" s="283">
        <f t="shared" ref="AP36" si="34">IF(ISERROR(  (K36/$AB36)*100 ),"",(K36/$AB36)  *100 )</f>
        <v>0.30514733410932665</v>
      </c>
      <c r="AQ36" s="283">
        <f t="shared" ref="AQ36" si="35">IF(ISERROR(  (L36/$AB36)*100 ),"",(L36/$AB36)  *100 )</f>
        <v>2.1371826867597763</v>
      </c>
      <c r="AR36" s="283">
        <f t="shared" ref="AR36" si="36">IF(ISERROR(  (M36/$AB36)*100 ),"",(M36/$AB36)  *100 )</f>
        <v>0.78054258661219078</v>
      </c>
      <c r="AS36" s="283">
        <f t="shared" ref="AS36" si="37">IF(ISERROR(  (N36/$AB36)*100 ),"",(N36/$AB36)  *100 )</f>
        <v>1.1656200847246725</v>
      </c>
      <c r="AT36" s="283">
        <f t="shared" ref="AT36" si="38">IF(ISERROR(  (O36/$AB36)*100 ),"",(O36/$AB36)  *100 )</f>
        <v>6.9384355311032611</v>
      </c>
      <c r="AU36" s="321">
        <f t="shared" ref="AU36" si="39">IF(ISERROR(  (P36/$AB36)*100 ),"",(P36/$AB36)  *100 )</f>
        <v>31.357636750165298</v>
      </c>
      <c r="AV36" s="304">
        <f t="shared" ref="AV36" si="40">IF(ISERROR(  (Q36/$AB36)*100 ),"",(Q36/$AB36)  *100 )</f>
        <v>16.289371531036426</v>
      </c>
      <c r="AW36" s="283">
        <f t="shared" ref="AW36" si="41">IF(ISERROR(  (R36/$AB36)*100 ),"",(R36/$AB36)  *100 )</f>
        <v>4.1023618330870759</v>
      </c>
      <c r="AX36" s="283">
        <f t="shared" ref="AX36" si="42">IF(ISERROR(  (S36/$AB36)*100 ),"",(S36/$AB36)  *100 )</f>
        <v>9.8829850879264765</v>
      </c>
      <c r="AY36" s="303">
        <f t="shared" ref="AY36" si="43">IF(ISERROR(  (T36/$AB36)*100 ),"",(T36/$AB36)  *100 )</f>
        <v>2.3040246100228718</v>
      </c>
      <c r="AZ36" s="305">
        <f t="shared" ref="AZ36" si="44">IF(ISERROR(  (U36/$AB36)*100 ),"",(U36/$AB36)  *100 )</f>
        <v>0.20336281231568479</v>
      </c>
      <c r="BA36" s="337">
        <f t="shared" ref="BA36" si="45">IF(ISERROR(  (V36/$AB36)*100 ),"",(V36/$AB36)  *100 )</f>
        <v>0.69438913161120519</v>
      </c>
      <c r="BB36" s="306">
        <f t="shared" ref="BB36" si="46">IF(ISERROR(  (W36/$AB36)*100 ),"",(W36/$AB36)  *100 )</f>
        <v>7.725577132200824</v>
      </c>
      <c r="BC36" s="307">
        <f t="shared" ref="BC36" si="47">IF(ISERROR(  (X36/$AB36)*100 ),"",(X36/$AB36)  *100 )</f>
        <v>0.30555063787062159</v>
      </c>
      <c r="BD36" s="307">
        <f t="shared" ref="BD36" si="48">IF(ISERROR(  (Y36/$AB36)*100 ),"",(Y36/$AB36)  *100 )</f>
        <v>9.7555833570904776E-2</v>
      </c>
      <c r="BE36" s="307" t="str">
        <f t="shared" ref="BE36" si="49">IF(ISERROR(  (Z36/$AB36)*100 ),"",(Z36/$AB36)  *100 )</f>
        <v/>
      </c>
      <c r="BF36" s="307">
        <f t="shared" ref="BF36" si="50">IF(ISERROR(  (AA36/$AB36)*100 ),"",(AA36/$AB36)  *100 )</f>
        <v>5.339161645003003E-2</v>
      </c>
      <c r="BG36" s="316">
        <f t="shared" ref="BG36" si="51">SUM(AH36)+SUM(BB36:BF36)</f>
        <v>99.99999999967217</v>
      </c>
      <c r="BH36" s="709"/>
      <c r="BI36" s="1044"/>
      <c r="BJ36" s="721"/>
    </row>
    <row r="37" spans="1:62" x14ac:dyDescent="0.2">
      <c r="A37" s="260"/>
      <c r="B37" s="288">
        <v>2020</v>
      </c>
      <c r="C37" s="558">
        <v>2455.3304602099997</v>
      </c>
      <c r="D37" s="559">
        <v>2436.30766352</v>
      </c>
      <c r="E37" s="560">
        <v>772.33313843999997</v>
      </c>
      <c r="F37" s="561">
        <v>647.78186051</v>
      </c>
      <c r="G37" s="561">
        <v>92.226921870000012</v>
      </c>
      <c r="H37" s="562">
        <v>32.32435606</v>
      </c>
      <c r="I37" s="563">
        <v>400.26195096999999</v>
      </c>
      <c r="J37" s="561">
        <v>69.538546300000007</v>
      </c>
      <c r="K37" s="561">
        <v>8.5077751499999987</v>
      </c>
      <c r="L37" s="561">
        <v>64.780341630000009</v>
      </c>
      <c r="M37" s="561">
        <v>21.412735229999999</v>
      </c>
      <c r="N37" s="561">
        <v>33.998295499999998</v>
      </c>
      <c r="O37" s="561">
        <v>202.02425715999999</v>
      </c>
      <c r="P37" s="564">
        <v>767.83753559999991</v>
      </c>
      <c r="Q37" s="563">
        <v>489.56566208999999</v>
      </c>
      <c r="R37" s="561">
        <v>115.92568521</v>
      </c>
      <c r="S37" s="561">
        <v>302.29802938999995</v>
      </c>
      <c r="T37" s="562">
        <v>71.341947480000002</v>
      </c>
      <c r="U37" s="565">
        <v>6.3093764199999995</v>
      </c>
      <c r="V37" s="566">
        <v>19.02279669</v>
      </c>
      <c r="W37" s="545">
        <v>218.56548723</v>
      </c>
      <c r="X37" s="546">
        <v>9.7221654900000001</v>
      </c>
      <c r="Y37" s="546">
        <v>2.9261624700000004</v>
      </c>
      <c r="Z37" s="546" t="s">
        <v>283</v>
      </c>
      <c r="AA37" s="546">
        <v>1.46977888</v>
      </c>
      <c r="AB37" s="546">
        <v>2688.01405428</v>
      </c>
      <c r="AC37" s="254"/>
      <c r="AD37" s="743"/>
      <c r="AE37" s="743"/>
      <c r="AF37" s="260"/>
      <c r="AG37" s="288">
        <v>2020</v>
      </c>
      <c r="AH37" s="332">
        <f t="shared" ref="AH37" si="52">IF(ISERROR(  (C37/$AB37)*100 ),"",(C37/$AB37)  *100 )</f>
        <v>91.343661551936123</v>
      </c>
      <c r="AI37" s="312">
        <f t="shared" ref="AI37" si="53">IF(ISERROR(  (D37/$AB37)*100 ),"",(D37/$AB37)  *100 )</f>
        <v>90.635971922869246</v>
      </c>
      <c r="AJ37" s="295">
        <f t="shared" ref="AJ37" si="54">IF(ISERROR(  (E37/$AB37)*100 ),"",(E37/$AB37)  *100 )</f>
        <v>28.732481409844183</v>
      </c>
      <c r="AK37" s="296">
        <f t="shared" ref="AK37" si="55">IF(ISERROR(  (F37/$AB37)*100 ),"",(F37/$AB37)  *100 )</f>
        <v>24.098901546982873</v>
      </c>
      <c r="AL37" s="296">
        <f t="shared" ref="AL37" si="56">IF(ISERROR(  (G37/$AB37)*100 ),"",(G37/$AB37)  *100 )</f>
        <v>3.4310431421722432</v>
      </c>
      <c r="AM37" s="297">
        <f t="shared" ref="AM37" si="57">IF(ISERROR(  (H37/$AB37)*100 ),"",(H37/$AB37)  *100 )</f>
        <v>1.2025367206890689</v>
      </c>
      <c r="AN37" s="298">
        <f t="shared" ref="AN37" si="58">IF(ISERROR(  (I37/$AB37)*100 ),"",(I37/$AB37)  *100 )</f>
        <v>14.890619724725079</v>
      </c>
      <c r="AO37" s="296">
        <f t="shared" ref="AO37" si="59">IF(ISERROR(  (J37/$AB37)*100 ),"",(J37/$AB37)  *100 )</f>
        <v>2.5869859642019732</v>
      </c>
      <c r="AP37" s="296">
        <f t="shared" ref="AP37" si="60">IF(ISERROR(  (K37/$AB37)*100 ),"",(K37/$AB37)  *100 )</f>
        <v>0.31650783731779464</v>
      </c>
      <c r="AQ37" s="296">
        <f t="shared" ref="AQ37" si="61">IF(ISERROR(  (L37/$AB37)*100 ),"",(L37/$AB37)  *100 )</f>
        <v>2.4099703469501312</v>
      </c>
      <c r="AR37" s="296">
        <f t="shared" ref="AR37" si="62">IF(ISERROR(  (M37/$AB37)*100 ),"",(M37/$AB37)  *100 )</f>
        <v>0.79660056821152014</v>
      </c>
      <c r="AS37" s="296">
        <f t="shared" ref="AS37" si="63">IF(ISERROR(  (N37/$AB37)*100 ),"",(N37/$AB37)  *100 )</f>
        <v>1.2648109278248041</v>
      </c>
      <c r="AT37" s="296">
        <f t="shared" ref="AT37" si="64">IF(ISERROR(  (O37/$AB37)*100 ),"",(O37/$AB37)  *100 )</f>
        <v>7.5157440802188571</v>
      </c>
      <c r="AU37" s="320">
        <f t="shared" ref="AU37" si="65">IF(ISERROR(  (P37/$AB37)*100 ),"",(P37/$AB37)  *100 )</f>
        <v>28.56523515483142</v>
      </c>
      <c r="AV37" s="298">
        <f t="shared" ref="AV37" si="66">IF(ISERROR(  (Q37/$AB37)*100 ),"",(Q37/$AB37)  *100 )</f>
        <v>18.212913035573134</v>
      </c>
      <c r="AW37" s="296">
        <f t="shared" ref="AW37" si="67">IF(ISERROR(  (R37/$AB37)*100 ),"",(R37/$AB37)  *100 )</f>
        <v>4.3126889543384976</v>
      </c>
      <c r="AX37" s="296">
        <f t="shared" ref="AX37" si="68">IF(ISERROR(  (S37/$AB37)*100 ),"",(S37/$AB37)  *100 )</f>
        <v>11.246147649736608</v>
      </c>
      <c r="AY37" s="297">
        <f t="shared" ref="AY37" si="69">IF(ISERROR(  (T37/$AB37)*100 ),"",(T37/$AB37)  *100 )</f>
        <v>2.6540764311260028</v>
      </c>
      <c r="AZ37" s="299">
        <f t="shared" ref="AZ37" si="70">IF(ISERROR(  (U37/$AB37)*100 ),"",(U37/$AB37)  *100 )</f>
        <v>0.23472259789541922</v>
      </c>
      <c r="BA37" s="336">
        <f t="shared" ref="BA37" si="71">IF(ISERROR(  (V37/$AB37)*100 ),"",(V37/$AB37)  *100 )</f>
        <v>0.70768962906688992</v>
      </c>
      <c r="BB37" s="293">
        <f t="shared" ref="BB37" si="72">IF(ISERROR(  (W37/$AB37)*100 ),"",(W37/$AB37)  *100 )</f>
        <v>8.1311140052258413</v>
      </c>
      <c r="BC37" s="294">
        <f t="shared" ref="BC37" si="73">IF(ISERROR(  (X37/$AB37)*100 ),"",(X37/$AB37)  *100 )</f>
        <v>0.36168581315710929</v>
      </c>
      <c r="BD37" s="294">
        <f t="shared" ref="BD37" si="74">IF(ISERROR(  (Y37/$AB37)*100 ),"",(Y37/$AB37)  *100 )</f>
        <v>0.10885964176194718</v>
      </c>
      <c r="BE37" s="294" t="str">
        <f t="shared" ref="BE37" si="75">IF(ISERROR(  (Z37/$AB37)*100 ),"",(Z37/$AB37)  *100 )</f>
        <v/>
      </c>
      <c r="BF37" s="294">
        <f t="shared" ref="BF37" si="76">IF(ISERROR(  (AA37/$AB37)*100 ),"",(AA37/$AB37)  *100 )</f>
        <v>5.4678987918970856E-2</v>
      </c>
      <c r="BG37" s="314">
        <f t="shared" ref="BG37" si="77">SUM(AH37)+SUM(BB37:BF37)</f>
        <v>99.999999999999986</v>
      </c>
      <c r="BH37" s="709"/>
      <c r="BI37" s="972"/>
      <c r="BJ37" s="721"/>
    </row>
    <row r="38" spans="1:62" ht="13.5" thickBot="1" x14ac:dyDescent="0.25">
      <c r="A38" s="267"/>
      <c r="B38" s="268"/>
      <c r="C38" s="342"/>
      <c r="D38" s="338"/>
      <c r="E38" s="343"/>
      <c r="F38" s="338"/>
      <c r="G38" s="338"/>
      <c r="H38" s="338"/>
      <c r="I38" s="338"/>
      <c r="J38" s="338"/>
      <c r="K38" s="338"/>
      <c r="L38" s="338"/>
      <c r="M38" s="338"/>
      <c r="N38" s="338"/>
      <c r="O38" s="338"/>
      <c r="P38" s="338"/>
      <c r="Q38" s="338"/>
      <c r="R38" s="338"/>
      <c r="S38" s="338"/>
      <c r="T38" s="338"/>
      <c r="U38" s="338"/>
      <c r="V38" s="339"/>
      <c r="W38" s="266"/>
      <c r="X38" s="266"/>
      <c r="Y38" s="266"/>
      <c r="Z38" s="266"/>
      <c r="AA38" s="266"/>
      <c r="AB38" s="266"/>
      <c r="AC38" s="255"/>
      <c r="AD38" s="266"/>
      <c r="AE38" s="266"/>
      <c r="AF38" s="266"/>
      <c r="AG38" s="267"/>
      <c r="AH38" s="340"/>
      <c r="AI38" s="341"/>
      <c r="AJ38" s="338"/>
      <c r="AK38" s="338"/>
      <c r="AL38" s="338"/>
      <c r="AM38" s="338"/>
      <c r="AN38" s="338"/>
      <c r="AO38" s="338"/>
      <c r="AP38" s="338"/>
      <c r="AQ38" s="338"/>
      <c r="AR38" s="338"/>
      <c r="AS38" s="338"/>
      <c r="AT38" s="338"/>
      <c r="AU38" s="338"/>
      <c r="AV38" s="338"/>
      <c r="AW38" s="338"/>
      <c r="AX38" s="338"/>
      <c r="AY38" s="338"/>
      <c r="AZ38" s="338"/>
      <c r="BA38" s="339"/>
      <c r="BB38" s="266"/>
      <c r="BC38" s="266"/>
      <c r="BD38" s="266"/>
      <c r="BE38" s="266"/>
      <c r="BF38" s="266"/>
      <c r="BG38" s="266"/>
      <c r="BH38" s="266"/>
      <c r="BI38" s="266"/>
      <c r="BJ38" s="260"/>
    </row>
    <row r="39" spans="1:62" x14ac:dyDescent="0.2">
      <c r="A39" s="257"/>
      <c r="B39" s="278"/>
      <c r="C39" s="278"/>
      <c r="D39" s="263"/>
      <c r="E39" s="263"/>
      <c r="F39" s="263"/>
      <c r="G39" s="263"/>
      <c r="H39" s="263"/>
      <c r="I39" s="263"/>
      <c r="J39" s="263"/>
      <c r="K39" s="263"/>
      <c r="L39" s="257"/>
      <c r="M39" s="257"/>
      <c r="N39" s="272"/>
      <c r="O39" s="263"/>
      <c r="P39" s="263"/>
      <c r="Q39" s="263"/>
      <c r="R39" s="263"/>
      <c r="S39" s="263"/>
      <c r="T39" s="263"/>
      <c r="U39" s="308"/>
      <c r="V39" s="263"/>
      <c r="W39" s="263"/>
      <c r="X39" s="263"/>
      <c r="Y39" s="263"/>
      <c r="Z39" s="263"/>
      <c r="AA39" s="263"/>
      <c r="AB39" s="263"/>
      <c r="AC39" s="244"/>
      <c r="AD39" s="263"/>
      <c r="AE39" s="263"/>
      <c r="AF39" s="263"/>
      <c r="AG39" s="257"/>
      <c r="AH39" s="278"/>
      <c r="AJ39" s="263"/>
      <c r="AK39" s="263"/>
      <c r="AL39" s="263"/>
      <c r="AM39" s="263"/>
      <c r="AN39" s="263"/>
      <c r="AO39" s="263"/>
      <c r="AP39" s="257"/>
      <c r="AQ39" s="272"/>
      <c r="AR39" s="263"/>
      <c r="AS39" s="263"/>
      <c r="AT39" s="263"/>
      <c r="AU39" s="263"/>
      <c r="AV39" s="263"/>
      <c r="AW39" s="263"/>
      <c r="AX39" s="263"/>
      <c r="AY39" s="263"/>
      <c r="AZ39" s="263"/>
      <c r="BA39" s="263"/>
      <c r="BB39" s="263"/>
      <c r="BC39" s="263"/>
      <c r="BD39" s="263"/>
      <c r="BE39" s="263"/>
      <c r="BF39" s="263"/>
      <c r="BG39" s="263"/>
      <c r="BH39" s="257"/>
      <c r="BI39" s="257"/>
      <c r="BJ39" s="260"/>
    </row>
    <row r="40" spans="1:62" x14ac:dyDescent="0.2">
      <c r="A40" s="257"/>
      <c r="B40" s="278"/>
      <c r="C40" s="279"/>
      <c r="D40" s="280"/>
      <c r="E40" s="280"/>
      <c r="F40" s="280"/>
      <c r="G40" s="280"/>
      <c r="H40" s="280"/>
      <c r="I40" s="280"/>
      <c r="J40" s="280"/>
      <c r="K40" s="280"/>
      <c r="L40" s="280"/>
      <c r="M40" s="280"/>
      <c r="N40" s="280"/>
      <c r="O40" s="280"/>
      <c r="P40" s="280"/>
      <c r="Q40" s="280"/>
      <c r="R40" s="470"/>
      <c r="S40" s="470"/>
      <c r="T40" s="269"/>
      <c r="U40" s="269"/>
      <c r="V40" s="269"/>
      <c r="W40" s="269"/>
      <c r="X40" s="269"/>
      <c r="Y40" s="269"/>
      <c r="Z40" s="269"/>
      <c r="AA40" s="269"/>
      <c r="AB40" s="269"/>
      <c r="AC40" s="246"/>
      <c r="AD40" s="269"/>
      <c r="AE40" s="269"/>
      <c r="AF40" s="269"/>
      <c r="AG40" s="257"/>
      <c r="AH40" s="279"/>
      <c r="AI40" s="256"/>
      <c r="AJ40" s="280"/>
      <c r="AK40" s="280"/>
      <c r="AL40" s="280"/>
      <c r="AM40" s="280"/>
      <c r="AN40" s="280"/>
      <c r="AO40" s="280"/>
      <c r="AP40" s="280"/>
      <c r="AQ40" s="280"/>
      <c r="AR40" s="280"/>
      <c r="AS40" s="280"/>
      <c r="AT40" s="470"/>
      <c r="AU40" s="470"/>
      <c r="AV40" s="269"/>
      <c r="AW40" s="269"/>
      <c r="AX40" s="269"/>
      <c r="AY40" s="269"/>
      <c r="AZ40" s="269"/>
      <c r="BA40" s="269"/>
      <c r="BB40" s="269"/>
      <c r="BC40" s="269"/>
      <c r="BD40" s="269"/>
      <c r="BE40" s="269"/>
      <c r="BF40" s="269"/>
      <c r="BG40" s="269"/>
      <c r="BH40" s="468"/>
      <c r="BI40" s="257"/>
      <c r="BJ40" s="260"/>
    </row>
    <row r="41" spans="1:62" x14ac:dyDescent="0.2">
      <c r="A41" s="257"/>
      <c r="B41" s="278" t="s">
        <v>496</v>
      </c>
      <c r="C41" s="279"/>
      <c r="D41" s="280"/>
      <c r="E41" s="280"/>
      <c r="F41" s="280"/>
      <c r="G41" s="280"/>
      <c r="H41" s="280"/>
      <c r="I41" s="280"/>
      <c r="J41" s="280"/>
      <c r="K41" s="280"/>
      <c r="L41" s="280"/>
      <c r="M41" s="280"/>
      <c r="N41" s="280"/>
      <c r="O41" s="280"/>
      <c r="P41" s="280"/>
      <c r="Q41" s="280"/>
      <c r="R41" s="470"/>
      <c r="S41" s="470"/>
      <c r="T41" s="269"/>
      <c r="U41" s="269"/>
      <c r="V41" s="269"/>
      <c r="W41" s="269"/>
      <c r="X41" s="269"/>
      <c r="Y41" s="269"/>
      <c r="Z41" s="269"/>
      <c r="AA41" s="269"/>
      <c r="AB41" s="269"/>
      <c r="AC41" s="246"/>
      <c r="AD41" s="269"/>
      <c r="AE41" s="269"/>
      <c r="AF41" s="269"/>
      <c r="AG41" s="257"/>
      <c r="AH41" s="279" t="s">
        <v>496</v>
      </c>
      <c r="AI41" s="257"/>
      <c r="AJ41" s="280"/>
      <c r="AK41" s="280"/>
      <c r="AL41" s="280"/>
      <c r="AM41" s="280"/>
      <c r="AN41" s="280"/>
      <c r="AO41" s="280"/>
      <c r="AP41" s="280"/>
      <c r="AQ41" s="280"/>
      <c r="AR41" s="280"/>
      <c r="AS41" s="280"/>
      <c r="AT41" s="470"/>
      <c r="AU41" s="470"/>
      <c r="AV41" s="269"/>
      <c r="AW41" s="269"/>
      <c r="AX41" s="269"/>
      <c r="AY41" s="269"/>
      <c r="AZ41" s="269"/>
      <c r="BA41" s="269"/>
      <c r="BB41" s="269"/>
      <c r="BC41" s="269"/>
      <c r="BD41" s="269"/>
      <c r="BE41" s="269"/>
      <c r="BF41" s="269"/>
      <c r="BG41" s="269"/>
      <c r="BH41" s="468"/>
      <c r="BI41" s="257"/>
      <c r="BJ41" s="260"/>
    </row>
    <row r="42" spans="1:62" x14ac:dyDescent="0.2">
      <c r="A42" s="257"/>
      <c r="B42" s="278" t="s">
        <v>499</v>
      </c>
      <c r="C42" s="279"/>
      <c r="D42" s="269"/>
      <c r="E42" s="269"/>
      <c r="F42" s="269"/>
      <c r="G42" s="269"/>
      <c r="H42" s="269"/>
      <c r="I42" s="269"/>
      <c r="J42" s="269"/>
      <c r="K42" s="269"/>
      <c r="L42" s="269"/>
      <c r="M42" s="269"/>
      <c r="N42" s="269"/>
      <c r="O42" s="269"/>
      <c r="P42" s="269"/>
      <c r="Q42" s="269"/>
      <c r="R42" s="269"/>
      <c r="S42" s="269"/>
      <c r="T42" s="269"/>
      <c r="U42" s="269"/>
      <c r="V42" s="269"/>
      <c r="W42" s="269"/>
      <c r="X42" s="269"/>
      <c r="Y42" s="269"/>
      <c r="Z42" s="269"/>
      <c r="AA42" s="269"/>
      <c r="AB42" s="269"/>
      <c r="AC42" s="246"/>
      <c r="AD42" s="269"/>
      <c r="AE42" s="269"/>
      <c r="AF42" s="269"/>
      <c r="AG42" s="269"/>
      <c r="AH42" s="279" t="s">
        <v>499</v>
      </c>
      <c r="AI42" s="257"/>
      <c r="AJ42" s="269"/>
      <c r="AK42" s="269"/>
      <c r="AL42" s="269"/>
      <c r="AM42" s="269"/>
      <c r="AN42" s="269"/>
      <c r="AO42" s="269"/>
      <c r="AP42" s="269"/>
      <c r="AQ42" s="269"/>
      <c r="AR42" s="269"/>
      <c r="AS42" s="269"/>
      <c r="AT42" s="269"/>
      <c r="AU42" s="269"/>
      <c r="AV42" s="269"/>
      <c r="AW42" s="269"/>
      <c r="AX42" s="269"/>
      <c r="AY42" s="269"/>
      <c r="AZ42" s="269"/>
      <c r="BA42" s="269"/>
      <c r="BB42" s="269"/>
      <c r="BC42" s="269"/>
      <c r="BD42" s="269"/>
      <c r="BE42" s="269"/>
      <c r="BF42" s="269"/>
      <c r="BG42" s="269"/>
      <c r="BH42" s="468"/>
      <c r="BI42" s="257"/>
      <c r="BJ42" s="260"/>
    </row>
    <row r="43" spans="1:62" x14ac:dyDescent="0.2">
      <c r="A43" s="257"/>
      <c r="B43" s="278" t="s">
        <v>500</v>
      </c>
      <c r="C43" s="279"/>
      <c r="D43" s="269"/>
      <c r="E43" s="269"/>
      <c r="F43" s="269"/>
      <c r="G43" s="269"/>
      <c r="H43" s="269"/>
      <c r="I43" s="269"/>
      <c r="J43" s="269"/>
      <c r="K43" s="269"/>
      <c r="L43" s="269"/>
      <c r="M43" s="269"/>
      <c r="N43" s="269"/>
      <c r="O43" s="269"/>
      <c r="P43" s="269"/>
      <c r="Q43" s="269"/>
      <c r="R43" s="269"/>
      <c r="S43" s="269"/>
      <c r="T43" s="269"/>
      <c r="U43" s="269"/>
      <c r="V43" s="269"/>
      <c r="W43" s="269"/>
      <c r="X43" s="269"/>
      <c r="Y43" s="269"/>
      <c r="Z43" s="269"/>
      <c r="AA43" s="269"/>
      <c r="AB43" s="269"/>
      <c r="AC43" s="246"/>
      <c r="AD43" s="269"/>
      <c r="AE43" s="269"/>
      <c r="AF43" s="269"/>
      <c r="AG43" s="269"/>
      <c r="AH43" s="279" t="s">
        <v>500</v>
      </c>
      <c r="AI43" s="257"/>
      <c r="AJ43" s="269"/>
      <c r="AK43" s="269"/>
      <c r="AL43" s="269"/>
      <c r="AM43" s="269"/>
      <c r="AN43" s="269"/>
      <c r="AO43" s="269"/>
      <c r="AP43" s="269"/>
      <c r="AQ43" s="269"/>
      <c r="AR43" s="269"/>
      <c r="AS43" s="269"/>
      <c r="AT43" s="269"/>
      <c r="AU43" s="269"/>
      <c r="AV43" s="269"/>
      <c r="AW43" s="269"/>
      <c r="AX43" s="269"/>
      <c r="AY43" s="269"/>
      <c r="AZ43" s="269"/>
      <c r="BA43" s="269"/>
      <c r="BB43" s="269"/>
      <c r="BC43" s="269"/>
      <c r="BD43" s="269"/>
      <c r="BE43" s="269"/>
      <c r="BF43" s="269"/>
      <c r="BG43" s="269"/>
      <c r="BH43" s="468"/>
      <c r="BI43" s="257"/>
      <c r="BJ43" s="260"/>
    </row>
    <row r="44" spans="1:62" x14ac:dyDescent="0.2">
      <c r="A44" s="257"/>
      <c r="B44" s="278" t="s">
        <v>513</v>
      </c>
      <c r="C44" s="269"/>
      <c r="D44" s="269"/>
      <c r="E44" s="269"/>
      <c r="F44" s="269"/>
      <c r="G44" s="269"/>
      <c r="H44" s="269"/>
      <c r="I44" s="269"/>
      <c r="J44" s="269"/>
      <c r="K44" s="269"/>
      <c r="L44" s="269"/>
      <c r="M44" s="269"/>
      <c r="N44" s="269"/>
      <c r="O44" s="269"/>
      <c r="P44" s="269"/>
      <c r="Q44" s="269"/>
      <c r="R44" s="269"/>
      <c r="S44" s="269"/>
      <c r="T44" s="269"/>
      <c r="U44" s="269"/>
      <c r="V44" s="269"/>
      <c r="W44" s="269"/>
      <c r="X44" s="269"/>
      <c r="Y44" s="269"/>
      <c r="Z44" s="269"/>
      <c r="AA44" s="269"/>
      <c r="AB44" s="269"/>
      <c r="AC44" s="246"/>
      <c r="AD44" s="269"/>
      <c r="AE44" s="269"/>
      <c r="AF44" s="269"/>
      <c r="AG44" s="269"/>
      <c r="AH44" s="273"/>
      <c r="AI44" s="269"/>
      <c r="AJ44" s="269"/>
      <c r="AK44" s="269"/>
      <c r="AL44" s="269"/>
      <c r="AM44" s="269"/>
      <c r="AN44" s="269"/>
      <c r="AO44" s="269"/>
      <c r="AP44" s="269"/>
      <c r="AQ44" s="269"/>
      <c r="AR44" s="269"/>
      <c r="AS44" s="269"/>
      <c r="AT44" s="269"/>
      <c r="AU44" s="269"/>
      <c r="AV44" s="269"/>
      <c r="AW44" s="269"/>
      <c r="AX44" s="269"/>
      <c r="AY44" s="269"/>
      <c r="AZ44" s="269"/>
      <c r="BA44" s="269"/>
      <c r="BB44" s="269"/>
      <c r="BC44" s="269"/>
      <c r="BD44" s="269"/>
      <c r="BE44" s="269"/>
      <c r="BF44" s="269"/>
      <c r="BG44" s="269"/>
      <c r="BH44" s="468"/>
      <c r="BI44" s="257"/>
      <c r="BJ44" s="260"/>
    </row>
    <row r="45" spans="1:62" x14ac:dyDescent="0.2">
      <c r="A45" s="257"/>
      <c r="B45" s="278" t="s">
        <v>502</v>
      </c>
      <c r="C45" s="269"/>
      <c r="D45" s="269"/>
      <c r="E45" s="269"/>
      <c r="F45" s="269"/>
      <c r="G45" s="269"/>
      <c r="H45" s="269"/>
      <c r="I45" s="269"/>
      <c r="J45" s="269"/>
      <c r="K45" s="269"/>
      <c r="L45" s="269"/>
      <c r="M45" s="269"/>
      <c r="N45" s="269"/>
      <c r="O45" s="269"/>
      <c r="P45" s="269"/>
      <c r="Q45" s="269"/>
      <c r="R45" s="269"/>
      <c r="S45" s="269"/>
      <c r="T45" s="269"/>
      <c r="U45" s="269"/>
      <c r="V45" s="269"/>
      <c r="W45" s="269"/>
      <c r="X45" s="269"/>
      <c r="Y45" s="269"/>
      <c r="Z45" s="269"/>
      <c r="AA45" s="269"/>
      <c r="AB45" s="269"/>
      <c r="AC45" s="246"/>
      <c r="AD45" s="269"/>
      <c r="AE45" s="269"/>
      <c r="AF45" s="269"/>
      <c r="AG45" s="269"/>
      <c r="AH45" s="273"/>
      <c r="AI45" s="696"/>
      <c r="AJ45" s="696"/>
      <c r="AK45" s="696"/>
      <c r="AL45" s="696"/>
      <c r="AM45" s="696"/>
      <c r="AN45" s="696"/>
      <c r="AO45" s="696"/>
      <c r="AP45" s="696"/>
      <c r="AQ45" s="696"/>
      <c r="AR45" s="696"/>
      <c r="AS45" s="696"/>
      <c r="AT45" s="696"/>
      <c r="AU45" s="344"/>
      <c r="AV45" s="269"/>
      <c r="AW45" s="269"/>
      <c r="AX45" s="269"/>
      <c r="AY45" s="269"/>
      <c r="AZ45" s="269"/>
      <c r="BA45" s="269"/>
      <c r="BB45" s="269"/>
      <c r="BC45" s="269"/>
      <c r="BD45" s="269"/>
      <c r="BE45" s="269"/>
      <c r="BF45" s="269"/>
      <c r="BG45" s="269"/>
      <c r="BH45" s="468"/>
      <c r="BI45" s="257"/>
      <c r="BJ45" s="260"/>
    </row>
    <row r="46" spans="1:62" x14ac:dyDescent="0.2">
      <c r="A46" s="257"/>
      <c r="B46" s="278" t="s">
        <v>514</v>
      </c>
      <c r="C46" s="269"/>
      <c r="D46" s="269"/>
      <c r="E46" s="269"/>
      <c r="F46" s="269"/>
      <c r="G46" s="269"/>
      <c r="H46" s="269"/>
      <c r="I46" s="269"/>
      <c r="J46" s="269"/>
      <c r="K46" s="269"/>
      <c r="L46" s="269"/>
      <c r="M46" s="269"/>
      <c r="N46" s="269"/>
      <c r="O46" s="269"/>
      <c r="P46" s="269"/>
      <c r="Q46" s="269"/>
      <c r="R46" s="269"/>
      <c r="S46" s="269"/>
      <c r="T46" s="269"/>
      <c r="U46" s="269"/>
      <c r="V46" s="269"/>
      <c r="W46" s="269"/>
      <c r="X46" s="269"/>
      <c r="Y46" s="269"/>
      <c r="Z46" s="269"/>
      <c r="AA46" s="269"/>
      <c r="AB46" s="269"/>
      <c r="AC46" s="246"/>
      <c r="AD46" s="269"/>
      <c r="AE46" s="269"/>
      <c r="AF46" s="269"/>
      <c r="AG46" s="269"/>
      <c r="AH46" s="281"/>
      <c r="AI46" s="269"/>
      <c r="AJ46" s="269"/>
      <c r="AK46" s="269"/>
      <c r="AL46" s="269"/>
      <c r="AM46" s="269"/>
      <c r="AN46" s="269"/>
      <c r="AO46" s="269"/>
      <c r="AP46" s="269"/>
      <c r="AQ46" s="269"/>
      <c r="AR46" s="269"/>
      <c r="AS46" s="269"/>
      <c r="AT46" s="269"/>
      <c r="AU46" s="269"/>
      <c r="AV46" s="269"/>
      <c r="AW46" s="269"/>
      <c r="AX46" s="269"/>
      <c r="AY46" s="269"/>
      <c r="AZ46" s="269"/>
      <c r="BA46" s="269"/>
      <c r="BB46" s="269"/>
      <c r="BC46" s="269"/>
      <c r="BD46" s="269"/>
      <c r="BE46" s="269"/>
      <c r="BF46" s="269"/>
      <c r="BG46" s="269"/>
      <c r="BH46" s="468"/>
      <c r="BI46" s="257"/>
      <c r="BJ46" s="260"/>
    </row>
    <row r="47" spans="1:62" x14ac:dyDescent="0.2">
      <c r="A47" s="257"/>
      <c r="B47" s="269"/>
      <c r="C47" s="269"/>
      <c r="D47" s="269"/>
      <c r="E47" s="269"/>
      <c r="F47" s="269"/>
      <c r="G47" s="269"/>
      <c r="H47" s="269"/>
      <c r="I47" s="269"/>
      <c r="J47" s="269"/>
      <c r="K47" s="269"/>
      <c r="L47" s="269"/>
      <c r="M47" s="269"/>
      <c r="N47" s="269"/>
      <c r="O47" s="269"/>
      <c r="P47" s="269"/>
      <c r="Q47" s="269"/>
      <c r="R47" s="269"/>
      <c r="S47" s="269"/>
      <c r="T47" s="269"/>
      <c r="U47" s="269"/>
      <c r="V47" s="269"/>
      <c r="W47" s="269"/>
      <c r="X47" s="269"/>
      <c r="Y47" s="269"/>
      <c r="Z47" s="269"/>
      <c r="AA47" s="269"/>
      <c r="AB47" s="269"/>
      <c r="AC47" s="246"/>
      <c r="AD47" s="269"/>
      <c r="AE47" s="269"/>
      <c r="AF47" s="269"/>
      <c r="AG47" s="269"/>
      <c r="AH47" s="1109" t="s">
        <v>476</v>
      </c>
      <c r="AI47" s="1110"/>
      <c r="AJ47" s="1110"/>
      <c r="AK47" s="1110"/>
      <c r="AL47" s="1110"/>
      <c r="AM47" s="1110"/>
      <c r="AN47" s="1110"/>
      <c r="AO47" s="1110"/>
      <c r="AP47" s="1110"/>
      <c r="AQ47" s="1110"/>
      <c r="AR47" s="1110"/>
      <c r="AS47" s="1110"/>
      <c r="AT47" s="1110"/>
      <c r="AU47" s="1110"/>
      <c r="AV47" s="1110"/>
      <c r="AW47" s="269"/>
      <c r="AX47" s="269"/>
      <c r="AY47" s="269"/>
      <c r="AZ47" s="269"/>
      <c r="BA47" s="269"/>
      <c r="BB47" s="269"/>
      <c r="BC47" s="269"/>
      <c r="BD47" s="269"/>
      <c r="BE47" s="269"/>
      <c r="BF47" s="269"/>
      <c r="BG47" s="269"/>
      <c r="BH47" s="468"/>
      <c r="BI47" s="257"/>
      <c r="BJ47" s="260"/>
    </row>
    <row r="48" spans="1:62" x14ac:dyDescent="0.2">
      <c r="A48" s="257"/>
      <c r="B48" s="269"/>
      <c r="C48" s="269"/>
      <c r="D48" s="269"/>
      <c r="E48" s="269"/>
      <c r="F48" s="269"/>
      <c r="G48" s="269"/>
      <c r="H48" s="269"/>
      <c r="I48" s="269"/>
      <c r="J48" s="269"/>
      <c r="K48" s="269"/>
      <c r="L48" s="269"/>
      <c r="M48" s="269"/>
      <c r="N48" s="269"/>
      <c r="O48" s="269"/>
      <c r="P48" s="269"/>
      <c r="Q48" s="269"/>
      <c r="R48" s="269"/>
      <c r="S48" s="269"/>
      <c r="T48" s="269"/>
      <c r="U48" s="269"/>
      <c r="V48" s="269"/>
      <c r="W48" s="269"/>
      <c r="X48" s="269"/>
      <c r="Y48" s="269"/>
      <c r="Z48" s="269"/>
      <c r="AA48" s="269"/>
      <c r="AB48" s="269"/>
      <c r="AC48" s="246"/>
      <c r="AD48" s="269"/>
      <c r="AE48" s="269"/>
      <c r="AF48" s="269"/>
      <c r="AG48" s="269"/>
      <c r="AH48" s="1110"/>
      <c r="AI48" s="1110"/>
      <c r="AJ48" s="1110"/>
      <c r="AK48" s="1110"/>
      <c r="AL48" s="1110"/>
      <c r="AM48" s="1110"/>
      <c r="AN48" s="1110"/>
      <c r="AO48" s="1110"/>
      <c r="AP48" s="1110"/>
      <c r="AQ48" s="1110"/>
      <c r="AR48" s="1110"/>
      <c r="AS48" s="1110"/>
      <c r="AT48" s="1110"/>
      <c r="AU48" s="1110"/>
      <c r="AV48" s="1110"/>
      <c r="AW48" s="269"/>
      <c r="AX48" s="269"/>
      <c r="AY48" s="269"/>
      <c r="AZ48" s="269"/>
      <c r="BA48" s="269"/>
      <c r="BB48" s="269"/>
      <c r="BC48" s="269"/>
      <c r="BD48" s="269"/>
      <c r="BE48" s="269"/>
      <c r="BF48" s="269"/>
      <c r="BG48" s="269"/>
      <c r="BH48" s="468"/>
      <c r="BI48" s="257"/>
      <c r="BJ48" s="260"/>
    </row>
    <row r="49" spans="1:62" x14ac:dyDescent="0.2">
      <c r="A49" s="257"/>
      <c r="B49" s="269"/>
      <c r="C49" s="269"/>
      <c r="D49" s="269"/>
      <c r="E49" s="269"/>
      <c r="F49" s="269"/>
      <c r="G49" s="269"/>
      <c r="H49" s="269"/>
      <c r="I49" s="269"/>
      <c r="J49" s="269"/>
      <c r="K49" s="269"/>
      <c r="L49" s="269"/>
      <c r="M49" s="269"/>
      <c r="N49" s="269"/>
      <c r="O49" s="269"/>
      <c r="P49" s="269"/>
      <c r="Q49" s="269"/>
      <c r="R49" s="269"/>
      <c r="S49" s="269"/>
      <c r="T49" s="269"/>
      <c r="U49" s="269"/>
      <c r="V49" s="269"/>
      <c r="W49" s="269"/>
      <c r="X49" s="269"/>
      <c r="Y49" s="269"/>
      <c r="Z49" s="269"/>
      <c r="AA49" s="269"/>
      <c r="AB49" s="269"/>
      <c r="AC49" s="246"/>
      <c r="AD49" s="269"/>
      <c r="AE49" s="269"/>
      <c r="AF49" s="269"/>
      <c r="AG49" s="269"/>
      <c r="AH49" s="1110"/>
      <c r="AI49" s="1110"/>
      <c r="AJ49" s="1110"/>
      <c r="AK49" s="1110"/>
      <c r="AL49" s="1110"/>
      <c r="AM49" s="1110"/>
      <c r="AN49" s="1110"/>
      <c r="AO49" s="1110"/>
      <c r="AP49" s="1110"/>
      <c r="AQ49" s="1110"/>
      <c r="AR49" s="1110"/>
      <c r="AS49" s="1110"/>
      <c r="AT49" s="1110"/>
      <c r="AU49" s="1110"/>
      <c r="AV49" s="1110"/>
      <c r="AW49" s="269"/>
      <c r="AX49" s="269"/>
      <c r="AY49" s="269"/>
      <c r="AZ49" s="269"/>
      <c r="BA49" s="269"/>
      <c r="BB49" s="269"/>
      <c r="BC49" s="269"/>
      <c r="BD49" s="269"/>
      <c r="BE49" s="269"/>
      <c r="BF49" s="269"/>
      <c r="BG49" s="269"/>
      <c r="BH49" s="468"/>
      <c r="BI49" s="257"/>
      <c r="BJ49" s="260"/>
    </row>
    <row r="50" spans="1:62" x14ac:dyDescent="0.2">
      <c r="A50" s="257"/>
      <c r="B50" s="269"/>
      <c r="C50" s="269"/>
      <c r="D50" s="269"/>
      <c r="E50" s="269"/>
      <c r="F50" s="269"/>
      <c r="G50" s="269"/>
      <c r="H50" s="269"/>
      <c r="I50" s="269"/>
      <c r="J50" s="269"/>
      <c r="K50" s="269"/>
      <c r="L50" s="269"/>
      <c r="M50" s="269"/>
      <c r="N50" s="269"/>
      <c r="O50" s="269"/>
      <c r="P50" s="269"/>
      <c r="Q50" s="269"/>
      <c r="R50" s="269"/>
      <c r="S50" s="269"/>
      <c r="T50" s="269"/>
      <c r="U50" s="269"/>
      <c r="V50" s="269"/>
      <c r="W50" s="269"/>
      <c r="X50" s="269"/>
      <c r="Y50" s="269"/>
      <c r="Z50" s="269"/>
      <c r="AA50" s="269"/>
      <c r="AB50" s="269"/>
      <c r="AC50" s="269"/>
      <c r="AD50" s="269"/>
      <c r="AE50" s="269"/>
      <c r="AF50" s="269"/>
      <c r="AG50" s="269"/>
      <c r="AH50" s="1110"/>
      <c r="AI50" s="1110"/>
      <c r="AJ50" s="1110"/>
      <c r="AK50" s="1110"/>
      <c r="AL50" s="1110"/>
      <c r="AM50" s="1110"/>
      <c r="AN50" s="1110"/>
      <c r="AO50" s="1110"/>
      <c r="AP50" s="1110"/>
      <c r="AQ50" s="1110"/>
      <c r="AR50" s="1110"/>
      <c r="AS50" s="1110"/>
      <c r="AT50" s="1110"/>
      <c r="AU50" s="1110"/>
      <c r="AV50" s="1110"/>
      <c r="AW50" s="269"/>
      <c r="AX50" s="269"/>
      <c r="AY50" s="269"/>
      <c r="AZ50" s="269"/>
      <c r="BA50" s="269"/>
      <c r="BB50" s="269"/>
      <c r="BC50" s="269"/>
      <c r="BD50" s="269"/>
      <c r="BE50" s="269"/>
      <c r="BF50" s="269"/>
      <c r="BG50" s="269"/>
      <c r="BH50" s="468"/>
      <c r="BI50" s="257"/>
      <c r="BJ50" s="260"/>
    </row>
    <row r="51" spans="1:62" x14ac:dyDescent="0.2">
      <c r="A51" s="257"/>
      <c r="B51" s="269"/>
      <c r="C51" s="269"/>
      <c r="D51" s="269"/>
      <c r="E51" s="269"/>
      <c r="F51" s="269"/>
      <c r="G51" s="269"/>
      <c r="H51" s="269"/>
      <c r="I51" s="269"/>
      <c r="J51" s="269"/>
      <c r="K51" s="269"/>
      <c r="L51" s="269"/>
      <c r="M51" s="269"/>
      <c r="N51" s="269"/>
      <c r="O51" s="269"/>
      <c r="P51" s="269"/>
      <c r="Q51" s="269"/>
      <c r="R51" s="269"/>
      <c r="S51" s="269"/>
      <c r="T51" s="269"/>
      <c r="U51" s="269"/>
      <c r="V51" s="269"/>
      <c r="W51" s="269"/>
      <c r="X51" s="269"/>
      <c r="Y51" s="269"/>
      <c r="Z51" s="269"/>
      <c r="AA51" s="269"/>
      <c r="AB51" s="269"/>
      <c r="AC51" s="269"/>
      <c r="AD51" s="269"/>
      <c r="AE51" s="269"/>
      <c r="AF51" s="269"/>
      <c r="AG51" s="269"/>
      <c r="AH51" s="345"/>
      <c r="AI51" s="345"/>
      <c r="AJ51" s="345"/>
      <c r="AK51" s="345"/>
      <c r="AL51" s="345"/>
      <c r="AM51" s="345"/>
      <c r="AN51" s="345"/>
      <c r="AO51" s="345"/>
      <c r="AP51" s="345"/>
      <c r="AQ51" s="345"/>
      <c r="AR51" s="345"/>
      <c r="AS51" s="345"/>
      <c r="AT51" s="345"/>
      <c r="AU51" s="345"/>
      <c r="AV51" s="269"/>
      <c r="AW51" s="269"/>
      <c r="AX51" s="269"/>
      <c r="AY51" s="269"/>
      <c r="AZ51" s="269"/>
      <c r="BA51" s="269"/>
      <c r="BB51" s="269"/>
      <c r="BC51" s="269"/>
      <c r="BD51" s="269"/>
      <c r="BE51" s="269"/>
      <c r="BF51" s="269"/>
      <c r="BG51" s="269"/>
      <c r="BH51" s="468"/>
      <c r="BI51" s="257"/>
      <c r="BJ51" s="260"/>
    </row>
    <row r="52" spans="1:62" x14ac:dyDescent="0.2">
      <c r="A52" s="257"/>
      <c r="B52" s="269"/>
      <c r="C52" s="269"/>
      <c r="D52" s="269"/>
      <c r="E52" s="269"/>
      <c r="F52" s="269"/>
      <c r="G52" s="269"/>
      <c r="H52" s="269"/>
      <c r="I52" s="269"/>
      <c r="J52" s="269"/>
      <c r="K52" s="269"/>
      <c r="L52" s="269"/>
      <c r="M52" s="269"/>
      <c r="N52" s="269"/>
      <c r="O52" s="269"/>
      <c r="P52" s="269"/>
      <c r="Q52" s="269"/>
      <c r="R52" s="269"/>
      <c r="S52" s="269"/>
      <c r="T52" s="269"/>
      <c r="U52" s="269"/>
      <c r="V52" s="269"/>
      <c r="W52" s="269"/>
      <c r="X52" s="269"/>
      <c r="Y52" s="269"/>
      <c r="Z52" s="269"/>
      <c r="AA52" s="269"/>
      <c r="AB52" s="269"/>
      <c r="AC52" s="269"/>
      <c r="AD52" s="269"/>
      <c r="AE52" s="269"/>
      <c r="AF52" s="269"/>
      <c r="AG52" s="269"/>
      <c r="AH52" s="281"/>
      <c r="AI52" s="269"/>
      <c r="AJ52" s="269"/>
      <c r="AK52" s="269"/>
      <c r="AL52" s="269"/>
      <c r="AM52" s="269"/>
      <c r="AN52" s="269"/>
      <c r="AO52" s="269"/>
      <c r="AP52" s="269"/>
      <c r="AQ52" s="269"/>
      <c r="AR52" s="269"/>
      <c r="AS52" s="269"/>
      <c r="AT52" s="269"/>
      <c r="AU52" s="269"/>
      <c r="AV52" s="269"/>
      <c r="AW52" s="269"/>
      <c r="AX52" s="269"/>
      <c r="AY52" s="269"/>
      <c r="AZ52" s="269"/>
      <c r="BA52" s="269"/>
      <c r="BB52" s="269"/>
      <c r="BC52" s="269"/>
      <c r="BD52" s="269"/>
      <c r="BE52" s="269"/>
      <c r="BF52" s="269"/>
      <c r="BG52" s="269"/>
      <c r="BH52" s="468"/>
      <c r="BI52" s="257"/>
      <c r="BJ52" s="260"/>
    </row>
    <row r="53" spans="1:62" x14ac:dyDescent="0.2">
      <c r="A53" s="257"/>
      <c r="B53" s="269"/>
      <c r="C53" s="269"/>
      <c r="D53" s="269"/>
      <c r="E53" s="269"/>
      <c r="F53" s="269"/>
      <c r="G53" s="269"/>
      <c r="H53" s="269"/>
      <c r="I53" s="269"/>
      <c r="J53" s="269"/>
      <c r="K53" s="269"/>
      <c r="L53" s="269"/>
      <c r="M53" s="269"/>
      <c r="N53" s="269"/>
      <c r="O53" s="269"/>
      <c r="P53" s="269"/>
      <c r="Q53" s="269"/>
      <c r="R53" s="269"/>
      <c r="S53" s="269"/>
      <c r="T53" s="269"/>
      <c r="U53" s="269"/>
      <c r="V53" s="269"/>
      <c r="W53" s="269"/>
      <c r="X53" s="269"/>
      <c r="Y53" s="269"/>
      <c r="Z53" s="269"/>
      <c r="AA53" s="269"/>
      <c r="AB53" s="269"/>
      <c r="AC53" s="269"/>
      <c r="AD53" s="269"/>
      <c r="AE53" s="269"/>
      <c r="AF53" s="269"/>
      <c r="AG53" s="269"/>
      <c r="AH53" s="269"/>
      <c r="AI53" s="269"/>
      <c r="AJ53" s="269"/>
      <c r="AK53" s="269"/>
      <c r="AL53" s="269"/>
      <c r="AM53" s="269"/>
      <c r="AN53" s="269"/>
      <c r="AO53" s="269"/>
      <c r="AP53" s="269"/>
      <c r="AQ53" s="269"/>
      <c r="AR53" s="269"/>
      <c r="AS53" s="269"/>
      <c r="AT53" s="269"/>
      <c r="AU53" s="269"/>
      <c r="AV53" s="269"/>
      <c r="AW53" s="269"/>
      <c r="AX53" s="269"/>
      <c r="AY53" s="269"/>
      <c r="AZ53" s="269"/>
      <c r="BA53" s="269"/>
      <c r="BB53" s="269"/>
      <c r="BC53" s="269"/>
      <c r="BD53" s="269"/>
      <c r="BE53" s="269"/>
      <c r="BF53" s="269"/>
      <c r="BG53" s="269"/>
      <c r="BH53" s="468"/>
      <c r="BI53" s="257"/>
      <c r="BJ53" s="260"/>
    </row>
    <row r="54" spans="1:62" x14ac:dyDescent="0.2">
      <c r="A54" s="257"/>
      <c r="B54" s="269"/>
      <c r="C54" s="269"/>
      <c r="D54" s="269"/>
      <c r="E54" s="269"/>
      <c r="F54" s="269"/>
      <c r="G54" s="269"/>
      <c r="H54" s="269"/>
      <c r="I54" s="269"/>
      <c r="J54" s="269"/>
      <c r="K54" s="269"/>
      <c r="L54" s="269"/>
      <c r="M54" s="269"/>
      <c r="N54" s="269"/>
      <c r="O54" s="269"/>
      <c r="P54" s="269"/>
      <c r="Q54" s="269"/>
      <c r="R54" s="269"/>
      <c r="S54" s="269"/>
      <c r="T54" s="269"/>
      <c r="U54" s="269"/>
      <c r="V54" s="269"/>
      <c r="W54" s="269"/>
      <c r="X54" s="269"/>
      <c r="Y54" s="269"/>
      <c r="Z54" s="269"/>
      <c r="AA54" s="269"/>
      <c r="AB54" s="269"/>
      <c r="AC54" s="269"/>
      <c r="AD54" s="269"/>
      <c r="AE54" s="269"/>
      <c r="AF54" s="269"/>
      <c r="AG54" s="269"/>
      <c r="AH54" s="269"/>
      <c r="AI54" s="269"/>
      <c r="AJ54" s="269"/>
      <c r="AK54" s="269"/>
      <c r="AL54" s="269"/>
      <c r="AM54" s="269"/>
      <c r="AN54" s="269"/>
      <c r="AO54" s="269"/>
      <c r="AP54" s="269"/>
      <c r="AQ54" s="269"/>
      <c r="AR54" s="269"/>
      <c r="AS54" s="269"/>
      <c r="AT54" s="269"/>
      <c r="AU54" s="269"/>
      <c r="AV54" s="269"/>
      <c r="AW54" s="269"/>
      <c r="AX54" s="269"/>
      <c r="AY54" s="269"/>
      <c r="AZ54" s="269"/>
      <c r="BA54" s="269"/>
      <c r="BB54" s="269"/>
      <c r="BC54" s="269"/>
      <c r="BD54" s="269"/>
      <c r="BE54" s="269"/>
      <c r="BF54" s="269"/>
      <c r="BG54" s="269"/>
      <c r="BH54" s="468"/>
      <c r="BI54" s="257"/>
      <c r="BJ54" s="260"/>
    </row>
    <row r="55" spans="1:62" x14ac:dyDescent="0.2">
      <c r="A55" s="257"/>
      <c r="B55" s="269"/>
      <c r="C55" s="269"/>
      <c r="D55" s="269"/>
      <c r="E55" s="269"/>
      <c r="F55" s="269"/>
      <c r="G55" s="269"/>
      <c r="H55" s="269"/>
      <c r="I55" s="269"/>
      <c r="J55" s="269"/>
      <c r="K55" s="269"/>
      <c r="L55" s="269"/>
      <c r="M55" s="269"/>
      <c r="N55" s="269"/>
      <c r="O55" s="269"/>
      <c r="P55" s="269"/>
      <c r="Q55" s="269"/>
      <c r="R55" s="269"/>
      <c r="S55" s="269"/>
      <c r="T55" s="269"/>
      <c r="U55" s="269"/>
      <c r="V55" s="269"/>
      <c r="W55" s="269"/>
      <c r="X55" s="269"/>
      <c r="Y55" s="269"/>
      <c r="Z55" s="269"/>
      <c r="AA55" s="269"/>
      <c r="AB55" s="269"/>
      <c r="AC55" s="269"/>
      <c r="AD55" s="269"/>
      <c r="AE55" s="269"/>
      <c r="AF55" s="269"/>
      <c r="AG55" s="269"/>
      <c r="AH55" s="269"/>
      <c r="AI55" s="269"/>
      <c r="AJ55" s="269"/>
      <c r="AK55" s="269"/>
      <c r="AL55" s="269"/>
      <c r="AM55" s="269"/>
      <c r="AN55" s="269"/>
      <c r="AO55" s="269"/>
      <c r="AP55" s="269"/>
      <c r="AQ55" s="269"/>
      <c r="AR55" s="269"/>
      <c r="AS55" s="269"/>
      <c r="AT55" s="269"/>
      <c r="AU55" s="269"/>
      <c r="AV55" s="269"/>
      <c r="AW55" s="269"/>
      <c r="AX55" s="269"/>
      <c r="AY55" s="269"/>
      <c r="AZ55" s="269"/>
      <c r="BA55" s="269"/>
      <c r="BB55" s="269"/>
      <c r="BC55" s="269"/>
      <c r="BD55" s="269"/>
      <c r="BE55" s="269"/>
      <c r="BF55" s="269"/>
      <c r="BG55" s="269"/>
      <c r="BH55" s="468"/>
      <c r="BI55" s="257"/>
      <c r="BJ55" s="260"/>
    </row>
    <row r="56" spans="1:62" x14ac:dyDescent="0.2">
      <c r="A56" s="257"/>
      <c r="B56" s="269"/>
      <c r="C56" s="269"/>
      <c r="D56" s="269"/>
      <c r="E56" s="269"/>
      <c r="F56" s="269"/>
      <c r="G56" s="269"/>
      <c r="H56" s="269"/>
      <c r="I56" s="269"/>
      <c r="J56" s="269"/>
      <c r="K56" s="269"/>
      <c r="L56" s="269"/>
      <c r="M56" s="269"/>
      <c r="N56" s="269"/>
      <c r="O56" s="269"/>
      <c r="P56" s="269"/>
      <c r="Q56" s="269"/>
      <c r="R56" s="269"/>
      <c r="S56" s="269"/>
      <c r="T56" s="269"/>
      <c r="U56" s="269"/>
      <c r="V56" s="269"/>
      <c r="W56" s="269"/>
      <c r="X56" s="269"/>
      <c r="Y56" s="269"/>
      <c r="Z56" s="269"/>
      <c r="AA56" s="269"/>
      <c r="AB56" s="269"/>
      <c r="AC56" s="269"/>
      <c r="AD56" s="269"/>
      <c r="AE56" s="269"/>
      <c r="AF56" s="269"/>
      <c r="AG56" s="269"/>
      <c r="AH56" s="345"/>
      <c r="AI56" s="345"/>
      <c r="AJ56" s="345"/>
      <c r="AK56" s="345"/>
      <c r="AL56" s="345"/>
      <c r="AM56" s="345"/>
      <c r="AN56" s="345"/>
      <c r="AO56" s="345"/>
      <c r="AP56" s="345"/>
      <c r="AQ56" s="345"/>
      <c r="AR56" s="345"/>
      <c r="AS56" s="345"/>
      <c r="AT56" s="345"/>
      <c r="AU56" s="345"/>
      <c r="AV56" s="269"/>
      <c r="AW56" s="269"/>
      <c r="AX56" s="269"/>
      <c r="AY56" s="269"/>
      <c r="AZ56" s="269"/>
      <c r="BA56" s="269"/>
      <c r="BB56" s="269"/>
      <c r="BC56" s="269"/>
      <c r="BD56" s="269"/>
      <c r="BE56" s="269"/>
      <c r="BF56" s="269"/>
      <c r="BG56" s="269"/>
      <c r="BH56" s="468"/>
      <c r="BI56" s="257"/>
      <c r="BJ56" s="260"/>
    </row>
    <row r="57" spans="1:62" x14ac:dyDescent="0.2">
      <c r="A57" s="257"/>
      <c r="B57" s="269"/>
      <c r="C57" s="269"/>
      <c r="D57" s="269"/>
      <c r="E57" s="269"/>
      <c r="F57" s="269"/>
      <c r="G57" s="269"/>
      <c r="H57" s="269"/>
      <c r="I57" s="269"/>
      <c r="J57" s="269"/>
      <c r="K57" s="269"/>
      <c r="L57" s="269"/>
      <c r="M57" s="269"/>
      <c r="N57" s="269"/>
      <c r="O57" s="269"/>
      <c r="P57" s="269"/>
      <c r="Q57" s="269"/>
      <c r="R57" s="269"/>
      <c r="S57" s="269"/>
      <c r="T57" s="269"/>
      <c r="U57" s="269"/>
      <c r="V57" s="269"/>
      <c r="W57" s="269"/>
      <c r="X57" s="269"/>
      <c r="Y57" s="269"/>
      <c r="Z57" s="269"/>
      <c r="AA57" s="269"/>
      <c r="AB57" s="269"/>
      <c r="AC57" s="269"/>
      <c r="AD57" s="269"/>
      <c r="AE57" s="269"/>
      <c r="AF57" s="269"/>
      <c r="AG57" s="269"/>
      <c r="AH57" s="345"/>
      <c r="AI57" s="345"/>
      <c r="AJ57" s="345"/>
      <c r="AK57" s="345"/>
      <c r="AL57" s="345"/>
      <c r="AM57" s="345"/>
      <c r="AN57" s="345"/>
      <c r="AO57" s="345"/>
      <c r="AP57" s="345"/>
      <c r="AQ57" s="345"/>
      <c r="AR57" s="345"/>
      <c r="AS57" s="345"/>
      <c r="AT57" s="345"/>
      <c r="AU57" s="345"/>
      <c r="AV57" s="269"/>
      <c r="AW57" s="269"/>
      <c r="AX57" s="269"/>
      <c r="AY57" s="269"/>
      <c r="AZ57" s="269"/>
      <c r="BA57" s="269"/>
      <c r="BB57" s="269"/>
      <c r="BC57" s="269"/>
      <c r="BD57" s="269"/>
      <c r="BE57" s="269"/>
      <c r="BF57" s="269"/>
      <c r="BG57" s="269"/>
      <c r="BH57" s="468"/>
      <c r="BI57" s="257"/>
      <c r="BJ57" s="260"/>
    </row>
    <row r="58" spans="1:62" x14ac:dyDescent="0.2">
      <c r="A58" s="257"/>
      <c r="B58" s="269"/>
      <c r="C58" s="269"/>
      <c r="D58" s="269"/>
      <c r="E58" s="269"/>
      <c r="F58" s="269"/>
      <c r="G58" s="269"/>
      <c r="H58" s="269"/>
      <c r="I58" s="269"/>
      <c r="J58" s="269"/>
      <c r="K58" s="269"/>
      <c r="L58" s="269"/>
      <c r="M58" s="269"/>
      <c r="N58" s="269"/>
      <c r="O58" s="269"/>
      <c r="P58" s="269"/>
      <c r="Q58" s="269"/>
      <c r="R58" s="269"/>
      <c r="S58" s="269"/>
      <c r="T58" s="269"/>
      <c r="U58" s="269"/>
      <c r="V58" s="269"/>
      <c r="W58" s="269"/>
      <c r="X58" s="269"/>
      <c r="Y58" s="269"/>
      <c r="Z58" s="269"/>
      <c r="AA58" s="269"/>
      <c r="AB58" s="269"/>
      <c r="AC58" s="269"/>
      <c r="AD58" s="269"/>
      <c r="AE58" s="269"/>
      <c r="AF58" s="269"/>
      <c r="AG58" s="269"/>
      <c r="AH58" s="345"/>
      <c r="AI58" s="345"/>
      <c r="AJ58" s="345"/>
      <c r="AK58" s="345"/>
      <c r="AL58" s="345"/>
      <c r="AM58" s="345"/>
      <c r="AN58" s="345"/>
      <c r="AO58" s="345"/>
      <c r="AP58" s="345"/>
      <c r="AQ58" s="345"/>
      <c r="AR58" s="345"/>
      <c r="AS58" s="345"/>
      <c r="AT58" s="345"/>
      <c r="AU58" s="345"/>
      <c r="AV58" s="269"/>
      <c r="AW58" s="269"/>
      <c r="AX58" s="269"/>
      <c r="AY58" s="269"/>
      <c r="AZ58" s="269"/>
      <c r="BA58" s="269"/>
      <c r="BB58" s="269"/>
      <c r="BC58" s="269"/>
      <c r="BD58" s="269"/>
      <c r="BE58" s="269"/>
      <c r="BF58" s="269"/>
      <c r="BG58" s="269"/>
      <c r="BH58" s="468"/>
      <c r="BI58" s="257"/>
      <c r="BJ58" s="260"/>
    </row>
    <row r="59" spans="1:62" x14ac:dyDescent="0.2">
      <c r="A59" s="257"/>
      <c r="B59" s="269"/>
      <c r="C59" s="269"/>
      <c r="D59" s="269"/>
      <c r="E59" s="269"/>
      <c r="F59" s="269"/>
      <c r="G59" s="269"/>
      <c r="H59" s="269"/>
      <c r="I59" s="269"/>
      <c r="J59" s="269"/>
      <c r="K59" s="269"/>
      <c r="L59" s="269"/>
      <c r="M59" s="269"/>
      <c r="N59" s="269"/>
      <c r="O59" s="269"/>
      <c r="P59" s="269"/>
      <c r="Q59" s="269"/>
      <c r="R59" s="269"/>
      <c r="S59" s="269"/>
      <c r="T59" s="269"/>
      <c r="U59" s="269"/>
      <c r="V59" s="269"/>
      <c r="W59" s="269"/>
      <c r="X59" s="269"/>
      <c r="Y59" s="269"/>
      <c r="Z59" s="269"/>
      <c r="AA59" s="269"/>
      <c r="AB59" s="269"/>
      <c r="AC59" s="269"/>
      <c r="AD59" s="269"/>
      <c r="AE59" s="269"/>
      <c r="AF59" s="269"/>
      <c r="AG59" s="269"/>
      <c r="AH59" s="470"/>
      <c r="AI59" s="470"/>
      <c r="AJ59" s="470"/>
      <c r="AK59" s="470"/>
      <c r="AL59" s="470"/>
      <c r="AM59" s="470"/>
      <c r="AN59" s="470"/>
      <c r="AO59" s="470"/>
      <c r="AP59" s="470"/>
      <c r="AQ59" s="470"/>
      <c r="AR59" s="470"/>
      <c r="AS59" s="470"/>
      <c r="AT59" s="470"/>
      <c r="AU59" s="470"/>
      <c r="AV59" s="269"/>
      <c r="AW59" s="269"/>
      <c r="AX59" s="269"/>
      <c r="AY59" s="269"/>
      <c r="AZ59" s="269"/>
      <c r="BA59" s="269"/>
      <c r="BB59" s="269"/>
      <c r="BC59" s="269"/>
      <c r="BD59" s="269"/>
      <c r="BE59" s="269"/>
      <c r="BF59" s="269"/>
      <c r="BG59" s="269"/>
      <c r="BH59" s="468"/>
      <c r="BI59" s="257"/>
      <c r="BJ59" s="260"/>
    </row>
    <row r="60" spans="1:62" x14ac:dyDescent="0.2">
      <c r="A60" s="257"/>
      <c r="B60" s="269"/>
      <c r="C60" s="269"/>
      <c r="D60" s="269"/>
      <c r="E60" s="269"/>
      <c r="F60" s="269"/>
      <c r="G60" s="269"/>
      <c r="H60" s="269"/>
      <c r="I60" s="269"/>
      <c r="J60" s="269"/>
      <c r="K60" s="269"/>
      <c r="L60" s="269"/>
      <c r="M60" s="269"/>
      <c r="N60" s="269"/>
      <c r="O60" s="269"/>
      <c r="P60" s="269"/>
      <c r="Q60" s="269"/>
      <c r="R60" s="269"/>
      <c r="S60" s="269"/>
      <c r="T60" s="269"/>
      <c r="U60" s="269"/>
      <c r="V60" s="269"/>
      <c r="W60" s="269"/>
      <c r="X60" s="269"/>
      <c r="Y60" s="269"/>
      <c r="Z60" s="269"/>
      <c r="AA60" s="269"/>
      <c r="AB60" s="269"/>
      <c r="AC60" s="269"/>
      <c r="AD60" s="269"/>
      <c r="AE60" s="269"/>
      <c r="AF60" s="269"/>
      <c r="AG60" s="269"/>
      <c r="AH60" s="269"/>
      <c r="AI60" s="269"/>
      <c r="AJ60" s="269"/>
      <c r="AK60" s="269"/>
      <c r="AL60" s="269"/>
      <c r="AM60" s="269"/>
      <c r="AN60" s="269"/>
      <c r="AO60" s="269"/>
      <c r="AP60" s="269"/>
      <c r="AQ60" s="269"/>
      <c r="AR60" s="269"/>
      <c r="AS60" s="269"/>
      <c r="AT60" s="269"/>
      <c r="AU60" s="269"/>
      <c r="AV60" s="269"/>
      <c r="AW60" s="269"/>
      <c r="AX60" s="269"/>
      <c r="AY60" s="269"/>
      <c r="AZ60" s="269"/>
      <c r="BA60" s="269"/>
      <c r="BB60" s="269"/>
      <c r="BC60" s="269"/>
      <c r="BD60" s="269"/>
      <c r="BE60" s="269"/>
      <c r="BF60" s="269"/>
      <c r="BG60" s="269"/>
      <c r="BH60" s="468"/>
      <c r="BI60" s="257"/>
      <c r="BJ60" s="260"/>
    </row>
    <row r="61" spans="1:62" x14ac:dyDescent="0.2">
      <c r="A61" s="257"/>
      <c r="B61" s="256"/>
      <c r="C61" s="256"/>
      <c r="D61" s="269"/>
      <c r="E61" s="269"/>
      <c r="F61" s="269"/>
      <c r="G61" s="269"/>
      <c r="H61" s="269"/>
      <c r="I61" s="269"/>
      <c r="J61" s="269"/>
      <c r="K61" s="269"/>
      <c r="L61" s="269"/>
      <c r="M61" s="269"/>
      <c r="N61" s="269"/>
      <c r="O61" s="269"/>
      <c r="P61" s="269"/>
      <c r="Q61" s="269"/>
      <c r="R61" s="269"/>
      <c r="S61" s="269"/>
      <c r="T61" s="269"/>
      <c r="U61" s="269"/>
      <c r="V61" s="269"/>
      <c r="W61" s="269"/>
      <c r="X61" s="269"/>
      <c r="Y61" s="269"/>
      <c r="Z61" s="269"/>
      <c r="AA61" s="269"/>
      <c r="AB61" s="269"/>
      <c r="AC61" s="269"/>
      <c r="AD61" s="269"/>
      <c r="AE61" s="269"/>
      <c r="AF61" s="269"/>
      <c r="AG61" s="269"/>
      <c r="AH61" s="269"/>
      <c r="AI61" s="269"/>
      <c r="AJ61" s="269"/>
      <c r="AK61" s="269"/>
      <c r="AL61" s="269"/>
      <c r="AM61" s="269"/>
      <c r="AN61" s="269"/>
      <c r="AO61" s="269"/>
      <c r="AP61" s="269"/>
      <c r="AQ61" s="269"/>
      <c r="AR61" s="269"/>
      <c r="AS61" s="269"/>
      <c r="AT61" s="269"/>
      <c r="AU61" s="269"/>
      <c r="AV61" s="269"/>
      <c r="AW61" s="269"/>
      <c r="AX61" s="269"/>
      <c r="AY61" s="269"/>
      <c r="AZ61" s="269"/>
      <c r="BA61" s="269"/>
      <c r="BB61" s="269"/>
      <c r="BC61" s="269"/>
      <c r="BD61" s="269"/>
      <c r="BE61" s="269"/>
      <c r="BF61" s="269"/>
      <c r="BG61" s="269"/>
      <c r="BH61" s="269"/>
      <c r="BI61" s="257"/>
      <c r="BJ61" s="260"/>
    </row>
    <row r="62" spans="1:62" x14ac:dyDescent="0.2">
      <c r="A62" s="257"/>
      <c r="B62" s="470"/>
      <c r="C62" s="470"/>
      <c r="D62" s="470"/>
      <c r="E62" s="470"/>
      <c r="F62" s="470"/>
      <c r="G62" s="470"/>
      <c r="H62" s="470"/>
      <c r="I62" s="309"/>
      <c r="J62" s="470"/>
      <c r="K62" s="470"/>
      <c r="L62" s="470"/>
      <c r="M62" s="470"/>
      <c r="N62" s="470"/>
      <c r="O62" s="470"/>
      <c r="P62" s="470"/>
      <c r="Q62" s="470"/>
      <c r="R62" s="470"/>
      <c r="S62" s="470"/>
      <c r="T62" s="470"/>
      <c r="U62" s="470"/>
      <c r="V62" s="470"/>
      <c r="W62" s="470"/>
      <c r="X62" s="470"/>
      <c r="Y62" s="470"/>
      <c r="Z62" s="470"/>
      <c r="AA62" s="470"/>
      <c r="AB62" s="470"/>
      <c r="AC62" s="470"/>
      <c r="AD62" s="470"/>
      <c r="AE62" s="470"/>
      <c r="AF62" s="470"/>
      <c r="AG62" s="470"/>
      <c r="AH62" s="470"/>
      <c r="AI62" s="470"/>
      <c r="AJ62" s="470"/>
      <c r="AK62" s="470"/>
      <c r="AL62" s="470"/>
      <c r="AM62" s="470"/>
      <c r="AN62" s="470"/>
      <c r="AO62" s="470"/>
      <c r="AP62" s="470"/>
      <c r="AQ62" s="470"/>
      <c r="AR62" s="470"/>
      <c r="AS62" s="470"/>
      <c r="AT62" s="470"/>
      <c r="AU62" s="470"/>
      <c r="AV62" s="470"/>
      <c r="AW62" s="470"/>
      <c r="AX62" s="470"/>
      <c r="AY62" s="470"/>
      <c r="AZ62" s="470"/>
      <c r="BA62" s="470"/>
      <c r="BB62" s="470"/>
      <c r="BC62" s="470"/>
      <c r="BD62" s="470"/>
      <c r="BE62" s="470"/>
      <c r="BF62" s="470"/>
      <c r="BG62" s="470"/>
      <c r="BH62" s="257"/>
      <c r="BI62" s="257"/>
      <c r="BJ62" s="260"/>
    </row>
    <row r="63" spans="1:62" x14ac:dyDescent="0.2">
      <c r="A63" s="257"/>
      <c r="B63" s="257"/>
      <c r="C63" s="257"/>
      <c r="D63" s="310"/>
      <c r="E63" s="257"/>
      <c r="F63" s="257"/>
      <c r="G63" s="257"/>
      <c r="H63" s="257"/>
      <c r="I63" s="257"/>
      <c r="J63" s="257"/>
      <c r="K63" s="257"/>
      <c r="L63" s="257"/>
      <c r="M63" s="257"/>
      <c r="N63" s="257"/>
      <c r="O63" s="257"/>
      <c r="P63" s="257"/>
      <c r="Q63" s="257"/>
      <c r="R63" s="257"/>
      <c r="S63" s="257"/>
      <c r="T63" s="257"/>
      <c r="U63" s="257"/>
      <c r="V63" s="257"/>
      <c r="W63" s="257"/>
      <c r="X63" s="257"/>
      <c r="Y63" s="257"/>
      <c r="Z63" s="257"/>
      <c r="AA63" s="257"/>
      <c r="AB63" s="257"/>
      <c r="AC63" s="257"/>
      <c r="AD63" s="257"/>
      <c r="AE63" s="257"/>
      <c r="AF63" s="257"/>
      <c r="AG63" s="257"/>
      <c r="AH63" s="257"/>
      <c r="AI63" s="257"/>
      <c r="AJ63" s="257"/>
      <c r="AK63" s="257"/>
      <c r="AL63" s="257"/>
      <c r="AM63" s="257"/>
      <c r="AN63" s="257"/>
      <c r="AO63" s="257"/>
      <c r="AP63" s="257"/>
      <c r="AQ63" s="257"/>
      <c r="AR63" s="257"/>
      <c r="AS63" s="257"/>
      <c r="AT63" s="257"/>
      <c r="AU63" s="257"/>
      <c r="AV63" s="257"/>
      <c r="AW63" s="257"/>
      <c r="AX63" s="257"/>
      <c r="AY63" s="257"/>
      <c r="AZ63" s="257"/>
      <c r="BA63" s="257"/>
      <c r="BB63" s="257"/>
      <c r="BC63" s="257"/>
      <c r="BD63" s="257"/>
      <c r="BE63" s="257"/>
      <c r="BF63" s="257"/>
      <c r="BG63" s="257"/>
      <c r="BH63" s="257"/>
      <c r="BI63" s="257"/>
      <c r="BJ63" s="260"/>
    </row>
    <row r="64" spans="1:62" x14ac:dyDescent="0.2">
      <c r="A64" s="256"/>
      <c r="B64" s="257"/>
      <c r="C64" s="257"/>
      <c r="D64" s="257"/>
      <c r="E64" s="257"/>
      <c r="F64" s="257"/>
      <c r="G64" s="257"/>
      <c r="H64" s="257"/>
      <c r="I64" s="257"/>
      <c r="J64" s="257"/>
      <c r="K64" s="257"/>
      <c r="L64" s="257"/>
      <c r="M64" s="257"/>
      <c r="N64" s="257"/>
      <c r="O64" s="257"/>
      <c r="P64" s="257"/>
      <c r="Q64" s="257"/>
      <c r="R64" s="257"/>
      <c r="S64" s="257"/>
      <c r="T64" s="257"/>
      <c r="U64" s="257"/>
      <c r="V64" s="257"/>
      <c r="W64" s="257"/>
      <c r="X64" s="257"/>
      <c r="Y64" s="257"/>
      <c r="Z64" s="257"/>
      <c r="AA64" s="257"/>
      <c r="AB64" s="257"/>
      <c r="AC64" s="257"/>
      <c r="AD64" s="257"/>
      <c r="AE64" s="257"/>
      <c r="AF64" s="257"/>
      <c r="AG64" s="257"/>
      <c r="AH64" s="257"/>
      <c r="AI64" s="257"/>
      <c r="AJ64" s="257"/>
      <c r="AK64" s="257"/>
      <c r="AL64" s="257"/>
      <c r="AM64" s="257"/>
      <c r="AN64" s="257"/>
      <c r="AO64" s="257"/>
      <c r="AP64" s="257"/>
      <c r="AQ64" s="257"/>
      <c r="AR64" s="257"/>
      <c r="AS64" s="257"/>
      <c r="AT64" s="257"/>
      <c r="AU64" s="257"/>
      <c r="AV64" s="257"/>
      <c r="AW64" s="257"/>
      <c r="AX64" s="257"/>
      <c r="AY64" s="257"/>
      <c r="AZ64" s="257"/>
      <c r="BA64" s="257"/>
      <c r="BB64" s="257"/>
      <c r="BC64" s="257"/>
      <c r="BD64" s="257"/>
      <c r="BE64" s="257"/>
      <c r="BF64" s="257"/>
      <c r="BG64" s="257"/>
      <c r="BH64" s="257"/>
      <c r="BI64" s="257"/>
      <c r="BJ64" s="260"/>
    </row>
    <row r="66" spans="3:28" x14ac:dyDescent="0.2">
      <c r="C66" s="235"/>
      <c r="D66" s="235"/>
      <c r="E66" s="235"/>
      <c r="F66" s="235"/>
      <c r="G66" s="235"/>
      <c r="H66" s="235"/>
      <c r="I66" s="235"/>
      <c r="J66" s="235"/>
      <c r="K66" s="235"/>
      <c r="L66" s="235"/>
      <c r="M66" s="235"/>
      <c r="N66" s="235"/>
      <c r="O66" s="235"/>
      <c r="P66" s="235"/>
      <c r="Q66" s="235"/>
      <c r="R66" s="235"/>
      <c r="S66" s="235"/>
      <c r="T66" s="235"/>
      <c r="U66" s="235"/>
      <c r="V66" s="235"/>
      <c r="W66" s="235"/>
      <c r="X66" s="235"/>
      <c r="Y66" s="235"/>
      <c r="Z66" s="235"/>
      <c r="AA66" s="235"/>
      <c r="AB66" s="235"/>
    </row>
    <row r="70" spans="3:28" x14ac:dyDescent="0.2">
      <c r="P70" s="235"/>
    </row>
    <row r="71" spans="3:28" x14ac:dyDescent="0.2">
      <c r="C71" s="235"/>
      <c r="D71" s="235"/>
      <c r="E71" s="235"/>
      <c r="F71" s="235"/>
      <c r="G71" s="235"/>
      <c r="H71" s="235"/>
      <c r="I71" s="235"/>
      <c r="J71" s="235"/>
      <c r="K71" s="235"/>
      <c r="L71" s="235"/>
      <c r="M71" s="235"/>
      <c r="N71" s="235"/>
      <c r="O71" s="235"/>
      <c r="P71" s="242"/>
      <c r="Q71" s="798"/>
      <c r="R71" s="235"/>
      <c r="S71" s="235"/>
      <c r="T71" s="235"/>
      <c r="U71" s="235"/>
      <c r="V71" s="235"/>
      <c r="W71" s="235"/>
      <c r="X71" s="235"/>
      <c r="Y71" s="235"/>
      <c r="Z71" s="235"/>
      <c r="AA71" s="235"/>
      <c r="AB71" s="235"/>
    </row>
    <row r="72" spans="3:28" x14ac:dyDescent="0.2">
      <c r="C72" s="235"/>
      <c r="D72" s="235"/>
      <c r="E72" s="235"/>
      <c r="F72" s="235"/>
      <c r="G72" s="235"/>
      <c r="H72" s="235"/>
      <c r="I72" s="235"/>
      <c r="J72" s="235"/>
      <c r="K72" s="235"/>
      <c r="L72" s="235"/>
      <c r="M72" s="235"/>
      <c r="N72" s="235"/>
      <c r="O72" s="235"/>
      <c r="P72" s="242"/>
      <c r="Q72" s="235"/>
      <c r="R72" s="235"/>
      <c r="S72" s="235"/>
      <c r="T72" s="235"/>
      <c r="U72" s="235"/>
      <c r="V72" s="235"/>
      <c r="W72" s="235"/>
      <c r="X72" s="235"/>
      <c r="Y72" s="235"/>
      <c r="Z72" s="235"/>
      <c r="AA72" s="235"/>
      <c r="AB72" s="235"/>
    </row>
    <row r="73" spans="3:28" x14ac:dyDescent="0.2">
      <c r="C73" s="235"/>
      <c r="D73" s="235"/>
      <c r="E73" s="235"/>
      <c r="F73" s="235"/>
      <c r="G73" s="235"/>
      <c r="H73" s="235"/>
      <c r="I73" s="235"/>
      <c r="J73" s="235"/>
      <c r="K73" s="235"/>
      <c r="L73" s="235"/>
      <c r="M73" s="235"/>
      <c r="N73" s="235"/>
      <c r="O73" s="235"/>
      <c r="P73" s="242"/>
      <c r="Q73" s="235"/>
      <c r="R73" s="235"/>
      <c r="S73" s="235"/>
      <c r="T73" s="235"/>
      <c r="U73" s="235"/>
      <c r="V73" s="235"/>
      <c r="W73" s="235"/>
      <c r="X73" s="235"/>
      <c r="Y73" s="235"/>
      <c r="Z73" s="235"/>
      <c r="AA73" s="235"/>
      <c r="AB73" s="235"/>
    </row>
    <row r="74" spans="3:28" x14ac:dyDescent="0.2">
      <c r="C74" s="235"/>
      <c r="D74" s="235"/>
      <c r="E74" s="235"/>
      <c r="F74" s="235"/>
      <c r="G74" s="235"/>
      <c r="H74" s="235"/>
      <c r="I74" s="235"/>
      <c r="J74" s="235"/>
      <c r="K74" s="235"/>
      <c r="L74" s="235"/>
      <c r="M74" s="235"/>
      <c r="N74" s="235"/>
      <c r="O74" s="235"/>
      <c r="P74" s="242"/>
      <c r="Q74" s="235"/>
      <c r="R74" s="235"/>
      <c r="S74" s="235"/>
      <c r="T74" s="235"/>
      <c r="U74" s="235"/>
      <c r="V74" s="235"/>
      <c r="W74" s="235"/>
      <c r="X74" s="235"/>
      <c r="Y74" s="235"/>
      <c r="Z74" s="235"/>
      <c r="AA74" s="235"/>
      <c r="AB74" s="235"/>
    </row>
    <row r="75" spans="3:28" x14ac:dyDescent="0.2">
      <c r="C75" s="235"/>
      <c r="D75" s="235"/>
      <c r="E75" s="235"/>
      <c r="F75" s="235"/>
      <c r="G75" s="235"/>
      <c r="H75" s="235"/>
      <c r="I75" s="235"/>
      <c r="J75" s="235"/>
      <c r="K75" s="235"/>
      <c r="L75" s="235"/>
      <c r="M75" s="235"/>
      <c r="N75" s="235"/>
      <c r="O75" s="235"/>
      <c r="P75" s="242"/>
      <c r="Q75" s="235"/>
      <c r="R75" s="235"/>
      <c r="S75" s="235"/>
      <c r="T75" s="235"/>
      <c r="U75" s="235"/>
      <c r="V75" s="235"/>
      <c r="W75" s="235"/>
      <c r="X75" s="235"/>
      <c r="Y75" s="235"/>
      <c r="Z75" s="235"/>
      <c r="AA75" s="235"/>
      <c r="AB75" s="235"/>
    </row>
    <row r="76" spans="3:28" x14ac:dyDescent="0.2">
      <c r="C76" s="235"/>
      <c r="D76" s="235"/>
      <c r="E76" s="235"/>
      <c r="F76" s="235"/>
      <c r="G76" s="235"/>
      <c r="H76" s="235"/>
      <c r="I76" s="235"/>
      <c r="J76" s="235"/>
      <c r="K76" s="235"/>
      <c r="L76" s="235"/>
      <c r="M76" s="235"/>
      <c r="N76" s="235"/>
      <c r="O76" s="235"/>
      <c r="P76" s="242"/>
      <c r="Q76" s="235"/>
      <c r="R76" s="235"/>
      <c r="S76" s="235"/>
      <c r="T76" s="235"/>
      <c r="U76" s="235"/>
      <c r="V76" s="235"/>
      <c r="W76" s="235"/>
      <c r="X76" s="235"/>
      <c r="Y76" s="235"/>
      <c r="Z76" s="235"/>
      <c r="AA76" s="235"/>
      <c r="AB76" s="235"/>
    </row>
    <row r="77" spans="3:28" x14ac:dyDescent="0.2">
      <c r="C77" s="235"/>
      <c r="D77" s="235"/>
      <c r="E77" s="235"/>
      <c r="F77" s="235"/>
      <c r="G77" s="235"/>
      <c r="H77" s="235"/>
      <c r="I77" s="235"/>
      <c r="J77" s="235"/>
      <c r="K77" s="235"/>
      <c r="L77" s="235"/>
      <c r="M77" s="235"/>
      <c r="N77" s="235"/>
      <c r="O77" s="235"/>
      <c r="P77" s="242"/>
      <c r="Q77" s="235"/>
      <c r="R77" s="235"/>
      <c r="S77" s="235"/>
      <c r="T77" s="235"/>
      <c r="U77" s="235"/>
      <c r="V77" s="235"/>
      <c r="W77" s="235"/>
      <c r="X77" s="235"/>
      <c r="Y77" s="235"/>
      <c r="Z77" s="235"/>
      <c r="AA77" s="235"/>
      <c r="AB77" s="235"/>
    </row>
    <row r="78" spans="3:28" x14ac:dyDescent="0.2">
      <c r="C78" s="235"/>
      <c r="D78" s="235"/>
      <c r="E78" s="235"/>
      <c r="F78" s="235"/>
      <c r="G78" s="235"/>
      <c r="H78" s="235"/>
      <c r="I78" s="235"/>
      <c r="J78" s="235"/>
      <c r="K78" s="235"/>
      <c r="L78" s="235"/>
      <c r="M78" s="235"/>
      <c r="N78" s="235"/>
      <c r="O78" s="235"/>
      <c r="P78" s="242"/>
      <c r="Q78" s="235"/>
      <c r="R78" s="235"/>
      <c r="S78" s="235"/>
      <c r="T78" s="235"/>
      <c r="U78" s="235"/>
      <c r="V78" s="235"/>
      <c r="W78" s="235"/>
      <c r="X78" s="235"/>
      <c r="Y78" s="235"/>
      <c r="Z78" s="235"/>
      <c r="AA78" s="235"/>
      <c r="AB78" s="235"/>
    </row>
    <row r="79" spans="3:28" x14ac:dyDescent="0.2">
      <c r="C79" s="235"/>
      <c r="D79" s="235"/>
      <c r="E79" s="235"/>
      <c r="F79" s="235"/>
      <c r="G79" s="235"/>
      <c r="H79" s="235"/>
      <c r="I79" s="235"/>
      <c r="J79" s="235"/>
      <c r="K79" s="235"/>
      <c r="L79" s="235"/>
      <c r="M79" s="235"/>
      <c r="N79" s="235"/>
      <c r="O79" s="235"/>
      <c r="P79" s="242"/>
      <c r="Q79" s="235"/>
      <c r="R79" s="235"/>
      <c r="S79" s="235"/>
      <c r="T79" s="235"/>
      <c r="U79" s="235"/>
      <c r="V79" s="235"/>
      <c r="W79" s="235"/>
      <c r="X79" s="235"/>
      <c r="Y79" s="235"/>
      <c r="Z79" s="235"/>
      <c r="AA79" s="235"/>
      <c r="AB79" s="235"/>
    </row>
    <row r="80" spans="3:28" x14ac:dyDescent="0.2">
      <c r="C80" s="235"/>
      <c r="D80" s="235"/>
      <c r="E80" s="235"/>
      <c r="F80" s="235"/>
      <c r="G80" s="235"/>
      <c r="H80" s="235"/>
      <c r="I80" s="235"/>
      <c r="J80" s="235"/>
      <c r="K80" s="235"/>
      <c r="L80" s="235"/>
      <c r="M80" s="235"/>
      <c r="N80" s="235"/>
      <c r="O80" s="235"/>
      <c r="P80" s="242"/>
      <c r="Q80" s="235"/>
      <c r="R80" s="235"/>
      <c r="S80" s="235"/>
      <c r="T80" s="235"/>
      <c r="U80" s="235"/>
      <c r="V80" s="235"/>
      <c r="W80" s="235"/>
      <c r="X80" s="235"/>
      <c r="Y80" s="235"/>
      <c r="Z80" s="235"/>
      <c r="AA80" s="235"/>
      <c r="AB80" s="235"/>
    </row>
    <row r="81" spans="3:28" x14ac:dyDescent="0.2">
      <c r="C81" s="235"/>
      <c r="D81" s="235"/>
      <c r="E81" s="235"/>
      <c r="F81" s="235"/>
      <c r="G81" s="235"/>
      <c r="H81" s="235"/>
      <c r="I81" s="235"/>
      <c r="J81" s="235"/>
      <c r="K81" s="235"/>
      <c r="L81" s="235"/>
      <c r="M81" s="235"/>
      <c r="N81" s="235"/>
      <c r="O81" s="235"/>
      <c r="P81" s="242"/>
      <c r="Q81" s="235"/>
      <c r="R81" s="235"/>
      <c r="S81" s="235"/>
      <c r="T81" s="235"/>
      <c r="U81" s="235"/>
      <c r="V81" s="235"/>
      <c r="W81" s="235"/>
      <c r="X81" s="235"/>
      <c r="Y81" s="235"/>
      <c r="Z81" s="235"/>
      <c r="AA81" s="235"/>
      <c r="AB81" s="235"/>
    </row>
    <row r="82" spans="3:28" x14ac:dyDescent="0.2">
      <c r="C82" s="235"/>
      <c r="D82" s="235"/>
      <c r="E82" s="235"/>
      <c r="F82" s="235"/>
      <c r="G82" s="235"/>
      <c r="H82" s="235"/>
      <c r="I82" s="235"/>
      <c r="J82" s="235"/>
      <c r="K82" s="235"/>
      <c r="L82" s="235"/>
      <c r="M82" s="235"/>
      <c r="N82" s="235"/>
      <c r="O82" s="235"/>
      <c r="P82" s="242"/>
      <c r="Q82" s="235"/>
      <c r="R82" s="235"/>
      <c r="S82" s="235"/>
      <c r="T82" s="235"/>
      <c r="U82" s="235"/>
      <c r="V82" s="235"/>
      <c r="W82" s="235"/>
      <c r="X82" s="235"/>
      <c r="Y82" s="235"/>
      <c r="Z82" s="235"/>
      <c r="AA82" s="235"/>
      <c r="AB82" s="235"/>
    </row>
    <row r="83" spans="3:28" x14ac:dyDescent="0.2">
      <c r="C83" s="235"/>
      <c r="D83" s="235"/>
      <c r="E83" s="235"/>
      <c r="F83" s="235"/>
      <c r="G83" s="235"/>
      <c r="H83" s="235"/>
      <c r="I83" s="235"/>
      <c r="J83" s="235"/>
      <c r="K83" s="235"/>
      <c r="L83" s="235"/>
      <c r="M83" s="235"/>
      <c r="N83" s="235"/>
      <c r="O83" s="235"/>
      <c r="P83" s="242"/>
      <c r="Q83" s="235"/>
      <c r="R83" s="235"/>
      <c r="S83" s="235"/>
      <c r="T83" s="235"/>
      <c r="U83" s="235"/>
      <c r="V83" s="235"/>
      <c r="W83" s="235"/>
      <c r="X83" s="235"/>
      <c r="Y83" s="235"/>
      <c r="Z83" s="235"/>
      <c r="AA83" s="235"/>
      <c r="AB83" s="235"/>
    </row>
    <row r="84" spans="3:28" x14ac:dyDescent="0.2">
      <c r="C84" s="235"/>
      <c r="D84" s="235"/>
      <c r="E84" s="235"/>
      <c r="F84" s="235"/>
      <c r="G84" s="235"/>
      <c r="H84" s="235"/>
      <c r="I84" s="235"/>
      <c r="J84" s="235"/>
      <c r="K84" s="235"/>
      <c r="L84" s="235"/>
      <c r="M84" s="235"/>
      <c r="N84" s="235"/>
      <c r="O84" s="235"/>
      <c r="P84" s="242"/>
      <c r="Q84" s="235"/>
      <c r="R84" s="235"/>
      <c r="S84" s="235"/>
      <c r="T84" s="235"/>
      <c r="U84" s="235"/>
      <c r="V84" s="235"/>
      <c r="W84" s="235"/>
      <c r="X84" s="235"/>
      <c r="Y84" s="235"/>
      <c r="Z84" s="235"/>
      <c r="AA84" s="235"/>
      <c r="AB84" s="235"/>
    </row>
    <row r="85" spans="3:28" x14ac:dyDescent="0.2">
      <c r="C85" s="235"/>
      <c r="D85" s="235"/>
      <c r="E85" s="235"/>
      <c r="F85" s="235"/>
      <c r="G85" s="235"/>
      <c r="H85" s="235"/>
      <c r="I85" s="235"/>
      <c r="J85" s="235"/>
      <c r="K85" s="235"/>
      <c r="L85" s="235"/>
      <c r="M85" s="235"/>
      <c r="N85" s="235"/>
      <c r="O85" s="235"/>
      <c r="P85" s="242"/>
      <c r="Q85" s="235"/>
      <c r="R85" s="235"/>
      <c r="S85" s="235"/>
      <c r="T85" s="235"/>
      <c r="U85" s="235"/>
      <c r="V85" s="235"/>
      <c r="W85" s="235"/>
      <c r="X85" s="235"/>
      <c r="Y85" s="235"/>
      <c r="Z85" s="235"/>
      <c r="AA85" s="235"/>
      <c r="AB85" s="235"/>
    </row>
    <row r="86" spans="3:28" x14ac:dyDescent="0.2">
      <c r="C86" s="235"/>
      <c r="D86" s="235"/>
      <c r="E86" s="235"/>
      <c r="F86" s="235"/>
      <c r="G86" s="235"/>
      <c r="H86" s="235"/>
      <c r="I86" s="235"/>
      <c r="J86" s="235"/>
      <c r="K86" s="235"/>
      <c r="L86" s="235"/>
      <c r="M86" s="235"/>
      <c r="N86" s="235"/>
      <c r="O86" s="235"/>
      <c r="P86" s="242"/>
      <c r="Q86" s="235"/>
      <c r="R86" s="235"/>
      <c r="S86" s="235"/>
      <c r="T86" s="235"/>
      <c r="U86" s="235"/>
      <c r="V86" s="235"/>
      <c r="W86" s="235"/>
      <c r="X86" s="235"/>
      <c r="Y86" s="235"/>
      <c r="Z86" s="235"/>
      <c r="AA86" s="235"/>
      <c r="AB86" s="235"/>
    </row>
    <row r="87" spans="3:28" x14ac:dyDescent="0.2">
      <c r="C87" s="235"/>
      <c r="D87" s="235"/>
      <c r="E87" s="235"/>
      <c r="F87" s="235"/>
      <c r="G87" s="235"/>
      <c r="H87" s="235"/>
      <c r="I87" s="235"/>
      <c r="J87" s="235"/>
      <c r="K87" s="235"/>
      <c r="L87" s="235"/>
      <c r="M87" s="235"/>
      <c r="N87" s="235"/>
      <c r="O87" s="235"/>
      <c r="P87" s="242"/>
      <c r="Q87" s="235"/>
      <c r="R87" s="235"/>
      <c r="S87" s="235"/>
      <c r="T87" s="235"/>
      <c r="U87" s="235"/>
      <c r="V87" s="235"/>
      <c r="W87" s="235"/>
      <c r="X87" s="235"/>
      <c r="Y87" s="235"/>
      <c r="Z87" s="235"/>
      <c r="AA87" s="235"/>
      <c r="AB87" s="235"/>
    </row>
    <row r="88" spans="3:28" x14ac:dyDescent="0.2">
      <c r="C88" s="235"/>
      <c r="D88" s="235"/>
      <c r="E88" s="235"/>
      <c r="F88" s="235"/>
      <c r="G88" s="235"/>
      <c r="H88" s="235"/>
      <c r="I88" s="235"/>
      <c r="J88" s="235"/>
      <c r="K88" s="235"/>
      <c r="L88" s="235"/>
      <c r="M88" s="235"/>
      <c r="N88" s="235"/>
      <c r="O88" s="235"/>
      <c r="P88" s="242"/>
      <c r="Q88" s="235"/>
      <c r="R88" s="235"/>
      <c r="S88" s="235"/>
      <c r="T88" s="235"/>
      <c r="U88" s="235"/>
      <c r="V88" s="235"/>
      <c r="W88" s="235"/>
      <c r="X88" s="235"/>
      <c r="Y88" s="235"/>
      <c r="Z88" s="235"/>
      <c r="AA88" s="235"/>
      <c r="AB88" s="235"/>
    </row>
    <row r="89" spans="3:28" x14ac:dyDescent="0.2">
      <c r="C89" s="235"/>
      <c r="D89" s="235"/>
      <c r="E89" s="235"/>
      <c r="F89" s="235"/>
      <c r="G89" s="235"/>
      <c r="H89" s="235"/>
      <c r="I89" s="235"/>
      <c r="J89" s="235"/>
      <c r="K89" s="235"/>
      <c r="L89" s="235"/>
      <c r="M89" s="235"/>
      <c r="N89" s="235"/>
      <c r="O89" s="235"/>
      <c r="P89" s="242"/>
      <c r="Q89" s="235"/>
      <c r="R89" s="235"/>
      <c r="S89" s="235"/>
      <c r="T89" s="235"/>
      <c r="U89" s="235"/>
      <c r="V89" s="235"/>
      <c r="W89" s="235"/>
      <c r="X89" s="235"/>
      <c r="Y89" s="235"/>
      <c r="Z89" s="235"/>
      <c r="AA89" s="235"/>
      <c r="AB89" s="235"/>
    </row>
    <row r="90" spans="3:28" x14ac:dyDescent="0.2">
      <c r="C90" s="235"/>
      <c r="D90" s="235"/>
      <c r="E90" s="235"/>
      <c r="F90" s="235"/>
      <c r="G90" s="235"/>
      <c r="H90" s="235"/>
      <c r="I90" s="235"/>
      <c r="J90" s="235"/>
      <c r="K90" s="235"/>
      <c r="L90" s="235"/>
      <c r="M90" s="235"/>
      <c r="N90" s="235"/>
      <c r="O90" s="235"/>
      <c r="P90" s="242"/>
      <c r="Q90" s="235"/>
      <c r="R90" s="235"/>
      <c r="S90" s="235"/>
      <c r="T90" s="235"/>
      <c r="U90" s="235"/>
      <c r="V90" s="235"/>
      <c r="W90" s="235"/>
      <c r="X90" s="235"/>
      <c r="Y90" s="235"/>
      <c r="Z90" s="235"/>
      <c r="AA90" s="235"/>
      <c r="AB90" s="235"/>
    </row>
    <row r="91" spans="3:28" x14ac:dyDescent="0.2">
      <c r="C91" s="235"/>
      <c r="D91" s="235"/>
      <c r="E91" s="235"/>
      <c r="F91" s="235"/>
      <c r="G91" s="235"/>
      <c r="H91" s="235"/>
      <c r="I91" s="235"/>
      <c r="J91" s="235"/>
      <c r="K91" s="235"/>
      <c r="L91" s="235"/>
      <c r="M91" s="235"/>
      <c r="N91" s="235"/>
      <c r="O91" s="235"/>
      <c r="P91" s="242"/>
      <c r="Q91" s="235"/>
      <c r="R91" s="235"/>
      <c r="S91" s="235"/>
      <c r="T91" s="235"/>
      <c r="U91" s="235"/>
      <c r="V91" s="235"/>
      <c r="W91" s="235"/>
      <c r="X91" s="235"/>
      <c r="Y91" s="235"/>
      <c r="Z91" s="235"/>
      <c r="AA91" s="235"/>
      <c r="AB91" s="235"/>
    </row>
    <row r="92" spans="3:28" x14ac:dyDescent="0.2">
      <c r="C92" s="235"/>
      <c r="D92" s="235"/>
      <c r="E92" s="235"/>
      <c r="F92" s="235"/>
      <c r="G92" s="235"/>
      <c r="H92" s="235"/>
      <c r="I92" s="235"/>
      <c r="J92" s="235"/>
      <c r="K92" s="235"/>
      <c r="L92" s="235"/>
      <c r="M92" s="235"/>
      <c r="N92" s="235"/>
      <c r="O92" s="235"/>
      <c r="P92" s="242"/>
      <c r="Q92" s="235"/>
      <c r="R92" s="235"/>
      <c r="S92" s="235"/>
      <c r="T92" s="235"/>
      <c r="U92" s="235"/>
      <c r="V92" s="235"/>
      <c r="W92" s="235"/>
      <c r="X92" s="235"/>
      <c r="Y92" s="235"/>
      <c r="Z92" s="235"/>
      <c r="AA92" s="235"/>
      <c r="AB92" s="235"/>
    </row>
    <row r="93" spans="3:28" x14ac:dyDescent="0.2">
      <c r="C93" s="235"/>
      <c r="D93" s="235"/>
      <c r="E93" s="235"/>
      <c r="F93" s="235"/>
      <c r="G93" s="235"/>
      <c r="H93" s="235"/>
      <c r="I93" s="235"/>
      <c r="J93" s="235"/>
      <c r="K93" s="235"/>
      <c r="L93" s="235"/>
      <c r="M93" s="235"/>
      <c r="N93" s="235"/>
      <c r="O93" s="235"/>
      <c r="P93" s="242"/>
      <c r="Q93" s="235"/>
      <c r="R93" s="235"/>
      <c r="S93" s="235"/>
      <c r="T93" s="235"/>
      <c r="U93" s="235"/>
      <c r="V93" s="235"/>
      <c r="W93" s="235"/>
      <c r="X93" s="235"/>
      <c r="Y93" s="235"/>
      <c r="Z93" s="235"/>
      <c r="AA93" s="235"/>
      <c r="AB93" s="235"/>
    </row>
    <row r="94" spans="3:28" x14ac:dyDescent="0.2">
      <c r="C94" s="235"/>
      <c r="D94" s="235"/>
      <c r="E94" s="235"/>
      <c r="F94" s="235"/>
      <c r="G94" s="235"/>
      <c r="H94" s="235"/>
      <c r="I94" s="235"/>
      <c r="J94" s="235"/>
      <c r="K94" s="235"/>
      <c r="L94" s="235"/>
      <c r="M94" s="235"/>
      <c r="N94" s="235"/>
      <c r="O94" s="235"/>
      <c r="P94" s="242"/>
      <c r="Q94" s="235"/>
      <c r="R94" s="235"/>
      <c r="S94" s="235"/>
      <c r="T94" s="235"/>
      <c r="U94" s="235"/>
      <c r="V94" s="235"/>
      <c r="W94" s="235"/>
      <c r="X94" s="235"/>
      <c r="Y94" s="235"/>
      <c r="Z94" s="235"/>
      <c r="AA94" s="235"/>
      <c r="AB94" s="235"/>
    </row>
    <row r="95" spans="3:28" x14ac:dyDescent="0.2">
      <c r="C95" s="235"/>
      <c r="D95" s="235"/>
      <c r="E95" s="235"/>
      <c r="F95" s="235"/>
      <c r="G95" s="235"/>
      <c r="H95" s="235"/>
      <c r="I95" s="235"/>
      <c r="J95" s="235"/>
      <c r="K95" s="235"/>
      <c r="L95" s="235"/>
      <c r="M95" s="235"/>
      <c r="N95" s="235"/>
      <c r="O95" s="235"/>
      <c r="P95" s="242"/>
      <c r="Q95" s="235"/>
      <c r="R95" s="235"/>
      <c r="S95" s="235"/>
      <c r="T95" s="235"/>
      <c r="U95" s="235"/>
      <c r="V95" s="235"/>
      <c r="W95" s="235"/>
      <c r="X95" s="235"/>
      <c r="Y95" s="235"/>
      <c r="Z95" s="235"/>
      <c r="AA95" s="235"/>
      <c r="AB95" s="235"/>
    </row>
    <row r="96" spans="3:28" x14ac:dyDescent="0.2">
      <c r="C96" s="235"/>
      <c r="D96" s="235"/>
      <c r="E96" s="235"/>
      <c r="F96" s="235"/>
      <c r="G96" s="235"/>
      <c r="H96" s="235"/>
      <c r="I96" s="235"/>
      <c r="J96" s="235"/>
      <c r="K96" s="235"/>
      <c r="L96" s="235"/>
      <c r="M96" s="235"/>
      <c r="N96" s="235"/>
      <c r="O96" s="235"/>
      <c r="P96" s="242"/>
      <c r="Q96" s="235"/>
      <c r="R96" s="235"/>
      <c r="S96" s="235"/>
      <c r="T96" s="235"/>
      <c r="U96" s="235"/>
      <c r="V96" s="235"/>
      <c r="W96" s="235"/>
      <c r="X96" s="235"/>
      <c r="Y96" s="235"/>
      <c r="Z96" s="235"/>
      <c r="AA96" s="235"/>
      <c r="AB96" s="235"/>
    </row>
    <row r="97" spans="3:28" x14ac:dyDescent="0.2">
      <c r="C97" s="235"/>
      <c r="D97" s="235"/>
      <c r="E97" s="235"/>
      <c r="F97" s="235"/>
      <c r="G97" s="235"/>
      <c r="H97" s="235"/>
      <c r="I97" s="235"/>
      <c r="J97" s="235"/>
      <c r="K97" s="235"/>
      <c r="L97" s="235"/>
      <c r="M97" s="235"/>
      <c r="N97" s="235"/>
      <c r="O97" s="235"/>
      <c r="P97" s="242"/>
      <c r="Q97" s="235"/>
      <c r="R97" s="235"/>
      <c r="S97" s="235"/>
      <c r="T97" s="235"/>
      <c r="U97" s="235"/>
      <c r="V97" s="235"/>
      <c r="W97" s="235"/>
      <c r="X97" s="235"/>
      <c r="Y97" s="235"/>
      <c r="Z97" s="235"/>
      <c r="AA97" s="235"/>
      <c r="AB97" s="235"/>
    </row>
  </sheetData>
  <mergeCells count="5">
    <mergeCell ref="BJ2:BJ3"/>
    <mergeCell ref="D3:X3"/>
    <mergeCell ref="AI3:BG3"/>
    <mergeCell ref="AI4:AV4"/>
    <mergeCell ref="AH47:AV50"/>
  </mergeCells>
  <pageMargins left="0.7" right="0.7" top="0.75" bottom="0.75" header="0.3" footer="0.3"/>
  <pageSetup paperSize="9" scale="65"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BI83"/>
  <sheetViews>
    <sheetView zoomScale="80" zoomScaleNormal="80" workbookViewId="0">
      <pane xSplit="2" ySplit="6" topLeftCell="C7" activePane="bottomRight" state="frozen"/>
      <selection activeCell="AM46" sqref="AM46"/>
      <selection pane="topRight" activeCell="AM46" sqref="AM46"/>
      <selection pane="bottomLeft" activeCell="AM46" sqref="AM46"/>
      <selection pane="bottomRight"/>
    </sheetView>
  </sheetViews>
  <sheetFormatPr defaultColWidth="9.140625" defaultRowHeight="12.75" x14ac:dyDescent="0.2"/>
  <cols>
    <col min="1" max="1" width="9.140625" style="229"/>
    <col min="2" max="2" width="6.5703125" style="229" customWidth="1"/>
    <col min="3" max="5" width="7.7109375" style="229" customWidth="1"/>
    <col min="6" max="8" width="6.28515625" style="229" customWidth="1"/>
    <col min="9" max="9" width="6.7109375" style="229" customWidth="1"/>
    <col min="10" max="15" width="6.28515625" style="229" customWidth="1"/>
    <col min="16" max="16" width="7.5703125" style="229" customWidth="1"/>
    <col min="17" max="17" width="6.7109375" style="229" customWidth="1"/>
    <col min="18" max="20" width="6.28515625" style="229" customWidth="1"/>
    <col min="21" max="27" width="6.7109375" style="229" customWidth="1"/>
    <col min="28" max="28" width="7.7109375" style="229" customWidth="1"/>
    <col min="29" max="32" width="9.140625" style="229"/>
    <col min="33" max="33" width="6.5703125" style="229" customWidth="1"/>
    <col min="34" max="59" width="5.7109375" style="229" customWidth="1"/>
    <col min="60" max="16384" width="9.140625" style="229"/>
  </cols>
  <sheetData>
    <row r="1" spans="1:61" ht="15.75" x14ac:dyDescent="0.25">
      <c r="A1" s="258" t="s">
        <v>271</v>
      </c>
      <c r="B1" s="464"/>
      <c r="C1" s="464"/>
      <c r="D1" s="464"/>
      <c r="E1" s="464"/>
      <c r="F1" s="464"/>
      <c r="G1" s="465"/>
      <c r="H1" s="465"/>
      <c r="I1" s="464"/>
      <c r="J1" s="464"/>
      <c r="K1" s="464"/>
      <c r="L1" s="464"/>
      <c r="M1" s="464"/>
      <c r="N1" s="464"/>
      <c r="O1" s="466" t="str">
        <f>A1</f>
        <v>3.2.11</v>
      </c>
      <c r="P1" s="466" t="str">
        <f>A1</f>
        <v>3.2.11</v>
      </c>
      <c r="Q1" s="464"/>
      <c r="R1" s="465"/>
      <c r="S1" s="464"/>
      <c r="T1" s="464"/>
      <c r="U1" s="465"/>
      <c r="V1" s="464"/>
      <c r="W1" s="464"/>
      <c r="X1" s="464"/>
      <c r="Y1" s="464"/>
      <c r="Z1" s="464"/>
      <c r="AA1" s="464"/>
      <c r="AB1" s="464"/>
      <c r="AC1" s="466" t="str">
        <f>A1</f>
        <v>3.2.11</v>
      </c>
      <c r="AD1" s="464"/>
      <c r="AE1" s="466"/>
      <c r="AF1" s="464"/>
      <c r="AG1" s="463"/>
      <c r="AH1" s="463" t="str">
        <f>A1</f>
        <v>3.2.11</v>
      </c>
      <c r="AI1" s="464"/>
      <c r="AJ1" s="464"/>
      <c r="AK1" s="464"/>
      <c r="AL1" s="464"/>
      <c r="AM1" s="464"/>
      <c r="AN1" s="464"/>
      <c r="AO1" s="465"/>
      <c r="AP1" s="464"/>
      <c r="AQ1" s="464"/>
      <c r="AR1" s="464"/>
      <c r="AS1" s="464"/>
      <c r="AT1" s="466" t="str">
        <f>A1</f>
        <v>3.2.11</v>
      </c>
      <c r="AU1" s="467" t="str">
        <f>A1</f>
        <v>3.2.11</v>
      </c>
      <c r="AV1" s="464"/>
      <c r="AW1" s="464"/>
      <c r="AX1" s="464"/>
      <c r="AY1" s="464"/>
      <c r="AZ1" s="465"/>
      <c r="BA1" s="464"/>
      <c r="BB1" s="464"/>
      <c r="BC1" s="464"/>
      <c r="BD1" s="464"/>
      <c r="BE1" s="464"/>
      <c r="BF1" s="464"/>
      <c r="BG1" s="464"/>
      <c r="BH1" s="466" t="str">
        <f>A1</f>
        <v>3.2.11</v>
      </c>
      <c r="BI1" s="466"/>
    </row>
    <row r="2" spans="1:61" ht="15.75" x14ac:dyDescent="0.2">
      <c r="A2" s="348"/>
      <c r="B2" s="349"/>
      <c r="C2" s="349"/>
      <c r="D2" s="347"/>
      <c r="E2" s="347"/>
      <c r="F2" s="347"/>
      <c r="G2" s="347"/>
      <c r="H2" s="347"/>
      <c r="I2" s="347"/>
      <c r="J2" s="347"/>
      <c r="K2" s="347"/>
      <c r="L2" s="347"/>
      <c r="M2" s="347"/>
      <c r="N2" s="347"/>
      <c r="O2" s="347"/>
      <c r="P2" s="347"/>
      <c r="Q2" s="349"/>
      <c r="R2" s="368"/>
      <c r="S2" s="349"/>
      <c r="T2" s="349"/>
      <c r="U2" s="349"/>
      <c r="V2" s="349"/>
      <c r="W2" s="349"/>
      <c r="X2" s="349"/>
      <c r="Y2" s="349"/>
      <c r="Z2" s="349"/>
      <c r="AA2" s="349"/>
      <c r="AB2" s="349"/>
      <c r="AC2" s="349"/>
      <c r="AD2" s="349"/>
      <c r="AE2" s="349"/>
      <c r="AF2" s="349"/>
      <c r="AG2" s="348"/>
      <c r="AH2" s="348"/>
      <c r="AI2" s="349"/>
      <c r="AJ2" s="347"/>
      <c r="AK2" s="347"/>
      <c r="AL2" s="347"/>
      <c r="AM2" s="347"/>
      <c r="AN2" s="347"/>
      <c r="AO2" s="347"/>
      <c r="AP2" s="347"/>
      <c r="AQ2" s="347"/>
      <c r="AR2" s="347"/>
      <c r="AS2" s="349"/>
      <c r="AT2" s="349"/>
      <c r="AU2" s="349"/>
      <c r="AV2" s="349"/>
      <c r="AW2" s="349"/>
      <c r="AX2" s="349"/>
      <c r="AY2" s="349"/>
      <c r="AZ2" s="346"/>
      <c r="BA2" s="349"/>
      <c r="BB2" s="349"/>
      <c r="BC2" s="349"/>
      <c r="BD2" s="349"/>
      <c r="BE2" s="349"/>
      <c r="BF2" s="349"/>
      <c r="BG2" s="349"/>
      <c r="BH2" s="349"/>
      <c r="BI2" s="349"/>
    </row>
    <row r="3" spans="1:61" ht="18" x14ac:dyDescent="0.2">
      <c r="A3" s="348"/>
      <c r="B3" s="350"/>
      <c r="C3" s="350"/>
      <c r="D3" s="1118" t="s">
        <v>489</v>
      </c>
      <c r="E3" s="1119"/>
      <c r="F3" s="1119"/>
      <c r="G3" s="1119"/>
      <c r="H3" s="1119"/>
      <c r="I3" s="1119"/>
      <c r="J3" s="1119"/>
      <c r="K3" s="1119"/>
      <c r="L3" s="1119"/>
      <c r="M3" s="1119"/>
      <c r="N3" s="1119"/>
      <c r="O3" s="1119"/>
      <c r="P3" s="1119"/>
      <c r="Q3" s="1119"/>
      <c r="R3" s="1119"/>
      <c r="S3" s="1119"/>
      <c r="T3" s="1119"/>
      <c r="U3" s="471"/>
      <c r="V3" s="471"/>
      <c r="W3" s="471"/>
      <c r="X3" s="471"/>
      <c r="Y3" s="471"/>
      <c r="Z3" s="471"/>
      <c r="AA3" s="471"/>
      <c r="AB3" s="471"/>
      <c r="AC3" s="471"/>
      <c r="AD3" s="471"/>
      <c r="AE3" s="361"/>
      <c r="AF3" s="361"/>
      <c r="AG3" s="348"/>
      <c r="AH3" s="348"/>
      <c r="AI3" s="1118" t="s">
        <v>489</v>
      </c>
      <c r="AJ3" s="1120"/>
      <c r="AK3" s="1120"/>
      <c r="AL3" s="1120"/>
      <c r="AM3" s="1120"/>
      <c r="AN3" s="1120"/>
      <c r="AO3" s="1120"/>
      <c r="AP3" s="1120"/>
      <c r="AQ3" s="1120"/>
      <c r="AR3" s="1120"/>
      <c r="AS3" s="1120"/>
      <c r="AT3" s="1120"/>
      <c r="AU3" s="1120"/>
      <c r="AV3" s="1120"/>
      <c r="AW3" s="361"/>
      <c r="AX3" s="361"/>
      <c r="AY3" s="361"/>
      <c r="AZ3" s="361"/>
      <c r="BA3" s="361"/>
      <c r="BB3" s="361"/>
      <c r="BC3" s="361"/>
      <c r="BD3" s="361"/>
      <c r="BE3" s="361"/>
      <c r="BF3" s="361"/>
      <c r="BG3" s="361"/>
      <c r="BH3" s="347"/>
      <c r="BI3" s="347"/>
    </row>
    <row r="4" spans="1:61" x14ac:dyDescent="0.2">
      <c r="A4" s="348"/>
      <c r="B4" s="350"/>
      <c r="C4" s="350"/>
      <c r="D4" s="362" t="s">
        <v>330</v>
      </c>
      <c r="E4" s="346"/>
      <c r="F4" s="363"/>
      <c r="G4" s="363"/>
      <c r="H4" s="363"/>
      <c r="I4" s="363"/>
      <c r="J4" s="363"/>
      <c r="K4" s="363"/>
      <c r="L4" s="363"/>
      <c r="M4" s="363"/>
      <c r="N4" s="363"/>
      <c r="O4" s="363"/>
      <c r="P4" s="363"/>
      <c r="Q4" s="363"/>
      <c r="R4" s="363"/>
      <c r="S4" s="363"/>
      <c r="T4" s="363"/>
      <c r="U4" s="363"/>
      <c r="V4" s="363"/>
      <c r="W4" s="363"/>
      <c r="X4" s="363"/>
      <c r="Y4" s="363"/>
      <c r="Z4" s="363"/>
      <c r="AA4" s="363"/>
      <c r="AB4" s="363"/>
      <c r="AC4" s="363"/>
      <c r="AD4" s="363"/>
      <c r="AE4" s="471"/>
      <c r="AF4" s="471"/>
      <c r="AG4" s="348"/>
      <c r="AH4" s="348"/>
      <c r="AI4" s="1116" t="s">
        <v>286</v>
      </c>
      <c r="AJ4" s="1117"/>
      <c r="AK4" s="1117"/>
      <c r="AL4" s="1117"/>
      <c r="AM4" s="1117"/>
      <c r="AN4" s="1117"/>
      <c r="AO4" s="1117"/>
      <c r="AP4" s="1117"/>
      <c r="AQ4" s="1117"/>
      <c r="AR4" s="1117"/>
      <c r="AS4" s="1117"/>
      <c r="AT4" s="1117"/>
      <c r="AU4" s="1117"/>
      <c r="AV4" s="346"/>
      <c r="AW4" s="471"/>
      <c r="AX4" s="471"/>
      <c r="AY4" s="471"/>
      <c r="AZ4" s="471"/>
      <c r="BA4" s="471"/>
      <c r="BB4" s="471"/>
      <c r="BC4" s="471"/>
      <c r="BD4" s="471"/>
      <c r="BE4" s="471"/>
      <c r="BF4" s="471"/>
      <c r="BG4" s="471"/>
      <c r="BH4" s="471"/>
      <c r="BI4" s="351"/>
    </row>
    <row r="5" spans="1:61" ht="13.5" thickBot="1" x14ac:dyDescent="0.25">
      <c r="A5" s="348"/>
      <c r="B5" s="350"/>
      <c r="C5" s="428"/>
      <c r="D5" s="428"/>
      <c r="E5" s="428"/>
      <c r="F5" s="428"/>
      <c r="G5" s="428"/>
      <c r="H5" s="428"/>
      <c r="I5" s="428"/>
      <c r="J5" s="428"/>
      <c r="K5" s="428"/>
      <c r="L5" s="428"/>
      <c r="M5" s="428"/>
      <c r="N5" s="428"/>
      <c r="O5" s="428"/>
      <c r="P5" s="428"/>
      <c r="Q5" s="428"/>
      <c r="R5" s="428"/>
      <c r="S5" s="428"/>
      <c r="T5" s="428"/>
      <c r="U5" s="428"/>
      <c r="V5" s="428"/>
      <c r="W5" s="428"/>
      <c r="X5" s="428"/>
      <c r="Y5" s="428"/>
      <c r="Z5" s="428"/>
      <c r="AA5" s="428"/>
      <c r="AB5" s="428"/>
      <c r="AC5" s="346"/>
      <c r="AD5" s="374"/>
      <c r="AE5" s="351"/>
      <c r="AF5" s="351"/>
      <c r="AG5" s="348"/>
      <c r="AH5" s="429"/>
      <c r="AI5" s="429"/>
      <c r="AJ5" s="429"/>
      <c r="AK5" s="429"/>
      <c r="AL5" s="429"/>
      <c r="AM5" s="429"/>
      <c r="AN5" s="429"/>
      <c r="AO5" s="429"/>
      <c r="AP5" s="429"/>
      <c r="AQ5" s="429"/>
      <c r="AR5" s="429"/>
      <c r="AS5" s="429"/>
      <c r="AT5" s="429"/>
      <c r="AU5" s="429"/>
      <c r="AV5" s="429"/>
      <c r="AW5" s="429"/>
      <c r="AX5" s="429"/>
      <c r="AY5" s="429"/>
      <c r="AZ5" s="429"/>
      <c r="BA5" s="429"/>
      <c r="BB5" s="429"/>
      <c r="BC5" s="429"/>
      <c r="BD5" s="429"/>
      <c r="BE5" s="429"/>
      <c r="BF5" s="429"/>
      <c r="BG5" s="429"/>
      <c r="BH5" s="346"/>
      <c r="BI5" s="373"/>
    </row>
    <row r="6" spans="1:61" ht="124.9" customHeight="1" x14ac:dyDescent="0.2">
      <c r="A6" s="348"/>
      <c r="B6" s="350"/>
      <c r="C6" s="455" t="s">
        <v>311</v>
      </c>
      <c r="D6" s="445" t="s">
        <v>287</v>
      </c>
      <c r="E6" s="439" t="s">
        <v>288</v>
      </c>
      <c r="F6" s="440" t="s">
        <v>289</v>
      </c>
      <c r="G6" s="440" t="s">
        <v>290</v>
      </c>
      <c r="H6" s="441" t="s">
        <v>291</v>
      </c>
      <c r="I6" s="439" t="s">
        <v>292</v>
      </c>
      <c r="J6" s="440" t="s">
        <v>293</v>
      </c>
      <c r="K6" s="440" t="s">
        <v>294</v>
      </c>
      <c r="L6" s="440" t="s">
        <v>295</v>
      </c>
      <c r="M6" s="440" t="s">
        <v>296</v>
      </c>
      <c r="N6" s="440" t="s">
        <v>297</v>
      </c>
      <c r="O6" s="442" t="s">
        <v>312</v>
      </c>
      <c r="P6" s="443" t="s">
        <v>299</v>
      </c>
      <c r="Q6" s="439" t="s">
        <v>300</v>
      </c>
      <c r="R6" s="440" t="s">
        <v>301</v>
      </c>
      <c r="S6" s="440" t="s">
        <v>302</v>
      </c>
      <c r="T6" s="441" t="s">
        <v>339</v>
      </c>
      <c r="U6" s="444" t="s">
        <v>303</v>
      </c>
      <c r="V6" s="446" t="s">
        <v>304</v>
      </c>
      <c r="W6" s="375" t="s">
        <v>337</v>
      </c>
      <c r="X6" s="376" t="s">
        <v>305</v>
      </c>
      <c r="Y6" s="376" t="s">
        <v>306</v>
      </c>
      <c r="Z6" s="376" t="s">
        <v>307</v>
      </c>
      <c r="AA6" s="376" t="s">
        <v>338</v>
      </c>
      <c r="AB6" s="461" t="s">
        <v>308</v>
      </c>
      <c r="AC6" s="350"/>
      <c r="AD6" s="352"/>
      <c r="AE6" s="352"/>
      <c r="AF6" s="348"/>
      <c r="AG6" s="350"/>
      <c r="AH6" s="455" t="s">
        <v>311</v>
      </c>
      <c r="AI6" s="445" t="s">
        <v>287</v>
      </c>
      <c r="AJ6" s="439" t="s">
        <v>288</v>
      </c>
      <c r="AK6" s="440" t="s">
        <v>289</v>
      </c>
      <c r="AL6" s="440" t="s">
        <v>290</v>
      </c>
      <c r="AM6" s="441" t="s">
        <v>291</v>
      </c>
      <c r="AN6" s="439" t="s">
        <v>292</v>
      </c>
      <c r="AO6" s="440" t="s">
        <v>293</v>
      </c>
      <c r="AP6" s="440" t="s">
        <v>294</v>
      </c>
      <c r="AQ6" s="440" t="s">
        <v>295</v>
      </c>
      <c r="AR6" s="440" t="s">
        <v>296</v>
      </c>
      <c r="AS6" s="440" t="s">
        <v>297</v>
      </c>
      <c r="AT6" s="442" t="s">
        <v>312</v>
      </c>
      <c r="AU6" s="443" t="s">
        <v>299</v>
      </c>
      <c r="AV6" s="439" t="s">
        <v>300</v>
      </c>
      <c r="AW6" s="440" t="s">
        <v>301</v>
      </c>
      <c r="AX6" s="440" t="s">
        <v>302</v>
      </c>
      <c r="AY6" s="441" t="s">
        <v>339</v>
      </c>
      <c r="AZ6" s="444" t="s">
        <v>303</v>
      </c>
      <c r="BA6" s="446" t="s">
        <v>304</v>
      </c>
      <c r="BB6" s="375" t="s">
        <v>337</v>
      </c>
      <c r="BC6" s="376" t="s">
        <v>305</v>
      </c>
      <c r="BD6" s="376" t="s">
        <v>306</v>
      </c>
      <c r="BE6" s="376" t="s">
        <v>307</v>
      </c>
      <c r="BF6" s="376" t="s">
        <v>338</v>
      </c>
      <c r="BG6" s="377" t="s">
        <v>308</v>
      </c>
      <c r="BH6" s="347"/>
      <c r="BI6" s="347"/>
    </row>
    <row r="7" spans="1:61" x14ac:dyDescent="0.2">
      <c r="A7" s="348"/>
      <c r="B7" s="692" t="s">
        <v>352</v>
      </c>
      <c r="C7" s="573">
        <v>2455.3304602099997</v>
      </c>
      <c r="D7" s="574">
        <v>2436.30766352</v>
      </c>
      <c r="E7" s="575">
        <v>772.33313843999997</v>
      </c>
      <c r="F7" s="576">
        <v>647.78186051</v>
      </c>
      <c r="G7" s="576">
        <v>92.226921870000012</v>
      </c>
      <c r="H7" s="577">
        <v>32.32435606</v>
      </c>
      <c r="I7" s="578">
        <v>400.26195096999999</v>
      </c>
      <c r="J7" s="576">
        <v>69.538546300000007</v>
      </c>
      <c r="K7" s="576">
        <v>8.5077751499999987</v>
      </c>
      <c r="L7" s="576">
        <v>64.780341630000009</v>
      </c>
      <c r="M7" s="576">
        <v>21.412735229999999</v>
      </c>
      <c r="N7" s="576">
        <v>33.998295499999998</v>
      </c>
      <c r="O7" s="576">
        <v>202.02425715999999</v>
      </c>
      <c r="P7" s="579">
        <v>767.83753559999991</v>
      </c>
      <c r="Q7" s="578">
        <v>489.56566208999999</v>
      </c>
      <c r="R7" s="576">
        <v>115.92568521</v>
      </c>
      <c r="S7" s="576">
        <v>302.29802938999995</v>
      </c>
      <c r="T7" s="577">
        <v>71.341947480000002</v>
      </c>
      <c r="U7" s="580">
        <v>6.3093764199999995</v>
      </c>
      <c r="V7" s="581">
        <v>19.02279669</v>
      </c>
      <c r="W7" s="582">
        <v>218.56548723</v>
      </c>
      <c r="X7" s="583">
        <v>9.7221654900000001</v>
      </c>
      <c r="Y7" s="583">
        <v>2.9261624700000004</v>
      </c>
      <c r="Z7" s="583" t="s">
        <v>283</v>
      </c>
      <c r="AA7" s="583">
        <v>1.46977888</v>
      </c>
      <c r="AB7" s="583">
        <v>2688.01405428</v>
      </c>
      <c r="AC7" s="371"/>
      <c r="AD7" s="743"/>
      <c r="AE7" s="353"/>
      <c r="AF7" s="348"/>
      <c r="AG7" s="692" t="s">
        <v>352</v>
      </c>
      <c r="AH7" s="450">
        <f>IF(ISERROR(  (C7/$AB7)*100 ),"",(C7/$AB7)  *100 )</f>
        <v>91.343661551936123</v>
      </c>
      <c r="AI7" s="424">
        <f t="shared" ref="AI7:AI38" si="0">IF(ISERROR(  (D7/$AB7)*100 ),"",(D7/$AB7)  *100 )</f>
        <v>90.635971922869246</v>
      </c>
      <c r="AJ7" s="378">
        <f t="shared" ref="AJ7:AJ38" si="1">IF(ISERROR(  (E7/$AB7)*100 ),"",(E7/$AB7)  *100 )</f>
        <v>28.732481409844183</v>
      </c>
      <c r="AK7" s="370">
        <f t="shared" ref="AK7:AK38" si="2">IF(ISERROR(  (F7/$AB7)*100 ),"",(F7/$AB7)  *100 )</f>
        <v>24.098901546982873</v>
      </c>
      <c r="AL7" s="370">
        <f t="shared" ref="AL7:AL38" si="3">IF(ISERROR(  (G7/$AB7)*100 ),"",(G7/$AB7)  *100 )</f>
        <v>3.4310431421722432</v>
      </c>
      <c r="AM7" s="379">
        <f t="shared" ref="AM7:AM38" si="4">IF(ISERROR(  (H7/$AB7)*100 ),"",(H7/$AB7)  *100 )</f>
        <v>1.2025367206890689</v>
      </c>
      <c r="AN7" s="380">
        <f t="shared" ref="AN7:AN38" si="5">IF(ISERROR(  (I7/$AB7)*100 ),"",(I7/$AB7)  *100 )</f>
        <v>14.890619724725079</v>
      </c>
      <c r="AO7" s="370">
        <f t="shared" ref="AO7:AO38" si="6">IF(ISERROR(  (J7/$AB7)*100 ),"",(J7/$AB7)  *100 )</f>
        <v>2.5869859642019732</v>
      </c>
      <c r="AP7" s="370">
        <f t="shared" ref="AP7:AP38" si="7">IF(ISERROR(  (K7/$AB7)*100 ),"",(K7/$AB7)  *100 )</f>
        <v>0.31650783731779464</v>
      </c>
      <c r="AQ7" s="370">
        <f t="shared" ref="AQ7:AQ38" si="8">IF(ISERROR(  (L7/$AB7)*100 ),"",(L7/$AB7)  *100 )</f>
        <v>2.4099703469501312</v>
      </c>
      <c r="AR7" s="370">
        <f t="shared" ref="AR7:AR38" si="9">IF(ISERROR(  (M7/$AB7)*100 ),"",(M7/$AB7)  *100 )</f>
        <v>0.79660056821152014</v>
      </c>
      <c r="AS7" s="370">
        <f t="shared" ref="AS7:AS38" si="10">IF(ISERROR(  (N7/$AB7)*100 ),"",(N7/$AB7)  *100 )</f>
        <v>1.2648109278248041</v>
      </c>
      <c r="AT7" s="370">
        <f t="shared" ref="AT7:AT38" si="11">IF(ISERROR(  (O7/$AB7)*100 ),"",(O7/$AB7)  *100 )</f>
        <v>7.5157440802188571</v>
      </c>
      <c r="AU7" s="433">
        <f t="shared" ref="AU7:AU38" si="12">IF(ISERROR(  (P7/$AB7)*100 ),"",(P7/$AB7)  *100 )</f>
        <v>28.56523515483142</v>
      </c>
      <c r="AV7" s="380">
        <f t="shared" ref="AV7:AV38" si="13">IF(ISERROR(  (Q7/$AB7)*100 ),"",(Q7/$AB7)  *100 )</f>
        <v>18.212913035573134</v>
      </c>
      <c r="AW7" s="370">
        <f t="shared" ref="AW7:AW38" si="14">IF(ISERROR(  (R7/$AB7)*100 ),"",(R7/$AB7)  *100 )</f>
        <v>4.3126889543384976</v>
      </c>
      <c r="AX7" s="370">
        <f t="shared" ref="AX7:AX38" si="15">IF(ISERROR(  (S7/$AB7)*100 ),"",(S7/$AB7)  *100 )</f>
        <v>11.246147649736608</v>
      </c>
      <c r="AY7" s="379">
        <f t="shared" ref="AY7:AY38" si="16">IF(ISERROR(  (T7/$AB7)*100 ),"",(T7/$AB7)  *100 )</f>
        <v>2.6540764311260028</v>
      </c>
      <c r="AZ7" s="381">
        <f t="shared" ref="AZ7:AZ38" si="17">IF(ISERROR(  (U7/$AB7)*100 ),"",(U7/$AB7)  *100 )</f>
        <v>0.23472259789541922</v>
      </c>
      <c r="BA7" s="447">
        <f t="shared" ref="BA7:BA38" si="18">IF(ISERROR(  (V7/$AB7)*100 ),"",(V7/$AB7)  *100 )</f>
        <v>0.70768962906688992</v>
      </c>
      <c r="BB7" s="382">
        <f t="shared" ref="BB7:BB38" si="19">IF(ISERROR(  (W7/$AB7)*100 ),"",(W7/$AB7)  *100 )</f>
        <v>8.1311140052258413</v>
      </c>
      <c r="BC7" s="383">
        <f t="shared" ref="BC7:BC38" si="20">IF(ISERROR(  (X7/$AB7)*100 ),"",(X7/$AB7)  *100 )</f>
        <v>0.36168581315710929</v>
      </c>
      <c r="BD7" s="383">
        <f t="shared" ref="BD7:BD38" si="21">IF(ISERROR(  (Y7/$AB7)*100 ),"",(Y7/$AB7)  *100 )</f>
        <v>0.10885964176194718</v>
      </c>
      <c r="BE7" s="383" t="str">
        <f t="shared" ref="BE7:BE38" si="22">IF(ISERROR(  (Z7/$AB7)*100 ),"",(Z7/$AB7)  *100 )</f>
        <v/>
      </c>
      <c r="BF7" s="383">
        <f t="shared" ref="BF7:BF38" si="23">IF(ISERROR(  (AA7/$AB7)*100 ),"",(AA7/$AB7)  *100 )</f>
        <v>5.4678987918970856E-2</v>
      </c>
      <c r="BG7" s="425">
        <f>SUM(AH7)+SUM(BB7:BF7)</f>
        <v>99.999999999999986</v>
      </c>
      <c r="BH7" s="347"/>
      <c r="BI7" s="799"/>
    </row>
    <row r="8" spans="1:61" ht="4.5" customHeight="1" x14ac:dyDescent="0.2">
      <c r="A8" s="348"/>
      <c r="B8" s="693"/>
      <c r="C8" s="584"/>
      <c r="D8" s="585"/>
      <c r="E8" s="586"/>
      <c r="F8" s="587"/>
      <c r="G8" s="587"/>
      <c r="H8" s="588"/>
      <c r="I8" s="589"/>
      <c r="J8" s="590"/>
      <c r="K8" s="590"/>
      <c r="L8" s="590"/>
      <c r="M8" s="590"/>
      <c r="N8" s="590"/>
      <c r="O8" s="590"/>
      <c r="P8" s="591"/>
      <c r="Q8" s="589"/>
      <c r="R8" s="590"/>
      <c r="S8" s="590"/>
      <c r="T8" s="592"/>
      <c r="U8" s="593"/>
      <c r="V8" s="594"/>
      <c r="W8" s="595"/>
      <c r="X8" s="596"/>
      <c r="Y8" s="596"/>
      <c r="Z8" s="596"/>
      <c r="AA8" s="596"/>
      <c r="AB8" s="597"/>
      <c r="AC8" s="371"/>
      <c r="AD8" s="743"/>
      <c r="AE8" s="364"/>
      <c r="AF8" s="348"/>
      <c r="AG8" s="398"/>
      <c r="AH8" s="451"/>
      <c r="AI8" s="457"/>
      <c r="AJ8" s="399"/>
      <c r="AK8" s="400"/>
      <c r="AL8" s="400"/>
      <c r="AM8" s="401"/>
      <c r="AN8" s="402"/>
      <c r="AO8" s="403"/>
      <c r="AP8" s="403"/>
      <c r="AQ8" s="403"/>
      <c r="AR8" s="403"/>
      <c r="AS8" s="403"/>
      <c r="AT8" s="403"/>
      <c r="AU8" s="436"/>
      <c r="AV8" s="402"/>
      <c r="AW8" s="403"/>
      <c r="AX8" s="403"/>
      <c r="AY8" s="404"/>
      <c r="AZ8" s="405"/>
      <c r="BA8" s="458"/>
      <c r="BB8" s="406"/>
      <c r="BC8" s="407"/>
      <c r="BD8" s="407"/>
      <c r="BE8" s="407"/>
      <c r="BF8" s="407"/>
      <c r="BG8" s="430"/>
      <c r="BH8" s="347"/>
      <c r="BI8" s="799"/>
    </row>
    <row r="9" spans="1:61" x14ac:dyDescent="0.2">
      <c r="A9" s="726"/>
      <c r="B9" s="694" t="s">
        <v>156</v>
      </c>
      <c r="C9" s="598">
        <v>79.017469519999992</v>
      </c>
      <c r="D9" s="599">
        <v>78.916020519999989</v>
      </c>
      <c r="E9" s="600">
        <v>18.833599839999998</v>
      </c>
      <c r="F9" s="601">
        <v>13.866610590000001</v>
      </c>
      <c r="G9" s="601">
        <v>4.8262832900000001</v>
      </c>
      <c r="H9" s="602">
        <v>0.14070595999999999</v>
      </c>
      <c r="I9" s="603">
        <v>12.93709314</v>
      </c>
      <c r="J9" s="601">
        <v>1.23904003</v>
      </c>
      <c r="K9" s="601">
        <v>0.39702999</v>
      </c>
      <c r="L9" s="601">
        <v>3.46164636</v>
      </c>
      <c r="M9" s="601">
        <v>0.55621672</v>
      </c>
      <c r="N9" s="601">
        <v>2.4453814</v>
      </c>
      <c r="O9" s="601">
        <v>4.8377786500000006</v>
      </c>
      <c r="P9" s="604">
        <v>25.012750689999997</v>
      </c>
      <c r="Q9" s="603">
        <v>22.028408940000002</v>
      </c>
      <c r="R9" s="601">
        <v>5.1719681299999998</v>
      </c>
      <c r="S9" s="601">
        <v>14.43374008</v>
      </c>
      <c r="T9" s="602">
        <v>2.4227007299999999</v>
      </c>
      <c r="U9" s="605">
        <v>0.10416790000000001</v>
      </c>
      <c r="V9" s="606">
        <v>0.101449</v>
      </c>
      <c r="W9" s="607">
        <v>14.518761790000001</v>
      </c>
      <c r="X9" s="608">
        <v>0.18422479999999999</v>
      </c>
      <c r="Y9" s="608">
        <v>0.25402560000000002</v>
      </c>
      <c r="Z9" s="608" t="s">
        <v>283</v>
      </c>
      <c r="AA9" s="608" t="s">
        <v>283</v>
      </c>
      <c r="AB9" s="608">
        <v>93.974481709999992</v>
      </c>
      <c r="AC9" s="371"/>
      <c r="AD9" s="743"/>
      <c r="AE9" s="353"/>
      <c r="AF9" s="348"/>
      <c r="AG9" s="408" t="s">
        <v>156</v>
      </c>
      <c r="AH9" s="456">
        <f t="shared" ref="AH9:AH38" si="24">IF(ISERROR(  (C9/$AB9)*100 ),"",(C9/$AB9)  *100 )</f>
        <v>84.083964159380514</v>
      </c>
      <c r="AI9" s="424">
        <f t="shared" si="0"/>
        <v>83.976010384957931</v>
      </c>
      <c r="AJ9" s="384">
        <f t="shared" si="1"/>
        <v>20.041185114613814</v>
      </c>
      <c r="AK9" s="385">
        <f t="shared" si="2"/>
        <v>14.755719145960908</v>
      </c>
      <c r="AL9" s="385">
        <f t="shared" si="3"/>
        <v>5.1357381303720739</v>
      </c>
      <c r="AM9" s="386">
        <f t="shared" si="4"/>
        <v>0.14972783828083322</v>
      </c>
      <c r="AN9" s="387">
        <f t="shared" si="5"/>
        <v>13.766602278183504</v>
      </c>
      <c r="AO9" s="385">
        <f t="shared" si="6"/>
        <v>1.3184856223241628</v>
      </c>
      <c r="AP9" s="385">
        <f t="shared" si="7"/>
        <v>0.42248702283372247</v>
      </c>
      <c r="AQ9" s="385">
        <f t="shared" si="8"/>
        <v>3.6836025025202566</v>
      </c>
      <c r="AR9" s="385">
        <f t="shared" si="9"/>
        <v>0.59188059341093657</v>
      </c>
      <c r="AS9" s="385">
        <f t="shared" si="10"/>
        <v>2.6021759902292523</v>
      </c>
      <c r="AT9" s="385">
        <f t="shared" si="11"/>
        <v>5.1479705575063619</v>
      </c>
      <c r="AU9" s="434">
        <f t="shared" si="12"/>
        <v>26.616534866548079</v>
      </c>
      <c r="AV9" s="387">
        <f t="shared" si="13"/>
        <v>23.44084110831113</v>
      </c>
      <c r="AW9" s="385">
        <f t="shared" si="14"/>
        <v>5.5035878207452154</v>
      </c>
      <c r="AX9" s="385">
        <f t="shared" si="15"/>
        <v>15.359212221613221</v>
      </c>
      <c r="AY9" s="386">
        <f t="shared" si="16"/>
        <v>2.5780410659526907</v>
      </c>
      <c r="AZ9" s="388">
        <f t="shared" si="17"/>
        <v>0.11084700666022966</v>
      </c>
      <c r="BA9" s="448">
        <f t="shared" si="18"/>
        <v>0.10795377442257778</v>
      </c>
      <c r="BB9" s="389">
        <f t="shared" si="19"/>
        <v>15.449685410135158</v>
      </c>
      <c r="BC9" s="390">
        <f t="shared" si="20"/>
        <v>0.19603704819411236</v>
      </c>
      <c r="BD9" s="390">
        <f t="shared" si="21"/>
        <v>0.27031338229021451</v>
      </c>
      <c r="BE9" s="390" t="str">
        <f t="shared" si="22"/>
        <v/>
      </c>
      <c r="BF9" s="390" t="str">
        <f t="shared" si="23"/>
        <v/>
      </c>
      <c r="BG9" s="426">
        <f t="shared" ref="BG9:BG38" si="25">SUM(AH9)+SUM(BB9:BF9)</f>
        <v>100</v>
      </c>
      <c r="BH9" s="347"/>
      <c r="BI9" s="799"/>
    </row>
    <row r="10" spans="1:61" x14ac:dyDescent="0.2">
      <c r="A10" s="726"/>
      <c r="B10" s="693" t="s">
        <v>157</v>
      </c>
      <c r="C10" s="584">
        <v>33.856486149999995</v>
      </c>
      <c r="D10" s="609">
        <v>33.172262770000003</v>
      </c>
      <c r="E10" s="586">
        <v>18.14222577</v>
      </c>
      <c r="F10" s="587">
        <v>17.336900880000002</v>
      </c>
      <c r="G10" s="587">
        <v>0.80315471999999999</v>
      </c>
      <c r="H10" s="588">
        <v>2.1701700000000003E-3</v>
      </c>
      <c r="I10" s="610">
        <v>3.96219119</v>
      </c>
      <c r="J10" s="587">
        <v>0.11500246</v>
      </c>
      <c r="K10" s="587">
        <v>0.24915899</v>
      </c>
      <c r="L10" s="587">
        <v>1.3376123900000001</v>
      </c>
      <c r="M10" s="587">
        <v>9.4816429999999993E-2</v>
      </c>
      <c r="N10" s="587">
        <v>0.22324210999999999</v>
      </c>
      <c r="O10" s="587">
        <v>1.9423588199999999</v>
      </c>
      <c r="P10" s="591">
        <v>9.6581235899999989</v>
      </c>
      <c r="Q10" s="610">
        <v>1.3963702</v>
      </c>
      <c r="R10" s="587">
        <v>0.31664640000000005</v>
      </c>
      <c r="S10" s="587">
        <v>0.65796902999999995</v>
      </c>
      <c r="T10" s="588">
        <v>0.42175478</v>
      </c>
      <c r="U10" s="611">
        <v>1.3352019999999999E-2</v>
      </c>
      <c r="V10" s="612">
        <v>0.68422337</v>
      </c>
      <c r="W10" s="595">
        <v>3.4826105599999999</v>
      </c>
      <c r="X10" s="596">
        <v>3.3481820000000002E-2</v>
      </c>
      <c r="Y10" s="596">
        <v>1.13607E-2</v>
      </c>
      <c r="Z10" s="596" t="s">
        <v>283</v>
      </c>
      <c r="AA10" s="596" t="s">
        <v>283</v>
      </c>
      <c r="AB10" s="596">
        <v>37.383939230000003</v>
      </c>
      <c r="AC10" s="371"/>
      <c r="AD10" s="743"/>
      <c r="AE10" s="353"/>
      <c r="AF10" s="348"/>
      <c r="AG10" s="398" t="s">
        <v>157</v>
      </c>
      <c r="AH10" s="452">
        <f t="shared" si="24"/>
        <v>90.564255258661234</v>
      </c>
      <c r="AI10" s="424">
        <f t="shared" si="0"/>
        <v>88.73399500762028</v>
      </c>
      <c r="AJ10" s="391">
        <f t="shared" si="1"/>
        <v>48.529465175893392</v>
      </c>
      <c r="AK10" s="369">
        <f t="shared" si="2"/>
        <v>46.375264985685135</v>
      </c>
      <c r="AL10" s="369">
        <f t="shared" si="3"/>
        <v>2.148395103733427</v>
      </c>
      <c r="AM10" s="392">
        <f t="shared" si="4"/>
        <v>5.8050864748316151E-3</v>
      </c>
      <c r="AN10" s="393">
        <f t="shared" si="5"/>
        <v>10.598645492180786</v>
      </c>
      <c r="AO10" s="369">
        <f t="shared" si="6"/>
        <v>0.30762531281805744</v>
      </c>
      <c r="AP10" s="369">
        <f t="shared" si="7"/>
        <v>0.6664867189813265</v>
      </c>
      <c r="AQ10" s="369">
        <f t="shared" si="8"/>
        <v>3.5780402428179316</v>
      </c>
      <c r="AR10" s="369">
        <f t="shared" si="9"/>
        <v>0.25362878271509537</v>
      </c>
      <c r="AS10" s="369">
        <f t="shared" si="10"/>
        <v>0.59716047746207501</v>
      </c>
      <c r="AT10" s="369">
        <f t="shared" si="11"/>
        <v>5.195703984135756</v>
      </c>
      <c r="AU10" s="435">
        <f t="shared" si="12"/>
        <v>25.83495423149391</v>
      </c>
      <c r="AV10" s="393">
        <f t="shared" si="13"/>
        <v>3.7352141822428271</v>
      </c>
      <c r="AW10" s="369">
        <f t="shared" si="14"/>
        <v>0.84701186263938832</v>
      </c>
      <c r="AX10" s="369">
        <f t="shared" si="15"/>
        <v>1.7600312956639694</v>
      </c>
      <c r="AY10" s="392">
        <f t="shared" si="16"/>
        <v>1.1281710506889242</v>
      </c>
      <c r="AZ10" s="394">
        <f t="shared" si="17"/>
        <v>3.5715925809351894E-2</v>
      </c>
      <c r="BA10" s="449">
        <f t="shared" si="18"/>
        <v>1.8302602242915103</v>
      </c>
      <c r="BB10" s="395">
        <f t="shared" si="19"/>
        <v>9.3157934442747585</v>
      </c>
      <c r="BC10" s="396">
        <f t="shared" si="20"/>
        <v>8.956204372687239E-2</v>
      </c>
      <c r="BD10" s="396">
        <f t="shared" si="21"/>
        <v>3.0389253337120829E-2</v>
      </c>
      <c r="BE10" s="396" t="str">
        <f t="shared" si="22"/>
        <v/>
      </c>
      <c r="BF10" s="396" t="str">
        <f t="shared" si="23"/>
        <v/>
      </c>
      <c r="BG10" s="427">
        <f t="shared" si="25"/>
        <v>99.999999999999986</v>
      </c>
      <c r="BH10" s="347"/>
      <c r="BI10" s="799"/>
    </row>
    <row r="11" spans="1:61" x14ac:dyDescent="0.2">
      <c r="A11" s="726"/>
      <c r="B11" s="692" t="s">
        <v>158</v>
      </c>
      <c r="C11" s="573">
        <v>81.037640480000007</v>
      </c>
      <c r="D11" s="574">
        <v>80.985079320000011</v>
      </c>
      <c r="E11" s="575">
        <v>41.368484429999995</v>
      </c>
      <c r="F11" s="576">
        <v>36.728991489999999</v>
      </c>
      <c r="G11" s="576">
        <v>0.43311025999999997</v>
      </c>
      <c r="H11" s="577">
        <v>4.2063826900000008</v>
      </c>
      <c r="I11" s="578">
        <v>10.131553009999999</v>
      </c>
      <c r="J11" s="576">
        <v>1.8853012100000002</v>
      </c>
      <c r="K11" s="576">
        <v>0.14237449000000002</v>
      </c>
      <c r="L11" s="576">
        <v>2.0269264800000002</v>
      </c>
      <c r="M11" s="576">
        <v>0.47219260000000002</v>
      </c>
      <c r="N11" s="576">
        <v>0.9948989800000001</v>
      </c>
      <c r="O11" s="576">
        <v>4.6098592600000003</v>
      </c>
      <c r="P11" s="579">
        <v>17.910251670000001</v>
      </c>
      <c r="Q11" s="578">
        <v>11.26300556</v>
      </c>
      <c r="R11" s="576">
        <v>2.6774886799999997</v>
      </c>
      <c r="S11" s="576">
        <v>7.3616286400000002</v>
      </c>
      <c r="T11" s="577">
        <v>1.22388824</v>
      </c>
      <c r="U11" s="580">
        <v>0.31178465</v>
      </c>
      <c r="V11" s="581">
        <v>5.2561160000000003E-2</v>
      </c>
      <c r="W11" s="582">
        <v>10.720679280000001</v>
      </c>
      <c r="X11" s="583">
        <v>0.33970833</v>
      </c>
      <c r="Y11" s="583">
        <v>0.10440241</v>
      </c>
      <c r="Z11" s="583" t="s">
        <v>283</v>
      </c>
      <c r="AA11" s="583">
        <v>0.54996867999999999</v>
      </c>
      <c r="AB11" s="583">
        <v>92.752399179999998</v>
      </c>
      <c r="AC11" s="371"/>
      <c r="AD11" s="743"/>
      <c r="AE11" s="353"/>
      <c r="AF11" s="348"/>
      <c r="AG11" s="397" t="s">
        <v>158</v>
      </c>
      <c r="AH11" s="450">
        <f t="shared" si="24"/>
        <v>87.369859104921119</v>
      </c>
      <c r="AI11" s="424">
        <f t="shared" si="0"/>
        <v>87.31319085648262</v>
      </c>
      <c r="AJ11" s="378">
        <f t="shared" si="1"/>
        <v>44.600985845895181</v>
      </c>
      <c r="AK11" s="370">
        <f t="shared" si="2"/>
        <v>39.59896651160674</v>
      </c>
      <c r="AL11" s="370">
        <f t="shared" si="3"/>
        <v>0.46695316113547025</v>
      </c>
      <c r="AM11" s="379">
        <f t="shared" si="4"/>
        <v>4.5350661839343713</v>
      </c>
      <c r="AN11" s="380">
        <f t="shared" si="5"/>
        <v>10.923224735500582</v>
      </c>
      <c r="AO11" s="370">
        <f t="shared" si="6"/>
        <v>2.0326171901400518</v>
      </c>
      <c r="AP11" s="370">
        <f t="shared" si="7"/>
        <v>0.15349952266323685</v>
      </c>
      <c r="AQ11" s="370">
        <f t="shared" si="8"/>
        <v>2.1853089493312665</v>
      </c>
      <c r="AR11" s="370">
        <f t="shared" si="9"/>
        <v>0.50908936499166901</v>
      </c>
      <c r="AS11" s="370">
        <f t="shared" si="10"/>
        <v>1.0726396177302635</v>
      </c>
      <c r="AT11" s="370">
        <f t="shared" si="11"/>
        <v>4.9700701014254891</v>
      </c>
      <c r="AU11" s="433">
        <f t="shared" si="12"/>
        <v>19.309744899689829</v>
      </c>
      <c r="AV11" s="380">
        <f t="shared" si="13"/>
        <v>12.143088113701989</v>
      </c>
      <c r="AW11" s="370">
        <f t="shared" si="14"/>
        <v>2.8867055770750789</v>
      </c>
      <c r="AX11" s="370">
        <f t="shared" si="15"/>
        <v>7.9368606150161698</v>
      </c>
      <c r="AY11" s="379">
        <f t="shared" si="16"/>
        <v>1.3195219216107397</v>
      </c>
      <c r="AZ11" s="381">
        <f t="shared" si="17"/>
        <v>0.33614726169501552</v>
      </c>
      <c r="BA11" s="447">
        <f t="shared" si="18"/>
        <v>5.6668248438509018E-2</v>
      </c>
      <c r="BB11" s="382">
        <f t="shared" si="19"/>
        <v>11.558384877133914</v>
      </c>
      <c r="BC11" s="383">
        <f t="shared" si="20"/>
        <v>0.36625287647896293</v>
      </c>
      <c r="BD11" s="383">
        <f t="shared" si="21"/>
        <v>0.11256033366575392</v>
      </c>
      <c r="BE11" s="383" t="str">
        <f t="shared" si="22"/>
        <v/>
      </c>
      <c r="BF11" s="383">
        <f t="shared" si="23"/>
        <v>0.59294280780026287</v>
      </c>
      <c r="BG11" s="425">
        <f t="shared" si="25"/>
        <v>100.00000000000001</v>
      </c>
      <c r="BH11" s="347"/>
      <c r="BI11" s="799"/>
    </row>
    <row r="12" spans="1:61" x14ac:dyDescent="0.2">
      <c r="A12" s="726"/>
      <c r="B12" s="693" t="s">
        <v>159</v>
      </c>
      <c r="C12" s="584">
        <v>27.457746119999999</v>
      </c>
      <c r="D12" s="609">
        <v>27.331484440000001</v>
      </c>
      <c r="E12" s="586">
        <v>7.1909096999999997</v>
      </c>
      <c r="F12" s="587">
        <v>5.3733095899999999</v>
      </c>
      <c r="G12" s="587">
        <v>0.91580947999999995</v>
      </c>
      <c r="H12" s="588">
        <v>0.90179061999999999</v>
      </c>
      <c r="I12" s="610">
        <v>3.49962857</v>
      </c>
      <c r="J12" s="587">
        <v>9.3760789999999997E-2</v>
      </c>
      <c r="K12" s="587" t="s">
        <v>283</v>
      </c>
      <c r="L12" s="587">
        <v>0.20412773000000001</v>
      </c>
      <c r="M12" s="587">
        <v>5.5239370000000003E-2</v>
      </c>
      <c r="N12" s="587">
        <v>0.86914395</v>
      </c>
      <c r="O12" s="587">
        <v>2.2773567199999998</v>
      </c>
      <c r="P12" s="591">
        <v>12.86875264</v>
      </c>
      <c r="Q12" s="610">
        <v>3.5290133099999998</v>
      </c>
      <c r="R12" s="587">
        <v>0.70811971000000007</v>
      </c>
      <c r="S12" s="587">
        <v>1.5427844800000001</v>
      </c>
      <c r="T12" s="588">
        <v>1.27810913</v>
      </c>
      <c r="U12" s="611">
        <v>0.24318023</v>
      </c>
      <c r="V12" s="612">
        <v>0.12626167999999999</v>
      </c>
      <c r="W12" s="595">
        <v>1.5233997400000001</v>
      </c>
      <c r="X12" s="596">
        <v>0.25435192000000001</v>
      </c>
      <c r="Y12" s="596">
        <v>2.2963819999999999E-2</v>
      </c>
      <c r="Z12" s="596" t="s">
        <v>283</v>
      </c>
      <c r="AA12" s="596">
        <v>0.23674737999999998</v>
      </c>
      <c r="AB12" s="596">
        <v>29.49520897</v>
      </c>
      <c r="AC12" s="371"/>
      <c r="AD12" s="743"/>
      <c r="AE12" s="353"/>
      <c r="AF12" s="348"/>
      <c r="AG12" s="398" t="s">
        <v>159</v>
      </c>
      <c r="AH12" s="452">
        <f t="shared" si="24"/>
        <v>93.092224394570891</v>
      </c>
      <c r="AI12" s="424">
        <f t="shared" si="0"/>
        <v>92.66414917690274</v>
      </c>
      <c r="AJ12" s="391">
        <f t="shared" si="1"/>
        <v>24.379924574577441</v>
      </c>
      <c r="AK12" s="369">
        <f t="shared" si="2"/>
        <v>18.217567454650922</v>
      </c>
      <c r="AL12" s="369">
        <f t="shared" si="3"/>
        <v>3.1049431822350639</v>
      </c>
      <c r="AM12" s="392">
        <f t="shared" si="4"/>
        <v>3.0574139037876429</v>
      </c>
      <c r="AN12" s="393">
        <f t="shared" si="5"/>
        <v>11.865074675549927</v>
      </c>
      <c r="AO12" s="369">
        <f t="shared" si="6"/>
        <v>0.31788481341280012</v>
      </c>
      <c r="AP12" s="369" t="str">
        <f t="shared" si="7"/>
        <v/>
      </c>
      <c r="AQ12" s="369">
        <f t="shared" si="8"/>
        <v>0.69207080447411395</v>
      </c>
      <c r="AR12" s="369">
        <f t="shared" si="9"/>
        <v>0.18728251783598063</v>
      </c>
      <c r="AS12" s="369">
        <f t="shared" si="10"/>
        <v>2.946729249770764</v>
      </c>
      <c r="AT12" s="369">
        <f t="shared" si="11"/>
        <v>7.7211072561524556</v>
      </c>
      <c r="AU12" s="435">
        <f t="shared" si="12"/>
        <v>43.629976153377967</v>
      </c>
      <c r="AV12" s="393">
        <f t="shared" si="13"/>
        <v>11.964700143638277</v>
      </c>
      <c r="AW12" s="369">
        <f t="shared" si="14"/>
        <v>2.4007957045506569</v>
      </c>
      <c r="AX12" s="369">
        <f t="shared" si="15"/>
        <v>5.230627392974867</v>
      </c>
      <c r="AY12" s="392">
        <f t="shared" si="16"/>
        <v>4.3332770800165656</v>
      </c>
      <c r="AZ12" s="394">
        <f t="shared" si="17"/>
        <v>0.82447366366294306</v>
      </c>
      <c r="BA12" s="449">
        <f t="shared" si="18"/>
        <v>0.42807521766813905</v>
      </c>
      <c r="BB12" s="395">
        <f t="shared" si="19"/>
        <v>5.1649057362145552</v>
      </c>
      <c r="BC12" s="396">
        <f t="shared" si="20"/>
        <v>0.86234995066047837</v>
      </c>
      <c r="BD12" s="396">
        <f t="shared" si="21"/>
        <v>7.7856102065107693E-2</v>
      </c>
      <c r="BE12" s="396" t="str">
        <f t="shared" si="22"/>
        <v/>
      </c>
      <c r="BF12" s="396">
        <f t="shared" si="23"/>
        <v>0.80266385039278465</v>
      </c>
      <c r="BG12" s="427">
        <f t="shared" si="25"/>
        <v>100.00000003390382</v>
      </c>
      <c r="BH12" s="347"/>
      <c r="BI12" s="799"/>
    </row>
    <row r="13" spans="1:61" x14ac:dyDescent="0.2">
      <c r="A13" s="726"/>
      <c r="B13" s="692" t="s">
        <v>160</v>
      </c>
      <c r="C13" s="573">
        <v>608.50773132000006</v>
      </c>
      <c r="D13" s="574">
        <v>606.69279645000006</v>
      </c>
      <c r="E13" s="575">
        <v>208.31242790000002</v>
      </c>
      <c r="F13" s="576">
        <v>180.74902179</v>
      </c>
      <c r="G13" s="576">
        <v>18.553090470000001</v>
      </c>
      <c r="H13" s="577">
        <v>9.01031564</v>
      </c>
      <c r="I13" s="578">
        <v>115.33664638</v>
      </c>
      <c r="J13" s="576">
        <v>32.589673040000001</v>
      </c>
      <c r="K13" s="576">
        <v>0.1281389</v>
      </c>
      <c r="L13" s="576" t="s">
        <v>283</v>
      </c>
      <c r="M13" s="576">
        <v>7.8030499999999997E-3</v>
      </c>
      <c r="N13" s="576">
        <v>0.18816737</v>
      </c>
      <c r="O13" s="576">
        <v>82.422864020000006</v>
      </c>
      <c r="P13" s="579">
        <v>158.88672780999997</v>
      </c>
      <c r="Q13" s="578">
        <v>123.41365781</v>
      </c>
      <c r="R13" s="576">
        <v>27.615779709999998</v>
      </c>
      <c r="S13" s="576">
        <v>89.770762010000013</v>
      </c>
      <c r="T13" s="577">
        <v>6.0271160900000007</v>
      </c>
      <c r="U13" s="580">
        <v>0.74333654000000005</v>
      </c>
      <c r="V13" s="581">
        <v>1.8149348700000001</v>
      </c>
      <c r="W13" s="582">
        <v>41.886594469999999</v>
      </c>
      <c r="X13" s="583">
        <v>2.6096019999999998</v>
      </c>
      <c r="Y13" s="583" t="s">
        <v>283</v>
      </c>
      <c r="Z13" s="583" t="s">
        <v>283</v>
      </c>
      <c r="AA13" s="583" t="s">
        <v>283</v>
      </c>
      <c r="AB13" s="583">
        <v>653.00392779999993</v>
      </c>
      <c r="AC13" s="371"/>
      <c r="AD13" s="743"/>
      <c r="AE13" s="353"/>
      <c r="AF13" s="348"/>
      <c r="AG13" s="397" t="s">
        <v>160</v>
      </c>
      <c r="AH13" s="450">
        <f t="shared" si="24"/>
        <v>93.18592207708312</v>
      </c>
      <c r="AI13" s="424">
        <f t="shared" si="0"/>
        <v>92.907985790219641</v>
      </c>
      <c r="AJ13" s="378">
        <f t="shared" si="1"/>
        <v>31.900639342524954</v>
      </c>
      <c r="AK13" s="370">
        <f t="shared" si="2"/>
        <v>27.679622448666073</v>
      </c>
      <c r="AL13" s="370">
        <f t="shared" si="3"/>
        <v>2.841191251713632</v>
      </c>
      <c r="AM13" s="379">
        <f t="shared" si="4"/>
        <v>1.3798256421452417</v>
      </c>
      <c r="AN13" s="380">
        <f t="shared" si="5"/>
        <v>17.662473603883893</v>
      </c>
      <c r="AO13" s="370">
        <f t="shared" si="6"/>
        <v>4.990731548858534</v>
      </c>
      <c r="AP13" s="370">
        <f t="shared" si="7"/>
        <v>1.9622990696504049E-2</v>
      </c>
      <c r="AQ13" s="370" t="str">
        <f t="shared" si="8"/>
        <v/>
      </c>
      <c r="AR13" s="370">
        <f t="shared" si="9"/>
        <v>1.1949468705783795E-3</v>
      </c>
      <c r="AS13" s="370">
        <f t="shared" si="10"/>
        <v>2.8815656688918313E-2</v>
      </c>
      <c r="AT13" s="370">
        <f t="shared" si="11"/>
        <v>12.622108460769354</v>
      </c>
      <c r="AU13" s="433">
        <f t="shared" si="12"/>
        <v>24.331664948064955</v>
      </c>
      <c r="AV13" s="380">
        <f t="shared" si="13"/>
        <v>18.899374499290726</v>
      </c>
      <c r="AW13" s="370">
        <f t="shared" si="14"/>
        <v>4.229037305034109</v>
      </c>
      <c r="AX13" s="370">
        <f t="shared" si="15"/>
        <v>13.74735406453707</v>
      </c>
      <c r="AY13" s="379">
        <f t="shared" si="16"/>
        <v>0.92298312971954544</v>
      </c>
      <c r="AZ13" s="381">
        <f t="shared" si="17"/>
        <v>0.11383339492372349</v>
      </c>
      <c r="BA13" s="447">
        <f t="shared" si="18"/>
        <v>0.2779362868634801</v>
      </c>
      <c r="BB13" s="382">
        <f t="shared" si="19"/>
        <v>6.4144475533428791</v>
      </c>
      <c r="BC13" s="383">
        <f t="shared" si="20"/>
        <v>0.39963036804263458</v>
      </c>
      <c r="BD13" s="383" t="str">
        <f t="shared" si="21"/>
        <v/>
      </c>
      <c r="BE13" s="383" t="str">
        <f t="shared" si="22"/>
        <v/>
      </c>
      <c r="BF13" s="383" t="str">
        <f t="shared" si="23"/>
        <v/>
      </c>
      <c r="BG13" s="425">
        <f t="shared" si="25"/>
        <v>99.999999998468638</v>
      </c>
      <c r="BH13" s="347"/>
      <c r="BI13" s="799"/>
    </row>
    <row r="14" spans="1:61" x14ac:dyDescent="0.2">
      <c r="A14" s="726"/>
      <c r="B14" s="693" t="s">
        <v>161</v>
      </c>
      <c r="C14" s="584">
        <v>9.2940432299999998</v>
      </c>
      <c r="D14" s="609">
        <v>9.294014859999999</v>
      </c>
      <c r="E14" s="586">
        <v>5.8085646899999999</v>
      </c>
      <c r="F14" s="587">
        <v>4.2488587600000001</v>
      </c>
      <c r="G14" s="587" t="s">
        <v>283</v>
      </c>
      <c r="H14" s="588">
        <v>1.55970593</v>
      </c>
      <c r="I14" s="610">
        <v>0.50851415</v>
      </c>
      <c r="J14" s="587">
        <v>4.7554999999999999E-4</v>
      </c>
      <c r="K14" s="587">
        <v>1.2422800000000001E-3</v>
      </c>
      <c r="L14" s="587">
        <v>1.075774E-2</v>
      </c>
      <c r="M14" s="587">
        <v>6.2965859999999998E-2</v>
      </c>
      <c r="N14" s="587">
        <v>9.8003759999999995E-2</v>
      </c>
      <c r="O14" s="587">
        <v>0.33506896000000003</v>
      </c>
      <c r="P14" s="591">
        <v>2.2772385900000001</v>
      </c>
      <c r="Q14" s="610">
        <v>0.69969743000000006</v>
      </c>
      <c r="R14" s="587">
        <v>0.25553873999999999</v>
      </c>
      <c r="S14" s="587">
        <v>0.16348772</v>
      </c>
      <c r="T14" s="588">
        <v>0.28067097000000002</v>
      </c>
      <c r="U14" s="611" t="s">
        <v>283</v>
      </c>
      <c r="V14" s="612">
        <v>2.8369999999999998E-5</v>
      </c>
      <c r="W14" s="595">
        <v>0.1047162</v>
      </c>
      <c r="X14" s="596">
        <v>1.586398E-2</v>
      </c>
      <c r="Y14" s="596">
        <v>4.9292999999999993E-4</v>
      </c>
      <c r="Z14" s="728" t="s">
        <v>283</v>
      </c>
      <c r="AA14" s="596" t="s">
        <v>283</v>
      </c>
      <c r="AB14" s="596">
        <v>9.4151163400000009</v>
      </c>
      <c r="AC14" s="371"/>
      <c r="AD14" s="743"/>
      <c r="AE14" s="353"/>
      <c r="AF14" s="348"/>
      <c r="AG14" s="398" t="s">
        <v>161</v>
      </c>
      <c r="AH14" s="452">
        <f t="shared" si="24"/>
        <v>98.714056145162814</v>
      </c>
      <c r="AI14" s="424">
        <f t="shared" si="0"/>
        <v>98.71375482121762</v>
      </c>
      <c r="AJ14" s="391">
        <f t="shared" si="1"/>
        <v>61.694029900856215</v>
      </c>
      <c r="AK14" s="369">
        <f t="shared" si="2"/>
        <v>45.128053723019633</v>
      </c>
      <c r="AL14" s="369" t="str">
        <f t="shared" si="3"/>
        <v/>
      </c>
      <c r="AM14" s="392">
        <f t="shared" si="4"/>
        <v>16.565976177836585</v>
      </c>
      <c r="AN14" s="393">
        <f t="shared" si="5"/>
        <v>5.4010394735069198</v>
      </c>
      <c r="AO14" s="369">
        <f t="shared" si="6"/>
        <v>5.0509200611747298E-3</v>
      </c>
      <c r="AP14" s="369">
        <f t="shared" si="7"/>
        <v>1.319452628240173E-2</v>
      </c>
      <c r="AQ14" s="369">
        <f t="shared" si="8"/>
        <v>0.1142602981366877</v>
      </c>
      <c r="AR14" s="369">
        <f t="shared" si="9"/>
        <v>0.66877410460123954</v>
      </c>
      <c r="AS14" s="369">
        <f t="shared" si="10"/>
        <v>1.0409192670687697</v>
      </c>
      <c r="AT14" s="369">
        <f t="shared" si="11"/>
        <v>3.5588403573566465</v>
      </c>
      <c r="AU14" s="435">
        <f t="shared" si="12"/>
        <v>24.18704674232416</v>
      </c>
      <c r="AV14" s="393">
        <f t="shared" si="13"/>
        <v>7.4316387045303358</v>
      </c>
      <c r="AW14" s="369">
        <f t="shared" si="14"/>
        <v>2.7141325796936457</v>
      </c>
      <c r="AX14" s="369">
        <f t="shared" si="15"/>
        <v>1.7364386598753383</v>
      </c>
      <c r="AY14" s="392">
        <f t="shared" si="16"/>
        <v>2.981067464961352</v>
      </c>
      <c r="AZ14" s="394" t="str">
        <f t="shared" si="17"/>
        <v/>
      </c>
      <c r="BA14" s="449">
        <f t="shared" si="18"/>
        <v>3.0132394519088854E-4</v>
      </c>
      <c r="BB14" s="395">
        <f t="shared" si="19"/>
        <v>1.1122135533802653</v>
      </c>
      <c r="BC14" s="396">
        <f t="shared" si="20"/>
        <v>0.1684947846326878</v>
      </c>
      <c r="BD14" s="396">
        <f t="shared" si="21"/>
        <v>5.235516824213771E-3</v>
      </c>
      <c r="BE14" s="396" t="str">
        <f t="shared" si="22"/>
        <v/>
      </c>
      <c r="BF14" s="396" t="str">
        <f t="shared" si="23"/>
        <v/>
      </c>
      <c r="BG14" s="427">
        <f t="shared" si="25"/>
        <v>99.999999999999986</v>
      </c>
      <c r="BH14" s="347"/>
      <c r="BI14" s="799"/>
    </row>
    <row r="15" spans="1:61" x14ac:dyDescent="0.2">
      <c r="A15" s="726"/>
      <c r="B15" s="692" t="s">
        <v>162</v>
      </c>
      <c r="C15" s="573">
        <v>33.725910589999998</v>
      </c>
      <c r="D15" s="574">
        <v>33.725576200000006</v>
      </c>
      <c r="E15" s="575">
        <v>8.513144650000001</v>
      </c>
      <c r="F15" s="576">
        <v>8.120925699999999</v>
      </c>
      <c r="G15" s="576">
        <v>0.30068159000000005</v>
      </c>
      <c r="H15" s="577">
        <v>9.1537360000000012E-2</v>
      </c>
      <c r="I15" s="578">
        <v>4.5004311299999999</v>
      </c>
      <c r="J15" s="576">
        <v>2.3521100000000001E-3</v>
      </c>
      <c r="K15" s="576">
        <v>1.3343801000000002</v>
      </c>
      <c r="L15" s="576">
        <v>0.41588206999999999</v>
      </c>
      <c r="M15" s="576">
        <v>1.9150980000000001E-2</v>
      </c>
      <c r="N15" s="576">
        <v>1.0124033299999999</v>
      </c>
      <c r="O15" s="576">
        <v>1.71626254</v>
      </c>
      <c r="P15" s="579">
        <v>11.3469529</v>
      </c>
      <c r="Q15" s="578">
        <v>9.365047520000001</v>
      </c>
      <c r="R15" s="576">
        <v>1.82075345</v>
      </c>
      <c r="S15" s="576">
        <v>6.9497770200000009</v>
      </c>
      <c r="T15" s="577">
        <v>0.59451706000000004</v>
      </c>
      <c r="U15" s="580" t="s">
        <v>283</v>
      </c>
      <c r="V15" s="581">
        <v>3.3439E-4</v>
      </c>
      <c r="W15" s="582">
        <v>2.0669131300000001</v>
      </c>
      <c r="X15" s="583">
        <v>0.50888537</v>
      </c>
      <c r="Y15" s="583">
        <v>2.9249130000000002E-2</v>
      </c>
      <c r="Z15" s="583" t="s">
        <v>283</v>
      </c>
      <c r="AA15" s="583" t="s">
        <v>283</v>
      </c>
      <c r="AB15" s="583">
        <v>36.330958229999993</v>
      </c>
      <c r="AC15" s="371"/>
      <c r="AD15" s="743"/>
      <c r="AE15" s="353"/>
      <c r="AF15" s="348"/>
      <c r="AG15" s="397" t="s">
        <v>162</v>
      </c>
      <c r="AH15" s="450">
        <f t="shared" si="24"/>
        <v>92.82967538728748</v>
      </c>
      <c r="AI15" s="424">
        <f t="shared" si="0"/>
        <v>92.828754987671601</v>
      </c>
      <c r="AJ15" s="378">
        <f t="shared" si="1"/>
        <v>23.432205107572255</v>
      </c>
      <c r="AK15" s="370">
        <f t="shared" si="2"/>
        <v>22.352632838883427</v>
      </c>
      <c r="AL15" s="370">
        <f t="shared" si="3"/>
        <v>0.82761811041833377</v>
      </c>
      <c r="AM15" s="379">
        <f t="shared" si="4"/>
        <v>0.25195415827049061</v>
      </c>
      <c r="AN15" s="380">
        <f t="shared" si="5"/>
        <v>12.387317453916769</v>
      </c>
      <c r="AO15" s="370">
        <f t="shared" si="6"/>
        <v>6.4741204597729661E-3</v>
      </c>
      <c r="AP15" s="370">
        <f t="shared" si="7"/>
        <v>3.6728458730773212</v>
      </c>
      <c r="AQ15" s="370">
        <f t="shared" si="8"/>
        <v>1.1447043795739711</v>
      </c>
      <c r="AR15" s="370">
        <f t="shared" si="9"/>
        <v>5.2712565076762093E-2</v>
      </c>
      <c r="AS15" s="370">
        <f t="shared" si="10"/>
        <v>2.7866133438892238</v>
      </c>
      <c r="AT15" s="370">
        <f t="shared" si="11"/>
        <v>4.7239671718397176</v>
      </c>
      <c r="AU15" s="433">
        <f t="shared" si="12"/>
        <v>31.232187238679398</v>
      </c>
      <c r="AV15" s="380">
        <f t="shared" si="13"/>
        <v>25.777045187503173</v>
      </c>
      <c r="AW15" s="370">
        <f t="shared" si="14"/>
        <v>5.011575633302531</v>
      </c>
      <c r="AX15" s="370">
        <f t="shared" si="15"/>
        <v>19.129077124812191</v>
      </c>
      <c r="AY15" s="379">
        <f t="shared" si="16"/>
        <v>1.6363924569131854</v>
      </c>
      <c r="AZ15" s="381" t="str">
        <f t="shared" si="17"/>
        <v/>
      </c>
      <c r="BA15" s="447">
        <f t="shared" si="18"/>
        <v>9.2039961589529507E-4</v>
      </c>
      <c r="BB15" s="382">
        <f t="shared" si="19"/>
        <v>5.6891236309128326</v>
      </c>
      <c r="BC15" s="383">
        <f t="shared" si="20"/>
        <v>1.4006934988568289</v>
      </c>
      <c r="BD15" s="383">
        <f t="shared" si="21"/>
        <v>8.0507455418139154E-2</v>
      </c>
      <c r="BE15" s="383" t="str">
        <f t="shared" si="22"/>
        <v/>
      </c>
      <c r="BF15" s="383" t="str">
        <f t="shared" si="23"/>
        <v/>
      </c>
      <c r="BG15" s="425">
        <f t="shared" si="25"/>
        <v>99.99999997247528</v>
      </c>
      <c r="BH15" s="347"/>
      <c r="BI15" s="799"/>
    </row>
    <row r="16" spans="1:61" x14ac:dyDescent="0.2">
      <c r="A16" s="726"/>
      <c r="B16" s="693" t="s">
        <v>163</v>
      </c>
      <c r="C16" s="584">
        <v>51.842110010000006</v>
      </c>
      <c r="D16" s="609">
        <v>51.836938750000002</v>
      </c>
      <c r="E16" s="586">
        <v>24.428772760000001</v>
      </c>
      <c r="F16" s="587">
        <v>19.946323420000002</v>
      </c>
      <c r="G16" s="587">
        <v>4.4482176600000001</v>
      </c>
      <c r="H16" s="588">
        <v>3.423168E-2</v>
      </c>
      <c r="I16" s="610">
        <v>4.4055236999999998</v>
      </c>
      <c r="J16" s="587">
        <v>9.4275890000000001E-2</v>
      </c>
      <c r="K16" s="587">
        <v>0.33536619000000001</v>
      </c>
      <c r="L16" s="587">
        <v>0.61790560000000005</v>
      </c>
      <c r="M16" s="587">
        <v>8.4328340000000002E-2</v>
      </c>
      <c r="N16" s="587">
        <v>0.55500680999999996</v>
      </c>
      <c r="O16" s="587">
        <v>2.7186408900000001</v>
      </c>
      <c r="P16" s="591">
        <v>16.42183198</v>
      </c>
      <c r="Q16" s="610">
        <v>6.2849125599999995</v>
      </c>
      <c r="R16" s="587">
        <v>0.58279331999999995</v>
      </c>
      <c r="S16" s="587">
        <v>4.9987235999999999</v>
      </c>
      <c r="T16" s="588">
        <v>0.70339565000000004</v>
      </c>
      <c r="U16" s="611">
        <v>0.29589774999999996</v>
      </c>
      <c r="V16" s="612">
        <v>5.1712600000000004E-3</v>
      </c>
      <c r="W16" s="595">
        <v>5.05145585</v>
      </c>
      <c r="X16" s="596">
        <v>3.7221240000000003E-2</v>
      </c>
      <c r="Y16" s="596">
        <v>3.0273100000000001E-3</v>
      </c>
      <c r="Z16" s="596" t="s">
        <v>283</v>
      </c>
      <c r="AA16" s="596" t="s">
        <v>283</v>
      </c>
      <c r="AB16" s="596">
        <v>56.933814420000004</v>
      </c>
      <c r="AC16" s="371"/>
      <c r="AD16" s="743"/>
      <c r="AE16" s="353"/>
      <c r="AF16" s="348"/>
      <c r="AG16" s="398" t="s">
        <v>163</v>
      </c>
      <c r="AH16" s="452">
        <f t="shared" si="24"/>
        <v>91.056800845208514</v>
      </c>
      <c r="AI16" s="424">
        <f t="shared" si="0"/>
        <v>91.047717912591594</v>
      </c>
      <c r="AJ16" s="391">
        <f t="shared" si="1"/>
        <v>42.907317924966812</v>
      </c>
      <c r="AK16" s="369">
        <f t="shared" si="2"/>
        <v>35.034229874106508</v>
      </c>
      <c r="AL16" s="369">
        <f t="shared" si="3"/>
        <v>7.8129626572805337</v>
      </c>
      <c r="AM16" s="392">
        <f t="shared" si="4"/>
        <v>6.0125393579768503E-2</v>
      </c>
      <c r="AN16" s="393">
        <f t="shared" si="5"/>
        <v>7.7379738998348309</v>
      </c>
      <c r="AO16" s="369">
        <f t="shared" si="6"/>
        <v>0.16558857150256609</v>
      </c>
      <c r="AP16" s="369">
        <f t="shared" si="7"/>
        <v>0.58904570757548047</v>
      </c>
      <c r="AQ16" s="369">
        <f t="shared" si="8"/>
        <v>1.0853051148860651</v>
      </c>
      <c r="AR16" s="369">
        <f t="shared" si="9"/>
        <v>0.14811644162449916</v>
      </c>
      <c r="AS16" s="369">
        <f t="shared" si="10"/>
        <v>0.97482808003293442</v>
      </c>
      <c r="AT16" s="369">
        <f t="shared" si="11"/>
        <v>4.7750900193417953</v>
      </c>
      <c r="AU16" s="435">
        <f t="shared" si="12"/>
        <v>28.843723448522805</v>
      </c>
      <c r="AV16" s="393">
        <f t="shared" si="13"/>
        <v>11.038980303754604</v>
      </c>
      <c r="AW16" s="369">
        <f t="shared" si="14"/>
        <v>1.0236330130645055</v>
      </c>
      <c r="AX16" s="369">
        <f t="shared" si="15"/>
        <v>8.7798852947467765</v>
      </c>
      <c r="AY16" s="392">
        <f t="shared" si="16"/>
        <v>1.2354620135075784</v>
      </c>
      <c r="AZ16" s="394">
        <f t="shared" si="17"/>
        <v>0.51972233551254121</v>
      </c>
      <c r="BA16" s="449">
        <f t="shared" si="18"/>
        <v>9.0829326169008864E-3</v>
      </c>
      <c r="BB16" s="395">
        <f t="shared" si="19"/>
        <v>8.8725055601149023</v>
      </c>
      <c r="BC16" s="396">
        <f t="shared" si="20"/>
        <v>6.5376332815889338E-2</v>
      </c>
      <c r="BD16" s="396">
        <f t="shared" si="21"/>
        <v>5.3172442964519711E-3</v>
      </c>
      <c r="BE16" s="396" t="str">
        <f t="shared" si="22"/>
        <v/>
      </c>
      <c r="BF16" s="396" t="str">
        <f t="shared" si="23"/>
        <v/>
      </c>
      <c r="BG16" s="427">
        <f t="shared" si="25"/>
        <v>99.999999982435753</v>
      </c>
      <c r="BH16" s="347"/>
      <c r="BI16" s="799"/>
    </row>
    <row r="17" spans="1:61" x14ac:dyDescent="0.2">
      <c r="A17" s="726"/>
      <c r="B17" s="692" t="s">
        <v>164</v>
      </c>
      <c r="C17" s="573">
        <v>202.01936880999997</v>
      </c>
      <c r="D17" s="574">
        <v>198.46106413999996</v>
      </c>
      <c r="E17" s="575">
        <v>43.017770519999999</v>
      </c>
      <c r="F17" s="576">
        <v>32.025474359999997</v>
      </c>
      <c r="G17" s="576">
        <v>10.24061146</v>
      </c>
      <c r="H17" s="577">
        <v>0.75168469999999998</v>
      </c>
      <c r="I17" s="578">
        <v>39.177806369999999</v>
      </c>
      <c r="J17" s="576">
        <v>4.3409259100000002</v>
      </c>
      <c r="K17" s="576">
        <v>1.3461201</v>
      </c>
      <c r="L17" s="576">
        <v>8.2557351299999997</v>
      </c>
      <c r="M17" s="576">
        <v>3.7993665599999997</v>
      </c>
      <c r="N17" s="576">
        <v>4.4011695399999997</v>
      </c>
      <c r="O17" s="576">
        <v>17.034489130000001</v>
      </c>
      <c r="P17" s="579">
        <v>79.777870500000006</v>
      </c>
      <c r="Q17" s="578">
        <v>36.052195549999993</v>
      </c>
      <c r="R17" s="576">
        <v>9.0378356899999996</v>
      </c>
      <c r="S17" s="576">
        <v>15.363677600000001</v>
      </c>
      <c r="T17" s="577">
        <v>11.65068226</v>
      </c>
      <c r="U17" s="580">
        <v>0.43542120999999995</v>
      </c>
      <c r="V17" s="581">
        <v>3.5583046700000001</v>
      </c>
      <c r="W17" s="582">
        <v>17.106297120000001</v>
      </c>
      <c r="X17" s="583">
        <v>0.63781699000000003</v>
      </c>
      <c r="Y17" s="583" t="s">
        <v>283</v>
      </c>
      <c r="Z17" s="583" t="s">
        <v>283</v>
      </c>
      <c r="AA17" s="583" t="s">
        <v>283</v>
      </c>
      <c r="AB17" s="583">
        <v>219.76348290999999</v>
      </c>
      <c r="AC17" s="371"/>
      <c r="AD17" s="743"/>
      <c r="AE17" s="353"/>
      <c r="AF17" s="348"/>
      <c r="AG17" s="397" t="s">
        <v>164</v>
      </c>
      <c r="AH17" s="450">
        <f t="shared" si="24"/>
        <v>91.925813212895434</v>
      </c>
      <c r="AI17" s="424">
        <f t="shared" si="0"/>
        <v>90.306661285158086</v>
      </c>
      <c r="AJ17" s="378">
        <f t="shared" si="1"/>
        <v>19.574576244597068</v>
      </c>
      <c r="AK17" s="370">
        <f t="shared" si="2"/>
        <v>14.572700585162925</v>
      </c>
      <c r="AL17" s="370">
        <f t="shared" si="3"/>
        <v>4.6598330734473521</v>
      </c>
      <c r="AM17" s="379">
        <f t="shared" si="4"/>
        <v>0.34204258598678944</v>
      </c>
      <c r="AN17" s="380">
        <f t="shared" si="5"/>
        <v>17.827259493354742</v>
      </c>
      <c r="AO17" s="370">
        <f t="shared" si="6"/>
        <v>1.9752717114415885</v>
      </c>
      <c r="AP17" s="370">
        <f t="shared" si="7"/>
        <v>0.6125312914481239</v>
      </c>
      <c r="AQ17" s="370">
        <f t="shared" si="8"/>
        <v>3.7566455630760913</v>
      </c>
      <c r="AR17" s="370">
        <f t="shared" si="9"/>
        <v>1.7288434409987754</v>
      </c>
      <c r="AS17" s="370">
        <f t="shared" si="10"/>
        <v>2.0026846506625562</v>
      </c>
      <c r="AT17" s="370">
        <f t="shared" si="11"/>
        <v>7.751282835727606</v>
      </c>
      <c r="AU17" s="433">
        <f t="shared" si="12"/>
        <v>36.3016955517908</v>
      </c>
      <c r="AV17" s="380">
        <f t="shared" si="13"/>
        <v>16.404998261137177</v>
      </c>
      <c r="AW17" s="370">
        <f t="shared" si="14"/>
        <v>4.1125284193376546</v>
      </c>
      <c r="AX17" s="370">
        <f t="shared" si="15"/>
        <v>6.9910056923751549</v>
      </c>
      <c r="AY17" s="379">
        <f t="shared" si="16"/>
        <v>5.3014641494243691</v>
      </c>
      <c r="AZ17" s="381">
        <f t="shared" si="17"/>
        <v>0.19813173882865634</v>
      </c>
      <c r="BA17" s="447">
        <f t="shared" si="18"/>
        <v>1.619151927737347</v>
      </c>
      <c r="BB17" s="382">
        <f t="shared" si="19"/>
        <v>7.783957959478446</v>
      </c>
      <c r="BC17" s="383">
        <f t="shared" si="20"/>
        <v>0.29022883217645673</v>
      </c>
      <c r="BD17" s="383" t="str">
        <f t="shared" si="21"/>
        <v/>
      </c>
      <c r="BE17" s="383" t="str">
        <f t="shared" si="22"/>
        <v/>
      </c>
      <c r="BF17" s="383" t="str">
        <f t="shared" si="23"/>
        <v/>
      </c>
      <c r="BG17" s="425">
        <f t="shared" si="25"/>
        <v>100.00000000455034</v>
      </c>
      <c r="BH17" s="347"/>
      <c r="BI17" s="799"/>
    </row>
    <row r="18" spans="1:61" x14ac:dyDescent="0.2">
      <c r="A18" s="726"/>
      <c r="B18" s="693" t="s">
        <v>165</v>
      </c>
      <c r="C18" s="584">
        <v>267.21760673</v>
      </c>
      <c r="D18" s="609">
        <v>265.01450341000003</v>
      </c>
      <c r="E18" s="586">
        <v>36.821755210000006</v>
      </c>
      <c r="F18" s="587">
        <v>29.604230820000002</v>
      </c>
      <c r="G18" s="587">
        <v>5.1161746800000003</v>
      </c>
      <c r="H18" s="588">
        <v>2.10134971</v>
      </c>
      <c r="I18" s="610">
        <v>41.588555489999997</v>
      </c>
      <c r="J18" s="587">
        <v>5.6246868899999996</v>
      </c>
      <c r="K18" s="587">
        <v>1.0810164400000002</v>
      </c>
      <c r="L18" s="587">
        <v>9.59986374</v>
      </c>
      <c r="M18" s="587">
        <v>2.2239412499999998</v>
      </c>
      <c r="N18" s="587">
        <v>7.2339493199999998</v>
      </c>
      <c r="O18" s="587">
        <v>15.825097839999998</v>
      </c>
      <c r="P18" s="591">
        <v>116.22471291999999</v>
      </c>
      <c r="Q18" s="610">
        <v>68.903093210000009</v>
      </c>
      <c r="R18" s="587">
        <v>19.82398002</v>
      </c>
      <c r="S18" s="587">
        <v>38.700175549999997</v>
      </c>
      <c r="T18" s="588">
        <v>10.37893764</v>
      </c>
      <c r="U18" s="611">
        <v>1.47638658</v>
      </c>
      <c r="V18" s="612">
        <v>2.2031033099999999</v>
      </c>
      <c r="W18" s="595">
        <v>26.755879870000001</v>
      </c>
      <c r="X18" s="596">
        <v>1.8588280400000001</v>
      </c>
      <c r="Y18" s="596">
        <v>1.60293387</v>
      </c>
      <c r="Z18" s="596" t="s">
        <v>283</v>
      </c>
      <c r="AA18" s="596" t="s">
        <v>283</v>
      </c>
      <c r="AB18" s="596">
        <v>297.4352485</v>
      </c>
      <c r="AC18" s="371"/>
      <c r="AD18" s="743"/>
      <c r="AE18" s="353"/>
      <c r="AF18" s="348"/>
      <c r="AG18" s="398" t="s">
        <v>165</v>
      </c>
      <c r="AH18" s="452">
        <f t="shared" si="24"/>
        <v>89.840598273946668</v>
      </c>
      <c r="AI18" s="424">
        <f t="shared" si="0"/>
        <v>89.099898127911374</v>
      </c>
      <c r="AJ18" s="391">
        <f t="shared" si="1"/>
        <v>12.379755054485415</v>
      </c>
      <c r="AK18" s="369">
        <f t="shared" si="2"/>
        <v>9.9531682842896156</v>
      </c>
      <c r="AL18" s="369">
        <f t="shared" si="3"/>
        <v>1.7200969642305193</v>
      </c>
      <c r="AM18" s="392">
        <f t="shared" si="4"/>
        <v>0.70648980596528055</v>
      </c>
      <c r="AN18" s="393">
        <f t="shared" si="5"/>
        <v>13.982389679681829</v>
      </c>
      <c r="AO18" s="369">
        <f t="shared" si="6"/>
        <v>1.8910626492206082</v>
      </c>
      <c r="AP18" s="369">
        <f t="shared" si="7"/>
        <v>0.36344597536831624</v>
      </c>
      <c r="AQ18" s="369">
        <f t="shared" si="8"/>
        <v>3.2275474371020954</v>
      </c>
      <c r="AR18" s="369">
        <f t="shared" si="9"/>
        <v>0.7477060170963562</v>
      </c>
      <c r="AS18" s="369">
        <f t="shared" si="10"/>
        <v>2.4321089569853052</v>
      </c>
      <c r="AT18" s="369">
        <f t="shared" si="11"/>
        <v>5.3205186405470695</v>
      </c>
      <c r="AU18" s="435">
        <f t="shared" si="12"/>
        <v>39.075635287389275</v>
      </c>
      <c r="AV18" s="393">
        <f t="shared" si="13"/>
        <v>23.165745673213312</v>
      </c>
      <c r="AW18" s="369">
        <f t="shared" si="14"/>
        <v>6.6649733412480874</v>
      </c>
      <c r="AX18" s="369">
        <f t="shared" si="15"/>
        <v>13.011294305288096</v>
      </c>
      <c r="AY18" s="392">
        <f t="shared" si="16"/>
        <v>3.4894780266771237</v>
      </c>
      <c r="AZ18" s="394">
        <f t="shared" si="17"/>
        <v>0.49637243314152801</v>
      </c>
      <c r="BA18" s="449">
        <f t="shared" si="18"/>
        <v>0.74070014267323803</v>
      </c>
      <c r="BB18" s="395">
        <f t="shared" si="19"/>
        <v>8.9955309617582202</v>
      </c>
      <c r="BC18" s="396">
        <f t="shared" si="20"/>
        <v>0.62495217005189618</v>
      </c>
      <c r="BD18" s="396">
        <f t="shared" si="21"/>
        <v>0.53891859760528682</v>
      </c>
      <c r="BE18" s="396" t="str">
        <f t="shared" si="22"/>
        <v/>
      </c>
      <c r="BF18" s="396" t="str">
        <f t="shared" si="23"/>
        <v/>
      </c>
      <c r="BG18" s="427">
        <f t="shared" si="25"/>
        <v>100.00000000336208</v>
      </c>
      <c r="BH18" s="347"/>
      <c r="BI18" s="799"/>
    </row>
    <row r="19" spans="1:61" x14ac:dyDescent="0.2">
      <c r="A19" s="726"/>
      <c r="B19" s="692" t="s">
        <v>183</v>
      </c>
      <c r="C19" s="573">
        <v>14.952420520000002</v>
      </c>
      <c r="D19" s="574">
        <v>14.664236539999999</v>
      </c>
      <c r="E19" s="575">
        <v>3.65931651</v>
      </c>
      <c r="F19" s="576">
        <v>2.6217191099999999</v>
      </c>
      <c r="G19" s="576">
        <v>0.83551556000000005</v>
      </c>
      <c r="H19" s="577">
        <v>0.20208185000000001</v>
      </c>
      <c r="I19" s="578">
        <v>2.3817441600000002</v>
      </c>
      <c r="J19" s="576">
        <v>3.3836979999999996E-2</v>
      </c>
      <c r="K19" s="576">
        <v>2.552608E-2</v>
      </c>
      <c r="L19" s="576">
        <v>0.33618382000000002</v>
      </c>
      <c r="M19" s="576">
        <v>0.11541294000000001</v>
      </c>
      <c r="N19" s="576">
        <v>0.29471319000000001</v>
      </c>
      <c r="O19" s="576">
        <v>1.5760711600000001</v>
      </c>
      <c r="P19" s="579">
        <v>5.8959285299999999</v>
      </c>
      <c r="Q19" s="578">
        <v>2.72724733</v>
      </c>
      <c r="R19" s="576">
        <v>0.57075257999999995</v>
      </c>
      <c r="S19" s="576">
        <v>1.4772741</v>
      </c>
      <c r="T19" s="577">
        <v>0.67922064999999998</v>
      </c>
      <c r="U19" s="580" t="s">
        <v>283</v>
      </c>
      <c r="V19" s="581">
        <v>0.28818398000000001</v>
      </c>
      <c r="W19" s="582">
        <v>1.9867482600000002</v>
      </c>
      <c r="X19" s="583">
        <v>9.5176570000000002E-2</v>
      </c>
      <c r="Y19" s="583" t="s">
        <v>283</v>
      </c>
      <c r="Z19" s="583" t="s">
        <v>283</v>
      </c>
      <c r="AA19" s="583" t="s">
        <v>283</v>
      </c>
      <c r="AB19" s="583">
        <v>17.034345349999999</v>
      </c>
      <c r="AC19" s="371"/>
      <c r="AD19" s="743"/>
      <c r="AE19" s="353"/>
      <c r="AF19" s="348"/>
      <c r="AG19" s="397" t="s">
        <v>183</v>
      </c>
      <c r="AH19" s="450">
        <f t="shared" si="24"/>
        <v>87.778075486769453</v>
      </c>
      <c r="AI19" s="424">
        <f t="shared" si="0"/>
        <v>86.086293536370036</v>
      </c>
      <c r="AJ19" s="378">
        <f t="shared" si="1"/>
        <v>21.481990853261646</v>
      </c>
      <c r="AK19" s="370">
        <f t="shared" si="2"/>
        <v>15.390782892634029</v>
      </c>
      <c r="AL19" s="370">
        <f t="shared" si="3"/>
        <v>4.9048879944188766</v>
      </c>
      <c r="AM19" s="379">
        <f t="shared" si="4"/>
        <v>1.1863200249136667</v>
      </c>
      <c r="AN19" s="380">
        <f t="shared" si="5"/>
        <v>13.98201170084884</v>
      </c>
      <c r="AO19" s="370">
        <f t="shared" si="6"/>
        <v>0.19863974402749793</v>
      </c>
      <c r="AP19" s="370">
        <f t="shared" si="7"/>
        <v>0.14985066625997462</v>
      </c>
      <c r="AQ19" s="370">
        <f t="shared" si="8"/>
        <v>1.9735646606460284</v>
      </c>
      <c r="AR19" s="370">
        <f t="shared" si="9"/>
        <v>0.6775308215763044</v>
      </c>
      <c r="AS19" s="370">
        <f t="shared" si="10"/>
        <v>1.7301116300310302</v>
      </c>
      <c r="AT19" s="370">
        <f t="shared" si="11"/>
        <v>9.2523142370129321</v>
      </c>
      <c r="AU19" s="433">
        <f t="shared" si="12"/>
        <v>34.612005385930495</v>
      </c>
      <c r="AV19" s="380">
        <f t="shared" si="13"/>
        <v>16.010285537624139</v>
      </c>
      <c r="AW19" s="370">
        <f t="shared" si="14"/>
        <v>3.3505988535097999</v>
      </c>
      <c r="AX19" s="370">
        <f t="shared" si="15"/>
        <v>8.6723268176548984</v>
      </c>
      <c r="AY19" s="379">
        <f t="shared" si="16"/>
        <v>3.9873598664594412</v>
      </c>
      <c r="AZ19" s="381" t="str">
        <f t="shared" si="17"/>
        <v/>
      </c>
      <c r="BA19" s="447">
        <f t="shared" si="18"/>
        <v>1.6917819503994032</v>
      </c>
      <c r="BB19" s="382">
        <f t="shared" si="19"/>
        <v>11.66319115398233</v>
      </c>
      <c r="BC19" s="383">
        <f t="shared" si="20"/>
        <v>0.55873335924823198</v>
      </c>
      <c r="BD19" s="383" t="str">
        <f t="shared" si="21"/>
        <v/>
      </c>
      <c r="BE19" s="383" t="str">
        <f t="shared" si="22"/>
        <v/>
      </c>
      <c r="BF19" s="383" t="str">
        <f t="shared" si="23"/>
        <v/>
      </c>
      <c r="BG19" s="425">
        <f t="shared" si="25"/>
        <v>100.00000000000001</v>
      </c>
      <c r="BH19" s="347"/>
      <c r="BI19" s="799"/>
    </row>
    <row r="20" spans="1:61" x14ac:dyDescent="0.2">
      <c r="A20" s="726"/>
      <c r="B20" s="693" t="s">
        <v>166</v>
      </c>
      <c r="C20" s="584">
        <v>291.80227251999997</v>
      </c>
      <c r="D20" s="609">
        <v>289.68974985</v>
      </c>
      <c r="E20" s="586">
        <v>81.353041230000002</v>
      </c>
      <c r="F20" s="587">
        <v>59.920922659999995</v>
      </c>
      <c r="G20" s="587">
        <v>17.447596470000001</v>
      </c>
      <c r="H20" s="588">
        <v>3.9845221</v>
      </c>
      <c r="I20" s="610">
        <v>44.879113310000001</v>
      </c>
      <c r="J20" s="587">
        <v>8.0044496299999999</v>
      </c>
      <c r="K20" s="587">
        <v>1.03622126</v>
      </c>
      <c r="L20" s="587">
        <v>8.67144476</v>
      </c>
      <c r="M20" s="587">
        <v>4.6647061999999995</v>
      </c>
      <c r="N20" s="587">
        <v>3.4720440199999998</v>
      </c>
      <c r="O20" s="587">
        <v>19.03024744</v>
      </c>
      <c r="P20" s="591">
        <v>88.249709170000003</v>
      </c>
      <c r="Q20" s="610">
        <v>74.582727410000004</v>
      </c>
      <c r="R20" s="587">
        <v>23.44347492</v>
      </c>
      <c r="S20" s="587">
        <v>44.074598039999998</v>
      </c>
      <c r="T20" s="588">
        <v>7.0646544499999999</v>
      </c>
      <c r="U20" s="611">
        <v>0.62515873</v>
      </c>
      <c r="V20" s="612">
        <v>2.1125226699999997</v>
      </c>
      <c r="W20" s="595">
        <v>13.668150180000001</v>
      </c>
      <c r="X20" s="596">
        <v>0.50339631000000007</v>
      </c>
      <c r="Y20" s="596">
        <v>9.2740170000000011E-2</v>
      </c>
      <c r="Z20" s="596" t="s">
        <v>283</v>
      </c>
      <c r="AA20" s="596" t="s">
        <v>283</v>
      </c>
      <c r="AB20" s="596">
        <v>306.06655919000002</v>
      </c>
      <c r="AC20" s="371"/>
      <c r="AD20" s="743"/>
      <c r="AE20" s="353"/>
      <c r="AF20" s="348"/>
      <c r="AG20" s="398" t="s">
        <v>166</v>
      </c>
      <c r="AH20" s="452">
        <f t="shared" si="24"/>
        <v>95.339482134947957</v>
      </c>
      <c r="AI20" s="424">
        <f t="shared" si="0"/>
        <v>94.64926538092206</v>
      </c>
      <c r="AJ20" s="391">
        <f t="shared" si="1"/>
        <v>26.580179633246914</v>
      </c>
      <c r="AK20" s="369">
        <f t="shared" si="2"/>
        <v>19.577742442225542</v>
      </c>
      <c r="AL20" s="369">
        <f t="shared" si="3"/>
        <v>5.700588955609776</v>
      </c>
      <c r="AM20" s="392">
        <f t="shared" si="4"/>
        <v>1.301848235411595</v>
      </c>
      <c r="AN20" s="393">
        <f t="shared" si="5"/>
        <v>14.66318745464118</v>
      </c>
      <c r="AO20" s="369">
        <f t="shared" si="6"/>
        <v>2.6152643566104183</v>
      </c>
      <c r="AP20" s="369">
        <f t="shared" si="7"/>
        <v>0.33856075709229455</v>
      </c>
      <c r="AQ20" s="369">
        <f t="shared" si="8"/>
        <v>2.8331892196745803</v>
      </c>
      <c r="AR20" s="369">
        <f t="shared" si="9"/>
        <v>1.5240822820843498</v>
      </c>
      <c r="AS20" s="369">
        <f t="shared" si="10"/>
        <v>1.1344081591888724</v>
      </c>
      <c r="AT20" s="369">
        <f t="shared" si="11"/>
        <v>6.2176826799906628</v>
      </c>
      <c r="AU20" s="435">
        <f t="shared" si="12"/>
        <v>28.833502556944268</v>
      </c>
      <c r="AV20" s="393">
        <f t="shared" si="13"/>
        <v>24.368139925963142</v>
      </c>
      <c r="AW20" s="369">
        <f t="shared" si="14"/>
        <v>7.6596002457905765</v>
      </c>
      <c r="AX20" s="369">
        <f t="shared" si="15"/>
        <v>14.400331142560194</v>
      </c>
      <c r="AY20" s="392">
        <f t="shared" si="16"/>
        <v>2.3082085376123702</v>
      </c>
      <c r="AZ20" s="394">
        <f t="shared" si="17"/>
        <v>0.20425581012655289</v>
      </c>
      <c r="BA20" s="449">
        <f t="shared" si="18"/>
        <v>0.6902167540259071</v>
      </c>
      <c r="BB20" s="395">
        <f t="shared" si="19"/>
        <v>4.4657443845458094</v>
      </c>
      <c r="BC20" s="396">
        <f t="shared" si="20"/>
        <v>0.16447282294812929</v>
      </c>
      <c r="BD20" s="396">
        <f t="shared" si="21"/>
        <v>3.030065429082985E-2</v>
      </c>
      <c r="BE20" s="396" t="str">
        <f t="shared" si="22"/>
        <v/>
      </c>
      <c r="BF20" s="396" t="str">
        <f t="shared" si="23"/>
        <v/>
      </c>
      <c r="BG20" s="427">
        <f t="shared" si="25"/>
        <v>99.999999996732726</v>
      </c>
      <c r="BH20" s="347"/>
      <c r="BI20" s="799"/>
    </row>
    <row r="21" spans="1:61" x14ac:dyDescent="0.2">
      <c r="A21" s="726"/>
      <c r="B21" s="692" t="s">
        <v>167</v>
      </c>
      <c r="C21" s="573">
        <v>6.6903127299999996</v>
      </c>
      <c r="D21" s="574">
        <v>6.6903127299999996</v>
      </c>
      <c r="E21" s="575">
        <v>3.02310868</v>
      </c>
      <c r="F21" s="576">
        <v>3.0037296000000002</v>
      </c>
      <c r="G21" s="576" t="s">
        <v>283</v>
      </c>
      <c r="H21" s="577">
        <v>1.937908E-2</v>
      </c>
      <c r="I21" s="578">
        <v>0.91546897000000005</v>
      </c>
      <c r="J21" s="576">
        <v>2.23E-5</v>
      </c>
      <c r="K21" s="576">
        <v>3.2935E-3</v>
      </c>
      <c r="L21" s="576">
        <v>7.883359999999999E-3</v>
      </c>
      <c r="M21" s="576">
        <v>3.1176699999999999E-3</v>
      </c>
      <c r="N21" s="576">
        <v>6.1945270000000004E-2</v>
      </c>
      <c r="O21" s="576">
        <v>0.83920686</v>
      </c>
      <c r="P21" s="579">
        <v>2.22725376</v>
      </c>
      <c r="Q21" s="578">
        <v>0.49800659000000003</v>
      </c>
      <c r="R21" s="576">
        <v>8.5866829999999991E-2</v>
      </c>
      <c r="S21" s="576">
        <v>0.32396264000000002</v>
      </c>
      <c r="T21" s="577">
        <v>8.8177130000000006E-2</v>
      </c>
      <c r="U21" s="580">
        <v>2.6474730000000002E-2</v>
      </c>
      <c r="V21" s="581" t="s">
        <v>283</v>
      </c>
      <c r="W21" s="582">
        <v>0.90569021999999999</v>
      </c>
      <c r="X21" s="583">
        <v>2.2000000000000001E-4</v>
      </c>
      <c r="Y21" s="583" t="s">
        <v>283</v>
      </c>
      <c r="Z21" s="583" t="s">
        <v>283</v>
      </c>
      <c r="AA21" s="583">
        <v>6.8647200000000004E-3</v>
      </c>
      <c r="AB21" s="583">
        <v>7.6030876699999999</v>
      </c>
      <c r="AC21" s="371"/>
      <c r="AD21" s="743"/>
      <c r="AE21" s="353"/>
      <c r="AF21" s="348"/>
      <c r="AG21" s="397" t="s">
        <v>167</v>
      </c>
      <c r="AH21" s="450">
        <f t="shared" si="24"/>
        <v>87.994680850497147</v>
      </c>
      <c r="AI21" s="424">
        <f t="shared" si="0"/>
        <v>87.994680850497147</v>
      </c>
      <c r="AJ21" s="378">
        <f t="shared" si="1"/>
        <v>39.761591753419836</v>
      </c>
      <c r="AK21" s="370">
        <f t="shared" si="2"/>
        <v>39.506707411148398</v>
      </c>
      <c r="AL21" s="370" t="str">
        <f t="shared" si="3"/>
        <v/>
      </c>
      <c r="AM21" s="379">
        <f t="shared" si="4"/>
        <v>0.25488434227143403</v>
      </c>
      <c r="AN21" s="380">
        <f t="shared" si="5"/>
        <v>12.040752517062584</v>
      </c>
      <c r="AO21" s="370">
        <f t="shared" si="6"/>
        <v>2.9330189217718173E-4</v>
      </c>
      <c r="AP21" s="370">
        <f t="shared" si="7"/>
        <v>4.3317927438813811E-2</v>
      </c>
      <c r="AQ21" s="370">
        <f t="shared" si="8"/>
        <v>0.10368629617551153</v>
      </c>
      <c r="AR21" s="370">
        <f t="shared" si="9"/>
        <v>4.1005314358028441E-2</v>
      </c>
      <c r="AS21" s="370">
        <f t="shared" si="10"/>
        <v>0.8147383364316777</v>
      </c>
      <c r="AT21" s="370">
        <f t="shared" si="11"/>
        <v>11.037711209240864</v>
      </c>
      <c r="AU21" s="433">
        <f t="shared" si="12"/>
        <v>29.294069155459312</v>
      </c>
      <c r="AV21" s="380">
        <f t="shared" si="13"/>
        <v>6.5500571822289677</v>
      </c>
      <c r="AW21" s="370">
        <f t="shared" si="14"/>
        <v>1.1293678795630668</v>
      </c>
      <c r="AX21" s="370">
        <f t="shared" si="15"/>
        <v>4.2609352155477644</v>
      </c>
      <c r="AY21" s="379">
        <f t="shared" si="16"/>
        <v>1.1597542186436476</v>
      </c>
      <c r="AZ21" s="381">
        <f t="shared" si="17"/>
        <v>0.34821024232645742</v>
      </c>
      <c r="BA21" s="447" t="str">
        <f t="shared" si="18"/>
        <v/>
      </c>
      <c r="BB21" s="382">
        <f t="shared" si="19"/>
        <v>11.912137006832646</v>
      </c>
      <c r="BC21" s="383">
        <f t="shared" si="20"/>
        <v>2.8935612681156944E-3</v>
      </c>
      <c r="BD21" s="383" t="str">
        <f t="shared" si="21"/>
        <v/>
      </c>
      <c r="BE21" s="383" t="str">
        <f t="shared" si="22"/>
        <v/>
      </c>
      <c r="BF21" s="383">
        <f t="shared" si="23"/>
        <v>9.0288581402087134E-2</v>
      </c>
      <c r="BG21" s="425">
        <f t="shared" si="25"/>
        <v>100</v>
      </c>
      <c r="BH21" s="347"/>
      <c r="BI21" s="799"/>
    </row>
    <row r="22" spans="1:61" x14ac:dyDescent="0.2">
      <c r="A22" s="726"/>
      <c r="B22" s="693" t="s">
        <v>168</v>
      </c>
      <c r="C22" s="584">
        <v>6.4974721900000008</v>
      </c>
      <c r="D22" s="609">
        <v>6.4974611000000007</v>
      </c>
      <c r="E22" s="586">
        <v>1.3288080600000001</v>
      </c>
      <c r="F22" s="587">
        <v>1.2803715199999999</v>
      </c>
      <c r="G22" s="587" t="s">
        <v>283</v>
      </c>
      <c r="H22" s="588">
        <v>4.843654E-2</v>
      </c>
      <c r="I22" s="610">
        <v>0.60788238999999999</v>
      </c>
      <c r="J22" s="587">
        <v>3.8823999999999998E-4</v>
      </c>
      <c r="K22" s="587">
        <v>7.7647000000000002E-4</v>
      </c>
      <c r="L22" s="587">
        <v>2.3879539999999998E-2</v>
      </c>
      <c r="M22" s="587">
        <v>4.6325300000000002E-3</v>
      </c>
      <c r="N22" s="587">
        <v>8.7872519999999996E-2</v>
      </c>
      <c r="O22" s="587">
        <v>0.49033308999999997</v>
      </c>
      <c r="P22" s="591">
        <v>3.2466417000000001</v>
      </c>
      <c r="Q22" s="610">
        <v>1.2994056299999999</v>
      </c>
      <c r="R22" s="587">
        <v>0.39884005</v>
      </c>
      <c r="S22" s="587">
        <v>0.41880791000000001</v>
      </c>
      <c r="T22" s="588">
        <v>0.48175767000000003</v>
      </c>
      <c r="U22" s="611">
        <v>1.472332E-2</v>
      </c>
      <c r="V22" s="612">
        <v>1.1089999999999999E-5</v>
      </c>
      <c r="W22" s="595">
        <v>0.60367466000000003</v>
      </c>
      <c r="X22" s="596">
        <v>7.0974200000000001E-2</v>
      </c>
      <c r="Y22" s="596">
        <v>3.8800000000000001E-5</v>
      </c>
      <c r="Z22" s="596" t="s">
        <v>283</v>
      </c>
      <c r="AA22" s="596">
        <v>1.309924E-2</v>
      </c>
      <c r="AB22" s="596">
        <v>7.1852590699999999</v>
      </c>
      <c r="AC22" s="371"/>
      <c r="AD22" s="743"/>
      <c r="AE22" s="353"/>
      <c r="AF22" s="348"/>
      <c r="AG22" s="398" t="s">
        <v>168</v>
      </c>
      <c r="AH22" s="452">
        <f t="shared" si="24"/>
        <v>90.4278068014046</v>
      </c>
      <c r="AI22" s="424">
        <f t="shared" si="0"/>
        <v>90.427652457630884</v>
      </c>
      <c r="AJ22" s="391">
        <f t="shared" si="1"/>
        <v>18.493530254852732</v>
      </c>
      <c r="AK22" s="369">
        <f t="shared" si="2"/>
        <v>17.819420392868309</v>
      </c>
      <c r="AL22" s="369" t="str">
        <f t="shared" si="3"/>
        <v/>
      </c>
      <c r="AM22" s="392">
        <f t="shared" si="4"/>
        <v>0.6741098619844198</v>
      </c>
      <c r="AN22" s="393">
        <f t="shared" si="5"/>
        <v>8.4601318348845567</v>
      </c>
      <c r="AO22" s="369">
        <f t="shared" si="6"/>
        <v>5.4032846445437911E-3</v>
      </c>
      <c r="AP22" s="369">
        <f t="shared" si="7"/>
        <v>1.0806430115260966E-2</v>
      </c>
      <c r="AQ22" s="369">
        <f t="shared" si="8"/>
        <v>0.33234069596324239</v>
      </c>
      <c r="AR22" s="369">
        <f t="shared" si="9"/>
        <v>6.4472692701392054E-2</v>
      </c>
      <c r="AS22" s="369">
        <f t="shared" si="10"/>
        <v>1.2229554862800514</v>
      </c>
      <c r="AT22" s="369">
        <f t="shared" si="11"/>
        <v>6.8241532451800664</v>
      </c>
      <c r="AU22" s="435">
        <f t="shared" si="12"/>
        <v>45.184754904042727</v>
      </c>
      <c r="AV22" s="393">
        <f t="shared" si="13"/>
        <v>18.084325385361506</v>
      </c>
      <c r="AW22" s="369">
        <f t="shared" si="14"/>
        <v>5.5508095966259985</v>
      </c>
      <c r="AX22" s="369">
        <f t="shared" si="15"/>
        <v>5.8287099451794715</v>
      </c>
      <c r="AY22" s="392">
        <f t="shared" si="16"/>
        <v>6.704805843556036</v>
      </c>
      <c r="AZ22" s="394">
        <f t="shared" si="17"/>
        <v>0.20491007848934803</v>
      </c>
      <c r="BA22" s="449">
        <f t="shared" si="18"/>
        <v>1.5434377371726415E-4</v>
      </c>
      <c r="BB22" s="395">
        <f t="shared" si="19"/>
        <v>8.4015712463378183</v>
      </c>
      <c r="BC22" s="396">
        <f t="shared" si="20"/>
        <v>0.98777510050169981</v>
      </c>
      <c r="BD22" s="396">
        <f t="shared" si="21"/>
        <v>5.3999444727050039E-4</v>
      </c>
      <c r="BE22" s="396" t="str">
        <f t="shared" si="22"/>
        <v/>
      </c>
      <c r="BF22" s="396">
        <f t="shared" si="23"/>
        <v>0.18230713565627912</v>
      </c>
      <c r="BG22" s="427">
        <f t="shared" si="25"/>
        <v>100.00000027834767</v>
      </c>
      <c r="BH22" s="347"/>
      <c r="BI22" s="799"/>
    </row>
    <row r="23" spans="1:61" x14ac:dyDescent="0.2">
      <c r="A23" s="726"/>
      <c r="B23" s="692" t="s">
        <v>169</v>
      </c>
      <c r="C23" s="573">
        <v>11.373241310000001</v>
      </c>
      <c r="D23" s="574">
        <v>11.191630980000001</v>
      </c>
      <c r="E23" s="575">
        <v>2.58443099</v>
      </c>
      <c r="F23" s="576">
        <v>1.2962917700000001</v>
      </c>
      <c r="G23" s="576">
        <v>1.22228479</v>
      </c>
      <c r="H23" s="577">
        <v>6.5854429999999992E-2</v>
      </c>
      <c r="I23" s="578">
        <v>1.16800667</v>
      </c>
      <c r="J23" s="576" t="s">
        <v>283</v>
      </c>
      <c r="K23" s="576" t="s">
        <v>283</v>
      </c>
      <c r="L23" s="576">
        <v>0.28007743000000002</v>
      </c>
      <c r="M23" s="576">
        <v>3.1760549999999999E-2</v>
      </c>
      <c r="N23" s="576">
        <v>0.24211050000000001</v>
      </c>
      <c r="O23" s="576">
        <v>0.61405818999999995</v>
      </c>
      <c r="P23" s="579">
        <v>6.2275084700000001</v>
      </c>
      <c r="Q23" s="578">
        <v>1.18402023</v>
      </c>
      <c r="R23" s="576">
        <v>0.26100995999999999</v>
      </c>
      <c r="S23" s="576">
        <v>0.70351076999999995</v>
      </c>
      <c r="T23" s="577">
        <v>0.21949950000000001</v>
      </c>
      <c r="U23" s="580">
        <v>2.7664620000000001E-2</v>
      </c>
      <c r="V23" s="581">
        <v>0.18161033000000001</v>
      </c>
      <c r="W23" s="582">
        <v>2.41738645</v>
      </c>
      <c r="X23" s="583">
        <v>2.2966190000000001E-2</v>
      </c>
      <c r="Y23" s="583">
        <v>2.10853E-3</v>
      </c>
      <c r="Z23" s="583" t="s">
        <v>283</v>
      </c>
      <c r="AA23" s="583" t="s">
        <v>283</v>
      </c>
      <c r="AB23" s="583">
        <v>13.81570249</v>
      </c>
      <c r="AC23" s="371"/>
      <c r="AD23" s="743"/>
      <c r="AE23" s="353"/>
      <c r="AF23" s="348"/>
      <c r="AG23" s="397" t="s">
        <v>169</v>
      </c>
      <c r="AH23" s="450">
        <f t="shared" si="24"/>
        <v>82.321122058267491</v>
      </c>
      <c r="AI23" s="424">
        <f t="shared" si="0"/>
        <v>81.006600917330559</v>
      </c>
      <c r="AJ23" s="378">
        <f t="shared" si="1"/>
        <v>18.706475417161361</v>
      </c>
      <c r="AK23" s="370">
        <f t="shared" si="2"/>
        <v>9.3827423610075158</v>
      </c>
      <c r="AL23" s="370">
        <f t="shared" si="3"/>
        <v>8.8470694189072692</v>
      </c>
      <c r="AM23" s="379">
        <f t="shared" si="4"/>
        <v>0.47666363724657762</v>
      </c>
      <c r="AN23" s="380">
        <f t="shared" si="5"/>
        <v>8.4541967434911083</v>
      </c>
      <c r="AO23" s="370" t="str">
        <f t="shared" si="6"/>
        <v/>
      </c>
      <c r="AP23" s="370" t="str">
        <f t="shared" si="7"/>
        <v/>
      </c>
      <c r="AQ23" s="370">
        <f t="shared" si="8"/>
        <v>2.0272398758059822</v>
      </c>
      <c r="AR23" s="370">
        <f t="shared" si="9"/>
        <v>0.22988733307617715</v>
      </c>
      <c r="AS23" s="370">
        <f t="shared" si="10"/>
        <v>1.7524298903746875</v>
      </c>
      <c r="AT23" s="370">
        <f t="shared" si="11"/>
        <v>4.4446396442342611</v>
      </c>
      <c r="AU23" s="433">
        <f t="shared" si="12"/>
        <v>45.075583196059398</v>
      </c>
      <c r="AV23" s="380">
        <f t="shared" si="13"/>
        <v>8.570105145626945</v>
      </c>
      <c r="AW23" s="370">
        <f t="shared" si="14"/>
        <v>1.8892268430716619</v>
      </c>
      <c r="AX23" s="370">
        <f t="shared" si="15"/>
        <v>5.0921100140163773</v>
      </c>
      <c r="AY23" s="379">
        <f t="shared" si="16"/>
        <v>1.5887682885389061</v>
      </c>
      <c r="AZ23" s="381">
        <f t="shared" si="17"/>
        <v>0.20024041499173889</v>
      </c>
      <c r="BA23" s="447">
        <f t="shared" si="18"/>
        <v>1.3145211409369313</v>
      </c>
      <c r="BB23" s="382">
        <f t="shared" si="19"/>
        <v>17.497383515240998</v>
      </c>
      <c r="BC23" s="383">
        <f t="shared" si="20"/>
        <v>0.16623251706978528</v>
      </c>
      <c r="BD23" s="383">
        <f t="shared" si="21"/>
        <v>1.5261837040325554E-2</v>
      </c>
      <c r="BE23" s="383" t="str">
        <f t="shared" si="22"/>
        <v/>
      </c>
      <c r="BF23" s="383" t="str">
        <f t="shared" si="23"/>
        <v/>
      </c>
      <c r="BG23" s="425">
        <f t="shared" si="25"/>
        <v>99.999999927618603</v>
      </c>
      <c r="BH23" s="347"/>
      <c r="BI23" s="799"/>
    </row>
    <row r="24" spans="1:61" x14ac:dyDescent="0.2">
      <c r="A24" s="726"/>
      <c r="B24" s="693" t="s">
        <v>170</v>
      </c>
      <c r="C24" s="584">
        <v>9.1587389100000003</v>
      </c>
      <c r="D24" s="609">
        <v>9.1587019299999994</v>
      </c>
      <c r="E24" s="586">
        <v>0.21311013000000001</v>
      </c>
      <c r="F24" s="587">
        <v>0.21311013000000001</v>
      </c>
      <c r="G24" s="587" t="s">
        <v>283</v>
      </c>
      <c r="H24" s="588" t="s">
        <v>283</v>
      </c>
      <c r="I24" s="610">
        <v>1.0844522700000001</v>
      </c>
      <c r="J24" s="587">
        <v>0.26364797000000001</v>
      </c>
      <c r="K24" s="587">
        <v>4.3113549999999994E-2</v>
      </c>
      <c r="L24" s="587">
        <v>0.11364472</v>
      </c>
      <c r="M24" s="587">
        <v>1.6249999999999999E-3</v>
      </c>
      <c r="N24" s="587">
        <v>3.061032E-2</v>
      </c>
      <c r="O24" s="587">
        <v>0.63181071999999994</v>
      </c>
      <c r="P24" s="591">
        <v>6.2574695499999997</v>
      </c>
      <c r="Q24" s="610">
        <v>1.60355852</v>
      </c>
      <c r="R24" s="587">
        <v>0.55149956</v>
      </c>
      <c r="S24" s="587">
        <v>1.0296530100000001</v>
      </c>
      <c r="T24" s="588">
        <v>2.2405950000000001E-2</v>
      </c>
      <c r="U24" s="611">
        <v>1.1146000000000001E-4</v>
      </c>
      <c r="V24" s="612">
        <v>3.6980000000000002E-5</v>
      </c>
      <c r="W24" s="595">
        <v>0.55924859999999998</v>
      </c>
      <c r="X24" s="596">
        <v>1.5015589999999999E-2</v>
      </c>
      <c r="Y24" s="596" t="s">
        <v>283</v>
      </c>
      <c r="Z24" s="596" t="s">
        <v>283</v>
      </c>
      <c r="AA24" s="596" t="s">
        <v>283</v>
      </c>
      <c r="AB24" s="596">
        <v>9.7330031100000003</v>
      </c>
      <c r="AC24" s="371"/>
      <c r="AD24" s="743"/>
      <c r="AE24" s="353"/>
      <c r="AF24" s="348"/>
      <c r="AG24" s="398" t="s">
        <v>170</v>
      </c>
      <c r="AH24" s="452">
        <f t="shared" si="24"/>
        <v>94.09982516691089</v>
      </c>
      <c r="AI24" s="424">
        <f t="shared" si="0"/>
        <v>94.099445222513651</v>
      </c>
      <c r="AJ24" s="391">
        <f t="shared" si="1"/>
        <v>2.1895619223736178</v>
      </c>
      <c r="AK24" s="369">
        <f t="shared" si="2"/>
        <v>2.1895619223736178</v>
      </c>
      <c r="AL24" s="369" t="str">
        <f t="shared" si="3"/>
        <v/>
      </c>
      <c r="AM24" s="392" t="str">
        <f t="shared" si="4"/>
        <v/>
      </c>
      <c r="AN24" s="393">
        <f t="shared" si="5"/>
        <v>11.142010926574132</v>
      </c>
      <c r="AO24" s="369">
        <f t="shared" si="6"/>
        <v>2.7088039222870441</v>
      </c>
      <c r="AP24" s="369">
        <f t="shared" si="7"/>
        <v>0.44296245991849881</v>
      </c>
      <c r="AQ24" s="369">
        <f t="shared" si="8"/>
        <v>1.1676223537136012</v>
      </c>
      <c r="AR24" s="369">
        <f t="shared" si="9"/>
        <v>1.6695771917820745E-2</v>
      </c>
      <c r="AS24" s="369">
        <f t="shared" si="10"/>
        <v>0.31450025910861956</v>
      </c>
      <c r="AT24" s="369">
        <f t="shared" si="11"/>
        <v>6.4914262623717578</v>
      </c>
      <c r="AU24" s="435">
        <f t="shared" si="12"/>
        <v>64.291251932005181</v>
      </c>
      <c r="AV24" s="393">
        <f t="shared" si="13"/>
        <v>16.475475265721968</v>
      </c>
      <c r="AW24" s="369">
        <f t="shared" si="14"/>
        <v>5.6662836101775378</v>
      </c>
      <c r="AX24" s="369">
        <f t="shared" si="15"/>
        <v>10.578985728896988</v>
      </c>
      <c r="AY24" s="392">
        <f t="shared" si="16"/>
        <v>0.23020592664744355</v>
      </c>
      <c r="AZ24" s="394">
        <f t="shared" si="17"/>
        <v>1.1451758387448004E-3</v>
      </c>
      <c r="BA24" s="449">
        <f t="shared" si="18"/>
        <v>3.799443972436992E-4</v>
      </c>
      <c r="BB24" s="395">
        <f t="shared" si="19"/>
        <v>5.7458997359757342</v>
      </c>
      <c r="BC24" s="396">
        <f t="shared" si="20"/>
        <v>0.15427499437016001</v>
      </c>
      <c r="BD24" s="396" t="str">
        <f t="shared" si="21"/>
        <v/>
      </c>
      <c r="BE24" s="396" t="str">
        <f t="shared" si="22"/>
        <v/>
      </c>
      <c r="BF24" s="396" t="str">
        <f t="shared" si="23"/>
        <v/>
      </c>
      <c r="BG24" s="427">
        <f t="shared" si="25"/>
        <v>99.999999897256785</v>
      </c>
      <c r="BH24" s="347"/>
      <c r="BI24" s="799"/>
    </row>
    <row r="25" spans="1:61" x14ac:dyDescent="0.2">
      <c r="A25" s="726"/>
      <c r="B25" s="692" t="s">
        <v>171</v>
      </c>
      <c r="C25" s="573">
        <v>42.208943889999993</v>
      </c>
      <c r="D25" s="574">
        <v>42.046863279999997</v>
      </c>
      <c r="E25" s="575">
        <v>12.26103578</v>
      </c>
      <c r="F25" s="576">
        <v>10.356460460000001</v>
      </c>
      <c r="G25" s="576">
        <v>1.61066566</v>
      </c>
      <c r="H25" s="577">
        <v>0.29390965999999996</v>
      </c>
      <c r="I25" s="578">
        <v>4.9272373200000006</v>
      </c>
      <c r="J25" s="576">
        <v>0.17252775000000001</v>
      </c>
      <c r="K25" s="576">
        <v>0.15236748</v>
      </c>
      <c r="L25" s="576">
        <v>0.38403937000000005</v>
      </c>
      <c r="M25" s="576">
        <v>0.41674325000000001</v>
      </c>
      <c r="N25" s="576">
        <v>0.83743692999999997</v>
      </c>
      <c r="O25" s="576">
        <v>2.9641225499999999</v>
      </c>
      <c r="P25" s="579">
        <v>12.733469209999999</v>
      </c>
      <c r="Q25" s="578">
        <v>12.056762819999999</v>
      </c>
      <c r="R25" s="576">
        <v>2.7814110999999997</v>
      </c>
      <c r="S25" s="576">
        <v>7.6366036900000003</v>
      </c>
      <c r="T25" s="577">
        <v>1.6387480299999999</v>
      </c>
      <c r="U25" s="580">
        <v>6.8358149999999993E-2</v>
      </c>
      <c r="V25" s="581">
        <v>0.16208059999999999</v>
      </c>
      <c r="W25" s="582">
        <v>5.1196615899999998</v>
      </c>
      <c r="X25" s="583">
        <v>0.2393219</v>
      </c>
      <c r="Y25" s="583">
        <v>2.531013E-2</v>
      </c>
      <c r="Z25" s="583" t="s">
        <v>283</v>
      </c>
      <c r="AA25" s="583" t="s">
        <v>283</v>
      </c>
      <c r="AB25" s="583">
        <v>47.593237510000002</v>
      </c>
      <c r="AC25" s="371"/>
      <c r="AD25" s="743"/>
      <c r="AE25" s="353"/>
      <c r="AF25" s="348"/>
      <c r="AG25" s="397" t="s">
        <v>171</v>
      </c>
      <c r="AH25" s="450">
        <f t="shared" si="24"/>
        <v>88.686851532492</v>
      </c>
      <c r="AI25" s="424">
        <f t="shared" si="0"/>
        <v>88.346297667111557</v>
      </c>
      <c r="AJ25" s="378">
        <f t="shared" si="1"/>
        <v>25.76213853370195</v>
      </c>
      <c r="AK25" s="370">
        <f t="shared" si="2"/>
        <v>21.760361349286157</v>
      </c>
      <c r="AL25" s="370">
        <f t="shared" si="3"/>
        <v>3.3842321814345508</v>
      </c>
      <c r="AM25" s="379">
        <f t="shared" si="4"/>
        <v>0.61754500298124382</v>
      </c>
      <c r="AN25" s="380">
        <f t="shared" si="5"/>
        <v>10.352809722105413</v>
      </c>
      <c r="AO25" s="370">
        <f t="shared" si="6"/>
        <v>0.36250475703349561</v>
      </c>
      <c r="AP25" s="370">
        <f t="shared" si="7"/>
        <v>0.32014523064959699</v>
      </c>
      <c r="AQ25" s="370">
        <f t="shared" si="8"/>
        <v>0.80692003757741426</v>
      </c>
      <c r="AR25" s="370">
        <f t="shared" si="9"/>
        <v>0.87563543016470868</v>
      </c>
      <c r="AS25" s="370">
        <f t="shared" si="10"/>
        <v>1.7595712622492699</v>
      </c>
      <c r="AT25" s="370">
        <f t="shared" si="11"/>
        <v>6.2280330254423149</v>
      </c>
      <c r="AU25" s="433">
        <f t="shared" si="12"/>
        <v>26.754786764242546</v>
      </c>
      <c r="AV25" s="380">
        <f t="shared" si="13"/>
        <v>25.332932682855848</v>
      </c>
      <c r="AW25" s="370">
        <f t="shared" si="14"/>
        <v>5.8441309007725861</v>
      </c>
      <c r="AX25" s="370">
        <f t="shared" si="15"/>
        <v>16.045564642236084</v>
      </c>
      <c r="AY25" s="379">
        <f t="shared" si="16"/>
        <v>3.4432371398471813</v>
      </c>
      <c r="AZ25" s="381">
        <f t="shared" si="17"/>
        <v>0.14362996420581178</v>
      </c>
      <c r="BA25" s="447">
        <f t="shared" si="18"/>
        <v>0.34055384436905473</v>
      </c>
      <c r="BB25" s="382">
        <f t="shared" si="19"/>
        <v>10.757119830152945</v>
      </c>
      <c r="BC25" s="383">
        <f t="shared" si="20"/>
        <v>0.5028485400887367</v>
      </c>
      <c r="BD25" s="383">
        <f t="shared" si="21"/>
        <v>5.3180097266301733E-2</v>
      </c>
      <c r="BE25" s="383" t="str">
        <f t="shared" si="22"/>
        <v/>
      </c>
      <c r="BF25" s="383" t="str">
        <f t="shared" si="23"/>
        <v/>
      </c>
      <c r="BG25" s="425">
        <f t="shared" si="25"/>
        <v>99.999999999999986</v>
      </c>
      <c r="BH25" s="347"/>
      <c r="BI25" s="799"/>
    </row>
    <row r="26" spans="1:61" x14ac:dyDescent="0.2">
      <c r="A26" s="726"/>
      <c r="B26" s="693" t="s">
        <v>172</v>
      </c>
      <c r="C26" s="584">
        <v>1.7926449099999999</v>
      </c>
      <c r="D26" s="609">
        <v>1.7926449099999999</v>
      </c>
      <c r="E26" s="586">
        <v>0.80984708000000005</v>
      </c>
      <c r="F26" s="587">
        <v>0.80984708000000005</v>
      </c>
      <c r="G26" s="587" t="s">
        <v>283</v>
      </c>
      <c r="H26" s="588" t="s">
        <v>283</v>
      </c>
      <c r="I26" s="610">
        <v>5.6739420000000006E-2</v>
      </c>
      <c r="J26" s="587" t="s">
        <v>283</v>
      </c>
      <c r="K26" s="587" t="s">
        <v>283</v>
      </c>
      <c r="L26" s="587" t="s">
        <v>283</v>
      </c>
      <c r="M26" s="587" t="s">
        <v>283</v>
      </c>
      <c r="N26" s="587" t="s">
        <v>283</v>
      </c>
      <c r="O26" s="587">
        <v>5.6739420000000006E-2</v>
      </c>
      <c r="P26" s="591">
        <v>0.76405867000000005</v>
      </c>
      <c r="Q26" s="610">
        <v>0.15760894</v>
      </c>
      <c r="R26" s="587">
        <v>9.5174560000000005E-2</v>
      </c>
      <c r="S26" s="587">
        <v>4.0729149999999999E-2</v>
      </c>
      <c r="T26" s="588">
        <v>2.1705240000000001E-2</v>
      </c>
      <c r="U26" s="611">
        <v>4.3907900000000003E-3</v>
      </c>
      <c r="V26" s="612" t="s">
        <v>283</v>
      </c>
      <c r="W26" s="595">
        <v>4.45685E-3</v>
      </c>
      <c r="X26" s="596" t="s">
        <v>283</v>
      </c>
      <c r="Y26" s="596">
        <v>6.4512999999999994E-4</v>
      </c>
      <c r="Z26" s="596" t="s">
        <v>283</v>
      </c>
      <c r="AA26" s="596" t="s">
        <v>283</v>
      </c>
      <c r="AB26" s="596">
        <v>1.79774689</v>
      </c>
      <c r="AC26" s="371"/>
      <c r="AD26" s="743"/>
      <c r="AE26" s="353"/>
      <c r="AF26" s="348"/>
      <c r="AG26" s="398" t="s">
        <v>172</v>
      </c>
      <c r="AH26" s="452">
        <f t="shared" si="24"/>
        <v>99.716201428110935</v>
      </c>
      <c r="AI26" s="424">
        <f t="shared" si="0"/>
        <v>99.716201428110935</v>
      </c>
      <c r="AJ26" s="391">
        <f t="shared" si="1"/>
        <v>45.047892142369392</v>
      </c>
      <c r="AK26" s="369">
        <f t="shared" si="2"/>
        <v>45.047892142369392</v>
      </c>
      <c r="AL26" s="369" t="str">
        <f t="shared" si="3"/>
        <v/>
      </c>
      <c r="AM26" s="392" t="str">
        <f t="shared" si="4"/>
        <v/>
      </c>
      <c r="AN26" s="393">
        <f t="shared" si="5"/>
        <v>3.1561406288957623</v>
      </c>
      <c r="AO26" s="369" t="str">
        <f t="shared" si="6"/>
        <v/>
      </c>
      <c r="AP26" s="369" t="str">
        <f t="shared" si="7"/>
        <v/>
      </c>
      <c r="AQ26" s="369" t="str">
        <f t="shared" si="8"/>
        <v/>
      </c>
      <c r="AR26" s="369" t="str">
        <f t="shared" si="9"/>
        <v/>
      </c>
      <c r="AS26" s="369" t="str">
        <f t="shared" si="10"/>
        <v/>
      </c>
      <c r="AT26" s="369">
        <f t="shared" si="11"/>
        <v>3.1561406288957623</v>
      </c>
      <c r="AU26" s="435">
        <f t="shared" si="12"/>
        <v>42.500903450318305</v>
      </c>
      <c r="AV26" s="393">
        <f t="shared" si="13"/>
        <v>8.7670261523856681</v>
      </c>
      <c r="AW26" s="369">
        <f t="shared" si="14"/>
        <v>5.2941023305010422</v>
      </c>
      <c r="AX26" s="369">
        <f t="shared" si="15"/>
        <v>2.2655664279858665</v>
      </c>
      <c r="AY26" s="392">
        <f t="shared" si="16"/>
        <v>1.2073579501505911</v>
      </c>
      <c r="AZ26" s="394">
        <f t="shared" si="17"/>
        <v>0.24423849788998941</v>
      </c>
      <c r="BA26" s="449" t="str">
        <f t="shared" si="18"/>
        <v/>
      </c>
      <c r="BB26" s="395">
        <f t="shared" si="19"/>
        <v>0.24791309748837892</v>
      </c>
      <c r="BC26" s="396" t="str">
        <f t="shared" si="20"/>
        <v/>
      </c>
      <c r="BD26" s="396">
        <f t="shared" si="21"/>
        <v>3.588547440068162E-2</v>
      </c>
      <c r="BE26" s="396" t="str">
        <f t="shared" si="22"/>
        <v/>
      </c>
      <c r="BF26" s="396" t="str">
        <f t="shared" si="23"/>
        <v/>
      </c>
      <c r="BG26" s="427">
        <f t="shared" si="25"/>
        <v>100</v>
      </c>
      <c r="BH26" s="347"/>
      <c r="BI26" s="799"/>
    </row>
    <row r="27" spans="1:61" x14ac:dyDescent="0.2">
      <c r="A27" s="726"/>
      <c r="B27" s="692" t="s">
        <v>173</v>
      </c>
      <c r="C27" s="573">
        <v>138.66861734</v>
      </c>
      <c r="D27" s="574">
        <v>137.73715594000001</v>
      </c>
      <c r="E27" s="575">
        <v>47.438144719999997</v>
      </c>
      <c r="F27" s="576">
        <v>35.415073129999996</v>
      </c>
      <c r="G27" s="576">
        <v>9.3732233600000008</v>
      </c>
      <c r="H27" s="577">
        <v>2.6498482299999999</v>
      </c>
      <c r="I27" s="578">
        <v>27.158352709999999</v>
      </c>
      <c r="J27" s="576">
        <v>4.1496195699999996</v>
      </c>
      <c r="K27" s="576">
        <v>0.12776181</v>
      </c>
      <c r="L27" s="576">
        <v>14.740264440000001</v>
      </c>
      <c r="M27" s="576">
        <v>0.84553506</v>
      </c>
      <c r="N27" s="576">
        <v>3.4341761000000002</v>
      </c>
      <c r="O27" s="576">
        <v>3.86099573</v>
      </c>
      <c r="P27" s="579">
        <v>32.671644630000003</v>
      </c>
      <c r="Q27" s="578">
        <v>30.308308280000002</v>
      </c>
      <c r="R27" s="576">
        <v>6.3752016999999999</v>
      </c>
      <c r="S27" s="576">
        <v>15.033524100000001</v>
      </c>
      <c r="T27" s="577">
        <v>8.8995824799999994</v>
      </c>
      <c r="U27" s="580">
        <v>0.1607056</v>
      </c>
      <c r="V27" s="581">
        <v>0.93146139999999999</v>
      </c>
      <c r="W27" s="582">
        <v>5.7341041500000003</v>
      </c>
      <c r="X27" s="583">
        <v>7.8206770000000009E-2</v>
      </c>
      <c r="Y27" s="583" t="s">
        <v>283</v>
      </c>
      <c r="Z27" s="583" t="s">
        <v>283</v>
      </c>
      <c r="AA27" s="583">
        <v>0.41931840999999997</v>
      </c>
      <c r="AB27" s="583">
        <v>144.90024667</v>
      </c>
      <c r="AC27" s="371"/>
      <c r="AD27" s="743"/>
      <c r="AE27" s="353"/>
      <c r="AF27" s="348"/>
      <c r="AG27" s="397" t="s">
        <v>173</v>
      </c>
      <c r="AH27" s="450">
        <f t="shared" si="24"/>
        <v>95.699365961610752</v>
      </c>
      <c r="AI27" s="424">
        <f t="shared" si="0"/>
        <v>95.056536552133394</v>
      </c>
      <c r="AJ27" s="378">
        <f t="shared" si="1"/>
        <v>32.738484447191453</v>
      </c>
      <c r="AK27" s="370">
        <f t="shared" si="2"/>
        <v>24.441002651055044</v>
      </c>
      <c r="AL27" s="370">
        <f t="shared" si="3"/>
        <v>6.4687421694642451</v>
      </c>
      <c r="AM27" s="379">
        <f t="shared" si="4"/>
        <v>1.8287396266721621</v>
      </c>
      <c r="AN27" s="380">
        <f t="shared" si="5"/>
        <v>18.742792599829876</v>
      </c>
      <c r="AO27" s="370">
        <f t="shared" si="6"/>
        <v>2.8637767466679769</v>
      </c>
      <c r="AP27" s="370">
        <f t="shared" si="7"/>
        <v>8.8172251556595638E-2</v>
      </c>
      <c r="AQ27" s="370">
        <f t="shared" si="8"/>
        <v>10.172697962046886</v>
      </c>
      <c r="AR27" s="370">
        <f t="shared" si="9"/>
        <v>0.58352906874316501</v>
      </c>
      <c r="AS27" s="370">
        <f t="shared" si="10"/>
        <v>2.37002778043649</v>
      </c>
      <c r="AT27" s="370">
        <f t="shared" si="11"/>
        <v>2.6645887903787653</v>
      </c>
      <c r="AU27" s="433">
        <f t="shared" si="12"/>
        <v>22.547680477319922</v>
      </c>
      <c r="AV27" s="380">
        <f t="shared" si="13"/>
        <v>20.916671280087616</v>
      </c>
      <c r="AW27" s="370">
        <f t="shared" si="14"/>
        <v>4.3997176309292749</v>
      </c>
      <c r="AX27" s="370">
        <f t="shared" si="15"/>
        <v>10.375085236561247</v>
      </c>
      <c r="AY27" s="379">
        <f t="shared" si="16"/>
        <v>6.1418684125970913</v>
      </c>
      <c r="AZ27" s="381">
        <f t="shared" si="17"/>
        <v>0.1109077477045264</v>
      </c>
      <c r="BA27" s="447">
        <f t="shared" si="18"/>
        <v>0.64282940947736067</v>
      </c>
      <c r="BB27" s="382">
        <f t="shared" si="19"/>
        <v>3.9572770107555542</v>
      </c>
      <c r="BC27" s="383">
        <f t="shared" si="20"/>
        <v>5.3972834275507038E-2</v>
      </c>
      <c r="BD27" s="383" t="str">
        <f t="shared" si="21"/>
        <v/>
      </c>
      <c r="BE27" s="383" t="str">
        <f t="shared" si="22"/>
        <v/>
      </c>
      <c r="BF27" s="383">
        <f t="shared" si="23"/>
        <v>0.2893841933581851</v>
      </c>
      <c r="BG27" s="425">
        <f t="shared" si="25"/>
        <v>100</v>
      </c>
      <c r="BH27" s="347"/>
      <c r="BI27" s="799"/>
    </row>
    <row r="28" spans="1:61" x14ac:dyDescent="0.2">
      <c r="A28" s="727"/>
      <c r="B28" s="693" t="s">
        <v>174</v>
      </c>
      <c r="C28" s="584">
        <v>49.819637560000004</v>
      </c>
      <c r="D28" s="609">
        <v>49.71038781</v>
      </c>
      <c r="E28" s="586">
        <v>8.6857224199999994</v>
      </c>
      <c r="F28" s="587">
        <v>5.66478283</v>
      </c>
      <c r="G28" s="587">
        <v>2.7317719999999999</v>
      </c>
      <c r="H28" s="588">
        <v>0.28916759000000003</v>
      </c>
      <c r="I28" s="610">
        <v>10.411448720000001</v>
      </c>
      <c r="J28" s="587">
        <v>1.8484436200000001</v>
      </c>
      <c r="K28" s="587">
        <v>0.26281249000000001</v>
      </c>
      <c r="L28" s="587">
        <v>1.4039043899999999</v>
      </c>
      <c r="M28" s="587">
        <v>1.77210234</v>
      </c>
      <c r="N28" s="587">
        <v>0.77600163</v>
      </c>
      <c r="O28" s="587">
        <v>4.3481842500000001</v>
      </c>
      <c r="P28" s="591">
        <v>21.963300820000001</v>
      </c>
      <c r="Q28" s="610">
        <v>8.6169236700000003</v>
      </c>
      <c r="R28" s="587">
        <v>1.3071294</v>
      </c>
      <c r="S28" s="587">
        <v>6.4259193400000001</v>
      </c>
      <c r="T28" s="588">
        <v>0.88387492999999995</v>
      </c>
      <c r="U28" s="611">
        <v>3.2992170000000001E-2</v>
      </c>
      <c r="V28" s="612">
        <v>0.10924975000000001</v>
      </c>
      <c r="W28" s="595">
        <v>13.11103413</v>
      </c>
      <c r="X28" s="596">
        <v>0.14894472</v>
      </c>
      <c r="Y28" s="596">
        <v>2.052E-3</v>
      </c>
      <c r="Z28" s="596" t="s">
        <v>283</v>
      </c>
      <c r="AA28" s="596" t="s">
        <v>283</v>
      </c>
      <c r="AB28" s="596">
        <v>63.08166842</v>
      </c>
      <c r="AC28" s="371"/>
      <c r="AD28" s="743"/>
      <c r="AE28" s="353"/>
      <c r="AF28" s="354"/>
      <c r="AG28" s="398" t="s">
        <v>174</v>
      </c>
      <c r="AH28" s="452">
        <f t="shared" si="24"/>
        <v>78.97641075105858</v>
      </c>
      <c r="AI28" s="424">
        <f t="shared" si="0"/>
        <v>78.803222956987227</v>
      </c>
      <c r="AJ28" s="391">
        <f t="shared" si="1"/>
        <v>13.769011881819848</v>
      </c>
      <c r="AK28" s="369">
        <f t="shared" si="2"/>
        <v>8.9800776864106915</v>
      </c>
      <c r="AL28" s="369">
        <f t="shared" si="3"/>
        <v>4.3305322582969179</v>
      </c>
      <c r="AM28" s="392">
        <f t="shared" si="4"/>
        <v>0.45840193711223987</v>
      </c>
      <c r="AN28" s="393">
        <f t="shared" si="5"/>
        <v>16.504713620889358</v>
      </c>
      <c r="AO28" s="369">
        <f t="shared" si="6"/>
        <v>2.930238952611393</v>
      </c>
      <c r="AP28" s="369">
        <f t="shared" si="7"/>
        <v>0.41662260460548545</v>
      </c>
      <c r="AQ28" s="369">
        <f t="shared" si="8"/>
        <v>2.2255346524013193</v>
      </c>
      <c r="AR28" s="369">
        <f t="shared" si="9"/>
        <v>2.8092191985178316</v>
      </c>
      <c r="AS28" s="369">
        <f t="shared" si="10"/>
        <v>1.230153940814237</v>
      </c>
      <c r="AT28" s="369">
        <f t="shared" si="11"/>
        <v>6.8929442719390899</v>
      </c>
      <c r="AU28" s="435">
        <f t="shared" si="12"/>
        <v>34.817247815589717</v>
      </c>
      <c r="AV28" s="393">
        <f t="shared" si="13"/>
        <v>13.659948897718138</v>
      </c>
      <c r="AW28" s="369">
        <f t="shared" si="14"/>
        <v>2.0721224291296259</v>
      </c>
      <c r="AX28" s="369">
        <f t="shared" si="15"/>
        <v>10.186666746377092</v>
      </c>
      <c r="AY28" s="392">
        <f t="shared" si="16"/>
        <v>1.4011597222114183</v>
      </c>
      <c r="AZ28" s="394">
        <f t="shared" si="17"/>
        <v>5.2300725117694985E-2</v>
      </c>
      <c r="BA28" s="449">
        <f t="shared" si="18"/>
        <v>0.17318779407134777</v>
      </c>
      <c r="BB28" s="395">
        <f t="shared" si="19"/>
        <v>20.784222197019691</v>
      </c>
      <c r="BC28" s="396">
        <f t="shared" si="20"/>
        <v>0.23611411005860014</v>
      </c>
      <c r="BD28" s="396">
        <f t="shared" si="21"/>
        <v>3.2529260106719292E-3</v>
      </c>
      <c r="BE28" s="396" t="str">
        <f t="shared" si="22"/>
        <v/>
      </c>
      <c r="BF28" s="396" t="str">
        <f t="shared" si="23"/>
        <v/>
      </c>
      <c r="BG28" s="427">
        <f t="shared" si="25"/>
        <v>99.999999984147536</v>
      </c>
      <c r="BH28" s="347"/>
      <c r="BI28" s="799"/>
    </row>
    <row r="29" spans="1:61" x14ac:dyDescent="0.2">
      <c r="A29" s="727"/>
      <c r="B29" s="692" t="s">
        <v>175</v>
      </c>
      <c r="C29" s="573">
        <v>283.66797687000002</v>
      </c>
      <c r="D29" s="574">
        <v>279.44292430000002</v>
      </c>
      <c r="E29" s="575">
        <v>138.99566940000003</v>
      </c>
      <c r="F29" s="576">
        <v>131.20542434999999</v>
      </c>
      <c r="G29" s="576">
        <v>4.5931811399999996</v>
      </c>
      <c r="H29" s="577">
        <v>3.1970639099999998</v>
      </c>
      <c r="I29" s="578">
        <v>28.877908829999999</v>
      </c>
      <c r="J29" s="576">
        <v>3.7095889999999998</v>
      </c>
      <c r="K29" s="576">
        <v>1.0672509999999999</v>
      </c>
      <c r="L29" s="576">
        <v>6.4192976500000007</v>
      </c>
      <c r="M29" s="576">
        <v>1.3366866500000001</v>
      </c>
      <c r="N29" s="576">
        <v>4.2352907899999996</v>
      </c>
      <c r="O29" s="576">
        <v>12.109793750000001</v>
      </c>
      <c r="P29" s="579">
        <v>63.823548009999996</v>
      </c>
      <c r="Q29" s="578">
        <v>47.745798059999998</v>
      </c>
      <c r="R29" s="576">
        <v>5.8757276300000001</v>
      </c>
      <c r="S29" s="576">
        <v>31.175578789999999</v>
      </c>
      <c r="T29" s="577">
        <v>10.69449165</v>
      </c>
      <c r="U29" s="580" t="s">
        <v>283</v>
      </c>
      <c r="V29" s="581">
        <v>4.2250525699999999</v>
      </c>
      <c r="W29" s="582">
        <v>19.146518310000001</v>
      </c>
      <c r="X29" s="583">
        <v>1.4587529099999998</v>
      </c>
      <c r="Y29" s="583">
        <v>0.59910531</v>
      </c>
      <c r="Z29" s="583" t="s">
        <v>283</v>
      </c>
      <c r="AA29" s="583" t="s">
        <v>283</v>
      </c>
      <c r="AB29" s="583">
        <v>304.87235340999996</v>
      </c>
      <c r="AC29" s="371"/>
      <c r="AD29" s="743"/>
      <c r="AE29" s="353"/>
      <c r="AF29" s="354"/>
      <c r="AG29" s="397" t="s">
        <v>175</v>
      </c>
      <c r="AH29" s="450">
        <f t="shared" si="24"/>
        <v>93.044834566719871</v>
      </c>
      <c r="AI29" s="424">
        <f t="shared" si="0"/>
        <v>91.658991435080438</v>
      </c>
      <c r="AJ29" s="378">
        <f t="shared" si="1"/>
        <v>45.591431248301866</v>
      </c>
      <c r="AK29" s="370">
        <f t="shared" si="2"/>
        <v>43.036183137784114</v>
      </c>
      <c r="AL29" s="370">
        <f t="shared" si="3"/>
        <v>1.5065915582784821</v>
      </c>
      <c r="AM29" s="379">
        <f t="shared" si="4"/>
        <v>1.0486565522392606</v>
      </c>
      <c r="AN29" s="380">
        <f t="shared" si="5"/>
        <v>9.472131043369572</v>
      </c>
      <c r="AO29" s="370">
        <f t="shared" si="6"/>
        <v>1.2167679222166963</v>
      </c>
      <c r="AP29" s="370">
        <f t="shared" si="7"/>
        <v>0.35006486749709775</v>
      </c>
      <c r="AQ29" s="370">
        <f t="shared" si="8"/>
        <v>2.1055689629446883</v>
      </c>
      <c r="AR29" s="370">
        <f t="shared" si="9"/>
        <v>0.438441411642987</v>
      </c>
      <c r="AS29" s="370">
        <f t="shared" si="10"/>
        <v>1.3892013305333315</v>
      </c>
      <c r="AT29" s="370">
        <f t="shared" si="11"/>
        <v>3.9720865518148338</v>
      </c>
      <c r="AU29" s="433">
        <f t="shared" si="12"/>
        <v>20.934514821082676</v>
      </c>
      <c r="AV29" s="380">
        <f t="shared" si="13"/>
        <v>15.660914322326319</v>
      </c>
      <c r="AW29" s="370">
        <f t="shared" si="14"/>
        <v>1.92727466570187</v>
      </c>
      <c r="AX29" s="370">
        <f t="shared" si="15"/>
        <v>10.225780869042692</v>
      </c>
      <c r="AY29" s="379">
        <f t="shared" si="16"/>
        <v>3.5078587908618202</v>
      </c>
      <c r="AZ29" s="381" t="str">
        <f t="shared" si="17"/>
        <v/>
      </c>
      <c r="BA29" s="447">
        <f t="shared" si="18"/>
        <v>1.3858431316394386</v>
      </c>
      <c r="BB29" s="382">
        <f t="shared" si="19"/>
        <v>6.2801753244746612</v>
      </c>
      <c r="BC29" s="383">
        <f t="shared" si="20"/>
        <v>0.47847989287445569</v>
      </c>
      <c r="BD29" s="383">
        <f t="shared" si="21"/>
        <v>0.19651021265096746</v>
      </c>
      <c r="BE29" s="383" t="str">
        <f t="shared" si="22"/>
        <v/>
      </c>
      <c r="BF29" s="383" t="str">
        <f t="shared" si="23"/>
        <v/>
      </c>
      <c r="BG29" s="425">
        <f t="shared" si="25"/>
        <v>99.99999999671995</v>
      </c>
      <c r="BH29" s="347"/>
      <c r="BI29" s="799"/>
    </row>
    <row r="30" spans="1:61" x14ac:dyDescent="0.2">
      <c r="A30" s="727"/>
      <c r="B30" s="693" t="s">
        <v>176</v>
      </c>
      <c r="C30" s="584">
        <v>39.181250259999999</v>
      </c>
      <c r="D30" s="609">
        <v>38.168481040000003</v>
      </c>
      <c r="E30" s="586">
        <v>10.250541849999999</v>
      </c>
      <c r="F30" s="587">
        <v>8.1570154800000001</v>
      </c>
      <c r="G30" s="587">
        <v>2.0935263700000002</v>
      </c>
      <c r="H30" s="588" t="s">
        <v>283</v>
      </c>
      <c r="I30" s="610">
        <v>7.4653979499999998</v>
      </c>
      <c r="J30" s="587">
        <v>9.7994569999999989E-2</v>
      </c>
      <c r="K30" s="587" t="s">
        <v>283</v>
      </c>
      <c r="L30" s="587">
        <v>1.2316677</v>
      </c>
      <c r="M30" s="587">
        <v>1.23511744</v>
      </c>
      <c r="N30" s="587">
        <v>0.73995600000000006</v>
      </c>
      <c r="O30" s="587">
        <v>4.1606622399999997</v>
      </c>
      <c r="P30" s="591">
        <v>16.234697019999999</v>
      </c>
      <c r="Q30" s="610">
        <v>4.15153382</v>
      </c>
      <c r="R30" s="587">
        <v>0.96096741999999991</v>
      </c>
      <c r="S30" s="587">
        <v>1.9049784700000001</v>
      </c>
      <c r="T30" s="588">
        <v>1.2855879299999999</v>
      </c>
      <c r="U30" s="611">
        <v>6.6310389999999997E-2</v>
      </c>
      <c r="V30" s="612">
        <v>1.01276922</v>
      </c>
      <c r="W30" s="595">
        <v>4.1094328500000001</v>
      </c>
      <c r="X30" s="596">
        <v>4.5825049999999999E-2</v>
      </c>
      <c r="Y30" s="596">
        <v>3.2274169999999998E-2</v>
      </c>
      <c r="Z30" s="596" t="s">
        <v>283</v>
      </c>
      <c r="AA30" s="596">
        <v>0.13195104000000002</v>
      </c>
      <c r="AB30" s="596">
        <v>43.50073338</v>
      </c>
      <c r="AC30" s="371"/>
      <c r="AD30" s="743"/>
      <c r="AE30" s="353"/>
      <c r="AF30" s="354"/>
      <c r="AG30" s="398" t="s">
        <v>176</v>
      </c>
      <c r="AH30" s="452">
        <f t="shared" si="24"/>
        <v>90.070321154663716</v>
      </c>
      <c r="AI30" s="424">
        <f t="shared" si="0"/>
        <v>87.742155302486083</v>
      </c>
      <c r="AJ30" s="391">
        <f t="shared" si="1"/>
        <v>23.564066749074193</v>
      </c>
      <c r="AK30" s="369">
        <f t="shared" si="2"/>
        <v>18.751443587731075</v>
      </c>
      <c r="AL30" s="369">
        <f t="shared" si="3"/>
        <v>4.8126231613431258</v>
      </c>
      <c r="AM30" s="392" t="str">
        <f t="shared" si="4"/>
        <v/>
      </c>
      <c r="AN30" s="393">
        <f t="shared" si="5"/>
        <v>17.16154503600233</v>
      </c>
      <c r="AO30" s="369">
        <f t="shared" si="6"/>
        <v>0.22527107564824228</v>
      </c>
      <c r="AP30" s="369" t="str">
        <f t="shared" si="7"/>
        <v/>
      </c>
      <c r="AQ30" s="369">
        <f t="shared" si="8"/>
        <v>2.8313722650162827</v>
      </c>
      <c r="AR30" s="369">
        <f t="shared" si="9"/>
        <v>2.8393025680984509</v>
      </c>
      <c r="AS30" s="369">
        <f t="shared" si="10"/>
        <v>1.7010195978447666</v>
      </c>
      <c r="AT30" s="369">
        <f t="shared" si="11"/>
        <v>9.5645795293945923</v>
      </c>
      <c r="AU30" s="435">
        <f t="shared" si="12"/>
        <v>37.3205133765954</v>
      </c>
      <c r="AV30" s="393">
        <f t="shared" si="13"/>
        <v>9.5435950096159043</v>
      </c>
      <c r="AW30" s="369">
        <f t="shared" si="14"/>
        <v>2.2090832621268328</v>
      </c>
      <c r="AX30" s="369">
        <f t="shared" si="15"/>
        <v>4.3791870205016767</v>
      </c>
      <c r="AY30" s="392">
        <f t="shared" si="16"/>
        <v>2.9553247269873957</v>
      </c>
      <c r="AZ30" s="394">
        <f t="shared" si="17"/>
        <v>0.15243510821012277</v>
      </c>
      <c r="BA30" s="449">
        <f t="shared" si="18"/>
        <v>2.3281658521776398</v>
      </c>
      <c r="BB30" s="395">
        <f t="shared" si="19"/>
        <v>9.4468128022167157</v>
      </c>
      <c r="BC30" s="396">
        <f t="shared" si="20"/>
        <v>0.10534316651559864</v>
      </c>
      <c r="BD30" s="396">
        <f t="shared" si="21"/>
        <v>7.4192243422816509E-2</v>
      </c>
      <c r="BE30" s="396" t="str">
        <f t="shared" si="22"/>
        <v/>
      </c>
      <c r="BF30" s="396">
        <f t="shared" si="23"/>
        <v>0.30333061019303675</v>
      </c>
      <c r="BG30" s="427">
        <f t="shared" si="25"/>
        <v>99.999999977011882</v>
      </c>
      <c r="BH30" s="347"/>
      <c r="BI30" s="799"/>
    </row>
    <row r="31" spans="1:61" x14ac:dyDescent="0.2">
      <c r="A31" s="727"/>
      <c r="B31" s="692" t="s">
        <v>177</v>
      </c>
      <c r="C31" s="573">
        <v>63.443817280000005</v>
      </c>
      <c r="D31" s="574">
        <v>62.649932500000006</v>
      </c>
      <c r="E31" s="575">
        <v>18.262982700000002</v>
      </c>
      <c r="F31" s="576">
        <v>15.213044180000001</v>
      </c>
      <c r="G31" s="576">
        <v>1.8834574399999999</v>
      </c>
      <c r="H31" s="577">
        <v>1.16648109</v>
      </c>
      <c r="I31" s="578">
        <v>14.714285840000001</v>
      </c>
      <c r="J31" s="576">
        <v>0.88990606999999999</v>
      </c>
      <c r="K31" s="576">
        <v>0.35335334000000002</v>
      </c>
      <c r="L31" s="576">
        <v>3.6027357699999998</v>
      </c>
      <c r="M31" s="576">
        <v>0.20421365999999999</v>
      </c>
      <c r="N31" s="576">
        <v>0.92960445999999997</v>
      </c>
      <c r="O31" s="576">
        <v>8.7344725299999997</v>
      </c>
      <c r="P31" s="579">
        <v>18.264581030000002</v>
      </c>
      <c r="Q31" s="578">
        <v>10.76005724</v>
      </c>
      <c r="R31" s="576">
        <v>2.0530831699999998</v>
      </c>
      <c r="S31" s="576">
        <v>7.2182742600000003</v>
      </c>
      <c r="T31" s="577">
        <v>1.4886998</v>
      </c>
      <c r="U31" s="580">
        <v>0.6480256900000001</v>
      </c>
      <c r="V31" s="581">
        <v>0.79388477999999996</v>
      </c>
      <c r="W31" s="582">
        <v>10.68998785</v>
      </c>
      <c r="X31" s="583">
        <v>0.13555605000000001</v>
      </c>
      <c r="Y31" s="583">
        <v>1.027425E-2</v>
      </c>
      <c r="Z31" s="583" t="s">
        <v>283</v>
      </c>
      <c r="AA31" s="583" t="s">
        <v>283</v>
      </c>
      <c r="AB31" s="583">
        <v>74.279635429999999</v>
      </c>
      <c r="AC31" s="371"/>
      <c r="AD31" s="743"/>
      <c r="AE31" s="353"/>
      <c r="AF31" s="354"/>
      <c r="AG31" s="397" t="s">
        <v>177</v>
      </c>
      <c r="AH31" s="450">
        <f t="shared" si="24"/>
        <v>85.412127984645934</v>
      </c>
      <c r="AI31" s="424">
        <f t="shared" si="0"/>
        <v>84.343349475698957</v>
      </c>
      <c r="AJ31" s="378">
        <f t="shared" si="1"/>
        <v>24.58679635983238</v>
      </c>
      <c r="AK31" s="370">
        <f t="shared" si="2"/>
        <v>20.480773891703524</v>
      </c>
      <c r="AL31" s="370">
        <f t="shared" si="3"/>
        <v>2.5356309695070349</v>
      </c>
      <c r="AM31" s="379">
        <f t="shared" si="4"/>
        <v>1.5703915120844583</v>
      </c>
      <c r="AN31" s="380">
        <f t="shared" si="5"/>
        <v>19.809313487902777</v>
      </c>
      <c r="AO31" s="370">
        <f t="shared" si="6"/>
        <v>1.1980485160547589</v>
      </c>
      <c r="AP31" s="370">
        <f t="shared" si="7"/>
        <v>0.47570688514349918</v>
      </c>
      <c r="AQ31" s="370">
        <f t="shared" si="8"/>
        <v>4.8502335117074766</v>
      </c>
      <c r="AR31" s="370">
        <f t="shared" si="9"/>
        <v>0.2749255012061117</v>
      </c>
      <c r="AS31" s="370">
        <f t="shared" si="10"/>
        <v>1.251493029844021</v>
      </c>
      <c r="AT31" s="370">
        <f t="shared" si="11"/>
        <v>11.758906030484269</v>
      </c>
      <c r="AU31" s="433">
        <f t="shared" si="12"/>
        <v>24.588948133990595</v>
      </c>
      <c r="AV31" s="380">
        <f t="shared" si="13"/>
        <v>14.48587782870867</v>
      </c>
      <c r="AW31" s="370">
        <f t="shared" si="14"/>
        <v>2.7639919853063821</v>
      </c>
      <c r="AX31" s="370">
        <f t="shared" si="15"/>
        <v>9.7177028646059949</v>
      </c>
      <c r="AY31" s="379">
        <f t="shared" si="16"/>
        <v>2.0041829653336523</v>
      </c>
      <c r="AZ31" s="381">
        <f t="shared" si="17"/>
        <v>0.8724136652645389</v>
      </c>
      <c r="BA31" s="447">
        <f t="shared" si="18"/>
        <v>1.068778508946971</v>
      </c>
      <c r="BB31" s="382">
        <f t="shared" si="19"/>
        <v>14.391545930612546</v>
      </c>
      <c r="BC31" s="383">
        <f t="shared" si="20"/>
        <v>0.18249423171677515</v>
      </c>
      <c r="BD31" s="383">
        <f t="shared" si="21"/>
        <v>1.3831853024753061E-2</v>
      </c>
      <c r="BE31" s="383" t="str">
        <f t="shared" si="22"/>
        <v/>
      </c>
      <c r="BF31" s="383" t="str">
        <f t="shared" si="23"/>
        <v/>
      </c>
      <c r="BG31" s="425">
        <f t="shared" si="25"/>
        <v>100.00000000000001</v>
      </c>
      <c r="BH31" s="347"/>
      <c r="BI31" s="799"/>
    </row>
    <row r="32" spans="1:61" x14ac:dyDescent="0.2">
      <c r="A32" s="727"/>
      <c r="B32" s="693" t="s">
        <v>178</v>
      </c>
      <c r="C32" s="613">
        <v>12.05411232</v>
      </c>
      <c r="D32" s="614">
        <v>11.92901706</v>
      </c>
      <c r="E32" s="615">
        <v>4.4919405399999999</v>
      </c>
      <c r="F32" s="616">
        <v>4.4918141800000004</v>
      </c>
      <c r="G32" s="616" t="s">
        <v>283</v>
      </c>
      <c r="H32" s="617">
        <v>1.2637E-4</v>
      </c>
      <c r="I32" s="618">
        <v>1.6903287</v>
      </c>
      <c r="J32" s="616">
        <v>0.19714693</v>
      </c>
      <c r="K32" s="616">
        <v>0.11868255000000001</v>
      </c>
      <c r="L32" s="616">
        <v>7.6283730000000008E-2</v>
      </c>
      <c r="M32" s="616">
        <v>0.27420021</v>
      </c>
      <c r="N32" s="616">
        <v>9.1328919999999994E-2</v>
      </c>
      <c r="O32" s="616">
        <v>0.93268636999999999</v>
      </c>
      <c r="P32" s="619">
        <v>4.5494330999999999</v>
      </c>
      <c r="Q32" s="618">
        <v>1.1941665700000001</v>
      </c>
      <c r="R32" s="616">
        <v>0.33436156</v>
      </c>
      <c r="S32" s="616">
        <v>0.64857231999999998</v>
      </c>
      <c r="T32" s="617">
        <v>0.21123269</v>
      </c>
      <c r="U32" s="620">
        <v>3.1481300000000003E-3</v>
      </c>
      <c r="V32" s="621">
        <v>0.12509525999999999</v>
      </c>
      <c r="W32" s="622">
        <v>0.78792786999999997</v>
      </c>
      <c r="X32" s="623">
        <v>3.0619779999999999E-2</v>
      </c>
      <c r="Y32" s="623">
        <v>1.9536870000000001E-2</v>
      </c>
      <c r="Z32" s="623" t="s">
        <v>283</v>
      </c>
      <c r="AA32" s="623" t="s">
        <v>283</v>
      </c>
      <c r="AB32" s="623">
        <v>12.89219684</v>
      </c>
      <c r="AC32" s="371"/>
      <c r="AD32" s="743"/>
      <c r="AE32" s="353"/>
      <c r="AF32" s="354"/>
      <c r="AG32" s="398" t="s">
        <v>178</v>
      </c>
      <c r="AH32" s="453">
        <f t="shared" si="24"/>
        <v>93.499288520016108</v>
      </c>
      <c r="AI32" s="424">
        <f t="shared" si="0"/>
        <v>92.528970880962746</v>
      </c>
      <c r="AJ32" s="409">
        <f t="shared" si="1"/>
        <v>34.842320480735076</v>
      </c>
      <c r="AK32" s="410">
        <f t="shared" si="2"/>
        <v>34.841340352975877</v>
      </c>
      <c r="AL32" s="410" t="str">
        <f t="shared" si="3"/>
        <v/>
      </c>
      <c r="AM32" s="411">
        <f t="shared" si="4"/>
        <v>9.8020532550292631E-4</v>
      </c>
      <c r="AN32" s="412">
        <f t="shared" si="5"/>
        <v>13.111254202662328</v>
      </c>
      <c r="AO32" s="410">
        <f t="shared" si="6"/>
        <v>1.5291957797938802</v>
      </c>
      <c r="AP32" s="410">
        <f t="shared" si="7"/>
        <v>0.92057662067157842</v>
      </c>
      <c r="AQ32" s="410">
        <f t="shared" si="8"/>
        <v>0.59170466404389777</v>
      </c>
      <c r="AR32" s="410">
        <f t="shared" si="9"/>
        <v>2.1268695584080146</v>
      </c>
      <c r="AS32" s="410">
        <f t="shared" si="10"/>
        <v>0.70840463524911546</v>
      </c>
      <c r="AT32" s="410">
        <f t="shared" si="11"/>
        <v>7.2345030220621416</v>
      </c>
      <c r="AU32" s="437">
        <f t="shared" si="12"/>
        <v>35.288268992951551</v>
      </c>
      <c r="AV32" s="412">
        <f t="shared" si="13"/>
        <v>9.2627081700685547</v>
      </c>
      <c r="AW32" s="410">
        <f t="shared" si="14"/>
        <v>2.5935188870417525</v>
      </c>
      <c r="AX32" s="410">
        <f t="shared" si="15"/>
        <v>5.0307354754909248</v>
      </c>
      <c r="AY32" s="411">
        <f t="shared" si="16"/>
        <v>1.6384538075358768</v>
      </c>
      <c r="AZ32" s="413">
        <f t="shared" si="17"/>
        <v>2.4418879412641668E-2</v>
      </c>
      <c r="BA32" s="459">
        <f t="shared" si="18"/>
        <v>0.97031763905336077</v>
      </c>
      <c r="BB32" s="414">
        <f t="shared" si="19"/>
        <v>6.1116649069096898</v>
      </c>
      <c r="BC32" s="415">
        <f t="shared" si="20"/>
        <v>0.23750630230060929</v>
      </c>
      <c r="BD32" s="415">
        <f t="shared" si="21"/>
        <v>0.15154027077358834</v>
      </c>
      <c r="BE32" s="415" t="str">
        <f t="shared" si="22"/>
        <v/>
      </c>
      <c r="BF32" s="415" t="str">
        <f t="shared" si="23"/>
        <v/>
      </c>
      <c r="BG32" s="431">
        <f t="shared" si="25"/>
        <v>100</v>
      </c>
      <c r="BH32" s="347"/>
      <c r="BI32" s="799"/>
    </row>
    <row r="33" spans="1:61" x14ac:dyDescent="0.2">
      <c r="A33" s="727"/>
      <c r="B33" s="692" t="s">
        <v>179</v>
      </c>
      <c r="C33" s="624">
        <v>23.791697789999997</v>
      </c>
      <c r="D33" s="625">
        <v>23.778529330000001</v>
      </c>
      <c r="E33" s="626">
        <v>6.4040666699999997</v>
      </c>
      <c r="F33" s="627">
        <v>3.9225835900000003</v>
      </c>
      <c r="G33" s="627">
        <v>1.50398885</v>
      </c>
      <c r="H33" s="628">
        <v>0.97749423000000002</v>
      </c>
      <c r="I33" s="629">
        <v>5.8821173699999996</v>
      </c>
      <c r="J33" s="627">
        <v>2.1788769800000001</v>
      </c>
      <c r="K33" s="627">
        <v>9.5262960000000008E-2</v>
      </c>
      <c r="L33" s="627">
        <v>0.47337578000000002</v>
      </c>
      <c r="M33" s="627">
        <v>0.39048513000000001</v>
      </c>
      <c r="N33" s="627">
        <v>0.3420088</v>
      </c>
      <c r="O33" s="627">
        <v>2.4021077299999996</v>
      </c>
      <c r="P33" s="630">
        <v>7.0450451699999999</v>
      </c>
      <c r="Q33" s="629">
        <v>4.3791305300000003</v>
      </c>
      <c r="R33" s="627">
        <v>1.1498155200000002</v>
      </c>
      <c r="S33" s="627">
        <v>2.8940300200000002</v>
      </c>
      <c r="T33" s="628">
        <v>0.33528499</v>
      </c>
      <c r="U33" s="631">
        <v>6.8169590000000002E-2</v>
      </c>
      <c r="V33" s="632">
        <v>1.316847E-2</v>
      </c>
      <c r="W33" s="633">
        <v>7.2848744500000002</v>
      </c>
      <c r="X33" s="634">
        <v>7.2116840000000001E-2</v>
      </c>
      <c r="Y33" s="634">
        <v>7.0960000000000001E-4</v>
      </c>
      <c r="Z33" s="634" t="s">
        <v>283</v>
      </c>
      <c r="AA33" s="634">
        <v>4.5874999999999999E-2</v>
      </c>
      <c r="AB33" s="634">
        <v>31.19527368</v>
      </c>
      <c r="AC33" s="371"/>
      <c r="AD33" s="743"/>
      <c r="AE33" s="353"/>
      <c r="AF33" s="354"/>
      <c r="AG33" s="397" t="s">
        <v>179</v>
      </c>
      <c r="AH33" s="454">
        <f t="shared" si="24"/>
        <v>76.266994911006009</v>
      </c>
      <c r="AI33" s="424">
        <f t="shared" si="0"/>
        <v>76.224781913822284</v>
      </c>
      <c r="AJ33" s="416">
        <f t="shared" si="1"/>
        <v>20.528964533835115</v>
      </c>
      <c r="AK33" s="417">
        <f t="shared" si="2"/>
        <v>12.574288112480506</v>
      </c>
      <c r="AL33" s="417">
        <f t="shared" si="3"/>
        <v>4.821207422085358</v>
      </c>
      <c r="AM33" s="418">
        <f t="shared" si="4"/>
        <v>3.133468999269251</v>
      </c>
      <c r="AN33" s="419">
        <f t="shared" si="5"/>
        <v>18.855796651565072</v>
      </c>
      <c r="AO33" s="417">
        <f t="shared" si="6"/>
        <v>6.9846381293231854</v>
      </c>
      <c r="AP33" s="417">
        <f t="shared" si="7"/>
        <v>0.30537625980526423</v>
      </c>
      <c r="AQ33" s="417">
        <f t="shared" si="8"/>
        <v>1.5174599359373213</v>
      </c>
      <c r="AR33" s="417">
        <f t="shared" si="9"/>
        <v>1.2517445238839142</v>
      </c>
      <c r="AS33" s="417">
        <f t="shared" si="10"/>
        <v>1.0963481311570271</v>
      </c>
      <c r="AT33" s="417">
        <f t="shared" si="11"/>
        <v>7.7002297035144958</v>
      </c>
      <c r="AU33" s="438">
        <f t="shared" si="12"/>
        <v>22.583694062978324</v>
      </c>
      <c r="AV33" s="419">
        <f t="shared" si="13"/>
        <v>14.037801286569767</v>
      </c>
      <c r="AW33" s="417">
        <f t="shared" si="14"/>
        <v>3.6858645056131469</v>
      </c>
      <c r="AX33" s="417">
        <f t="shared" si="15"/>
        <v>9.2771425879665514</v>
      </c>
      <c r="AY33" s="418">
        <f t="shared" si="16"/>
        <v>1.0747941929900708</v>
      </c>
      <c r="AZ33" s="420">
        <f t="shared" si="17"/>
        <v>0.21852537887399617</v>
      </c>
      <c r="BA33" s="460">
        <f t="shared" si="18"/>
        <v>4.2213029239883237E-2</v>
      </c>
      <c r="BB33" s="421">
        <f t="shared" si="19"/>
        <v>23.352494114101969</v>
      </c>
      <c r="BC33" s="422">
        <f t="shared" si="20"/>
        <v>0.23117873797092459</v>
      </c>
      <c r="BD33" s="422">
        <f t="shared" si="21"/>
        <v>2.2747035569524133E-3</v>
      </c>
      <c r="BE33" s="422" t="str">
        <f t="shared" si="22"/>
        <v/>
      </c>
      <c r="BF33" s="422">
        <f t="shared" si="23"/>
        <v>0.14705753336413749</v>
      </c>
      <c r="BG33" s="432">
        <f t="shared" si="25"/>
        <v>100</v>
      </c>
      <c r="BH33" s="347"/>
      <c r="BI33" s="799"/>
    </row>
    <row r="34" spans="1:61" x14ac:dyDescent="0.2">
      <c r="A34" s="727"/>
      <c r="B34" s="693" t="s">
        <v>180</v>
      </c>
      <c r="C34" s="613">
        <v>34.37908728</v>
      </c>
      <c r="D34" s="614">
        <v>34.302747540000006</v>
      </c>
      <c r="E34" s="615">
        <v>12.867897189999999</v>
      </c>
      <c r="F34" s="616">
        <v>11.03751125</v>
      </c>
      <c r="G34" s="616">
        <v>1.55977119</v>
      </c>
      <c r="H34" s="617">
        <v>0.27061473999999996</v>
      </c>
      <c r="I34" s="618">
        <v>6.0791691800000001</v>
      </c>
      <c r="J34" s="616">
        <v>0.80910562000000008</v>
      </c>
      <c r="K34" s="616">
        <v>9.9684749999999989E-2</v>
      </c>
      <c r="L34" s="616">
        <v>0.70423325000000003</v>
      </c>
      <c r="M34" s="616">
        <v>2.1357572100000004</v>
      </c>
      <c r="N34" s="616">
        <v>0.12634507</v>
      </c>
      <c r="O34" s="616">
        <v>2.2040432700000001</v>
      </c>
      <c r="P34" s="619">
        <v>11.214530060000001</v>
      </c>
      <c r="Q34" s="618">
        <v>3.2015349400000002</v>
      </c>
      <c r="R34" s="616">
        <v>1.0645785000000001</v>
      </c>
      <c r="S34" s="616">
        <v>0.91387607000000004</v>
      </c>
      <c r="T34" s="617">
        <v>1.2230803800000001</v>
      </c>
      <c r="U34" s="620">
        <v>0.93961616000000003</v>
      </c>
      <c r="V34" s="621">
        <v>7.6339740000000003E-2</v>
      </c>
      <c r="W34" s="622">
        <v>3.8834481799999998</v>
      </c>
      <c r="X34" s="623">
        <v>0.20251750000000002</v>
      </c>
      <c r="Y34" s="623" t="s">
        <v>283</v>
      </c>
      <c r="Z34" s="623" t="s">
        <v>283</v>
      </c>
      <c r="AA34" s="623">
        <v>6.595442E-2</v>
      </c>
      <c r="AB34" s="623">
        <v>38.531007369999998</v>
      </c>
      <c r="AC34" s="371"/>
      <c r="AD34" s="743"/>
      <c r="AE34" s="353"/>
      <c r="AF34" s="462"/>
      <c r="AG34" s="398" t="s">
        <v>180</v>
      </c>
      <c r="AH34" s="453">
        <f t="shared" si="24"/>
        <v>89.224470437197397</v>
      </c>
      <c r="AI34" s="424">
        <f t="shared" si="0"/>
        <v>89.026344965763627</v>
      </c>
      <c r="AJ34" s="409">
        <f t="shared" si="1"/>
        <v>33.396212734419358</v>
      </c>
      <c r="AK34" s="410">
        <f t="shared" si="2"/>
        <v>28.645789465119819</v>
      </c>
      <c r="AL34" s="410">
        <f t="shared" si="3"/>
        <v>4.0480934615128392</v>
      </c>
      <c r="AM34" s="411">
        <f t="shared" si="4"/>
        <v>0.70232978183357575</v>
      </c>
      <c r="AN34" s="412">
        <f t="shared" si="5"/>
        <v>15.777342963353725</v>
      </c>
      <c r="AO34" s="410">
        <f t="shared" si="6"/>
        <v>2.0998818230482201</v>
      </c>
      <c r="AP34" s="410">
        <f t="shared" si="7"/>
        <v>0.25871306463067956</v>
      </c>
      <c r="AQ34" s="410">
        <f t="shared" si="8"/>
        <v>1.8277052640682103</v>
      </c>
      <c r="AR34" s="410">
        <f t="shared" si="9"/>
        <v>5.5429571033299467</v>
      </c>
      <c r="AS34" s="410">
        <f t="shared" si="10"/>
        <v>0.32790492287614437</v>
      </c>
      <c r="AT34" s="410">
        <f t="shared" si="11"/>
        <v>5.720180759447401</v>
      </c>
      <c r="AU34" s="437">
        <f t="shared" si="12"/>
        <v>29.105208572178583</v>
      </c>
      <c r="AV34" s="412">
        <f t="shared" si="13"/>
        <v>8.3089832281226439</v>
      </c>
      <c r="AW34" s="410">
        <f t="shared" si="14"/>
        <v>2.762913748340964</v>
      </c>
      <c r="AX34" s="410">
        <f t="shared" si="15"/>
        <v>2.3717938677916277</v>
      </c>
      <c r="AY34" s="411">
        <f t="shared" si="16"/>
        <v>3.1742756379431776</v>
      </c>
      <c r="AZ34" s="413">
        <f t="shared" si="17"/>
        <v>2.4385974417361829</v>
      </c>
      <c r="BA34" s="459">
        <f t="shared" si="18"/>
        <v>0.19812547143378775</v>
      </c>
      <c r="BB34" s="414">
        <f t="shared" si="19"/>
        <v>10.078761094171725</v>
      </c>
      <c r="BC34" s="415">
        <f t="shared" si="20"/>
        <v>0.52559617259755032</v>
      </c>
      <c r="BD34" s="415" t="str">
        <f t="shared" si="21"/>
        <v/>
      </c>
      <c r="BE34" s="415" t="str">
        <f t="shared" si="22"/>
        <v/>
      </c>
      <c r="BF34" s="415">
        <f t="shared" si="23"/>
        <v>0.17117232198645213</v>
      </c>
      <c r="BG34" s="431">
        <f t="shared" si="25"/>
        <v>100.00000002595313</v>
      </c>
      <c r="BH34" s="347"/>
      <c r="BI34" s="799"/>
    </row>
    <row r="35" spans="1:61" x14ac:dyDescent="0.2">
      <c r="A35" s="727"/>
      <c r="B35" s="914" t="s">
        <v>181</v>
      </c>
      <c r="C35" s="915">
        <v>31.872103559999999</v>
      </c>
      <c r="D35" s="916">
        <v>31.42714578</v>
      </c>
      <c r="E35" s="917">
        <v>7.2658190000000005</v>
      </c>
      <c r="F35" s="918">
        <v>5.1715117799999994</v>
      </c>
      <c r="G35" s="918">
        <v>1.73480543</v>
      </c>
      <c r="H35" s="918">
        <v>0.35950179000000004</v>
      </c>
      <c r="I35" s="919">
        <v>5.9143540100000003</v>
      </c>
      <c r="J35" s="918">
        <v>1.1974971999999999</v>
      </c>
      <c r="K35" s="918">
        <v>0.10684045</v>
      </c>
      <c r="L35" s="918">
        <v>0.38096866000000001</v>
      </c>
      <c r="M35" s="918">
        <v>0.60461823000000003</v>
      </c>
      <c r="N35" s="918">
        <v>0.27548443</v>
      </c>
      <c r="O35" s="918">
        <v>3.3489450399999998</v>
      </c>
      <c r="P35" s="920">
        <v>16.083503390000001</v>
      </c>
      <c r="Q35" s="919">
        <v>2.1634693900000004</v>
      </c>
      <c r="R35" s="918">
        <v>0.60588692</v>
      </c>
      <c r="S35" s="918">
        <v>0.43541099000000005</v>
      </c>
      <c r="T35" s="921">
        <v>1.12217148</v>
      </c>
      <c r="U35" s="922" t="s">
        <v>283</v>
      </c>
      <c r="V35" s="923">
        <v>0.44495778000000002</v>
      </c>
      <c r="W35" s="924">
        <v>5.33583462</v>
      </c>
      <c r="X35" s="925">
        <v>0.12257061</v>
      </c>
      <c r="Y35" s="925">
        <v>0.11291174</v>
      </c>
      <c r="Z35" s="925" t="s">
        <v>283</v>
      </c>
      <c r="AA35" s="925" t="s">
        <v>283</v>
      </c>
      <c r="AB35" s="926">
        <v>37.443420530000004</v>
      </c>
      <c r="AC35" s="371"/>
      <c r="AD35" s="743"/>
      <c r="AE35" s="353"/>
      <c r="AF35" s="462"/>
      <c r="AG35" s="914" t="s">
        <v>181</v>
      </c>
      <c r="AH35" s="915">
        <f t="shared" si="24"/>
        <v>85.120705076780538</v>
      </c>
      <c r="AI35" s="916">
        <f t="shared" si="0"/>
        <v>83.932358035560057</v>
      </c>
      <c r="AJ35" s="917">
        <f t="shared" si="1"/>
        <v>19.404795013795713</v>
      </c>
      <c r="AK35" s="918">
        <f t="shared" si="2"/>
        <v>13.811536731417306</v>
      </c>
      <c r="AL35" s="918">
        <f t="shared" si="3"/>
        <v>4.6331382268082537</v>
      </c>
      <c r="AM35" s="918">
        <f t="shared" si="4"/>
        <v>0.96012005557014746</v>
      </c>
      <c r="AN35" s="919">
        <f t="shared" si="5"/>
        <v>15.79544263393716</v>
      </c>
      <c r="AO35" s="918">
        <f t="shared" si="6"/>
        <v>3.1981511919845955</v>
      </c>
      <c r="AP35" s="918">
        <f t="shared" si="7"/>
        <v>0.28533838118341376</v>
      </c>
      <c r="AQ35" s="918">
        <f t="shared" si="8"/>
        <v>1.0174515431750273</v>
      </c>
      <c r="AR35" s="918">
        <f t="shared" si="9"/>
        <v>1.6147515943837836</v>
      </c>
      <c r="AS35" s="918">
        <f t="shared" si="10"/>
        <v>0.73573521355849258</v>
      </c>
      <c r="AT35" s="918">
        <f t="shared" si="11"/>
        <v>8.9440147096518476</v>
      </c>
      <c r="AU35" s="920">
        <f t="shared" si="12"/>
        <v>42.95415098926059</v>
      </c>
      <c r="AV35" s="919">
        <f t="shared" si="13"/>
        <v>5.7779694252735521</v>
      </c>
      <c r="AW35" s="918">
        <f t="shared" si="14"/>
        <v>1.618139879914438</v>
      </c>
      <c r="AX35" s="918">
        <f t="shared" si="15"/>
        <v>1.1628504656809997</v>
      </c>
      <c r="AY35" s="921">
        <f t="shared" si="16"/>
        <v>2.9969790796781135</v>
      </c>
      <c r="AZ35" s="922" t="str">
        <f t="shared" si="17"/>
        <v/>
      </c>
      <c r="BA35" s="923">
        <f t="shared" si="18"/>
        <v>1.1883470412204884</v>
      </c>
      <c r="BB35" s="924">
        <f t="shared" si="19"/>
        <v>14.250393111721408</v>
      </c>
      <c r="BC35" s="925">
        <f t="shared" si="20"/>
        <v>0.32734885933243019</v>
      </c>
      <c r="BD35" s="925">
        <f t="shared" si="21"/>
        <v>0.30155295216561234</v>
      </c>
      <c r="BE35" s="925" t="str">
        <f t="shared" si="22"/>
        <v/>
      </c>
      <c r="BF35" s="925" t="str">
        <f t="shared" si="23"/>
        <v/>
      </c>
      <c r="BG35" s="926">
        <f t="shared" si="25"/>
        <v>99.999999999999986</v>
      </c>
      <c r="BH35" s="371"/>
      <c r="BI35" s="960"/>
    </row>
    <row r="36" spans="1:61" x14ac:dyDescent="0.2">
      <c r="A36" s="727"/>
      <c r="B36" s="398" t="s">
        <v>186</v>
      </c>
      <c r="C36" s="613">
        <v>1.8952469799999998</v>
      </c>
      <c r="D36" s="614">
        <v>1.7203742699999998</v>
      </c>
      <c r="E36" s="615">
        <v>1.77523E-3</v>
      </c>
      <c r="F36" s="616">
        <v>1.77523E-3</v>
      </c>
      <c r="G36" s="616" t="s">
        <v>283</v>
      </c>
      <c r="H36" s="617" t="s">
        <v>283</v>
      </c>
      <c r="I36" s="618">
        <v>4.363914E-2</v>
      </c>
      <c r="J36" s="616">
        <v>1.2801199999999998E-3</v>
      </c>
      <c r="K36" s="616">
        <v>6.1263300000000001E-3</v>
      </c>
      <c r="L36" s="616" t="s">
        <v>283</v>
      </c>
      <c r="M36" s="616" t="s">
        <v>283</v>
      </c>
      <c r="N36" s="616">
        <v>1.560745E-2</v>
      </c>
      <c r="O36" s="616">
        <v>2.0625230000000001E-2</v>
      </c>
      <c r="P36" s="619">
        <v>1.13773828</v>
      </c>
      <c r="Q36" s="618">
        <v>0.53686091000000002</v>
      </c>
      <c r="R36" s="616">
        <v>2.9061599999999996E-3</v>
      </c>
      <c r="S36" s="616">
        <v>5.3687800000000001E-3</v>
      </c>
      <c r="T36" s="617">
        <v>0.52858596999999996</v>
      </c>
      <c r="U36" s="620">
        <v>3.6071999999999998E-4</v>
      </c>
      <c r="V36" s="621">
        <v>0.17487271000000001</v>
      </c>
      <c r="W36" s="622">
        <v>1.6837492600000001</v>
      </c>
      <c r="X36" s="623">
        <v>5.4852800000000004E-3</v>
      </c>
      <c r="Y36" s="623">
        <v>5.7556200000000004E-3</v>
      </c>
      <c r="Z36" s="623" t="s">
        <v>283</v>
      </c>
      <c r="AA36" s="623" t="s">
        <v>283</v>
      </c>
      <c r="AB36" s="623">
        <v>3.5902371500000001</v>
      </c>
      <c r="AC36" s="371"/>
      <c r="AD36" s="743"/>
      <c r="AE36" s="353"/>
      <c r="AF36" s="354"/>
      <c r="AG36" s="398" t="s">
        <v>186</v>
      </c>
      <c r="AH36" s="613">
        <f t="shared" si="24"/>
        <v>52.788907830225085</v>
      </c>
      <c r="AI36" s="614">
        <f t="shared" si="0"/>
        <v>47.918123458780428</v>
      </c>
      <c r="AJ36" s="615">
        <f t="shared" si="1"/>
        <v>4.9446037290322167E-2</v>
      </c>
      <c r="AK36" s="616">
        <f t="shared" si="2"/>
        <v>4.9446037290322167E-2</v>
      </c>
      <c r="AL36" s="616" t="str">
        <f t="shared" si="3"/>
        <v/>
      </c>
      <c r="AM36" s="617" t="str">
        <f t="shared" si="4"/>
        <v/>
      </c>
      <c r="AN36" s="618">
        <f t="shared" si="5"/>
        <v>1.2154946366147428</v>
      </c>
      <c r="AO36" s="616">
        <f t="shared" si="6"/>
        <v>3.5655583364458246E-2</v>
      </c>
      <c r="AP36" s="616">
        <f t="shared" si="7"/>
        <v>0.17063858859574221</v>
      </c>
      <c r="AQ36" s="616" t="str">
        <f t="shared" si="8"/>
        <v/>
      </c>
      <c r="AR36" s="616" t="str">
        <f t="shared" si="9"/>
        <v/>
      </c>
      <c r="AS36" s="616">
        <f t="shared" si="10"/>
        <v>0.4347191939674514</v>
      </c>
      <c r="AT36" s="616">
        <f t="shared" si="11"/>
        <v>0.57448099215395843</v>
      </c>
      <c r="AU36" s="619">
        <f t="shared" si="12"/>
        <v>31.689780715460536</v>
      </c>
      <c r="AV36" s="618">
        <f t="shared" si="13"/>
        <v>14.953355100790485</v>
      </c>
      <c r="AW36" s="616">
        <f t="shared" si="14"/>
        <v>8.094618485021246E-2</v>
      </c>
      <c r="AX36" s="616">
        <f t="shared" si="15"/>
        <v>0.14953831113914021</v>
      </c>
      <c r="AY36" s="617">
        <f t="shared" si="16"/>
        <v>14.722870604801134</v>
      </c>
      <c r="AZ36" s="620">
        <f t="shared" si="17"/>
        <v>1.0047247157475375E-2</v>
      </c>
      <c r="BA36" s="621">
        <f t="shared" si="18"/>
        <v>4.870784371444655</v>
      </c>
      <c r="BB36" s="622">
        <f t="shared" si="19"/>
        <v>46.897995582269544</v>
      </c>
      <c r="BC36" s="623">
        <f t="shared" si="20"/>
        <v>0.1527832221333903</v>
      </c>
      <c r="BD36" s="623">
        <f t="shared" si="21"/>
        <v>0.16031308683884574</v>
      </c>
      <c r="BE36" s="623" t="str">
        <f t="shared" si="22"/>
        <v/>
      </c>
      <c r="BF36" s="623" t="str">
        <f t="shared" si="23"/>
        <v/>
      </c>
      <c r="BG36" s="623">
        <f t="shared" si="25"/>
        <v>99.999999721466878</v>
      </c>
      <c r="BH36" s="371"/>
      <c r="BI36" s="960"/>
    </row>
    <row r="37" spans="1:61" x14ac:dyDescent="0.2">
      <c r="A37" s="727"/>
      <c r="B37" s="397" t="s">
        <v>187</v>
      </c>
      <c r="C37" s="624">
        <v>33.509786120000001</v>
      </c>
      <c r="D37" s="625">
        <v>31.987286539999999</v>
      </c>
      <c r="E37" s="626">
        <v>14.15960671</v>
      </c>
      <c r="F37" s="627">
        <v>1.39154647</v>
      </c>
      <c r="G37" s="627">
        <v>0.89074364000000006</v>
      </c>
      <c r="H37" s="628">
        <v>11.8773166</v>
      </c>
      <c r="I37" s="629">
        <v>2.85707318</v>
      </c>
      <c r="J37" s="627">
        <v>5.3756729999999996E-2</v>
      </c>
      <c r="K37" s="627">
        <v>0.21290667999999999</v>
      </c>
      <c r="L37" s="627">
        <v>0.16194658000000001</v>
      </c>
      <c r="M37" s="627">
        <v>7.1892940000000002E-2</v>
      </c>
      <c r="N37" s="627">
        <v>0.31599876999999998</v>
      </c>
      <c r="O37" s="627">
        <v>2.0405714800000001</v>
      </c>
      <c r="P37" s="630">
        <v>12.238022110000001</v>
      </c>
      <c r="Q37" s="629">
        <v>2.6342508699999998</v>
      </c>
      <c r="R37" s="627">
        <v>0.96238852999999991</v>
      </c>
      <c r="S37" s="627">
        <v>0.35681997999999998</v>
      </c>
      <c r="T37" s="628">
        <v>1.3150423599999999</v>
      </c>
      <c r="U37" s="631">
        <v>9.8333669999999998E-2</v>
      </c>
      <c r="V37" s="632">
        <v>1.5188604499999998</v>
      </c>
      <c r="W37" s="633">
        <v>7.9289841599999997</v>
      </c>
      <c r="X37" s="634">
        <v>0.12740455000000001</v>
      </c>
      <c r="Y37" s="634">
        <v>0.16098287</v>
      </c>
      <c r="Z37" s="634" t="s">
        <v>283</v>
      </c>
      <c r="AA37" s="634" t="s">
        <v>283</v>
      </c>
      <c r="AB37" s="634">
        <v>41.727157700000006</v>
      </c>
      <c r="AC37" s="371"/>
      <c r="AD37" s="743"/>
      <c r="AE37" s="353"/>
      <c r="AF37" s="354"/>
      <c r="AG37" s="397" t="s">
        <v>187</v>
      </c>
      <c r="AH37" s="624">
        <f t="shared" si="24"/>
        <v>80.306898353635034</v>
      </c>
      <c r="AI37" s="625">
        <f t="shared" si="0"/>
        <v>76.658196491538149</v>
      </c>
      <c r="AJ37" s="626">
        <f t="shared" si="1"/>
        <v>33.933791541234065</v>
      </c>
      <c r="AK37" s="627">
        <f t="shared" si="2"/>
        <v>3.3348700144031129</v>
      </c>
      <c r="AL37" s="627">
        <f t="shared" si="3"/>
        <v>2.1346856318469061</v>
      </c>
      <c r="AM37" s="628">
        <f t="shared" si="4"/>
        <v>28.464235894984046</v>
      </c>
      <c r="AN37" s="629">
        <f t="shared" si="5"/>
        <v>6.8470352103565393</v>
      </c>
      <c r="AO37" s="627">
        <f t="shared" si="6"/>
        <v>0.12882911984201595</v>
      </c>
      <c r="AP37" s="627">
        <f t="shared" si="7"/>
        <v>0.51023528017581687</v>
      </c>
      <c r="AQ37" s="627">
        <f t="shared" si="8"/>
        <v>0.38810834220802914</v>
      </c>
      <c r="AR37" s="627">
        <f t="shared" si="9"/>
        <v>0.17229292375214905</v>
      </c>
      <c r="AS37" s="627">
        <f t="shared" si="10"/>
        <v>0.75729761483370794</v>
      </c>
      <c r="AT37" s="627">
        <f t="shared" si="11"/>
        <v>4.89027192954482</v>
      </c>
      <c r="AU37" s="630">
        <f t="shared" si="12"/>
        <v>29.328674140678405</v>
      </c>
      <c r="AV37" s="629">
        <f t="shared" si="13"/>
        <v>6.3130369169621146</v>
      </c>
      <c r="AW37" s="627">
        <f t="shared" si="14"/>
        <v>2.3063840986226576</v>
      </c>
      <c r="AX37" s="627">
        <f t="shared" si="15"/>
        <v>0.85512649235631955</v>
      </c>
      <c r="AY37" s="628">
        <f t="shared" si="16"/>
        <v>3.1515263259831374</v>
      </c>
      <c r="AZ37" s="631">
        <f t="shared" si="17"/>
        <v>0.23565868230703857</v>
      </c>
      <c r="BA37" s="632">
        <f t="shared" si="18"/>
        <v>3.6399806114759632</v>
      </c>
      <c r="BB37" s="633">
        <f t="shared" si="19"/>
        <v>19.001975205227069</v>
      </c>
      <c r="BC37" s="634">
        <f t="shared" si="20"/>
        <v>0.3053276499587701</v>
      </c>
      <c r="BD37" s="634">
        <f t="shared" si="21"/>
        <v>0.38579879117910776</v>
      </c>
      <c r="BE37" s="634" t="str">
        <f t="shared" si="22"/>
        <v/>
      </c>
      <c r="BF37" s="634" t="str">
        <f t="shared" si="23"/>
        <v/>
      </c>
      <c r="BG37" s="634">
        <f t="shared" si="25"/>
        <v>99.999999999999986</v>
      </c>
      <c r="BH37" s="371"/>
      <c r="BI37" s="960"/>
    </row>
    <row r="38" spans="1:61" x14ac:dyDescent="0.2">
      <c r="A38" s="727"/>
      <c r="B38" s="989" t="s">
        <v>188</v>
      </c>
      <c r="C38" s="990">
        <v>34.201148669999995</v>
      </c>
      <c r="D38" s="991">
        <v>34.174753369999998</v>
      </c>
      <c r="E38" s="992">
        <v>3.25236503</v>
      </c>
      <c r="F38" s="993">
        <v>2.9284285799999998</v>
      </c>
      <c r="G38" s="993">
        <v>0.32393643999999999</v>
      </c>
      <c r="H38" s="994" t="s">
        <v>283</v>
      </c>
      <c r="I38" s="995">
        <v>4.4579545999999999</v>
      </c>
      <c r="J38" s="993">
        <v>0.26472399000000002</v>
      </c>
      <c r="K38" s="993">
        <v>0.1022334</v>
      </c>
      <c r="L38" s="993">
        <v>0.62173878000000005</v>
      </c>
      <c r="M38" s="993">
        <v>0.12102372</v>
      </c>
      <c r="N38" s="993">
        <v>0.70806150999999995</v>
      </c>
      <c r="O38" s="993">
        <v>2.6401732</v>
      </c>
      <c r="P38" s="996">
        <v>15.486050520000001</v>
      </c>
      <c r="Q38" s="995">
        <v>10.859988600000001</v>
      </c>
      <c r="R38" s="993">
        <v>3.2344908799999996</v>
      </c>
      <c r="S38" s="993">
        <v>7.0486861500000009</v>
      </c>
      <c r="T38" s="994">
        <v>0.57681156999999994</v>
      </c>
      <c r="U38" s="997">
        <v>0.11839462000000001</v>
      </c>
      <c r="V38" s="998">
        <v>2.63953E-2</v>
      </c>
      <c r="W38" s="999">
        <v>2.02627421</v>
      </c>
      <c r="X38" s="1000">
        <v>4.4848149999999996E-2</v>
      </c>
      <c r="Y38" s="1000">
        <v>8.8961999999999999E-3</v>
      </c>
      <c r="Z38" s="1000">
        <v>1.0586999999999999E-2</v>
      </c>
      <c r="AA38" s="1000">
        <v>0.12060133999999999</v>
      </c>
      <c r="AB38" s="1001">
        <v>36.412355580000003</v>
      </c>
      <c r="AC38" s="371"/>
      <c r="AD38" s="743"/>
      <c r="AE38" s="353"/>
      <c r="AF38" s="354"/>
      <c r="AG38" s="989" t="s">
        <v>188</v>
      </c>
      <c r="AH38" s="990">
        <f t="shared" si="24"/>
        <v>93.927317047253752</v>
      </c>
      <c r="AI38" s="991">
        <f t="shared" si="0"/>
        <v>93.854827092732663</v>
      </c>
      <c r="AJ38" s="992">
        <f t="shared" si="1"/>
        <v>8.9320368819709302</v>
      </c>
      <c r="AK38" s="993">
        <f t="shared" si="2"/>
        <v>8.0424035560294271</v>
      </c>
      <c r="AL38" s="993">
        <f t="shared" si="3"/>
        <v>0.88963329847829631</v>
      </c>
      <c r="AM38" s="994" t="str">
        <f t="shared" si="4"/>
        <v/>
      </c>
      <c r="AN38" s="995">
        <f t="shared" si="5"/>
        <v>12.242972279575875</v>
      </c>
      <c r="AO38" s="993">
        <f t="shared" si="6"/>
        <v>0.7270169308832175</v>
      </c>
      <c r="AP38" s="993">
        <f t="shared" si="7"/>
        <v>0.28076568618415099</v>
      </c>
      <c r="AQ38" s="993">
        <f t="shared" si="8"/>
        <v>1.707493981360269</v>
      </c>
      <c r="AR38" s="993">
        <f t="shared" si="9"/>
        <v>0.33236992793312709</v>
      </c>
      <c r="AS38" s="993">
        <f t="shared" si="10"/>
        <v>1.9445638677353592</v>
      </c>
      <c r="AT38" s="993">
        <f t="shared" si="11"/>
        <v>7.2507618854797524</v>
      </c>
      <c r="AU38" s="996">
        <f t="shared" si="12"/>
        <v>42.529658609908587</v>
      </c>
      <c r="AV38" s="995">
        <f t="shared" si="13"/>
        <v>29.825009744673046</v>
      </c>
      <c r="AW38" s="993">
        <f t="shared" si="14"/>
        <v>8.8829487367100981</v>
      </c>
      <c r="AX38" s="993">
        <f t="shared" si="15"/>
        <v>19.357951546182282</v>
      </c>
      <c r="AY38" s="994">
        <f t="shared" si="16"/>
        <v>1.584109461780665</v>
      </c>
      <c r="AZ38" s="997">
        <f t="shared" si="17"/>
        <v>0.32514957660423904</v>
      </c>
      <c r="BA38" s="998">
        <f t="shared" si="18"/>
        <v>7.2489954521091152E-2</v>
      </c>
      <c r="BB38" s="999">
        <f t="shared" si="19"/>
        <v>5.5647984804173429</v>
      </c>
      <c r="BC38" s="1000">
        <f t="shared" si="20"/>
        <v>0.12316739547779619</v>
      </c>
      <c r="BD38" s="1000">
        <f t="shared" si="21"/>
        <v>2.4431816778385965E-2</v>
      </c>
      <c r="BE38" s="1000">
        <f t="shared" si="22"/>
        <v>2.9075295545600618E-2</v>
      </c>
      <c r="BF38" s="1000">
        <f t="shared" si="23"/>
        <v>0.33120993706389584</v>
      </c>
      <c r="BG38" s="1001">
        <f t="shared" si="25"/>
        <v>99.99999997253677</v>
      </c>
      <c r="BH38" s="371"/>
      <c r="BI38" s="960"/>
    </row>
    <row r="39" spans="1:61" x14ac:dyDescent="0.2">
      <c r="A39" s="727"/>
      <c r="B39" s="408" t="s">
        <v>184</v>
      </c>
      <c r="C39" s="978" t="s">
        <v>283</v>
      </c>
      <c r="D39" s="979" t="s">
        <v>283</v>
      </c>
      <c r="E39" s="980" t="s">
        <v>283</v>
      </c>
      <c r="F39" s="981" t="s">
        <v>283</v>
      </c>
      <c r="G39" s="981" t="s">
        <v>283</v>
      </c>
      <c r="H39" s="982" t="s">
        <v>283</v>
      </c>
      <c r="I39" s="983" t="s">
        <v>283</v>
      </c>
      <c r="J39" s="981" t="s">
        <v>283</v>
      </c>
      <c r="K39" s="981" t="s">
        <v>283</v>
      </c>
      <c r="L39" s="981" t="s">
        <v>283</v>
      </c>
      <c r="M39" s="981" t="s">
        <v>283</v>
      </c>
      <c r="N39" s="981" t="s">
        <v>283</v>
      </c>
      <c r="O39" s="981" t="s">
        <v>283</v>
      </c>
      <c r="P39" s="984" t="s">
        <v>283</v>
      </c>
      <c r="Q39" s="983" t="s">
        <v>283</v>
      </c>
      <c r="R39" s="981" t="s">
        <v>283</v>
      </c>
      <c r="S39" s="981" t="s">
        <v>283</v>
      </c>
      <c r="T39" s="982" t="s">
        <v>283</v>
      </c>
      <c r="U39" s="985" t="s">
        <v>283</v>
      </c>
      <c r="V39" s="986" t="s">
        <v>283</v>
      </c>
      <c r="W39" s="987" t="s">
        <v>283</v>
      </c>
      <c r="X39" s="988" t="s">
        <v>283</v>
      </c>
      <c r="Y39" s="988" t="s">
        <v>283</v>
      </c>
      <c r="Z39" s="988" t="s">
        <v>283</v>
      </c>
      <c r="AA39" s="988" t="s">
        <v>283</v>
      </c>
      <c r="AB39" s="988" t="s">
        <v>283</v>
      </c>
      <c r="AC39" s="371"/>
      <c r="AD39" s="743"/>
      <c r="AE39" s="353"/>
      <c r="AF39" s="354"/>
      <c r="AG39" s="408" t="s">
        <v>184</v>
      </c>
      <c r="AH39" s="978" t="str">
        <f t="shared" ref="AH39:AQ41" si="26">IF(ISERROR(  (C39/$AB39)*100 ),"",(C39/$AB39)  *100 )</f>
        <v/>
      </c>
      <c r="AI39" s="979" t="str">
        <f t="shared" si="26"/>
        <v/>
      </c>
      <c r="AJ39" s="980" t="str">
        <f t="shared" si="26"/>
        <v/>
      </c>
      <c r="AK39" s="981" t="str">
        <f t="shared" si="26"/>
        <v/>
      </c>
      <c r="AL39" s="981" t="str">
        <f t="shared" si="26"/>
        <v/>
      </c>
      <c r="AM39" s="982" t="str">
        <f t="shared" si="26"/>
        <v/>
      </c>
      <c r="AN39" s="983" t="str">
        <f t="shared" si="26"/>
        <v/>
      </c>
      <c r="AO39" s="981" t="str">
        <f t="shared" si="26"/>
        <v/>
      </c>
      <c r="AP39" s="981" t="str">
        <f t="shared" si="26"/>
        <v/>
      </c>
      <c r="AQ39" s="981" t="str">
        <f t="shared" si="26"/>
        <v/>
      </c>
      <c r="AR39" s="981" t="str">
        <f t="shared" ref="AR39:BA41" si="27">IF(ISERROR(  (M39/$AB39)*100 ),"",(M39/$AB39)  *100 )</f>
        <v/>
      </c>
      <c r="AS39" s="981" t="str">
        <f t="shared" si="27"/>
        <v/>
      </c>
      <c r="AT39" s="981" t="str">
        <f t="shared" si="27"/>
        <v/>
      </c>
      <c r="AU39" s="984" t="str">
        <f t="shared" si="27"/>
        <v/>
      </c>
      <c r="AV39" s="983" t="str">
        <f t="shared" si="27"/>
        <v/>
      </c>
      <c r="AW39" s="981" t="str">
        <f t="shared" si="27"/>
        <v/>
      </c>
      <c r="AX39" s="981" t="str">
        <f t="shared" si="27"/>
        <v/>
      </c>
      <c r="AY39" s="982" t="str">
        <f t="shared" si="27"/>
        <v/>
      </c>
      <c r="AZ39" s="985" t="str">
        <f t="shared" si="27"/>
        <v/>
      </c>
      <c r="BA39" s="986" t="str">
        <f t="shared" si="27"/>
        <v/>
      </c>
      <c r="BB39" s="987" t="str">
        <f t="shared" ref="BB39:BF41" si="28">IF(ISERROR(  (W39/$AB39)*100 ),"",(W39/$AB39)  *100 )</f>
        <v/>
      </c>
      <c r="BC39" s="988" t="str">
        <f t="shared" si="28"/>
        <v/>
      </c>
      <c r="BD39" s="988" t="str">
        <f t="shared" si="28"/>
        <v/>
      </c>
      <c r="BE39" s="988" t="str">
        <f t="shared" si="28"/>
        <v/>
      </c>
      <c r="BF39" s="988" t="str">
        <f t="shared" si="28"/>
        <v/>
      </c>
      <c r="BG39" s="988"/>
      <c r="BH39" s="371"/>
      <c r="BI39" s="960"/>
    </row>
    <row r="40" spans="1:61" x14ac:dyDescent="0.2">
      <c r="A40" s="727"/>
      <c r="B40" s="423" t="s">
        <v>185</v>
      </c>
      <c r="C40" s="635">
        <v>358.88028703000003</v>
      </c>
      <c r="D40" s="636">
        <v>358.68492549999996</v>
      </c>
      <c r="E40" s="637">
        <v>142.02594568999999</v>
      </c>
      <c r="F40" s="638">
        <v>130.77047938000001</v>
      </c>
      <c r="G40" s="638">
        <v>9.0291996799999996</v>
      </c>
      <c r="H40" s="639">
        <v>2.2262666200000001</v>
      </c>
      <c r="I40" s="640">
        <v>59.868675400000001</v>
      </c>
      <c r="J40" s="638">
        <v>5.6274115</v>
      </c>
      <c r="K40" s="638">
        <v>0.69271769999999999</v>
      </c>
      <c r="L40" s="638">
        <v>6.8201943399999996</v>
      </c>
      <c r="M40" s="638">
        <v>1.2644585799999999</v>
      </c>
      <c r="N40" s="638">
        <v>5.8382835599999998</v>
      </c>
      <c r="O40" s="638">
        <v>39.62560972</v>
      </c>
      <c r="P40" s="641">
        <v>84.874886219999993</v>
      </c>
      <c r="Q40" s="640">
        <v>71.915418189999997</v>
      </c>
      <c r="R40" s="638">
        <v>13.580907680000001</v>
      </c>
      <c r="S40" s="638">
        <v>48.239526570000002</v>
      </c>
      <c r="T40" s="639">
        <v>10.094983940000001</v>
      </c>
      <c r="U40" s="642" t="s">
        <v>283</v>
      </c>
      <c r="V40" s="643">
        <v>0.19523553000000002</v>
      </c>
      <c r="W40" s="644">
        <v>58.734553070000004</v>
      </c>
      <c r="X40" s="645">
        <v>1.65703</v>
      </c>
      <c r="Y40" s="645">
        <v>3.6222300000000002E-3</v>
      </c>
      <c r="Z40" s="645" t="s">
        <v>283</v>
      </c>
      <c r="AA40" s="645" t="s">
        <v>283</v>
      </c>
      <c r="AB40" s="645">
        <v>419.27549233999997</v>
      </c>
      <c r="AC40" s="371"/>
      <c r="AD40" s="743"/>
      <c r="AE40" s="364"/>
      <c r="AF40" s="354"/>
      <c r="AG40" s="423" t="s">
        <v>185</v>
      </c>
      <c r="AH40" s="635">
        <f t="shared" si="26"/>
        <v>85.595340912264888</v>
      </c>
      <c r="AI40" s="636">
        <f t="shared" si="26"/>
        <v>85.548745884993025</v>
      </c>
      <c r="AJ40" s="637">
        <f t="shared" si="26"/>
        <v>33.874134855186796</v>
      </c>
      <c r="AK40" s="638">
        <f t="shared" si="26"/>
        <v>31.18963110630737</v>
      </c>
      <c r="AL40" s="638">
        <f t="shared" si="26"/>
        <v>2.1535243163409175</v>
      </c>
      <c r="AM40" s="639">
        <f t="shared" si="26"/>
        <v>0.53097943015344917</v>
      </c>
      <c r="AN40" s="640">
        <f t="shared" si="26"/>
        <v>14.279078194117567</v>
      </c>
      <c r="AO40" s="638">
        <f t="shared" si="26"/>
        <v>1.3421751575779213</v>
      </c>
      <c r="AP40" s="638">
        <f t="shared" si="26"/>
        <v>0.16521778941428314</v>
      </c>
      <c r="AQ40" s="638">
        <f t="shared" si="26"/>
        <v>1.626661816538838</v>
      </c>
      <c r="AR40" s="638">
        <f t="shared" si="27"/>
        <v>0.30158180077327817</v>
      </c>
      <c r="AS40" s="638">
        <f t="shared" si="27"/>
        <v>1.3924695496548611</v>
      </c>
      <c r="AT40" s="638">
        <f t="shared" si="27"/>
        <v>9.4509720801583832</v>
      </c>
      <c r="AU40" s="641">
        <f t="shared" si="27"/>
        <v>20.243226177210719</v>
      </c>
      <c r="AV40" s="640">
        <f t="shared" si="27"/>
        <v>17.152306658477944</v>
      </c>
      <c r="AW40" s="638">
        <f t="shared" si="27"/>
        <v>3.2391370180508749</v>
      </c>
      <c r="AX40" s="638">
        <f t="shared" si="27"/>
        <v>11.505448673084254</v>
      </c>
      <c r="AY40" s="639">
        <f t="shared" si="27"/>
        <v>2.4077209673428155</v>
      </c>
      <c r="AZ40" s="642" t="str">
        <f t="shared" si="27"/>
        <v/>
      </c>
      <c r="BA40" s="643">
        <f t="shared" si="27"/>
        <v>4.6564975431876453E-2</v>
      </c>
      <c r="BB40" s="644">
        <f t="shared" si="28"/>
        <v>14.0085824578487</v>
      </c>
      <c r="BC40" s="645">
        <f t="shared" si="28"/>
        <v>0.39521270149896498</v>
      </c>
      <c r="BD40" s="645">
        <f t="shared" si="28"/>
        <v>8.6392600239621256E-4</v>
      </c>
      <c r="BE40" s="645" t="str">
        <f t="shared" si="28"/>
        <v/>
      </c>
      <c r="BF40" s="645" t="str">
        <f t="shared" si="28"/>
        <v/>
      </c>
      <c r="BG40" s="645">
        <f>SUM(AH40)+SUM(BB40:BF40)</f>
        <v>99.99999999761495</v>
      </c>
      <c r="BH40" s="371"/>
      <c r="BI40" s="960"/>
    </row>
    <row r="41" spans="1:61" ht="13.5" thickBot="1" x14ac:dyDescent="0.25">
      <c r="A41" s="354"/>
      <c r="B41" s="397" t="s">
        <v>182</v>
      </c>
      <c r="C41" s="646">
        <v>315.96972235000004</v>
      </c>
      <c r="D41" s="647">
        <v>312.52712288000004</v>
      </c>
      <c r="E41" s="648">
        <v>74.781170989999993</v>
      </c>
      <c r="F41" s="649">
        <v>49.578064730000001</v>
      </c>
      <c r="G41" s="649">
        <v>11.110129450000001</v>
      </c>
      <c r="H41" s="650">
        <v>14.09297681</v>
      </c>
      <c r="I41" s="651">
        <v>38.867164510000002</v>
      </c>
      <c r="J41" s="649">
        <v>0.93292551000000001</v>
      </c>
      <c r="K41" s="649">
        <v>0.63755092999999996</v>
      </c>
      <c r="L41" s="649">
        <v>4.9553124200000003</v>
      </c>
      <c r="M41" s="649">
        <v>1.31753951</v>
      </c>
      <c r="N41" s="649">
        <v>3.9817691100000001</v>
      </c>
      <c r="O41" s="649">
        <v>27.042067030000002</v>
      </c>
      <c r="P41" s="652">
        <v>110.05145619</v>
      </c>
      <c r="Q41" s="651">
        <v>87.423445210000011</v>
      </c>
      <c r="R41" s="649">
        <v>18.277279589999999</v>
      </c>
      <c r="S41" s="649">
        <v>64.338909979999997</v>
      </c>
      <c r="T41" s="650">
        <v>4.8072556400000002</v>
      </c>
      <c r="U41" s="653">
        <v>1.4038859800000001</v>
      </c>
      <c r="V41" s="654">
        <v>3.4425994700000002</v>
      </c>
      <c r="W41" s="582">
        <v>21.22471552</v>
      </c>
      <c r="X41" s="583">
        <v>1.1814236</v>
      </c>
      <c r="Y41" s="583">
        <v>0.24864428</v>
      </c>
      <c r="Z41" s="583" t="s">
        <v>283</v>
      </c>
      <c r="AA41" s="710" t="s">
        <v>283</v>
      </c>
      <c r="AB41" s="583">
        <v>338.62450575000003</v>
      </c>
      <c r="AC41" s="371"/>
      <c r="AD41" s="743"/>
      <c r="AE41" s="364"/>
      <c r="AF41" s="354"/>
      <c r="AG41" s="397" t="s">
        <v>182</v>
      </c>
      <c r="AH41" s="646">
        <f t="shared" si="26"/>
        <v>93.309762579107144</v>
      </c>
      <c r="AI41" s="647">
        <f t="shared" si="26"/>
        <v>92.293120424879348</v>
      </c>
      <c r="AJ41" s="648">
        <f t="shared" si="26"/>
        <v>22.083803658678352</v>
      </c>
      <c r="AK41" s="649">
        <f t="shared" si="26"/>
        <v>14.641015014608108</v>
      </c>
      <c r="AL41" s="649">
        <f t="shared" si="26"/>
        <v>3.2809584839091341</v>
      </c>
      <c r="AM41" s="650">
        <f t="shared" si="26"/>
        <v>4.1618301601611121</v>
      </c>
      <c r="AN41" s="651">
        <f t="shared" si="26"/>
        <v>11.477953854495954</v>
      </c>
      <c r="AO41" s="649">
        <f t="shared" si="26"/>
        <v>0.27550442869860137</v>
      </c>
      <c r="AP41" s="649">
        <f t="shared" si="26"/>
        <v>0.18827666609300026</v>
      </c>
      <c r="AQ41" s="649">
        <f t="shared" si="26"/>
        <v>1.463364976797755</v>
      </c>
      <c r="AR41" s="649">
        <f t="shared" si="27"/>
        <v>0.38908569451636621</v>
      </c>
      <c r="AS41" s="649">
        <f t="shared" si="27"/>
        <v>1.1758656099566711</v>
      </c>
      <c r="AT41" s="649">
        <f t="shared" si="27"/>
        <v>7.9858564784335604</v>
      </c>
      <c r="AU41" s="652">
        <f t="shared" si="27"/>
        <v>32.499554616182699</v>
      </c>
      <c r="AV41" s="651">
        <f t="shared" si="27"/>
        <v>25.817223421669034</v>
      </c>
      <c r="AW41" s="649">
        <f t="shared" si="27"/>
        <v>5.3975064650205091</v>
      </c>
      <c r="AX41" s="649">
        <f t="shared" si="27"/>
        <v>19.000074976115339</v>
      </c>
      <c r="AY41" s="650">
        <f t="shared" si="27"/>
        <v>1.4196419805331824</v>
      </c>
      <c r="AZ41" s="653">
        <f t="shared" si="27"/>
        <v>0.41458487385330051</v>
      </c>
      <c r="BA41" s="654">
        <f t="shared" si="27"/>
        <v>1.0166421542277881</v>
      </c>
      <c r="BB41" s="582">
        <f t="shared" si="28"/>
        <v>6.2679207085118049</v>
      </c>
      <c r="BC41" s="583">
        <f t="shared" si="28"/>
        <v>0.34888898468329471</v>
      </c>
      <c r="BD41" s="583">
        <f t="shared" si="28"/>
        <v>7.3427727697761278E-2</v>
      </c>
      <c r="BE41" s="583" t="str">
        <f t="shared" si="28"/>
        <v/>
      </c>
      <c r="BF41" s="710" t="str">
        <f t="shared" si="28"/>
        <v/>
      </c>
      <c r="BG41" s="583">
        <f>SUM(AH41)+SUM(BB41:BF41)</f>
        <v>100</v>
      </c>
      <c r="BH41" s="371"/>
      <c r="BI41" s="960"/>
    </row>
    <row r="42" spans="1:61" x14ac:dyDescent="0.2">
      <c r="A42" s="354"/>
      <c r="B42" s="355"/>
      <c r="C42" s="372"/>
      <c r="D42" s="353"/>
      <c r="E42" s="353"/>
      <c r="F42" s="353"/>
      <c r="G42" s="353"/>
      <c r="H42" s="353"/>
      <c r="I42" s="353"/>
      <c r="J42" s="353"/>
      <c r="K42" s="353"/>
      <c r="L42" s="353"/>
      <c r="M42" s="353"/>
      <c r="N42" s="353"/>
      <c r="O42" s="353"/>
      <c r="P42" s="353"/>
      <c r="Q42" s="353"/>
      <c r="R42" s="353"/>
      <c r="S42" s="353"/>
      <c r="T42" s="353"/>
      <c r="U42" s="353"/>
      <c r="V42" s="353"/>
      <c r="W42" s="353"/>
      <c r="X42" s="353"/>
      <c r="Y42" s="353"/>
      <c r="Z42" s="353"/>
      <c r="AA42" s="353"/>
      <c r="AB42" s="353"/>
      <c r="AC42" s="353"/>
      <c r="AD42" s="353"/>
      <c r="AE42" s="353"/>
      <c r="AF42" s="353"/>
      <c r="AG42" s="354"/>
      <c r="AH42" s="354"/>
      <c r="AI42" s="372"/>
      <c r="AJ42" s="353"/>
      <c r="AK42" s="353"/>
      <c r="AL42" s="353"/>
      <c r="AM42" s="353"/>
      <c r="AN42" s="353"/>
      <c r="AO42" s="353"/>
      <c r="AP42" s="353"/>
      <c r="AQ42" s="353"/>
      <c r="AR42" s="353"/>
      <c r="AS42" s="353"/>
      <c r="AT42" s="353"/>
      <c r="AU42" s="353"/>
      <c r="AV42" s="353"/>
      <c r="AW42" s="353"/>
      <c r="AX42" s="353"/>
      <c r="AY42" s="353"/>
      <c r="AZ42" s="353"/>
      <c r="BA42" s="353"/>
      <c r="BB42" s="353"/>
      <c r="BC42" s="353"/>
      <c r="BD42" s="353"/>
      <c r="BE42" s="353"/>
      <c r="BF42" s="353"/>
      <c r="BG42" s="353"/>
      <c r="BH42" s="353"/>
      <c r="BI42" s="353"/>
    </row>
    <row r="43" spans="1:61" x14ac:dyDescent="0.2">
      <c r="A43" s="347"/>
      <c r="B43" s="365" t="s">
        <v>496</v>
      </c>
      <c r="C43" s="365"/>
      <c r="D43" s="350"/>
      <c r="E43" s="350"/>
      <c r="F43" s="350"/>
      <c r="G43" s="350"/>
      <c r="H43" s="350"/>
      <c r="I43" s="350"/>
      <c r="J43" s="350"/>
      <c r="K43" s="350"/>
      <c r="L43" s="347"/>
      <c r="M43" s="347"/>
      <c r="N43" s="359"/>
      <c r="O43" s="350"/>
      <c r="P43" s="350"/>
      <c r="Q43" s="350"/>
      <c r="R43" s="350"/>
      <c r="S43" s="350"/>
      <c r="T43" s="350"/>
      <c r="U43" s="350"/>
      <c r="V43" s="350"/>
      <c r="W43" s="350"/>
      <c r="X43" s="350"/>
      <c r="Y43" s="350"/>
      <c r="Z43" s="350"/>
      <c r="AA43" s="350"/>
      <c r="AB43" s="350"/>
      <c r="AC43" s="350"/>
      <c r="AD43" s="350"/>
      <c r="AE43" s="350"/>
      <c r="AF43" s="350"/>
      <c r="AG43" s="347"/>
      <c r="AH43" s="347"/>
      <c r="AI43" s="365" t="s">
        <v>496</v>
      </c>
      <c r="AJ43" s="350"/>
      <c r="AK43" s="350"/>
      <c r="AL43" s="350"/>
      <c r="AM43" s="350"/>
      <c r="AN43" s="350"/>
      <c r="AO43" s="350"/>
      <c r="AP43" s="347"/>
      <c r="AQ43" s="359"/>
      <c r="AR43" s="350"/>
      <c r="AS43" s="350"/>
      <c r="AT43" s="350"/>
      <c r="AU43" s="350"/>
      <c r="AV43" s="350"/>
      <c r="AW43" s="350"/>
      <c r="AX43" s="350"/>
      <c r="AY43" s="350"/>
      <c r="AZ43" s="350"/>
      <c r="BA43" s="350"/>
      <c r="BB43" s="350"/>
      <c r="BC43" s="350"/>
      <c r="BD43" s="350"/>
      <c r="BE43" s="350"/>
      <c r="BF43" s="350"/>
      <c r="BG43" s="350"/>
      <c r="BH43" s="350"/>
      <c r="BI43" s="347"/>
    </row>
    <row r="44" spans="1:61" x14ac:dyDescent="0.2">
      <c r="A44" s="347"/>
      <c r="B44" s="366" t="s">
        <v>499</v>
      </c>
      <c r="C44" s="366"/>
      <c r="D44" s="367"/>
      <c r="E44" s="367"/>
      <c r="F44" s="367"/>
      <c r="G44" s="367"/>
      <c r="H44" s="367"/>
      <c r="I44" s="367"/>
      <c r="J44" s="367"/>
      <c r="K44" s="367"/>
      <c r="L44" s="367"/>
      <c r="M44" s="367"/>
      <c r="N44" s="367"/>
      <c r="O44" s="367"/>
      <c r="P44" s="367"/>
      <c r="Q44" s="367"/>
      <c r="R44" s="358"/>
      <c r="S44" s="358"/>
      <c r="T44" s="356"/>
      <c r="U44" s="356"/>
      <c r="V44" s="356"/>
      <c r="W44" s="356"/>
      <c r="X44" s="356"/>
      <c r="Y44" s="356"/>
      <c r="Z44" s="356"/>
      <c r="AA44" s="356"/>
      <c r="AB44" s="356"/>
      <c r="AC44" s="356"/>
      <c r="AD44" s="356"/>
      <c r="AE44" s="356"/>
      <c r="AF44" s="356"/>
      <c r="AG44" s="347"/>
      <c r="AH44" s="347"/>
      <c r="AI44" s="366" t="s">
        <v>499</v>
      </c>
      <c r="AJ44" s="367"/>
      <c r="AK44" s="367"/>
      <c r="AL44" s="367"/>
      <c r="AM44" s="367"/>
      <c r="AN44" s="367"/>
      <c r="AO44" s="367"/>
      <c r="AP44" s="367"/>
      <c r="AQ44" s="367"/>
      <c r="AR44" s="367"/>
      <c r="AS44" s="367"/>
      <c r="AT44" s="358"/>
      <c r="AU44" s="358"/>
      <c r="AV44" s="356"/>
      <c r="AW44" s="356"/>
      <c r="AX44" s="356"/>
      <c r="AY44" s="356"/>
      <c r="AZ44" s="356"/>
      <c r="BA44" s="356"/>
      <c r="BB44" s="356"/>
      <c r="BC44" s="356"/>
      <c r="BD44" s="356"/>
      <c r="BE44" s="356"/>
      <c r="BF44" s="356"/>
      <c r="BG44" s="356"/>
      <c r="BH44" s="356"/>
      <c r="BI44" s="357"/>
    </row>
    <row r="45" spans="1:61" x14ac:dyDescent="0.2">
      <c r="A45" s="347"/>
      <c r="B45" s="366" t="s">
        <v>500</v>
      </c>
      <c r="C45" s="366"/>
      <c r="D45" s="367"/>
      <c r="E45" s="367"/>
      <c r="F45" s="367"/>
      <c r="G45" s="367"/>
      <c r="H45" s="367"/>
      <c r="I45" s="367"/>
      <c r="J45" s="367"/>
      <c r="K45" s="367"/>
      <c r="L45" s="367"/>
      <c r="M45" s="367"/>
      <c r="N45" s="367"/>
      <c r="O45" s="367"/>
      <c r="P45" s="367"/>
      <c r="Q45" s="367"/>
      <c r="R45" s="358"/>
      <c r="S45" s="358"/>
      <c r="T45" s="356"/>
      <c r="U45" s="356"/>
      <c r="V45" s="356"/>
      <c r="W45" s="356"/>
      <c r="X45" s="356"/>
      <c r="Y45" s="356"/>
      <c r="Z45" s="356"/>
      <c r="AA45" s="356"/>
      <c r="AB45" s="356"/>
      <c r="AC45" s="356"/>
      <c r="AD45" s="356"/>
      <c r="AE45" s="356"/>
      <c r="AF45" s="356"/>
      <c r="AG45" s="347"/>
      <c r="AH45" s="347"/>
      <c r="AI45" s="366" t="s">
        <v>500</v>
      </c>
      <c r="AJ45" s="367"/>
      <c r="AK45" s="367"/>
      <c r="AL45" s="367"/>
      <c r="AM45" s="367"/>
      <c r="AN45" s="367"/>
      <c r="AO45" s="367"/>
      <c r="AP45" s="367"/>
      <c r="AQ45" s="367"/>
      <c r="AR45" s="367"/>
      <c r="AS45" s="367"/>
      <c r="AT45" s="358"/>
      <c r="AU45" s="358"/>
      <c r="AV45" s="356"/>
      <c r="AW45" s="356"/>
      <c r="AX45" s="356"/>
      <c r="AY45" s="356"/>
      <c r="AZ45" s="356"/>
      <c r="BA45" s="356"/>
      <c r="BB45" s="356"/>
      <c r="BC45" s="356"/>
      <c r="BD45" s="356"/>
      <c r="BE45" s="356"/>
      <c r="BF45" s="356"/>
      <c r="BG45" s="356"/>
      <c r="BH45" s="356"/>
      <c r="BI45" s="357"/>
    </row>
    <row r="46" spans="1:61" x14ac:dyDescent="0.2">
      <c r="A46" s="347"/>
      <c r="B46" s="366"/>
      <c r="C46" s="366"/>
      <c r="D46" s="356"/>
      <c r="E46" s="356"/>
      <c r="F46" s="356"/>
      <c r="G46" s="356"/>
      <c r="H46" s="356"/>
      <c r="I46" s="356"/>
      <c r="J46" s="356"/>
      <c r="K46" s="356"/>
      <c r="L46" s="356"/>
      <c r="M46" s="356"/>
      <c r="N46" s="356"/>
      <c r="O46" s="356"/>
      <c r="P46" s="356"/>
      <c r="Q46" s="356"/>
      <c r="R46" s="356"/>
      <c r="S46" s="356"/>
      <c r="T46" s="356"/>
      <c r="U46" s="356"/>
      <c r="V46" s="356"/>
      <c r="W46" s="356"/>
      <c r="X46" s="356"/>
      <c r="Y46" s="356"/>
      <c r="Z46" s="356"/>
      <c r="AA46" s="356"/>
      <c r="AB46" s="356"/>
      <c r="AC46" s="356"/>
      <c r="AD46" s="356"/>
      <c r="AE46" s="356"/>
      <c r="AF46" s="356"/>
      <c r="AG46" s="356"/>
      <c r="AH46" s="356"/>
      <c r="AI46" s="366"/>
      <c r="AJ46" s="356"/>
      <c r="AK46" s="356"/>
      <c r="AL46" s="356"/>
      <c r="AM46" s="356"/>
      <c r="AN46" s="356"/>
      <c r="AO46" s="356"/>
      <c r="AP46" s="356"/>
      <c r="AQ46" s="356"/>
      <c r="AR46" s="356"/>
      <c r="AS46" s="356"/>
      <c r="AT46" s="356"/>
      <c r="AU46" s="356"/>
      <c r="AV46" s="356"/>
      <c r="AW46" s="356"/>
      <c r="AX46" s="356"/>
      <c r="AY46" s="356"/>
      <c r="AZ46" s="356"/>
      <c r="BA46" s="356"/>
      <c r="BB46" s="356"/>
      <c r="BC46" s="356"/>
      <c r="BD46" s="356"/>
      <c r="BE46" s="356"/>
      <c r="BF46" s="356"/>
      <c r="BG46" s="356"/>
      <c r="BH46" s="356"/>
      <c r="BI46" s="357"/>
    </row>
    <row r="47" spans="1:61" x14ac:dyDescent="0.2">
      <c r="A47" s="347"/>
      <c r="B47" s="366"/>
      <c r="C47" s="747"/>
      <c r="D47" s="747"/>
      <c r="E47" s="747"/>
      <c r="F47" s="747"/>
      <c r="G47" s="747"/>
      <c r="H47" s="747"/>
      <c r="I47" s="747"/>
      <c r="J47" s="747"/>
      <c r="K47" s="747"/>
      <c r="L47" s="747"/>
      <c r="M47" s="747"/>
      <c r="N47" s="747"/>
      <c r="O47" s="747"/>
      <c r="P47" s="747"/>
      <c r="Q47" s="747"/>
      <c r="R47" s="747"/>
      <c r="S47" s="747"/>
      <c r="T47" s="747"/>
      <c r="U47" s="747"/>
      <c r="V47" s="747"/>
      <c r="W47" s="747"/>
      <c r="X47" s="747"/>
      <c r="Y47" s="747"/>
      <c r="Z47" s="747"/>
      <c r="AA47" s="747"/>
      <c r="AB47" s="747"/>
      <c r="AC47" s="356"/>
      <c r="AD47" s="356"/>
      <c r="AE47" s="356"/>
      <c r="AF47" s="356"/>
      <c r="AG47" s="356"/>
      <c r="AH47" s="356"/>
      <c r="AI47" s="366"/>
      <c r="AJ47" s="356"/>
      <c r="AK47" s="356"/>
      <c r="AL47" s="356"/>
      <c r="AM47" s="356"/>
      <c r="AN47" s="356"/>
      <c r="AO47" s="356"/>
      <c r="AP47" s="356"/>
      <c r="AQ47" s="356"/>
      <c r="AR47" s="356"/>
      <c r="AS47" s="356"/>
      <c r="AT47" s="356"/>
      <c r="AU47" s="356"/>
      <c r="AV47" s="356"/>
      <c r="AW47" s="356"/>
      <c r="AX47" s="356"/>
      <c r="AY47" s="356"/>
      <c r="AZ47" s="356"/>
      <c r="BA47" s="356"/>
      <c r="BB47" s="356"/>
      <c r="BC47" s="356"/>
      <c r="BD47" s="356"/>
      <c r="BE47" s="356"/>
      <c r="BF47" s="356"/>
      <c r="BG47" s="356"/>
      <c r="BH47" s="356"/>
      <c r="BI47" s="357"/>
    </row>
    <row r="48" spans="1:61" x14ac:dyDescent="0.2">
      <c r="C48" s="724"/>
      <c r="D48" s="724"/>
      <c r="E48" s="724"/>
      <c r="F48" s="724"/>
      <c r="G48" s="724"/>
      <c r="H48" s="724"/>
      <c r="I48" s="724"/>
      <c r="J48" s="724"/>
      <c r="K48" s="724"/>
      <c r="L48" s="724"/>
      <c r="M48" s="724"/>
      <c r="N48" s="724"/>
      <c r="O48" s="724"/>
      <c r="P48" s="724"/>
      <c r="Q48" s="724"/>
      <c r="R48" s="724"/>
      <c r="S48" s="724"/>
      <c r="T48" s="724"/>
      <c r="U48" s="724"/>
      <c r="V48" s="724"/>
      <c r="W48" s="724"/>
      <c r="X48" s="724"/>
      <c r="Y48" s="724"/>
      <c r="Z48" s="724"/>
      <c r="AA48" s="724"/>
      <c r="AB48" s="724"/>
    </row>
    <row r="49" spans="3:59" x14ac:dyDescent="0.2">
      <c r="C49" s="235"/>
      <c r="D49" s="235"/>
      <c r="E49" s="235"/>
      <c r="F49" s="235"/>
      <c r="G49" s="235"/>
      <c r="H49" s="235"/>
      <c r="I49" s="235"/>
      <c r="J49" s="235"/>
      <c r="K49" s="235"/>
      <c r="L49" s="235"/>
      <c r="M49" s="235"/>
      <c r="N49" s="235"/>
      <c r="O49" s="235"/>
      <c r="P49" s="235"/>
      <c r="Q49" s="235"/>
      <c r="R49" s="235"/>
      <c r="S49" s="235"/>
      <c r="T49" s="235"/>
      <c r="U49" s="235"/>
      <c r="V49" s="235"/>
      <c r="W49" s="235"/>
      <c r="X49" s="235"/>
      <c r="Y49" s="235"/>
      <c r="Z49" s="235"/>
      <c r="AA49" s="235"/>
      <c r="AB49" s="235"/>
      <c r="AG49" s="235"/>
      <c r="AH49" s="235"/>
      <c r="AI49" s="235"/>
      <c r="AJ49" s="235"/>
      <c r="AK49" s="235"/>
      <c r="AL49" s="235"/>
      <c r="AM49" s="235"/>
      <c r="AN49" s="235"/>
      <c r="AO49" s="235"/>
      <c r="AP49" s="235"/>
      <c r="AQ49" s="235"/>
      <c r="AR49" s="235"/>
      <c r="AS49" s="235"/>
      <c r="AT49" s="235"/>
      <c r="AU49" s="235"/>
      <c r="AV49" s="235"/>
      <c r="AW49" s="235"/>
      <c r="AX49" s="235"/>
      <c r="AY49" s="235"/>
      <c r="AZ49" s="235"/>
      <c r="BA49" s="235"/>
      <c r="BB49" s="235"/>
      <c r="BC49" s="235"/>
      <c r="BD49" s="235"/>
      <c r="BE49" s="235"/>
      <c r="BF49" s="235"/>
      <c r="BG49" s="235"/>
    </row>
    <row r="50" spans="3:59" x14ac:dyDescent="0.2">
      <c r="C50" s="235"/>
      <c r="D50" s="235"/>
      <c r="E50" s="235"/>
      <c r="F50" s="235"/>
      <c r="G50" s="235"/>
      <c r="H50" s="235"/>
      <c r="I50" s="235"/>
      <c r="J50" s="235"/>
      <c r="K50" s="235"/>
      <c r="L50" s="235"/>
      <c r="M50" s="235"/>
      <c r="N50" s="235"/>
      <c r="O50" s="235"/>
      <c r="P50" s="235"/>
      <c r="Q50" s="235"/>
      <c r="R50" s="235"/>
      <c r="S50" s="235"/>
      <c r="T50" s="235"/>
      <c r="U50" s="235"/>
      <c r="V50" s="235"/>
      <c r="W50" s="235"/>
      <c r="X50" s="235"/>
      <c r="Y50" s="235"/>
      <c r="Z50" s="235"/>
      <c r="AA50" s="235"/>
      <c r="AB50" s="235"/>
      <c r="AH50" s="235"/>
      <c r="AI50" s="235"/>
      <c r="AJ50" s="235"/>
      <c r="AK50" s="235"/>
      <c r="AL50" s="235"/>
      <c r="AM50" s="235"/>
      <c r="AN50" s="235"/>
      <c r="AO50" s="235"/>
      <c r="AP50" s="235"/>
      <c r="AQ50" s="235"/>
      <c r="AR50" s="235"/>
      <c r="AS50" s="235"/>
      <c r="AT50" s="235"/>
      <c r="AU50" s="235"/>
      <c r="AV50" s="235"/>
      <c r="AW50" s="235"/>
      <c r="AX50" s="235"/>
      <c r="AY50" s="235"/>
      <c r="AZ50" s="235"/>
      <c r="BA50" s="235"/>
      <c r="BB50" s="235"/>
      <c r="BC50" s="235"/>
      <c r="BD50" s="235"/>
      <c r="BE50" s="235"/>
      <c r="BF50" s="235"/>
      <c r="BG50" s="235"/>
    </row>
    <row r="51" spans="3:59" x14ac:dyDescent="0.2">
      <c r="C51" s="235"/>
      <c r="D51" s="235"/>
      <c r="E51" s="235"/>
      <c r="F51" s="235"/>
      <c r="G51" s="235"/>
      <c r="H51" s="235"/>
      <c r="I51" s="235"/>
      <c r="J51" s="235"/>
      <c r="K51" s="235"/>
      <c r="L51" s="235"/>
      <c r="M51" s="235"/>
      <c r="N51" s="235"/>
      <c r="O51" s="235"/>
      <c r="P51" s="235"/>
      <c r="Q51" s="235"/>
      <c r="R51" s="235"/>
      <c r="S51" s="235"/>
      <c r="T51" s="235"/>
      <c r="U51" s="235"/>
      <c r="V51" s="235"/>
      <c r="W51" s="235"/>
      <c r="X51" s="235"/>
      <c r="Y51" s="235"/>
      <c r="Z51" s="235"/>
      <c r="AA51" s="235"/>
      <c r="AB51" s="235"/>
      <c r="AH51" s="235"/>
      <c r="AI51" s="235"/>
      <c r="AJ51" s="235"/>
      <c r="AK51" s="235"/>
      <c r="AL51" s="235"/>
      <c r="AM51" s="235"/>
      <c r="AN51" s="235"/>
      <c r="AO51" s="235"/>
      <c r="AP51" s="235"/>
      <c r="AQ51" s="235"/>
      <c r="AR51" s="235"/>
      <c r="AS51" s="235"/>
      <c r="AT51" s="235"/>
      <c r="AU51" s="235"/>
      <c r="AV51" s="235"/>
      <c r="AW51" s="235"/>
      <c r="AX51" s="235"/>
      <c r="AY51" s="235"/>
      <c r="AZ51" s="235"/>
      <c r="BA51" s="235"/>
      <c r="BB51" s="235"/>
      <c r="BC51" s="235"/>
      <c r="BD51" s="235"/>
      <c r="BE51" s="235"/>
      <c r="BF51" s="235"/>
      <c r="BG51" s="235"/>
    </row>
    <row r="52" spans="3:59" x14ac:dyDescent="0.2">
      <c r="C52" s="235"/>
      <c r="D52" s="235"/>
      <c r="E52" s="235"/>
      <c r="F52" s="235"/>
      <c r="G52" s="235"/>
      <c r="H52" s="235"/>
      <c r="I52" s="235"/>
      <c r="J52" s="235"/>
      <c r="K52" s="235"/>
      <c r="L52" s="235"/>
      <c r="M52" s="235"/>
      <c r="N52" s="235"/>
      <c r="O52" s="235"/>
      <c r="P52" s="235"/>
      <c r="Q52" s="235"/>
      <c r="R52" s="235"/>
      <c r="S52" s="235"/>
      <c r="T52" s="235"/>
      <c r="U52" s="235"/>
      <c r="V52" s="235"/>
      <c r="W52" s="235"/>
      <c r="X52" s="235"/>
      <c r="Y52" s="235"/>
      <c r="Z52" s="235"/>
      <c r="AA52" s="235"/>
      <c r="AB52" s="235"/>
      <c r="AH52" s="235"/>
      <c r="AI52" s="235"/>
      <c r="AJ52" s="235"/>
      <c r="AK52" s="235"/>
      <c r="AL52" s="235"/>
      <c r="AM52" s="235"/>
      <c r="AN52" s="235"/>
      <c r="AO52" s="235"/>
      <c r="AP52" s="235"/>
      <c r="AQ52" s="235"/>
      <c r="AR52" s="235"/>
      <c r="AS52" s="235"/>
      <c r="AT52" s="235"/>
      <c r="AU52" s="235"/>
      <c r="AV52" s="235"/>
      <c r="AW52" s="235"/>
      <c r="AX52" s="235"/>
      <c r="AY52" s="235"/>
      <c r="AZ52" s="235"/>
      <c r="BA52" s="235"/>
      <c r="BB52" s="235"/>
      <c r="BC52" s="235"/>
      <c r="BD52" s="235"/>
      <c r="BE52" s="235"/>
      <c r="BF52" s="235"/>
      <c r="BG52" s="235"/>
    </row>
    <row r="53" spans="3:59" x14ac:dyDescent="0.2">
      <c r="C53" s="235"/>
      <c r="D53" s="235"/>
      <c r="E53" s="235"/>
      <c r="F53" s="235"/>
      <c r="G53" s="235"/>
      <c r="H53" s="235"/>
      <c r="I53" s="235"/>
      <c r="J53" s="235"/>
      <c r="K53" s="235"/>
      <c r="L53" s="235"/>
      <c r="M53" s="235"/>
      <c r="N53" s="235"/>
      <c r="O53" s="235"/>
      <c r="P53" s="235"/>
      <c r="Q53" s="235"/>
      <c r="R53" s="235"/>
      <c r="S53" s="235"/>
      <c r="T53" s="235"/>
      <c r="U53" s="235"/>
      <c r="V53" s="235"/>
      <c r="W53" s="235"/>
      <c r="X53" s="235"/>
      <c r="Y53" s="235"/>
      <c r="Z53" s="235"/>
      <c r="AA53" s="235"/>
      <c r="AB53" s="235"/>
      <c r="AH53" s="235"/>
      <c r="AI53" s="235"/>
      <c r="AJ53" s="235"/>
      <c r="AK53" s="235"/>
      <c r="AL53" s="235"/>
      <c r="AM53" s="235"/>
      <c r="AN53" s="235"/>
      <c r="AO53" s="235"/>
      <c r="AP53" s="235"/>
      <c r="AQ53" s="235"/>
      <c r="AR53" s="235"/>
      <c r="AS53" s="235"/>
      <c r="AT53" s="235"/>
      <c r="AU53" s="235"/>
      <c r="AV53" s="235"/>
      <c r="AW53" s="235"/>
      <c r="AX53" s="235"/>
      <c r="AY53" s="235"/>
      <c r="AZ53" s="235"/>
      <c r="BA53" s="235"/>
      <c r="BB53" s="235"/>
      <c r="BC53" s="235"/>
      <c r="BD53" s="235"/>
      <c r="BE53" s="235"/>
      <c r="BF53" s="235"/>
      <c r="BG53" s="235"/>
    </row>
    <row r="54" spans="3:59" x14ac:dyDescent="0.2">
      <c r="C54" s="235"/>
      <c r="D54" s="235"/>
      <c r="E54" s="235"/>
      <c r="F54" s="235"/>
      <c r="G54" s="235"/>
      <c r="H54" s="235"/>
      <c r="I54" s="235"/>
      <c r="J54" s="235"/>
      <c r="K54" s="235"/>
      <c r="L54" s="235"/>
      <c r="M54" s="235"/>
      <c r="N54" s="235"/>
      <c r="O54" s="235"/>
      <c r="P54" s="235"/>
      <c r="Q54" s="235"/>
      <c r="R54" s="235"/>
      <c r="S54" s="235"/>
      <c r="T54" s="235"/>
      <c r="U54" s="235"/>
      <c r="V54" s="235"/>
      <c r="W54" s="235"/>
      <c r="X54" s="235"/>
      <c r="Y54" s="235"/>
      <c r="Z54" s="235"/>
      <c r="AA54" s="235"/>
      <c r="AB54" s="235"/>
      <c r="AH54" s="235"/>
      <c r="AI54" s="235"/>
      <c r="AJ54" s="235"/>
      <c r="AK54" s="235"/>
      <c r="AL54" s="235"/>
      <c r="AM54" s="235"/>
      <c r="AN54" s="235"/>
      <c r="AO54" s="235"/>
      <c r="AP54" s="235"/>
      <c r="AQ54" s="235"/>
      <c r="AR54" s="235"/>
      <c r="AS54" s="235"/>
      <c r="AT54" s="235"/>
      <c r="AU54" s="235"/>
      <c r="AV54" s="235"/>
      <c r="AW54" s="235"/>
      <c r="AX54" s="235"/>
      <c r="AY54" s="235"/>
      <c r="AZ54" s="235"/>
      <c r="BA54" s="235"/>
      <c r="BB54" s="235"/>
      <c r="BC54" s="235"/>
      <c r="BD54" s="235"/>
      <c r="BE54" s="235"/>
      <c r="BF54" s="235"/>
      <c r="BG54" s="235"/>
    </row>
    <row r="55" spans="3:59" x14ac:dyDescent="0.2">
      <c r="C55" s="235"/>
      <c r="D55" s="235"/>
      <c r="E55" s="235"/>
      <c r="F55" s="235"/>
      <c r="G55" s="235"/>
      <c r="H55" s="235"/>
      <c r="I55" s="235"/>
      <c r="J55" s="235"/>
      <c r="K55" s="235"/>
      <c r="L55" s="235"/>
      <c r="M55" s="235"/>
      <c r="N55" s="235"/>
      <c r="O55" s="235"/>
      <c r="P55" s="235"/>
      <c r="Q55" s="235"/>
      <c r="R55" s="235"/>
      <c r="S55" s="235"/>
      <c r="T55" s="235"/>
      <c r="U55" s="235"/>
      <c r="V55" s="235"/>
      <c r="W55" s="235"/>
      <c r="X55" s="235"/>
      <c r="Y55" s="235"/>
      <c r="Z55" s="235"/>
      <c r="AA55" s="235"/>
      <c r="AB55" s="235"/>
      <c r="AH55" s="235"/>
      <c r="AI55" s="235"/>
      <c r="AJ55" s="235"/>
      <c r="AK55" s="235"/>
      <c r="AL55" s="235"/>
      <c r="AM55" s="235"/>
      <c r="AN55" s="235"/>
      <c r="AO55" s="235"/>
      <c r="AP55" s="235"/>
      <c r="AQ55" s="235"/>
      <c r="AR55" s="235"/>
      <c r="AS55" s="235"/>
      <c r="AT55" s="235"/>
      <c r="AU55" s="235"/>
      <c r="AV55" s="235"/>
      <c r="AW55" s="235"/>
      <c r="AX55" s="235"/>
      <c r="AY55" s="235"/>
      <c r="AZ55" s="235"/>
      <c r="BA55" s="235"/>
      <c r="BB55" s="235"/>
      <c r="BC55" s="235"/>
      <c r="BD55" s="235"/>
      <c r="BE55" s="235"/>
      <c r="BF55" s="235"/>
      <c r="BG55" s="235"/>
    </row>
    <row r="56" spans="3:59" x14ac:dyDescent="0.2">
      <c r="C56" s="235"/>
      <c r="D56" s="235"/>
      <c r="E56" s="235"/>
      <c r="F56" s="235"/>
      <c r="G56" s="235"/>
      <c r="H56" s="235"/>
      <c r="I56" s="235"/>
      <c r="J56" s="235"/>
      <c r="K56" s="235"/>
      <c r="L56" s="235"/>
      <c r="M56" s="235"/>
      <c r="N56" s="235"/>
      <c r="O56" s="235"/>
      <c r="P56" s="235"/>
      <c r="Q56" s="235"/>
      <c r="R56" s="235"/>
      <c r="S56" s="235"/>
      <c r="T56" s="235"/>
      <c r="U56" s="235"/>
      <c r="V56" s="235"/>
      <c r="W56" s="235"/>
      <c r="X56" s="235"/>
      <c r="Y56" s="235"/>
      <c r="Z56" s="235"/>
      <c r="AA56" s="235"/>
      <c r="AB56" s="235"/>
      <c r="AH56" s="235"/>
      <c r="AI56" s="235"/>
      <c r="AJ56" s="235"/>
      <c r="AK56" s="235"/>
      <c r="AL56" s="235"/>
      <c r="AM56" s="235"/>
      <c r="AN56" s="235"/>
      <c r="AO56" s="235"/>
      <c r="AP56" s="235"/>
      <c r="AQ56" s="235"/>
      <c r="AR56" s="235"/>
      <c r="AS56" s="235"/>
      <c r="AT56" s="235"/>
      <c r="AU56" s="235"/>
      <c r="AV56" s="235"/>
      <c r="AW56" s="235"/>
      <c r="AX56" s="235"/>
      <c r="AY56" s="235"/>
      <c r="AZ56" s="235"/>
      <c r="BA56" s="235"/>
      <c r="BB56" s="235"/>
      <c r="BC56" s="235"/>
      <c r="BD56" s="235"/>
      <c r="BE56" s="235"/>
      <c r="BF56" s="235"/>
      <c r="BG56" s="235"/>
    </row>
    <row r="57" spans="3:59" x14ac:dyDescent="0.2">
      <c r="C57" s="235"/>
      <c r="D57" s="235"/>
      <c r="E57" s="235"/>
      <c r="F57" s="235"/>
      <c r="G57" s="235"/>
      <c r="H57" s="235"/>
      <c r="I57" s="235"/>
      <c r="J57" s="235"/>
      <c r="K57" s="235"/>
      <c r="L57" s="235"/>
      <c r="M57" s="235"/>
      <c r="N57" s="235"/>
      <c r="O57" s="235"/>
      <c r="P57" s="235"/>
      <c r="Q57" s="235"/>
      <c r="R57" s="235"/>
      <c r="S57" s="235"/>
      <c r="T57" s="235"/>
      <c r="U57" s="235"/>
      <c r="V57" s="235"/>
      <c r="W57" s="235"/>
      <c r="X57" s="235"/>
      <c r="Y57" s="235"/>
      <c r="Z57" s="235"/>
      <c r="AA57" s="235"/>
      <c r="AB57" s="235"/>
      <c r="AH57" s="235"/>
      <c r="AI57" s="235"/>
      <c r="AJ57" s="235"/>
      <c r="AK57" s="235"/>
      <c r="AL57" s="235"/>
      <c r="AM57" s="235"/>
      <c r="AN57" s="235"/>
      <c r="AO57" s="235"/>
      <c r="AP57" s="235"/>
      <c r="AQ57" s="235"/>
      <c r="AR57" s="235"/>
      <c r="AS57" s="235"/>
      <c r="AT57" s="235"/>
      <c r="AU57" s="235"/>
      <c r="AV57" s="235"/>
      <c r="AW57" s="235"/>
      <c r="AX57" s="235"/>
      <c r="AY57" s="235"/>
      <c r="AZ57" s="235"/>
      <c r="BA57" s="235"/>
      <c r="BB57" s="235"/>
      <c r="BC57" s="235"/>
      <c r="BD57" s="235"/>
      <c r="BE57" s="235"/>
      <c r="BF57" s="235"/>
      <c r="BG57" s="235"/>
    </row>
    <row r="58" spans="3:59" x14ac:dyDescent="0.2">
      <c r="C58" s="235"/>
      <c r="D58" s="235"/>
      <c r="E58" s="235"/>
      <c r="F58" s="235"/>
      <c r="G58" s="235"/>
      <c r="H58" s="235"/>
      <c r="I58" s="235"/>
      <c r="J58" s="235"/>
      <c r="K58" s="235"/>
      <c r="L58" s="235"/>
      <c r="M58" s="235"/>
      <c r="N58" s="235"/>
      <c r="O58" s="235"/>
      <c r="P58" s="235"/>
      <c r="Q58" s="235"/>
      <c r="R58" s="235"/>
      <c r="S58" s="235"/>
      <c r="T58" s="235"/>
      <c r="U58" s="235"/>
      <c r="V58" s="235"/>
      <c r="W58" s="235"/>
      <c r="X58" s="235"/>
      <c r="Y58" s="235"/>
      <c r="Z58" s="235"/>
      <c r="AA58" s="235"/>
      <c r="AB58" s="235"/>
      <c r="AH58" s="235"/>
      <c r="AI58" s="235"/>
      <c r="AJ58" s="235"/>
      <c r="AK58" s="235"/>
      <c r="AL58" s="235"/>
      <c r="AM58" s="235"/>
      <c r="AN58" s="235"/>
      <c r="AO58" s="235"/>
      <c r="AP58" s="235"/>
      <c r="AQ58" s="235"/>
      <c r="AR58" s="235"/>
      <c r="AS58" s="235"/>
      <c r="AT58" s="235"/>
      <c r="AU58" s="235"/>
      <c r="AV58" s="235"/>
      <c r="AW58" s="235"/>
      <c r="AX58" s="235"/>
      <c r="AY58" s="235"/>
      <c r="AZ58" s="235"/>
      <c r="BA58" s="235"/>
      <c r="BB58" s="235"/>
      <c r="BC58" s="235"/>
      <c r="BD58" s="235"/>
      <c r="BE58" s="235"/>
      <c r="BF58" s="235"/>
      <c r="BG58" s="235"/>
    </row>
    <row r="59" spans="3:59" x14ac:dyDescent="0.2">
      <c r="C59" s="235"/>
      <c r="D59" s="235"/>
      <c r="E59" s="235"/>
      <c r="F59" s="235"/>
      <c r="G59" s="235"/>
      <c r="H59" s="235"/>
      <c r="I59" s="235"/>
      <c r="J59" s="235"/>
      <c r="K59" s="235"/>
      <c r="L59" s="235"/>
      <c r="M59" s="235"/>
      <c r="N59" s="235"/>
      <c r="O59" s="235"/>
      <c r="P59" s="235"/>
      <c r="Q59" s="235"/>
      <c r="R59" s="235"/>
      <c r="S59" s="235"/>
      <c r="T59" s="235"/>
      <c r="U59" s="235"/>
      <c r="V59" s="235"/>
      <c r="W59" s="235"/>
      <c r="X59" s="235"/>
      <c r="Y59" s="235"/>
      <c r="Z59" s="235"/>
      <c r="AA59" s="235"/>
      <c r="AB59" s="235"/>
      <c r="AH59" s="235"/>
      <c r="AI59" s="235"/>
      <c r="AJ59" s="235"/>
      <c r="AK59" s="235"/>
      <c r="AL59" s="235"/>
      <c r="AM59" s="235"/>
      <c r="AN59" s="235"/>
      <c r="AO59" s="235"/>
      <c r="AP59" s="235"/>
      <c r="AQ59" s="235"/>
      <c r="AR59" s="235"/>
      <c r="AS59" s="235"/>
      <c r="AT59" s="235"/>
      <c r="AU59" s="235"/>
      <c r="AV59" s="235"/>
      <c r="AW59" s="235"/>
      <c r="AX59" s="235"/>
      <c r="AY59" s="235"/>
      <c r="AZ59" s="235"/>
      <c r="BA59" s="235"/>
      <c r="BB59" s="235"/>
      <c r="BC59" s="235"/>
      <c r="BD59" s="235"/>
      <c r="BE59" s="235"/>
      <c r="BF59" s="235"/>
      <c r="BG59" s="235"/>
    </row>
    <row r="60" spans="3:59" x14ac:dyDescent="0.2">
      <c r="C60" s="235"/>
      <c r="D60" s="235"/>
      <c r="E60" s="235"/>
      <c r="F60" s="235"/>
      <c r="G60" s="235"/>
      <c r="H60" s="235"/>
      <c r="I60" s="235"/>
      <c r="J60" s="235"/>
      <c r="K60" s="235"/>
      <c r="L60" s="235"/>
      <c r="M60" s="235"/>
      <c r="N60" s="235"/>
      <c r="O60" s="235"/>
      <c r="P60" s="235"/>
      <c r="Q60" s="235"/>
      <c r="R60" s="235"/>
      <c r="S60" s="235"/>
      <c r="T60" s="235"/>
      <c r="U60" s="235"/>
      <c r="V60" s="235"/>
      <c r="W60" s="235"/>
      <c r="X60" s="235"/>
      <c r="Y60" s="235"/>
      <c r="Z60" s="235"/>
      <c r="AA60" s="235"/>
      <c r="AB60" s="235"/>
      <c r="AH60" s="235"/>
      <c r="AI60" s="235"/>
      <c r="AJ60" s="235"/>
      <c r="AK60" s="235"/>
      <c r="AL60" s="235"/>
      <c r="AM60" s="235"/>
      <c r="AN60" s="235"/>
      <c r="AO60" s="235"/>
      <c r="AP60" s="235"/>
      <c r="AQ60" s="235"/>
      <c r="AR60" s="235"/>
      <c r="AS60" s="235"/>
      <c r="AT60" s="235"/>
      <c r="AU60" s="235"/>
      <c r="AV60" s="235"/>
      <c r="AW60" s="235"/>
      <c r="AX60" s="235"/>
      <c r="AY60" s="235"/>
      <c r="AZ60" s="235"/>
      <c r="BA60" s="235"/>
      <c r="BB60" s="235"/>
      <c r="BC60" s="235"/>
      <c r="BD60" s="235"/>
      <c r="BE60" s="235"/>
      <c r="BF60" s="235"/>
      <c r="BG60" s="235"/>
    </row>
    <row r="61" spans="3:59" x14ac:dyDescent="0.2">
      <c r="C61" s="235"/>
      <c r="D61" s="235"/>
      <c r="E61" s="235"/>
      <c r="F61" s="235"/>
      <c r="G61" s="235"/>
      <c r="H61" s="235"/>
      <c r="I61" s="235"/>
      <c r="J61" s="235"/>
      <c r="K61" s="235"/>
      <c r="L61" s="235"/>
      <c r="M61" s="235"/>
      <c r="N61" s="235"/>
      <c r="O61" s="235"/>
      <c r="P61" s="235"/>
      <c r="Q61" s="235"/>
      <c r="R61" s="235"/>
      <c r="S61" s="235"/>
      <c r="T61" s="235"/>
      <c r="U61" s="235"/>
      <c r="V61" s="235"/>
      <c r="W61" s="235"/>
      <c r="X61" s="235"/>
      <c r="Y61" s="235"/>
      <c r="Z61" s="235"/>
      <c r="AA61" s="235"/>
      <c r="AB61" s="235"/>
      <c r="AH61" s="235"/>
      <c r="AI61" s="235"/>
      <c r="AJ61" s="235"/>
      <c r="AK61" s="235"/>
      <c r="AL61" s="235"/>
      <c r="AM61" s="235"/>
      <c r="AN61" s="235"/>
      <c r="AO61" s="235"/>
      <c r="AP61" s="235"/>
      <c r="AQ61" s="235"/>
      <c r="AR61" s="235"/>
      <c r="AS61" s="235"/>
      <c r="AT61" s="235"/>
      <c r="AU61" s="235"/>
      <c r="AV61" s="235"/>
      <c r="AW61" s="235"/>
      <c r="AX61" s="235"/>
      <c r="AY61" s="235"/>
      <c r="AZ61" s="235"/>
      <c r="BA61" s="235"/>
      <c r="BB61" s="235"/>
      <c r="BC61" s="235"/>
      <c r="BD61" s="235"/>
      <c r="BE61" s="235"/>
      <c r="BF61" s="235"/>
      <c r="BG61" s="235"/>
    </row>
    <row r="62" spans="3:59" x14ac:dyDescent="0.2">
      <c r="C62" s="235"/>
      <c r="D62" s="235"/>
      <c r="E62" s="235"/>
      <c r="F62" s="235"/>
      <c r="G62" s="235"/>
      <c r="H62" s="235"/>
      <c r="I62" s="235"/>
      <c r="J62" s="235"/>
      <c r="K62" s="235"/>
      <c r="L62" s="235"/>
      <c r="M62" s="235"/>
      <c r="N62" s="235"/>
      <c r="O62" s="235"/>
      <c r="P62" s="235"/>
      <c r="Q62" s="235"/>
      <c r="R62" s="235"/>
      <c r="S62" s="235"/>
      <c r="T62" s="235"/>
      <c r="U62" s="235"/>
      <c r="V62" s="235"/>
      <c r="W62" s="235"/>
      <c r="X62" s="235"/>
      <c r="Y62" s="235"/>
      <c r="Z62" s="235"/>
      <c r="AA62" s="235"/>
      <c r="AB62" s="235"/>
      <c r="AH62" s="235"/>
      <c r="AI62" s="235"/>
      <c r="AJ62" s="235"/>
      <c r="AK62" s="235"/>
      <c r="AL62" s="235"/>
      <c r="AM62" s="235"/>
      <c r="AN62" s="235"/>
      <c r="AO62" s="235"/>
      <c r="AP62" s="235"/>
      <c r="AQ62" s="235"/>
      <c r="AR62" s="235"/>
      <c r="AS62" s="235"/>
      <c r="AT62" s="235"/>
      <c r="AU62" s="235"/>
      <c r="AV62" s="235"/>
      <c r="AW62" s="235"/>
      <c r="AX62" s="235"/>
      <c r="AY62" s="235"/>
      <c r="AZ62" s="235"/>
      <c r="BA62" s="235"/>
      <c r="BB62" s="235"/>
      <c r="BC62" s="235"/>
      <c r="BD62" s="235"/>
      <c r="BE62" s="235"/>
      <c r="BF62" s="235"/>
      <c r="BG62" s="235"/>
    </row>
    <row r="63" spans="3:59" x14ac:dyDescent="0.2">
      <c r="C63" s="235"/>
      <c r="D63" s="235"/>
      <c r="E63" s="235"/>
      <c r="F63" s="235"/>
      <c r="G63" s="235"/>
      <c r="H63" s="235"/>
      <c r="I63" s="235"/>
      <c r="J63" s="235"/>
      <c r="K63" s="235"/>
      <c r="L63" s="235"/>
      <c r="M63" s="235"/>
      <c r="N63" s="235"/>
      <c r="O63" s="235"/>
      <c r="P63" s="235"/>
      <c r="Q63" s="235"/>
      <c r="R63" s="235"/>
      <c r="S63" s="235"/>
      <c r="T63" s="235"/>
      <c r="U63" s="235"/>
      <c r="V63" s="235"/>
      <c r="W63" s="235"/>
      <c r="X63" s="235"/>
      <c r="Y63" s="235"/>
      <c r="Z63" s="235"/>
      <c r="AA63" s="235"/>
      <c r="AB63" s="235"/>
      <c r="AH63" s="235"/>
      <c r="AI63" s="235"/>
      <c r="AJ63" s="235"/>
      <c r="AK63" s="235"/>
      <c r="AL63" s="235"/>
      <c r="AM63" s="235"/>
      <c r="AN63" s="235"/>
      <c r="AO63" s="235"/>
      <c r="AP63" s="235"/>
      <c r="AQ63" s="235"/>
      <c r="AR63" s="235"/>
      <c r="AS63" s="235"/>
      <c r="AT63" s="235"/>
      <c r="AU63" s="235"/>
      <c r="AV63" s="235"/>
      <c r="AW63" s="235"/>
      <c r="AX63" s="235"/>
      <c r="AY63" s="235"/>
      <c r="AZ63" s="235"/>
      <c r="BA63" s="235"/>
      <c r="BB63" s="235"/>
      <c r="BC63" s="235"/>
      <c r="BD63" s="235"/>
      <c r="BE63" s="235"/>
      <c r="BF63" s="235"/>
      <c r="BG63" s="235"/>
    </row>
    <row r="64" spans="3:59" x14ac:dyDescent="0.2">
      <c r="C64" s="235"/>
      <c r="D64" s="235"/>
      <c r="E64" s="235"/>
      <c r="F64" s="235"/>
      <c r="G64" s="235"/>
      <c r="H64" s="235"/>
      <c r="I64" s="235"/>
      <c r="J64" s="235"/>
      <c r="K64" s="235"/>
      <c r="L64" s="235"/>
      <c r="M64" s="235"/>
      <c r="N64" s="235"/>
      <c r="O64" s="235"/>
      <c r="P64" s="235"/>
      <c r="Q64" s="235"/>
      <c r="R64" s="235"/>
      <c r="S64" s="235"/>
      <c r="T64" s="235"/>
      <c r="U64" s="235"/>
      <c r="V64" s="235"/>
      <c r="W64" s="235"/>
      <c r="X64" s="235"/>
      <c r="Y64" s="235"/>
      <c r="Z64" s="235"/>
      <c r="AA64" s="235"/>
      <c r="AB64" s="235"/>
      <c r="AH64" s="235"/>
      <c r="AI64" s="235"/>
      <c r="AJ64" s="235"/>
      <c r="AK64" s="235"/>
      <c r="AL64" s="235"/>
      <c r="AM64" s="235"/>
      <c r="AN64" s="235"/>
      <c r="AO64" s="235"/>
      <c r="AP64" s="235"/>
      <c r="AQ64" s="235"/>
      <c r="AR64" s="235"/>
      <c r="AS64" s="235"/>
      <c r="AT64" s="235"/>
      <c r="AU64" s="235"/>
      <c r="AV64" s="235"/>
      <c r="AW64" s="235"/>
      <c r="AX64" s="235"/>
      <c r="AY64" s="235"/>
      <c r="AZ64" s="235"/>
      <c r="BA64" s="235"/>
      <c r="BB64" s="235"/>
      <c r="BC64" s="235"/>
      <c r="BD64" s="235"/>
      <c r="BE64" s="235"/>
      <c r="BF64" s="235"/>
      <c r="BG64" s="235"/>
    </row>
    <row r="65" spans="3:59" x14ac:dyDescent="0.2">
      <c r="C65" s="235"/>
      <c r="D65" s="235"/>
      <c r="E65" s="235"/>
      <c r="F65" s="235"/>
      <c r="G65" s="235"/>
      <c r="H65" s="235"/>
      <c r="I65" s="235"/>
      <c r="J65" s="235"/>
      <c r="K65" s="235"/>
      <c r="L65" s="235"/>
      <c r="M65" s="235"/>
      <c r="N65" s="235"/>
      <c r="O65" s="235"/>
      <c r="P65" s="235"/>
      <c r="Q65" s="235"/>
      <c r="R65" s="235"/>
      <c r="S65" s="235"/>
      <c r="T65" s="235"/>
      <c r="U65" s="235"/>
      <c r="V65" s="235"/>
      <c r="W65" s="235"/>
      <c r="X65" s="235"/>
      <c r="Y65" s="235"/>
      <c r="Z65" s="235"/>
      <c r="AA65" s="235"/>
      <c r="AB65" s="235"/>
      <c r="AH65" s="235"/>
      <c r="AI65" s="235"/>
      <c r="AJ65" s="235"/>
      <c r="AK65" s="235"/>
      <c r="AL65" s="235"/>
      <c r="AM65" s="235"/>
      <c r="AN65" s="235"/>
      <c r="AO65" s="235"/>
      <c r="AP65" s="235"/>
      <c r="AQ65" s="235"/>
      <c r="AR65" s="235"/>
      <c r="AS65" s="235"/>
      <c r="AT65" s="235"/>
      <c r="AU65" s="235"/>
      <c r="AV65" s="235"/>
      <c r="AW65" s="235"/>
      <c r="AX65" s="235"/>
      <c r="AY65" s="235"/>
      <c r="AZ65" s="235"/>
      <c r="BA65" s="235"/>
      <c r="BB65" s="235"/>
      <c r="BC65" s="235"/>
      <c r="BD65" s="235"/>
      <c r="BE65" s="235"/>
      <c r="BF65" s="235"/>
      <c r="BG65" s="235"/>
    </row>
    <row r="66" spans="3:59" x14ac:dyDescent="0.2">
      <c r="C66" s="235"/>
      <c r="D66" s="235"/>
      <c r="E66" s="235"/>
      <c r="F66" s="235"/>
      <c r="G66" s="235"/>
      <c r="H66" s="235"/>
      <c r="I66" s="235"/>
      <c r="J66" s="235"/>
      <c r="K66" s="235"/>
      <c r="L66" s="235"/>
      <c r="M66" s="235"/>
      <c r="N66" s="235"/>
      <c r="O66" s="235"/>
      <c r="P66" s="235"/>
      <c r="Q66" s="235"/>
      <c r="R66" s="235"/>
      <c r="S66" s="235"/>
      <c r="T66" s="235"/>
      <c r="U66" s="235"/>
      <c r="V66" s="235"/>
      <c r="W66" s="235"/>
      <c r="X66" s="235"/>
      <c r="Y66" s="235"/>
      <c r="Z66" s="235"/>
      <c r="AA66" s="235"/>
      <c r="AB66" s="235"/>
      <c r="AH66" s="235"/>
      <c r="AI66" s="235"/>
      <c r="AJ66" s="235"/>
      <c r="AK66" s="235"/>
      <c r="AL66" s="235"/>
      <c r="AM66" s="235"/>
      <c r="AN66" s="235"/>
      <c r="AO66" s="235"/>
      <c r="AP66" s="235"/>
      <c r="AQ66" s="235"/>
      <c r="AR66" s="235"/>
      <c r="AS66" s="235"/>
      <c r="AT66" s="235"/>
      <c r="AU66" s="235"/>
      <c r="AV66" s="235"/>
      <c r="AW66" s="235"/>
      <c r="AX66" s="235"/>
      <c r="AY66" s="235"/>
      <c r="AZ66" s="235"/>
      <c r="BA66" s="235"/>
      <c r="BB66" s="235"/>
      <c r="BC66" s="235"/>
      <c r="BD66" s="235"/>
      <c r="BE66" s="235"/>
      <c r="BF66" s="235"/>
      <c r="BG66" s="235"/>
    </row>
    <row r="67" spans="3:59" x14ac:dyDescent="0.2">
      <c r="C67" s="235"/>
      <c r="D67" s="235"/>
      <c r="E67" s="235"/>
      <c r="F67" s="235"/>
      <c r="G67" s="235"/>
      <c r="H67" s="235"/>
      <c r="I67" s="235"/>
      <c r="J67" s="235"/>
      <c r="K67" s="235"/>
      <c r="L67" s="235"/>
      <c r="M67" s="235"/>
      <c r="N67" s="235"/>
      <c r="O67" s="235"/>
      <c r="P67" s="235"/>
      <c r="Q67" s="235"/>
      <c r="R67" s="235"/>
      <c r="S67" s="235"/>
      <c r="T67" s="235"/>
      <c r="U67" s="235"/>
      <c r="V67" s="235"/>
      <c r="W67" s="235"/>
      <c r="X67" s="235"/>
      <c r="Y67" s="235"/>
      <c r="Z67" s="235"/>
      <c r="AA67" s="235"/>
      <c r="AB67" s="235"/>
      <c r="AH67" s="235"/>
      <c r="AI67" s="235"/>
      <c r="AJ67" s="235"/>
      <c r="AK67" s="235"/>
      <c r="AL67" s="235"/>
      <c r="AM67" s="235"/>
      <c r="AN67" s="235"/>
      <c r="AO67" s="235"/>
      <c r="AP67" s="235"/>
      <c r="AQ67" s="235"/>
      <c r="AR67" s="235"/>
      <c r="AS67" s="235"/>
      <c r="AT67" s="235"/>
      <c r="AU67" s="235"/>
      <c r="AV67" s="235"/>
      <c r="AW67" s="235"/>
      <c r="AX67" s="235"/>
      <c r="AY67" s="235"/>
      <c r="AZ67" s="235"/>
      <c r="BA67" s="235"/>
      <c r="BB67" s="235"/>
      <c r="BC67" s="235"/>
      <c r="BD67" s="235"/>
      <c r="BE67" s="235"/>
      <c r="BF67" s="235"/>
      <c r="BG67" s="235"/>
    </row>
    <row r="68" spans="3:59" x14ac:dyDescent="0.2">
      <c r="C68" s="235"/>
      <c r="D68" s="235"/>
      <c r="E68" s="235"/>
      <c r="F68" s="235"/>
      <c r="G68" s="235"/>
      <c r="H68" s="235"/>
      <c r="I68" s="235"/>
      <c r="J68" s="235"/>
      <c r="K68" s="235"/>
      <c r="L68" s="235"/>
      <c r="M68" s="235"/>
      <c r="N68" s="235"/>
      <c r="O68" s="235"/>
      <c r="P68" s="235"/>
      <c r="Q68" s="235"/>
      <c r="R68" s="235"/>
      <c r="S68" s="235"/>
      <c r="T68" s="235"/>
      <c r="U68" s="235"/>
      <c r="V68" s="235"/>
      <c r="W68" s="235"/>
      <c r="X68" s="235"/>
      <c r="Y68" s="235"/>
      <c r="Z68" s="235"/>
      <c r="AA68" s="235"/>
      <c r="AB68" s="235"/>
      <c r="AH68" s="235"/>
      <c r="AI68" s="235"/>
      <c r="AJ68" s="235"/>
      <c r="AK68" s="235"/>
      <c r="AL68" s="235"/>
      <c r="AM68" s="235"/>
      <c r="AN68" s="235"/>
      <c r="AO68" s="235"/>
      <c r="AP68" s="235"/>
      <c r="AQ68" s="235"/>
      <c r="AR68" s="235"/>
      <c r="AS68" s="235"/>
      <c r="AT68" s="235"/>
      <c r="AU68" s="235"/>
      <c r="AV68" s="235"/>
      <c r="AW68" s="235"/>
      <c r="AX68" s="235"/>
      <c r="AY68" s="235"/>
      <c r="AZ68" s="235"/>
      <c r="BA68" s="235"/>
      <c r="BB68" s="235"/>
      <c r="BC68" s="235"/>
      <c r="BD68" s="235"/>
      <c r="BE68" s="235"/>
      <c r="BF68" s="235"/>
      <c r="BG68" s="235"/>
    </row>
    <row r="69" spans="3:59" x14ac:dyDescent="0.2">
      <c r="C69" s="235"/>
      <c r="D69" s="235"/>
      <c r="E69" s="235"/>
      <c r="F69" s="235"/>
      <c r="G69" s="235"/>
      <c r="H69" s="235"/>
      <c r="I69" s="235"/>
      <c r="J69" s="235"/>
      <c r="K69" s="235"/>
      <c r="L69" s="235"/>
      <c r="M69" s="235"/>
      <c r="N69" s="235"/>
      <c r="O69" s="235"/>
      <c r="P69" s="235"/>
      <c r="Q69" s="235"/>
      <c r="R69" s="235"/>
      <c r="S69" s="235"/>
      <c r="T69" s="235"/>
      <c r="U69" s="235"/>
      <c r="V69" s="235"/>
      <c r="W69" s="235"/>
      <c r="X69" s="235"/>
      <c r="Y69" s="235"/>
      <c r="Z69" s="235"/>
      <c r="AA69" s="235"/>
      <c r="AB69" s="235"/>
      <c r="AH69" s="235"/>
      <c r="AI69" s="235"/>
      <c r="AJ69" s="235"/>
      <c r="AK69" s="235"/>
      <c r="AL69" s="235"/>
      <c r="AM69" s="235"/>
      <c r="AN69" s="235"/>
      <c r="AO69" s="235"/>
      <c r="AP69" s="235"/>
      <c r="AQ69" s="235"/>
      <c r="AR69" s="235"/>
      <c r="AS69" s="235"/>
      <c r="AT69" s="235"/>
      <c r="AU69" s="235"/>
      <c r="AV69" s="235"/>
      <c r="AW69" s="235"/>
      <c r="AX69" s="235"/>
      <c r="AY69" s="235"/>
      <c r="AZ69" s="235"/>
      <c r="BA69" s="235"/>
      <c r="BB69" s="235"/>
      <c r="BC69" s="235"/>
      <c r="BD69" s="235"/>
      <c r="BE69" s="235"/>
      <c r="BF69" s="235"/>
      <c r="BG69" s="235"/>
    </row>
    <row r="70" spans="3:59" x14ac:dyDescent="0.2">
      <c r="C70" s="235"/>
      <c r="D70" s="235"/>
      <c r="E70" s="235"/>
      <c r="F70" s="235"/>
      <c r="G70" s="235"/>
      <c r="H70" s="235"/>
      <c r="I70" s="235"/>
      <c r="J70" s="235"/>
      <c r="K70" s="235"/>
      <c r="L70" s="235"/>
      <c r="M70" s="235"/>
      <c r="N70" s="235"/>
      <c r="O70" s="235"/>
      <c r="P70" s="235"/>
      <c r="Q70" s="235"/>
      <c r="R70" s="235"/>
      <c r="S70" s="235"/>
      <c r="T70" s="235"/>
      <c r="U70" s="235"/>
      <c r="V70" s="235"/>
      <c r="W70" s="235"/>
      <c r="X70" s="235"/>
      <c r="Y70" s="235"/>
      <c r="Z70" s="235"/>
      <c r="AA70" s="235"/>
      <c r="AB70" s="235"/>
      <c r="AH70" s="235"/>
      <c r="AI70" s="235"/>
      <c r="AJ70" s="235"/>
      <c r="AK70" s="235"/>
      <c r="AL70" s="235"/>
      <c r="AM70" s="235"/>
      <c r="AN70" s="235"/>
      <c r="AO70" s="235"/>
      <c r="AP70" s="235"/>
      <c r="AQ70" s="235"/>
      <c r="AR70" s="235"/>
      <c r="AS70" s="235"/>
      <c r="AT70" s="235"/>
      <c r="AU70" s="235"/>
      <c r="AV70" s="235"/>
      <c r="AW70" s="235"/>
      <c r="AX70" s="235"/>
      <c r="AY70" s="235"/>
      <c r="AZ70" s="235"/>
      <c r="BA70" s="235"/>
      <c r="BB70" s="235"/>
      <c r="BC70" s="235"/>
      <c r="BD70" s="235"/>
      <c r="BE70" s="235"/>
      <c r="BF70" s="235"/>
      <c r="BG70" s="235"/>
    </row>
    <row r="71" spans="3:59" x14ac:dyDescent="0.2">
      <c r="C71" s="235"/>
      <c r="D71" s="235"/>
      <c r="E71" s="235"/>
      <c r="F71" s="235"/>
      <c r="G71" s="235"/>
      <c r="H71" s="235"/>
      <c r="I71" s="235"/>
      <c r="J71" s="235"/>
      <c r="K71" s="235"/>
      <c r="L71" s="235"/>
      <c r="M71" s="235"/>
      <c r="N71" s="235"/>
      <c r="O71" s="235"/>
      <c r="P71" s="235"/>
      <c r="Q71" s="235"/>
      <c r="R71" s="235"/>
      <c r="S71" s="235"/>
      <c r="T71" s="235"/>
      <c r="U71" s="235"/>
      <c r="V71" s="235"/>
      <c r="W71" s="235"/>
      <c r="X71" s="235"/>
      <c r="Y71" s="235"/>
      <c r="Z71" s="235"/>
      <c r="AA71" s="235"/>
      <c r="AB71" s="235"/>
      <c r="AH71" s="235"/>
      <c r="AI71" s="235"/>
      <c r="AJ71" s="235"/>
      <c r="AK71" s="235"/>
      <c r="AL71" s="235"/>
      <c r="AM71" s="235"/>
      <c r="AN71" s="235"/>
      <c r="AO71" s="235"/>
      <c r="AP71" s="235"/>
      <c r="AQ71" s="235"/>
      <c r="AR71" s="235"/>
      <c r="AS71" s="235"/>
      <c r="AT71" s="235"/>
      <c r="AU71" s="235"/>
      <c r="AV71" s="235"/>
      <c r="AW71" s="235"/>
      <c r="AX71" s="235"/>
      <c r="AY71" s="235"/>
      <c r="AZ71" s="235"/>
      <c r="BA71" s="235"/>
      <c r="BB71" s="235"/>
      <c r="BC71" s="235"/>
      <c r="BD71" s="235"/>
      <c r="BE71" s="235"/>
      <c r="BF71" s="235"/>
      <c r="BG71" s="235"/>
    </row>
    <row r="72" spans="3:59" x14ac:dyDescent="0.2">
      <c r="C72" s="235"/>
      <c r="D72" s="235"/>
      <c r="E72" s="235"/>
      <c r="F72" s="235"/>
      <c r="G72" s="235"/>
      <c r="H72" s="235"/>
      <c r="I72" s="235"/>
      <c r="J72" s="235"/>
      <c r="K72" s="235"/>
      <c r="L72" s="235"/>
      <c r="M72" s="235"/>
      <c r="N72" s="235"/>
      <c r="O72" s="235"/>
      <c r="P72" s="235"/>
      <c r="Q72" s="235"/>
      <c r="R72" s="235"/>
      <c r="S72" s="235"/>
      <c r="T72" s="235"/>
      <c r="U72" s="235"/>
      <c r="V72" s="235"/>
      <c r="W72" s="235"/>
      <c r="X72" s="235"/>
      <c r="Y72" s="235"/>
      <c r="Z72" s="235"/>
      <c r="AA72" s="235"/>
      <c r="AB72" s="235"/>
      <c r="AH72" s="235"/>
      <c r="AI72" s="235"/>
      <c r="AJ72" s="235"/>
      <c r="AK72" s="235"/>
      <c r="AL72" s="235"/>
      <c r="AM72" s="235"/>
      <c r="AN72" s="235"/>
      <c r="AO72" s="235"/>
      <c r="AP72" s="235"/>
      <c r="AQ72" s="235"/>
      <c r="AR72" s="235"/>
      <c r="AS72" s="235"/>
      <c r="AT72" s="235"/>
      <c r="AU72" s="235"/>
      <c r="AV72" s="235"/>
      <c r="AW72" s="235"/>
      <c r="AX72" s="235"/>
      <c r="AY72" s="235"/>
      <c r="AZ72" s="235"/>
      <c r="BA72" s="235"/>
      <c r="BB72" s="235"/>
      <c r="BC72" s="235"/>
      <c r="BD72" s="235"/>
      <c r="BE72" s="235"/>
      <c r="BF72" s="235"/>
      <c r="BG72" s="235"/>
    </row>
    <row r="73" spans="3:59" x14ac:dyDescent="0.2">
      <c r="C73" s="235"/>
      <c r="D73" s="235"/>
      <c r="E73" s="235"/>
      <c r="F73" s="235"/>
      <c r="G73" s="235"/>
      <c r="H73" s="235"/>
      <c r="I73" s="235"/>
      <c r="J73" s="235"/>
      <c r="K73" s="235"/>
      <c r="L73" s="235"/>
      <c r="M73" s="235"/>
      <c r="N73" s="235"/>
      <c r="O73" s="235"/>
      <c r="P73" s="235"/>
      <c r="Q73" s="235"/>
      <c r="R73" s="235"/>
      <c r="S73" s="235"/>
      <c r="T73" s="235"/>
      <c r="U73" s="235"/>
      <c r="V73" s="235"/>
      <c r="W73" s="235"/>
      <c r="X73" s="235"/>
      <c r="Y73" s="235"/>
      <c r="Z73" s="235"/>
      <c r="AA73" s="235"/>
      <c r="AB73" s="235"/>
      <c r="AH73" s="235"/>
      <c r="AI73" s="235"/>
      <c r="AJ73" s="235"/>
      <c r="AK73" s="235"/>
      <c r="AL73" s="235"/>
      <c r="AM73" s="235"/>
      <c r="AN73" s="235"/>
      <c r="AO73" s="235"/>
      <c r="AP73" s="235"/>
      <c r="AQ73" s="235"/>
      <c r="AR73" s="235"/>
      <c r="AS73" s="235"/>
      <c r="AT73" s="235"/>
      <c r="AU73" s="235"/>
      <c r="AV73" s="235"/>
      <c r="AW73" s="235"/>
      <c r="AX73" s="235"/>
      <c r="AY73" s="235"/>
      <c r="AZ73" s="235"/>
      <c r="BA73" s="235"/>
      <c r="BB73" s="235"/>
      <c r="BC73" s="235"/>
      <c r="BD73" s="235"/>
      <c r="BE73" s="235"/>
      <c r="BF73" s="235"/>
      <c r="BG73" s="235"/>
    </row>
    <row r="74" spans="3:59" x14ac:dyDescent="0.2">
      <c r="C74" s="235"/>
      <c r="D74" s="235"/>
      <c r="E74" s="235"/>
      <c r="F74" s="235"/>
      <c r="G74" s="235"/>
      <c r="H74" s="235"/>
      <c r="I74" s="235"/>
      <c r="J74" s="235"/>
      <c r="K74" s="235"/>
      <c r="L74" s="235"/>
      <c r="M74" s="235"/>
      <c r="N74" s="235"/>
      <c r="O74" s="235"/>
      <c r="P74" s="235"/>
      <c r="Q74" s="235"/>
      <c r="R74" s="235"/>
      <c r="S74" s="235"/>
      <c r="T74" s="235"/>
      <c r="U74" s="235"/>
      <c r="V74" s="235"/>
      <c r="W74" s="235"/>
      <c r="X74" s="235"/>
      <c r="Y74" s="235"/>
      <c r="Z74" s="235"/>
      <c r="AA74" s="235"/>
      <c r="AB74" s="235"/>
      <c r="AH74" s="235"/>
      <c r="AI74" s="235"/>
      <c r="AJ74" s="235"/>
      <c r="AK74" s="235"/>
      <c r="AL74" s="235"/>
      <c r="AM74" s="235"/>
      <c r="AN74" s="235"/>
      <c r="AO74" s="235"/>
      <c r="AP74" s="235"/>
      <c r="AQ74" s="235"/>
      <c r="AR74" s="235"/>
      <c r="AS74" s="235"/>
      <c r="AT74" s="235"/>
      <c r="AU74" s="235"/>
      <c r="AV74" s="235"/>
      <c r="AW74" s="235"/>
      <c r="AX74" s="235"/>
      <c r="AY74" s="235"/>
      <c r="AZ74" s="235"/>
      <c r="BA74" s="235"/>
      <c r="BB74" s="235"/>
      <c r="BC74" s="235"/>
      <c r="BD74" s="235"/>
      <c r="BE74" s="235"/>
      <c r="BF74" s="235"/>
      <c r="BG74" s="235"/>
    </row>
    <row r="75" spans="3:59" x14ac:dyDescent="0.2">
      <c r="C75" s="235"/>
      <c r="D75" s="235"/>
      <c r="E75" s="235"/>
      <c r="F75" s="235"/>
      <c r="G75" s="235"/>
      <c r="H75" s="235"/>
      <c r="I75" s="235"/>
      <c r="J75" s="235"/>
      <c r="K75" s="235"/>
      <c r="L75" s="235"/>
      <c r="M75" s="235"/>
      <c r="N75" s="235"/>
      <c r="O75" s="235"/>
      <c r="P75" s="235"/>
      <c r="Q75" s="235"/>
      <c r="R75" s="235"/>
      <c r="S75" s="235"/>
      <c r="T75" s="235"/>
      <c r="U75" s="235"/>
      <c r="V75" s="235"/>
      <c r="W75" s="235"/>
      <c r="X75" s="235"/>
      <c r="Y75" s="235"/>
      <c r="Z75" s="235"/>
      <c r="AA75" s="235"/>
      <c r="AB75" s="235"/>
      <c r="AH75" s="235"/>
      <c r="AI75" s="235"/>
      <c r="AJ75" s="235"/>
      <c r="AK75" s="235"/>
      <c r="AL75" s="235"/>
      <c r="AM75" s="235"/>
      <c r="AN75" s="235"/>
      <c r="AO75" s="235"/>
      <c r="AP75" s="235"/>
      <c r="AQ75" s="235"/>
      <c r="AR75" s="235"/>
      <c r="AS75" s="235"/>
      <c r="AT75" s="235"/>
      <c r="AU75" s="235"/>
      <c r="AV75" s="235"/>
      <c r="AW75" s="235"/>
      <c r="AX75" s="235"/>
      <c r="AY75" s="235"/>
      <c r="AZ75" s="235"/>
      <c r="BA75" s="235"/>
      <c r="BB75" s="235"/>
      <c r="BC75" s="235"/>
      <c r="BD75" s="235"/>
      <c r="BE75" s="235"/>
      <c r="BF75" s="235"/>
      <c r="BG75" s="235"/>
    </row>
    <row r="76" spans="3:59" x14ac:dyDescent="0.2">
      <c r="C76" s="235"/>
      <c r="D76" s="235"/>
      <c r="E76" s="235"/>
      <c r="F76" s="235"/>
      <c r="G76" s="235"/>
      <c r="H76" s="235"/>
      <c r="I76" s="235"/>
      <c r="J76" s="235"/>
      <c r="K76" s="235"/>
      <c r="L76" s="235"/>
      <c r="M76" s="235"/>
      <c r="N76" s="235"/>
      <c r="O76" s="235"/>
      <c r="P76" s="235"/>
      <c r="Q76" s="235"/>
      <c r="R76" s="235"/>
      <c r="S76" s="235"/>
      <c r="T76" s="235"/>
      <c r="U76" s="235"/>
      <c r="V76" s="235"/>
      <c r="W76" s="235"/>
      <c r="X76" s="235"/>
      <c r="Y76" s="235"/>
      <c r="Z76" s="235"/>
      <c r="AA76" s="235"/>
      <c r="AB76" s="235"/>
      <c r="AH76" s="235"/>
      <c r="AI76" s="235"/>
      <c r="AJ76" s="235"/>
      <c r="AK76" s="235"/>
      <c r="AL76" s="235"/>
      <c r="AM76" s="235"/>
      <c r="AN76" s="235"/>
      <c r="AO76" s="235"/>
      <c r="AP76" s="235"/>
      <c r="AQ76" s="235"/>
      <c r="AR76" s="235"/>
      <c r="AS76" s="235"/>
      <c r="AT76" s="235"/>
      <c r="AU76" s="235"/>
      <c r="AV76" s="235"/>
      <c r="AW76" s="235"/>
      <c r="AX76" s="235"/>
      <c r="AY76" s="235"/>
      <c r="AZ76" s="235"/>
      <c r="BA76" s="235"/>
      <c r="BB76" s="235"/>
      <c r="BC76" s="235"/>
      <c r="BD76" s="235"/>
      <c r="BE76" s="235"/>
      <c r="BF76" s="235"/>
      <c r="BG76" s="235"/>
    </row>
    <row r="77" spans="3:59" x14ac:dyDescent="0.2">
      <c r="C77" s="235"/>
      <c r="D77" s="235"/>
      <c r="E77" s="235"/>
      <c r="F77" s="235"/>
      <c r="G77" s="235"/>
      <c r="H77" s="235"/>
      <c r="I77" s="235"/>
      <c r="J77" s="235"/>
      <c r="K77" s="235"/>
      <c r="L77" s="235"/>
      <c r="M77" s="235"/>
      <c r="N77" s="235"/>
      <c r="O77" s="235"/>
      <c r="P77" s="235"/>
      <c r="Q77" s="235"/>
      <c r="R77" s="235"/>
      <c r="S77" s="235"/>
      <c r="T77" s="235"/>
      <c r="U77" s="235"/>
      <c r="V77" s="235"/>
      <c r="W77" s="235"/>
      <c r="X77" s="235"/>
      <c r="Y77" s="235"/>
      <c r="Z77" s="235"/>
      <c r="AA77" s="235"/>
      <c r="AB77" s="235"/>
      <c r="AH77" s="235"/>
      <c r="AI77" s="235"/>
      <c r="AJ77" s="235"/>
      <c r="AK77" s="235"/>
      <c r="AL77" s="235"/>
      <c r="AM77" s="235"/>
      <c r="AN77" s="235"/>
      <c r="AO77" s="235"/>
      <c r="AP77" s="235"/>
      <c r="AQ77" s="235"/>
      <c r="AR77" s="235"/>
      <c r="AS77" s="235"/>
      <c r="AT77" s="235"/>
      <c r="AU77" s="235"/>
      <c r="AV77" s="235"/>
      <c r="AW77" s="235"/>
      <c r="AX77" s="235"/>
      <c r="AY77" s="235"/>
      <c r="AZ77" s="235"/>
      <c r="BA77" s="235"/>
      <c r="BB77" s="235"/>
      <c r="BC77" s="235"/>
      <c r="BD77" s="235"/>
      <c r="BE77" s="235"/>
      <c r="BF77" s="235"/>
      <c r="BG77" s="235"/>
    </row>
    <row r="78" spans="3:59" x14ac:dyDescent="0.2">
      <c r="C78" s="235"/>
      <c r="D78" s="235"/>
      <c r="E78" s="235"/>
      <c r="F78" s="235"/>
      <c r="G78" s="235"/>
      <c r="H78" s="235"/>
      <c r="I78" s="235"/>
      <c r="J78" s="235"/>
      <c r="K78" s="235"/>
      <c r="L78" s="235"/>
      <c r="M78" s="235"/>
      <c r="N78" s="235"/>
      <c r="O78" s="235"/>
      <c r="P78" s="235"/>
      <c r="Q78" s="235"/>
      <c r="R78" s="235"/>
      <c r="S78" s="235"/>
      <c r="T78" s="235"/>
      <c r="U78" s="235"/>
      <c r="V78" s="235"/>
      <c r="W78" s="235"/>
      <c r="X78" s="235"/>
      <c r="Y78" s="235"/>
      <c r="Z78" s="235"/>
      <c r="AA78" s="235"/>
      <c r="AB78" s="235"/>
      <c r="AH78" s="235"/>
      <c r="AI78" s="235"/>
      <c r="AJ78" s="235"/>
      <c r="AK78" s="235"/>
      <c r="AL78" s="235"/>
      <c r="AM78" s="235"/>
      <c r="AN78" s="235"/>
      <c r="AO78" s="235"/>
      <c r="AP78" s="235"/>
      <c r="AQ78" s="235"/>
      <c r="AR78" s="235"/>
      <c r="AS78" s="235"/>
      <c r="AT78" s="235"/>
      <c r="AU78" s="235"/>
      <c r="AV78" s="235"/>
      <c r="AW78" s="235"/>
      <c r="AX78" s="235"/>
      <c r="AY78" s="235"/>
      <c r="AZ78" s="235"/>
      <c r="BA78" s="235"/>
      <c r="BB78" s="235"/>
      <c r="BC78" s="235"/>
      <c r="BD78" s="235"/>
      <c r="BE78" s="235"/>
      <c r="BF78" s="235"/>
      <c r="BG78" s="235"/>
    </row>
    <row r="79" spans="3:59" x14ac:dyDescent="0.2">
      <c r="C79" s="235"/>
      <c r="D79" s="235"/>
      <c r="E79" s="235"/>
      <c r="F79" s="235"/>
      <c r="G79" s="235"/>
      <c r="H79" s="235"/>
      <c r="I79" s="235"/>
      <c r="J79" s="235"/>
      <c r="K79" s="235"/>
      <c r="L79" s="235"/>
      <c r="M79" s="235"/>
      <c r="N79" s="235"/>
      <c r="O79" s="235"/>
      <c r="P79" s="235"/>
      <c r="Q79" s="235"/>
      <c r="R79" s="235"/>
      <c r="S79" s="235"/>
      <c r="T79" s="235"/>
      <c r="U79" s="235"/>
      <c r="V79" s="235"/>
      <c r="W79" s="235"/>
      <c r="X79" s="235"/>
      <c r="Y79" s="235"/>
      <c r="Z79" s="235"/>
      <c r="AA79" s="235"/>
      <c r="AB79" s="235"/>
      <c r="AH79" s="235"/>
      <c r="AI79" s="235"/>
      <c r="AJ79" s="235"/>
      <c r="AK79" s="235"/>
      <c r="AL79" s="235"/>
      <c r="AM79" s="235"/>
      <c r="AN79" s="235"/>
      <c r="AO79" s="235"/>
      <c r="AP79" s="235"/>
      <c r="AQ79" s="235"/>
      <c r="AR79" s="235"/>
      <c r="AS79" s="235"/>
      <c r="AT79" s="235"/>
      <c r="AU79" s="235"/>
      <c r="AV79" s="235"/>
      <c r="AW79" s="235"/>
      <c r="AX79" s="235"/>
      <c r="AY79" s="235"/>
      <c r="AZ79" s="235"/>
      <c r="BA79" s="235"/>
      <c r="BB79" s="235"/>
      <c r="BC79" s="235"/>
      <c r="BD79" s="235"/>
      <c r="BE79" s="235"/>
      <c r="BF79" s="235"/>
      <c r="BG79" s="235"/>
    </row>
    <row r="80" spans="3:59" x14ac:dyDescent="0.2">
      <c r="C80" s="235"/>
      <c r="D80" s="235"/>
      <c r="E80" s="235"/>
      <c r="F80" s="235"/>
      <c r="G80" s="235"/>
      <c r="H80" s="235"/>
      <c r="I80" s="235"/>
      <c r="J80" s="235"/>
      <c r="K80" s="235"/>
      <c r="L80" s="235"/>
      <c r="M80" s="235"/>
      <c r="N80" s="235"/>
      <c r="O80" s="235"/>
      <c r="P80" s="235"/>
      <c r="Q80" s="235"/>
      <c r="R80" s="235"/>
      <c r="S80" s="235"/>
      <c r="T80" s="235"/>
      <c r="U80" s="235"/>
      <c r="V80" s="235"/>
      <c r="W80" s="235"/>
      <c r="X80" s="235"/>
      <c r="Y80" s="235"/>
      <c r="Z80" s="235"/>
      <c r="AA80" s="235"/>
      <c r="AB80" s="235"/>
      <c r="AH80" s="235"/>
      <c r="AI80" s="235"/>
      <c r="AJ80" s="235"/>
      <c r="AK80" s="235"/>
      <c r="AL80" s="235"/>
      <c r="AM80" s="235"/>
      <c r="AN80" s="235"/>
      <c r="AO80" s="235"/>
      <c r="AP80" s="235"/>
      <c r="AQ80" s="235"/>
      <c r="AR80" s="235"/>
      <c r="AS80" s="235"/>
      <c r="AT80" s="235"/>
      <c r="AU80" s="235"/>
      <c r="AV80" s="235"/>
      <c r="AW80" s="235"/>
      <c r="AX80" s="235"/>
      <c r="AY80" s="235"/>
      <c r="AZ80" s="235"/>
      <c r="BA80" s="235"/>
      <c r="BB80" s="235"/>
      <c r="BC80" s="235"/>
      <c r="BD80" s="235"/>
      <c r="BE80" s="235"/>
      <c r="BF80" s="235"/>
      <c r="BG80" s="235"/>
    </row>
    <row r="81" spans="3:59" x14ac:dyDescent="0.2">
      <c r="C81" s="235"/>
      <c r="D81" s="235"/>
      <c r="E81" s="235"/>
      <c r="F81" s="235"/>
      <c r="G81" s="235"/>
      <c r="H81" s="235"/>
      <c r="I81" s="235"/>
      <c r="J81" s="235"/>
      <c r="K81" s="235"/>
      <c r="L81" s="235"/>
      <c r="M81" s="235"/>
      <c r="N81" s="235"/>
      <c r="O81" s="235"/>
      <c r="P81" s="235"/>
      <c r="Q81" s="235"/>
      <c r="R81" s="235"/>
      <c r="S81" s="235"/>
      <c r="T81" s="235"/>
      <c r="U81" s="235"/>
      <c r="V81" s="235"/>
      <c r="W81" s="235"/>
      <c r="X81" s="235"/>
      <c r="Y81" s="235"/>
      <c r="Z81" s="235"/>
      <c r="AA81" s="235"/>
      <c r="AB81" s="235"/>
      <c r="AH81" s="235"/>
      <c r="AI81" s="235"/>
      <c r="AJ81" s="235"/>
      <c r="AK81" s="235"/>
      <c r="AL81" s="235"/>
      <c r="AM81" s="235"/>
      <c r="AN81" s="235"/>
      <c r="AO81" s="235"/>
      <c r="AP81" s="235"/>
      <c r="AQ81" s="235"/>
      <c r="AR81" s="235"/>
      <c r="AS81" s="235"/>
      <c r="AT81" s="235"/>
      <c r="AU81" s="235"/>
      <c r="AV81" s="235"/>
      <c r="AW81" s="235"/>
      <c r="AX81" s="235"/>
      <c r="AY81" s="235"/>
      <c r="AZ81" s="235"/>
      <c r="BA81" s="235"/>
      <c r="BB81" s="235"/>
      <c r="BC81" s="235"/>
      <c r="BD81" s="235"/>
      <c r="BE81" s="235"/>
      <c r="BF81" s="235"/>
      <c r="BG81" s="235"/>
    </row>
    <row r="82" spans="3:59" x14ac:dyDescent="0.2">
      <c r="C82" s="235"/>
      <c r="D82" s="235"/>
      <c r="E82" s="235"/>
      <c r="F82" s="235"/>
      <c r="G82" s="235"/>
      <c r="H82" s="235"/>
      <c r="I82" s="235"/>
      <c r="J82" s="235"/>
      <c r="K82" s="235"/>
      <c r="L82" s="235"/>
      <c r="M82" s="235"/>
      <c r="N82" s="235"/>
      <c r="O82" s="235"/>
      <c r="P82" s="235"/>
      <c r="Q82" s="235"/>
      <c r="R82" s="235"/>
      <c r="S82" s="235"/>
      <c r="T82" s="235"/>
      <c r="U82" s="235"/>
      <c r="V82" s="235"/>
      <c r="W82" s="235"/>
      <c r="X82" s="235"/>
      <c r="Y82" s="235"/>
      <c r="Z82" s="235"/>
      <c r="AA82" s="235"/>
      <c r="AB82" s="235"/>
      <c r="AH82" s="235"/>
      <c r="AI82" s="235"/>
      <c r="AJ82" s="235"/>
      <c r="AK82" s="235"/>
      <c r="AL82" s="235"/>
      <c r="AM82" s="235"/>
      <c r="AN82" s="235"/>
      <c r="AO82" s="235"/>
      <c r="AP82" s="235"/>
      <c r="AQ82" s="235"/>
      <c r="AR82" s="235"/>
      <c r="AS82" s="235"/>
      <c r="AT82" s="235"/>
      <c r="AU82" s="235"/>
      <c r="AV82" s="235"/>
      <c r="AW82" s="235"/>
      <c r="AX82" s="235"/>
      <c r="AY82" s="235"/>
      <c r="AZ82" s="235"/>
      <c r="BA82" s="235"/>
      <c r="BB82" s="235"/>
      <c r="BC82" s="235"/>
      <c r="BD82" s="235"/>
      <c r="BE82" s="235"/>
      <c r="BF82" s="235"/>
      <c r="BG82" s="235"/>
    </row>
    <row r="83" spans="3:59" x14ac:dyDescent="0.2">
      <c r="C83" s="235"/>
      <c r="D83" s="235"/>
      <c r="E83" s="235"/>
      <c r="F83" s="235"/>
      <c r="G83" s="235"/>
      <c r="H83" s="235"/>
      <c r="I83" s="235"/>
      <c r="J83" s="235"/>
      <c r="K83" s="235"/>
      <c r="L83" s="235"/>
      <c r="M83" s="235"/>
      <c r="N83" s="235"/>
      <c r="O83" s="235"/>
      <c r="P83" s="235"/>
      <c r="Q83" s="235"/>
      <c r="R83" s="235"/>
      <c r="S83" s="235"/>
      <c r="T83" s="235"/>
      <c r="U83" s="235"/>
      <c r="V83" s="235"/>
      <c r="W83" s="235"/>
      <c r="X83" s="235"/>
      <c r="Y83" s="235"/>
      <c r="Z83" s="235"/>
      <c r="AA83" s="235"/>
      <c r="AB83" s="235"/>
      <c r="AH83" s="235"/>
      <c r="AI83" s="235"/>
      <c r="AJ83" s="235"/>
      <c r="AK83" s="235"/>
      <c r="AL83" s="235"/>
      <c r="AM83" s="235"/>
      <c r="AN83" s="235"/>
      <c r="AO83" s="235"/>
      <c r="AP83" s="235"/>
      <c r="AQ83" s="235"/>
      <c r="AR83" s="235"/>
      <c r="AS83" s="235"/>
      <c r="AT83" s="235"/>
      <c r="AU83" s="235"/>
      <c r="AV83" s="235"/>
      <c r="AW83" s="235"/>
      <c r="AX83" s="235"/>
      <c r="AY83" s="235"/>
      <c r="AZ83" s="235"/>
      <c r="BA83" s="235"/>
      <c r="BB83" s="235"/>
      <c r="BC83" s="235"/>
      <c r="BD83" s="235"/>
      <c r="BE83" s="235"/>
      <c r="BF83" s="235"/>
      <c r="BG83" s="235"/>
    </row>
  </sheetData>
  <mergeCells count="3">
    <mergeCell ref="D3:T3"/>
    <mergeCell ref="AI3:AV3"/>
    <mergeCell ref="AI4:AU4"/>
  </mergeCells>
  <phoneticPr fontId="5" type="noConversion"/>
  <pageMargins left="0.7" right="0.7" top="0.75" bottom="0.75" header="0.3" footer="0.3"/>
  <pageSetup paperSize="9" scale="65" orientation="landscape"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BR449"/>
  <sheetViews>
    <sheetView zoomScale="80" workbookViewId="0">
      <pane xSplit="2" ySplit="6" topLeftCell="C26" activePane="bottomRight" state="frozen"/>
      <selection activeCell="AM46" sqref="AM46"/>
      <selection pane="topRight" activeCell="AM46" sqref="AM46"/>
      <selection pane="bottomLeft" activeCell="AM46" sqref="AM46"/>
      <selection pane="bottomRight" sqref="A1:AA44"/>
    </sheetView>
  </sheetViews>
  <sheetFormatPr defaultColWidth="9.140625" defaultRowHeight="11.25" x14ac:dyDescent="0.2"/>
  <cols>
    <col min="1" max="1" width="2.5703125" style="45" customWidth="1"/>
    <col min="2" max="2" width="6.85546875" style="45" customWidth="1"/>
    <col min="3" max="5" width="7.7109375" style="45" customWidth="1"/>
    <col min="6" max="6" width="9.140625" style="45" customWidth="1"/>
    <col min="7" max="11" width="7.7109375" style="45" customWidth="1"/>
    <col min="12" max="12" width="9" style="45" customWidth="1"/>
    <col min="13" max="13" width="9.28515625" style="45" customWidth="1"/>
    <col min="14" max="14" width="1.42578125" style="45" customWidth="1"/>
    <col min="15" max="15" width="6.5703125" style="45" customWidth="1"/>
    <col min="16" max="16" width="6.140625" style="45" customWidth="1"/>
    <col min="17" max="17" width="5.85546875" style="45" customWidth="1"/>
    <col min="18" max="20" width="5" style="45" customWidth="1"/>
    <col min="21" max="21" width="5.85546875" style="45" customWidth="1"/>
    <col min="22" max="22" width="5.7109375" style="45" customWidth="1"/>
    <col min="23" max="23" width="5.42578125" style="45" customWidth="1"/>
    <col min="24" max="24" width="5" style="45" customWidth="1"/>
    <col min="25" max="25" width="5.28515625" style="45" customWidth="1"/>
    <col min="26" max="26" width="4.7109375" style="45" customWidth="1"/>
    <col min="27" max="27" width="4.5703125" style="45" customWidth="1"/>
    <col min="28" max="34" width="9.140625" style="45"/>
    <col min="35" max="70" width="9.140625" style="245"/>
    <col min="71" max="16384" width="9.140625" style="45"/>
  </cols>
  <sheetData>
    <row r="1" spans="1:34" ht="15.75" x14ac:dyDescent="0.25">
      <c r="A1" s="11" t="s">
        <v>272</v>
      </c>
      <c r="B1" s="10"/>
      <c r="C1" s="10"/>
      <c r="D1" s="10"/>
      <c r="E1" s="10"/>
      <c r="F1" s="69"/>
      <c r="G1" s="69"/>
      <c r="H1" s="10"/>
      <c r="I1" s="10"/>
      <c r="J1" s="10"/>
      <c r="K1" s="10"/>
      <c r="L1" s="10"/>
      <c r="M1" s="258" t="str">
        <f>A1</f>
        <v>3.2.12</v>
      </c>
      <c r="N1" s="13"/>
      <c r="O1" s="11" t="str">
        <f>A1</f>
        <v>3.2.12</v>
      </c>
      <c r="P1" s="69"/>
      <c r="Q1"/>
      <c r="R1" s="10"/>
      <c r="S1" s="10"/>
      <c r="T1" s="59"/>
      <c r="U1" s="10"/>
      <c r="V1" s="10"/>
      <c r="W1" s="10"/>
      <c r="X1" s="10"/>
      <c r="Y1" s="10"/>
      <c r="Z1" s="13" t="str">
        <f>A1</f>
        <v>3.2.12</v>
      </c>
      <c r="AA1" s="10"/>
      <c r="AB1" s="14"/>
      <c r="AC1" s="14"/>
      <c r="AD1" s="14"/>
      <c r="AE1" s="14"/>
      <c r="AF1" s="14"/>
      <c r="AG1" s="14"/>
      <c r="AH1" s="14"/>
    </row>
    <row r="2" spans="1:34" ht="5.25" customHeight="1" x14ac:dyDescent="0.2">
      <c r="A2" s="14"/>
      <c r="B2" s="16"/>
      <c r="C2" s="10"/>
      <c r="D2" s="10"/>
      <c r="E2" s="10"/>
      <c r="F2" s="10"/>
      <c r="G2" s="10"/>
      <c r="H2" s="10"/>
      <c r="I2" s="10"/>
      <c r="J2" s="10"/>
      <c r="K2" s="10"/>
      <c r="L2" s="10"/>
      <c r="M2" s="10"/>
      <c r="N2" s="10"/>
      <c r="O2" s="10"/>
      <c r="P2" s="16"/>
      <c r="Q2" s="16"/>
      <c r="R2" s="16"/>
      <c r="S2" s="16"/>
      <c r="T2" s="16"/>
      <c r="U2" s="16"/>
      <c r="V2" s="16"/>
      <c r="W2" s="16"/>
      <c r="X2" s="16"/>
      <c r="Y2" s="16"/>
      <c r="Z2" s="16"/>
      <c r="AA2" s="16"/>
      <c r="AB2" s="14"/>
      <c r="AC2" s="14"/>
      <c r="AD2" s="14"/>
      <c r="AE2" s="14"/>
      <c r="AF2" s="14"/>
      <c r="AG2" s="14"/>
      <c r="AH2" s="14"/>
    </row>
    <row r="3" spans="1:34" ht="15" customHeight="1" x14ac:dyDescent="0.2">
      <c r="A3" s="14"/>
      <c r="B3" s="18"/>
      <c r="C3" s="1111" t="s">
        <v>359</v>
      </c>
      <c r="D3" s="1113"/>
      <c r="E3" s="1113"/>
      <c r="F3" s="1113"/>
      <c r="G3" s="1113"/>
      <c r="H3" s="1113"/>
      <c r="I3" s="1113"/>
      <c r="J3" s="1113"/>
      <c r="K3" s="1113"/>
      <c r="L3" s="1113"/>
      <c r="M3" s="1113"/>
      <c r="N3" s="1113"/>
      <c r="O3" s="1113"/>
      <c r="P3" s="1113"/>
      <c r="Q3" s="1113"/>
      <c r="R3" s="1113"/>
      <c r="S3" s="1113"/>
      <c r="T3" s="1113"/>
      <c r="U3" s="1113"/>
      <c r="V3" s="1113"/>
      <c r="W3" s="1113"/>
      <c r="X3" s="1113"/>
      <c r="Y3" s="1113"/>
      <c r="Z3" s="1113"/>
      <c r="AA3" s="48"/>
      <c r="AB3" s="14"/>
      <c r="AC3" s="14"/>
      <c r="AD3" s="14"/>
      <c r="AE3" s="14"/>
      <c r="AF3" s="14"/>
      <c r="AG3" s="14"/>
      <c r="AH3" s="14"/>
    </row>
    <row r="4" spans="1:34" ht="12.75" x14ac:dyDescent="0.2">
      <c r="A4" s="14"/>
      <c r="B4" s="18"/>
      <c r="C4" s="49" t="s">
        <v>330</v>
      </c>
      <c r="D4"/>
      <c r="E4" s="50"/>
      <c r="F4" s="50"/>
      <c r="G4" s="50"/>
      <c r="H4" s="50"/>
      <c r="I4" s="50"/>
      <c r="J4"/>
      <c r="K4" s="50"/>
      <c r="L4" s="50"/>
      <c r="M4" s="50"/>
      <c r="N4" s="50"/>
      <c r="O4" s="18"/>
      <c r="P4" s="1115" t="s">
        <v>286</v>
      </c>
      <c r="Q4" s="1122"/>
      <c r="R4" s="1122"/>
      <c r="S4" s="1122"/>
      <c r="T4" s="1122"/>
      <c r="U4" s="1122"/>
      <c r="V4" s="1122"/>
      <c r="W4" s="1122"/>
      <c r="X4" s="1122"/>
      <c r="Y4" s="1122"/>
      <c r="Z4" s="1122"/>
      <c r="AA4" s="1122"/>
      <c r="AB4" s="14"/>
      <c r="AC4" s="14"/>
      <c r="AD4" s="14"/>
      <c r="AE4" s="14"/>
      <c r="AF4" s="14"/>
      <c r="AG4" s="14"/>
      <c r="AH4" s="14"/>
    </row>
    <row r="5" spans="1:34" ht="2.25" customHeight="1" thickBot="1" x14ac:dyDescent="0.25">
      <c r="A5" s="14"/>
      <c r="B5" s="18"/>
      <c r="C5" s="61"/>
      <c r="D5" s="62"/>
      <c r="E5" s="62"/>
      <c r="F5" s="62"/>
      <c r="G5" s="62"/>
      <c r="H5" s="62"/>
      <c r="I5" s="62"/>
      <c r="J5" s="62"/>
      <c r="K5" s="62"/>
      <c r="L5" s="62"/>
      <c r="M5" s="62"/>
      <c r="N5" s="62"/>
      <c r="O5" s="62"/>
      <c r="P5" s="61"/>
      <c r="Q5" s="61"/>
      <c r="R5" s="61"/>
      <c r="S5" s="61"/>
      <c r="T5" s="61"/>
      <c r="U5" s="61"/>
      <c r="V5" s="61"/>
      <c r="W5" s="61"/>
      <c r="X5" s="61"/>
      <c r="Y5" s="61"/>
      <c r="Z5" s="61"/>
      <c r="AA5" s="20"/>
      <c r="AB5" s="14"/>
      <c r="AC5" s="14"/>
      <c r="AD5" s="14"/>
      <c r="AE5" s="14"/>
      <c r="AF5" s="14"/>
      <c r="AG5" s="14"/>
      <c r="AH5" s="14"/>
    </row>
    <row r="6" spans="1:34" ht="138.75" customHeight="1" x14ac:dyDescent="0.2">
      <c r="A6" s="14"/>
      <c r="B6" s="18"/>
      <c r="C6" s="70" t="s">
        <v>313</v>
      </c>
      <c r="D6" s="71" t="s">
        <v>314</v>
      </c>
      <c r="E6" s="71" t="s">
        <v>315</v>
      </c>
      <c r="F6" s="72" t="s">
        <v>316</v>
      </c>
      <c r="G6" s="73" t="s">
        <v>332</v>
      </c>
      <c r="H6" s="74" t="s">
        <v>318</v>
      </c>
      <c r="I6" s="71" t="s">
        <v>319</v>
      </c>
      <c r="J6" s="75" t="s">
        <v>320</v>
      </c>
      <c r="K6" s="76" t="s">
        <v>321</v>
      </c>
      <c r="L6" s="77" t="s">
        <v>322</v>
      </c>
      <c r="M6" s="78" t="s">
        <v>323</v>
      </c>
      <c r="N6" s="79"/>
      <c r="O6" s="18"/>
      <c r="P6" s="70" t="s">
        <v>313</v>
      </c>
      <c r="Q6" s="71" t="s">
        <v>314</v>
      </c>
      <c r="R6" s="71" t="s">
        <v>315</v>
      </c>
      <c r="S6" s="72" t="s">
        <v>316</v>
      </c>
      <c r="T6" s="73" t="s">
        <v>332</v>
      </c>
      <c r="U6" s="74" t="s">
        <v>318</v>
      </c>
      <c r="V6" s="71" t="s">
        <v>319</v>
      </c>
      <c r="W6" s="75" t="s">
        <v>320</v>
      </c>
      <c r="X6" s="76" t="s">
        <v>321</v>
      </c>
      <c r="Y6" s="77" t="s">
        <v>333</v>
      </c>
      <c r="Z6" s="78" t="s">
        <v>323</v>
      </c>
      <c r="AA6" s="79"/>
      <c r="AB6" s="14"/>
      <c r="AC6" s="14"/>
      <c r="AD6" s="14"/>
      <c r="AE6" s="14"/>
      <c r="AF6" s="14"/>
      <c r="AG6" s="14"/>
      <c r="AH6" s="14"/>
    </row>
    <row r="7" spans="1:34" ht="14.1" customHeight="1" x14ac:dyDescent="0.2">
      <c r="A7" s="14"/>
      <c r="B7" s="63">
        <v>1990</v>
      </c>
      <c r="C7" s="655">
        <v>65.375177170000001</v>
      </c>
      <c r="D7" s="656">
        <v>11.87891065</v>
      </c>
      <c r="E7" s="656">
        <v>53.496266519999999</v>
      </c>
      <c r="F7" s="657">
        <v>609.24089206999997</v>
      </c>
      <c r="G7" s="658">
        <v>12.19664326</v>
      </c>
      <c r="H7" s="657">
        <v>122.82028911</v>
      </c>
      <c r="I7" s="656">
        <v>21.401102099999999</v>
      </c>
      <c r="J7" s="659">
        <v>101.41918700999999</v>
      </c>
      <c r="K7" s="660">
        <v>5.9859428299999999</v>
      </c>
      <c r="L7" s="537">
        <v>815.61894443999995</v>
      </c>
      <c r="M7" s="661">
        <v>4029.7260400499999</v>
      </c>
      <c r="N7" s="30"/>
      <c r="O7" s="64">
        <v>1990</v>
      </c>
      <c r="P7" s="80">
        <f>IF(ISERROR((C7/$L7)*100),"",(C7/$L7)*100)</f>
        <v>8.0154069024091008</v>
      </c>
      <c r="Q7" s="81">
        <f t="shared" ref="Q7:Q35" si="0">IF(ISERROR((D7/$L7)*100),"",(D7/$L7)*100)</f>
        <v>1.4564289771562384</v>
      </c>
      <c r="R7" s="81">
        <f t="shared" ref="R7:R35" si="1">IF(ISERROR((E7/$L7)*100),"",(E7/$L7)*100)</f>
        <v>6.5589779252528606</v>
      </c>
      <c r="S7" s="82">
        <f t="shared" ref="S7:S35" si="2">IF(ISERROR((F7/$L7)*100),"",(F7/$L7)*100)</f>
        <v>74.696755908275506</v>
      </c>
      <c r="T7" s="83">
        <f t="shared" ref="T7:T35" si="3">IF(ISERROR((G7/$L7)*100),"",(G7/$L7)*100)</f>
        <v>1.495384988681713</v>
      </c>
      <c r="U7" s="82">
        <f t="shared" ref="U7:U35" si="4">IF(ISERROR((H7/$L7)*100),"",(H7/$L7)*100)</f>
        <v>15.058538052267512</v>
      </c>
      <c r="V7" s="81">
        <f t="shared" ref="V7:V35" si="5">IF(ISERROR((I7/$L7)*100),"",(I7/$L7)*100)</f>
        <v>2.6239093937051563</v>
      </c>
      <c r="W7" s="84">
        <f t="shared" ref="W7:W35" si="6">IF(ISERROR((J7/$L7)*100),"",(J7/$L7)*100)</f>
        <v>12.434628658562353</v>
      </c>
      <c r="X7" s="85">
        <f t="shared" ref="X7:X35" si="7">IF(ISERROR((K7/$L7)*100),"",(K7/$L7)*100)</f>
        <v>0.73391414836617352</v>
      </c>
      <c r="Y7" s="86">
        <v>20.24005940686429</v>
      </c>
      <c r="Z7" s="87">
        <v>100</v>
      </c>
      <c r="AA7" s="30"/>
      <c r="AB7" s="704"/>
      <c r="AC7" s="704"/>
      <c r="AD7" s="704"/>
      <c r="AE7" s="704"/>
      <c r="AF7" s="14"/>
      <c r="AG7" s="14"/>
      <c r="AH7" s="14"/>
    </row>
    <row r="8" spans="1:34" ht="14.1" customHeight="1" x14ac:dyDescent="0.2">
      <c r="A8" s="14"/>
      <c r="B8" s="105">
        <v>1991</v>
      </c>
      <c r="C8" s="662">
        <v>64.402492940000002</v>
      </c>
      <c r="D8" s="663">
        <v>11.775442349999999</v>
      </c>
      <c r="E8" s="663">
        <v>52.627050589999996</v>
      </c>
      <c r="F8" s="664">
        <v>619.07271909999997</v>
      </c>
      <c r="G8" s="665">
        <v>10.8368419</v>
      </c>
      <c r="H8" s="664">
        <v>121.80307864</v>
      </c>
      <c r="I8" s="663">
        <v>22.13390313</v>
      </c>
      <c r="J8" s="666">
        <v>99.669175510000002</v>
      </c>
      <c r="K8" s="667">
        <v>6.1671936499999997</v>
      </c>
      <c r="L8" s="548">
        <v>822.28232623999997</v>
      </c>
      <c r="M8" s="668">
        <v>3964.9063368099996</v>
      </c>
      <c r="N8" s="30"/>
      <c r="O8" s="106">
        <v>1991</v>
      </c>
      <c r="P8" s="96">
        <f t="shared" ref="P8:P35" si="8">IF(ISERROR((C8/$L8)*100),"",(C8/$L8)*100)</f>
        <v>7.8321631007794297</v>
      </c>
      <c r="Q8" s="97">
        <f t="shared" si="0"/>
        <v>1.4320437122666667</v>
      </c>
      <c r="R8" s="97">
        <f t="shared" si="1"/>
        <v>6.4001193885127607</v>
      </c>
      <c r="S8" s="98">
        <f t="shared" si="2"/>
        <v>75.287124548912033</v>
      </c>
      <c r="T8" s="99">
        <f t="shared" si="3"/>
        <v>1.3178979474790566</v>
      </c>
      <c r="U8" s="98">
        <f t="shared" si="4"/>
        <v>14.812805134334027</v>
      </c>
      <c r="V8" s="97">
        <f t="shared" si="5"/>
        <v>2.6917644249038335</v>
      </c>
      <c r="W8" s="100">
        <f t="shared" si="6"/>
        <v>12.121040709430195</v>
      </c>
      <c r="X8" s="101">
        <f t="shared" si="7"/>
        <v>0.75000926727932338</v>
      </c>
      <c r="Y8" s="102">
        <v>20.739010114967165</v>
      </c>
      <c r="Z8" s="103">
        <v>100</v>
      </c>
      <c r="AA8" s="30"/>
      <c r="AB8" s="704"/>
      <c r="AC8" s="704"/>
      <c r="AD8" s="704"/>
      <c r="AE8" s="704"/>
      <c r="AF8" s="14"/>
      <c r="AG8" s="14"/>
      <c r="AH8" s="14"/>
    </row>
    <row r="9" spans="1:34" ht="14.1" customHeight="1" x14ac:dyDescent="0.2">
      <c r="A9" s="14"/>
      <c r="B9" s="63">
        <v>1992</v>
      </c>
      <c r="C9" s="669">
        <v>68.37120711</v>
      </c>
      <c r="D9" s="670">
        <v>11.89055314</v>
      </c>
      <c r="E9" s="670">
        <v>56.480653969999999</v>
      </c>
      <c r="F9" s="671">
        <v>639.48892697999997</v>
      </c>
      <c r="G9" s="672">
        <v>10.667495689999999</v>
      </c>
      <c r="H9" s="671">
        <v>122.85411415999999</v>
      </c>
      <c r="I9" s="670">
        <v>21.941814900000001</v>
      </c>
      <c r="J9" s="673">
        <v>100.91229926</v>
      </c>
      <c r="K9" s="674">
        <v>5.9708307000000005</v>
      </c>
      <c r="L9" s="559">
        <v>847.35257464000006</v>
      </c>
      <c r="M9" s="675">
        <v>3841.4366004599997</v>
      </c>
      <c r="N9" s="30"/>
      <c r="O9" s="64">
        <v>1992</v>
      </c>
      <c r="P9" s="88">
        <f t="shared" si="8"/>
        <v>8.068802663288972</v>
      </c>
      <c r="Q9" s="89">
        <f t="shared" si="0"/>
        <v>1.4032592212340573</v>
      </c>
      <c r="R9" s="89">
        <f t="shared" si="1"/>
        <v>6.6655434420549149</v>
      </c>
      <c r="S9" s="90">
        <f t="shared" si="2"/>
        <v>75.469048672176214</v>
      </c>
      <c r="T9" s="91">
        <f t="shared" si="3"/>
        <v>1.2589205496345028</v>
      </c>
      <c r="U9" s="90">
        <f t="shared" si="4"/>
        <v>14.498582743103706</v>
      </c>
      <c r="V9" s="89">
        <f t="shared" si="5"/>
        <v>2.5894551520448306</v>
      </c>
      <c r="W9" s="92">
        <f t="shared" si="6"/>
        <v>11.909127591058875</v>
      </c>
      <c r="X9" s="93">
        <f t="shared" si="7"/>
        <v>0.70464537179658937</v>
      </c>
      <c r="Y9" s="94">
        <v>22.058220993118365</v>
      </c>
      <c r="Z9" s="95">
        <v>100</v>
      </c>
      <c r="AA9" s="30"/>
      <c r="AB9" s="704"/>
      <c r="AC9" s="704"/>
      <c r="AD9" s="704"/>
      <c r="AE9" s="704"/>
      <c r="AF9" s="14"/>
      <c r="AG9" s="14"/>
      <c r="AH9" s="14"/>
    </row>
    <row r="10" spans="1:34" ht="14.1" customHeight="1" x14ac:dyDescent="0.2">
      <c r="A10" s="14"/>
      <c r="B10" s="105">
        <v>1993</v>
      </c>
      <c r="C10" s="662">
        <v>70.950518589999987</v>
      </c>
      <c r="D10" s="663">
        <v>11.707493360000001</v>
      </c>
      <c r="E10" s="663">
        <v>59.243025230000001</v>
      </c>
      <c r="F10" s="664">
        <v>645.73544677999996</v>
      </c>
      <c r="G10" s="665">
        <v>10.15309188</v>
      </c>
      <c r="H10" s="664">
        <v>122.56745504</v>
      </c>
      <c r="I10" s="663">
        <v>20.842469319999999</v>
      </c>
      <c r="J10" s="666">
        <v>101.72498571999999</v>
      </c>
      <c r="K10" s="667">
        <v>5.3397459999999999</v>
      </c>
      <c r="L10" s="548">
        <v>854.74625829000001</v>
      </c>
      <c r="M10" s="668">
        <v>3777.9212187800003</v>
      </c>
      <c r="N10" s="30"/>
      <c r="O10" s="106">
        <v>1993</v>
      </c>
      <c r="P10" s="96">
        <f t="shared" si="8"/>
        <v>8.3007697198865955</v>
      </c>
      <c r="Q10" s="97">
        <f t="shared" si="0"/>
        <v>1.3697039614331787</v>
      </c>
      <c r="R10" s="97">
        <f t="shared" si="1"/>
        <v>6.9310657584534185</v>
      </c>
      <c r="S10" s="98">
        <f t="shared" si="2"/>
        <v>75.547034048660734</v>
      </c>
      <c r="T10" s="99">
        <f t="shared" si="3"/>
        <v>1.1878486488273388</v>
      </c>
      <c r="U10" s="98">
        <f t="shared" si="4"/>
        <v>14.339630486971384</v>
      </c>
      <c r="V10" s="97">
        <f t="shared" si="5"/>
        <v>2.4384393751775306</v>
      </c>
      <c r="W10" s="100">
        <f t="shared" si="6"/>
        <v>11.90119111179385</v>
      </c>
      <c r="X10" s="101">
        <f t="shared" si="7"/>
        <v>0.62471709565393851</v>
      </c>
      <c r="Y10" s="102">
        <v>22.624777193369379</v>
      </c>
      <c r="Z10" s="103">
        <v>100</v>
      </c>
      <c r="AA10" s="30"/>
      <c r="AB10" s="704"/>
      <c r="AC10" s="704"/>
      <c r="AD10" s="704"/>
      <c r="AE10" s="704"/>
      <c r="AF10" s="14"/>
      <c r="AG10" s="14"/>
      <c r="AH10" s="14"/>
    </row>
    <row r="11" spans="1:34" ht="14.1" customHeight="1" x14ac:dyDescent="0.2">
      <c r="A11" s="14"/>
      <c r="B11" s="63">
        <v>1994</v>
      </c>
      <c r="C11" s="655">
        <v>73.972016050000008</v>
      </c>
      <c r="D11" s="656">
        <v>12.09805252</v>
      </c>
      <c r="E11" s="656">
        <v>61.873963529999997</v>
      </c>
      <c r="F11" s="657">
        <v>651.36205182000003</v>
      </c>
      <c r="G11" s="658">
        <v>9.6942021499999989</v>
      </c>
      <c r="H11" s="657">
        <v>123.08051309000001</v>
      </c>
      <c r="I11" s="656">
        <v>21.018314050000001</v>
      </c>
      <c r="J11" s="659">
        <v>102.06219904000001</v>
      </c>
      <c r="K11" s="660">
        <v>4.8806009800000005</v>
      </c>
      <c r="L11" s="537">
        <v>862.98938408000004</v>
      </c>
      <c r="M11" s="661">
        <v>3762.5804280900002</v>
      </c>
      <c r="N11" s="30"/>
      <c r="O11" s="64">
        <v>1994</v>
      </c>
      <c r="P11" s="80">
        <f t="shared" si="8"/>
        <v>8.571602086259583</v>
      </c>
      <c r="Q11" s="81">
        <f t="shared" si="0"/>
        <v>1.401877328177944</v>
      </c>
      <c r="R11" s="81">
        <f t="shared" si="1"/>
        <v>7.169724758081637</v>
      </c>
      <c r="S11" s="82">
        <f t="shared" si="2"/>
        <v>75.477411870412766</v>
      </c>
      <c r="T11" s="83">
        <f t="shared" si="3"/>
        <v>1.1233280882515857</v>
      </c>
      <c r="U11" s="82">
        <f t="shared" si="4"/>
        <v>14.262112067718125</v>
      </c>
      <c r="V11" s="81">
        <f t="shared" si="5"/>
        <v>2.4355240560006219</v>
      </c>
      <c r="W11" s="84">
        <f t="shared" si="6"/>
        <v>11.826588011717504</v>
      </c>
      <c r="X11" s="85">
        <f t="shared" si="7"/>
        <v>0.56554588851669629</v>
      </c>
      <c r="Y11" s="86">
        <v>22.936104638116124</v>
      </c>
      <c r="Z11" s="87">
        <v>100</v>
      </c>
      <c r="AA11" s="30"/>
      <c r="AB11" s="704"/>
      <c r="AC11" s="704"/>
      <c r="AD11" s="704"/>
      <c r="AE11" s="704"/>
      <c r="AF11" s="14"/>
      <c r="AG11" s="14"/>
      <c r="AH11" s="14"/>
    </row>
    <row r="12" spans="1:34" ht="14.1" customHeight="1" x14ac:dyDescent="0.2">
      <c r="A12" s="14"/>
      <c r="B12" s="105">
        <v>1995</v>
      </c>
      <c r="C12" s="662">
        <v>78.298196790000006</v>
      </c>
      <c r="D12" s="663">
        <v>13.031210209999999</v>
      </c>
      <c r="E12" s="663">
        <v>65.266986579999994</v>
      </c>
      <c r="F12" s="664">
        <v>662.21415836000006</v>
      </c>
      <c r="G12" s="665">
        <v>9.3846517800000004</v>
      </c>
      <c r="H12" s="664">
        <v>121.81571051</v>
      </c>
      <c r="I12" s="663">
        <v>20.146751460000001</v>
      </c>
      <c r="J12" s="666">
        <v>101.66895905</v>
      </c>
      <c r="K12" s="667">
        <v>5.7482793600000006</v>
      </c>
      <c r="L12" s="548">
        <v>877.46099679999998</v>
      </c>
      <c r="M12" s="668">
        <v>3813.92395317</v>
      </c>
      <c r="N12" s="30"/>
      <c r="O12" s="106">
        <v>1995</v>
      </c>
      <c r="P12" s="96">
        <f t="shared" si="8"/>
        <v>8.9232680512916911</v>
      </c>
      <c r="Q12" s="97">
        <f t="shared" si="0"/>
        <v>1.4851042106171481</v>
      </c>
      <c r="R12" s="97">
        <f t="shared" si="1"/>
        <v>7.4381638406745418</v>
      </c>
      <c r="S12" s="98">
        <f t="shared" si="2"/>
        <v>75.469355421496729</v>
      </c>
      <c r="T12" s="99">
        <f t="shared" si="3"/>
        <v>1.0695235246039145</v>
      </c>
      <c r="U12" s="98">
        <f t="shared" si="4"/>
        <v>13.882749313559007</v>
      </c>
      <c r="V12" s="97">
        <f t="shared" si="5"/>
        <v>2.296028146376067</v>
      </c>
      <c r="W12" s="100">
        <f t="shared" si="6"/>
        <v>11.586721167182938</v>
      </c>
      <c r="X12" s="101">
        <f t="shared" si="7"/>
        <v>0.65510368904866645</v>
      </c>
      <c r="Y12" s="102">
        <v>23.006777470502136</v>
      </c>
      <c r="Z12" s="103">
        <v>100</v>
      </c>
      <c r="AA12" s="30"/>
      <c r="AB12" s="704"/>
      <c r="AC12" s="704"/>
      <c r="AD12" s="704"/>
      <c r="AE12" s="704"/>
      <c r="AF12" s="14"/>
      <c r="AG12" s="14"/>
      <c r="AH12" s="14"/>
    </row>
    <row r="13" spans="1:34" ht="14.1" customHeight="1" x14ac:dyDescent="0.2">
      <c r="A13" s="14"/>
      <c r="B13" s="63">
        <v>1996</v>
      </c>
      <c r="C13" s="655">
        <v>82.23896735999999</v>
      </c>
      <c r="D13" s="656">
        <v>14.125749809999999</v>
      </c>
      <c r="E13" s="656">
        <v>68.113217550000002</v>
      </c>
      <c r="F13" s="657">
        <v>679.70150816</v>
      </c>
      <c r="G13" s="658">
        <v>8.8513142299999998</v>
      </c>
      <c r="H13" s="657">
        <v>129.69565842</v>
      </c>
      <c r="I13" s="656">
        <v>21.162925399999999</v>
      </c>
      <c r="J13" s="659">
        <v>108.53273301999999</v>
      </c>
      <c r="K13" s="660">
        <v>6.3838054899999994</v>
      </c>
      <c r="L13" s="537">
        <v>906.87125366999999</v>
      </c>
      <c r="M13" s="661">
        <v>3907.66674633</v>
      </c>
      <c r="N13" s="30"/>
      <c r="O13" s="64">
        <v>1996</v>
      </c>
      <c r="P13" s="80">
        <f t="shared" si="8"/>
        <v>9.0684280736861691</v>
      </c>
      <c r="Q13" s="81">
        <f t="shared" si="0"/>
        <v>1.5576356349189338</v>
      </c>
      <c r="R13" s="81">
        <f t="shared" si="1"/>
        <v>7.5107924387672362</v>
      </c>
      <c r="S13" s="82">
        <f t="shared" si="2"/>
        <v>74.950165793581931</v>
      </c>
      <c r="T13" s="83">
        <f t="shared" si="3"/>
        <v>0.97602765488262921</v>
      </c>
      <c r="U13" s="82">
        <f t="shared" si="4"/>
        <v>14.30144112465106</v>
      </c>
      <c r="V13" s="81">
        <f t="shared" si="5"/>
        <v>2.3336196085559178</v>
      </c>
      <c r="W13" s="84">
        <f t="shared" si="6"/>
        <v>11.967821516095139</v>
      </c>
      <c r="X13" s="85">
        <f t="shared" si="7"/>
        <v>0.703937352095515</v>
      </c>
      <c r="Y13" s="86">
        <v>23.207487038696804</v>
      </c>
      <c r="Z13" s="87">
        <v>100</v>
      </c>
      <c r="AA13" s="30"/>
      <c r="AB13" s="704"/>
      <c r="AC13" s="704"/>
      <c r="AD13" s="704"/>
      <c r="AE13" s="704"/>
      <c r="AF13" s="14"/>
      <c r="AG13" s="14"/>
      <c r="AH13" s="14"/>
    </row>
    <row r="14" spans="1:34" ht="14.1" customHeight="1" x14ac:dyDescent="0.2">
      <c r="A14" s="14"/>
      <c r="B14" s="105">
        <v>1997</v>
      </c>
      <c r="C14" s="662">
        <v>85.837151719999994</v>
      </c>
      <c r="D14" s="663">
        <v>14.97096032</v>
      </c>
      <c r="E14" s="663">
        <v>70.866191399999991</v>
      </c>
      <c r="F14" s="664">
        <v>689.47546643999999</v>
      </c>
      <c r="G14" s="665">
        <v>8.5658501000000005</v>
      </c>
      <c r="H14" s="664">
        <v>138.39287731000002</v>
      </c>
      <c r="I14" s="663">
        <v>20.685462960000002</v>
      </c>
      <c r="J14" s="666">
        <v>117.70741435000001</v>
      </c>
      <c r="K14" s="667">
        <v>5.8420795399999994</v>
      </c>
      <c r="L14" s="548">
        <v>928.11342510999998</v>
      </c>
      <c r="M14" s="668">
        <v>3853.7673547100003</v>
      </c>
      <c r="N14" s="30"/>
      <c r="O14" s="106">
        <v>1997</v>
      </c>
      <c r="P14" s="96">
        <f t="shared" si="8"/>
        <v>9.2485626646146812</v>
      </c>
      <c r="Q14" s="97">
        <f t="shared" si="0"/>
        <v>1.6130528785558338</v>
      </c>
      <c r="R14" s="97">
        <f t="shared" si="1"/>
        <v>7.6355097860588454</v>
      </c>
      <c r="S14" s="98">
        <f t="shared" si="2"/>
        <v>74.287845406210266</v>
      </c>
      <c r="T14" s="99">
        <f t="shared" si="3"/>
        <v>0.92293138621335813</v>
      </c>
      <c r="U14" s="98">
        <f t="shared" si="4"/>
        <v>14.911203045424937</v>
      </c>
      <c r="V14" s="97">
        <f t="shared" si="5"/>
        <v>2.228764545405467</v>
      </c>
      <c r="W14" s="100">
        <f t="shared" si="6"/>
        <v>12.682438500019469</v>
      </c>
      <c r="X14" s="101">
        <f t="shared" si="7"/>
        <v>0.62945749753674729</v>
      </c>
      <c r="Y14" s="102">
        <v>24.083275913780255</v>
      </c>
      <c r="Z14" s="103">
        <v>100</v>
      </c>
      <c r="AA14" s="30"/>
      <c r="AB14" s="704"/>
      <c r="AC14" s="704"/>
      <c r="AD14" s="704"/>
      <c r="AE14" s="704"/>
      <c r="AF14" s="14"/>
      <c r="AG14" s="14"/>
      <c r="AH14" s="14"/>
    </row>
    <row r="15" spans="1:34" ht="14.1" customHeight="1" x14ac:dyDescent="0.2">
      <c r="A15" s="14"/>
      <c r="B15" s="63">
        <v>1998</v>
      </c>
      <c r="C15" s="655">
        <v>90.48474539</v>
      </c>
      <c r="D15" s="656">
        <v>15.6554214</v>
      </c>
      <c r="E15" s="656">
        <v>74.829323990000006</v>
      </c>
      <c r="F15" s="657">
        <v>717.95295521000003</v>
      </c>
      <c r="G15" s="658">
        <v>8.1224120800000001</v>
      </c>
      <c r="H15" s="657">
        <v>144.33406080999998</v>
      </c>
      <c r="I15" s="656">
        <v>21.58844998</v>
      </c>
      <c r="J15" s="659">
        <v>122.74561083</v>
      </c>
      <c r="K15" s="660">
        <v>5.9910572499999999</v>
      </c>
      <c r="L15" s="537">
        <v>966.88523072999999</v>
      </c>
      <c r="M15" s="661">
        <v>3853.9892386799997</v>
      </c>
      <c r="N15" s="30"/>
      <c r="O15" s="64">
        <v>1998</v>
      </c>
      <c r="P15" s="80">
        <f t="shared" si="8"/>
        <v>9.3583749667666201</v>
      </c>
      <c r="Q15" s="81">
        <f t="shared" si="0"/>
        <v>1.6191602583669762</v>
      </c>
      <c r="R15" s="81">
        <f t="shared" si="1"/>
        <v>7.7392147083996461</v>
      </c>
      <c r="S15" s="82">
        <f t="shared" si="2"/>
        <v>74.254206434402178</v>
      </c>
      <c r="T15" s="83">
        <f t="shared" si="3"/>
        <v>0.8400595874101382</v>
      </c>
      <c r="U15" s="82">
        <f t="shared" si="4"/>
        <v>14.927734566906924</v>
      </c>
      <c r="V15" s="81">
        <f t="shared" si="5"/>
        <v>2.2327830950215968</v>
      </c>
      <c r="W15" s="84">
        <f t="shared" si="6"/>
        <v>12.694951471885329</v>
      </c>
      <c r="X15" s="85">
        <f t="shared" si="7"/>
        <v>0.61962444554838647</v>
      </c>
      <c r="Y15" s="86">
        <v>25.087906863516839</v>
      </c>
      <c r="Z15" s="87">
        <v>100</v>
      </c>
      <c r="AA15" s="30"/>
      <c r="AB15" s="704"/>
      <c r="AC15" s="704"/>
      <c r="AD15" s="704"/>
      <c r="AE15" s="704"/>
      <c r="AF15" s="14"/>
      <c r="AG15" s="14"/>
      <c r="AH15" s="14"/>
    </row>
    <row r="16" spans="1:34" ht="14.1" customHeight="1" x14ac:dyDescent="0.2">
      <c r="A16" s="14"/>
      <c r="B16" s="105">
        <v>1999</v>
      </c>
      <c r="C16" s="662">
        <v>97.717609750000008</v>
      </c>
      <c r="D16" s="663">
        <v>16.577363259999998</v>
      </c>
      <c r="E16" s="663">
        <v>81.14024649000001</v>
      </c>
      <c r="F16" s="664">
        <v>735.89384600999995</v>
      </c>
      <c r="G16" s="665">
        <v>7.5468585499999996</v>
      </c>
      <c r="H16" s="664">
        <v>140.42762787000001</v>
      </c>
      <c r="I16" s="663">
        <v>20.808055629999998</v>
      </c>
      <c r="J16" s="666">
        <v>119.61957224</v>
      </c>
      <c r="K16" s="667">
        <v>6.2355986999999997</v>
      </c>
      <c r="L16" s="548">
        <v>987.82154086999992</v>
      </c>
      <c r="M16" s="668">
        <v>3802.0873647500002</v>
      </c>
      <c r="N16" s="30"/>
      <c r="O16" s="106">
        <v>1999</v>
      </c>
      <c r="P16" s="96">
        <f t="shared" si="8"/>
        <v>9.8922331319012926</v>
      </c>
      <c r="Q16" s="97">
        <f t="shared" si="0"/>
        <v>1.6781738982326593</v>
      </c>
      <c r="R16" s="97">
        <f t="shared" si="1"/>
        <v>8.2140592336686336</v>
      </c>
      <c r="S16" s="98">
        <f t="shared" si="2"/>
        <v>74.496638872835192</v>
      </c>
      <c r="T16" s="99">
        <f t="shared" si="3"/>
        <v>0.76399007692758825</v>
      </c>
      <c r="U16" s="98">
        <f t="shared" si="4"/>
        <v>14.215890427568706</v>
      </c>
      <c r="V16" s="97">
        <f t="shared" si="5"/>
        <v>2.106458987690611</v>
      </c>
      <c r="W16" s="100">
        <f t="shared" si="6"/>
        <v>12.109431439878094</v>
      </c>
      <c r="X16" s="101">
        <f t="shared" si="7"/>
        <v>0.63124749177955231</v>
      </c>
      <c r="Y16" s="102">
        <v>25.981032156922897</v>
      </c>
      <c r="Z16" s="103">
        <v>100</v>
      </c>
      <c r="AA16" s="30"/>
      <c r="AB16" s="704"/>
      <c r="AC16" s="704"/>
      <c r="AD16" s="704"/>
      <c r="AE16" s="704"/>
      <c r="AF16" s="14"/>
      <c r="AG16" s="14"/>
      <c r="AH16" s="14"/>
    </row>
    <row r="17" spans="1:34" ht="14.1" customHeight="1" x14ac:dyDescent="0.2">
      <c r="A17" s="14"/>
      <c r="B17" s="63">
        <v>2000</v>
      </c>
      <c r="C17" s="655">
        <v>101.49865353</v>
      </c>
      <c r="D17" s="656">
        <v>17.295278979999999</v>
      </c>
      <c r="E17" s="656">
        <v>84.203374549999992</v>
      </c>
      <c r="F17" s="657">
        <v>735.45689966999998</v>
      </c>
      <c r="G17" s="658">
        <v>7.7346666800000001</v>
      </c>
      <c r="H17" s="657">
        <v>145.59967247</v>
      </c>
      <c r="I17" s="656">
        <v>18.51501283</v>
      </c>
      <c r="J17" s="659">
        <v>127.08465964</v>
      </c>
      <c r="K17" s="660">
        <v>6.7594814200000002</v>
      </c>
      <c r="L17" s="537">
        <v>997.04937378</v>
      </c>
      <c r="M17" s="661">
        <v>3824.6368464100001</v>
      </c>
      <c r="N17" s="30"/>
      <c r="O17" s="64">
        <v>2000</v>
      </c>
      <c r="P17" s="80">
        <f t="shared" si="8"/>
        <v>10.179902440056674</v>
      </c>
      <c r="Q17" s="81">
        <f t="shared" si="0"/>
        <v>1.7346461905322075</v>
      </c>
      <c r="R17" s="81">
        <f t="shared" si="1"/>
        <v>8.4452562495244639</v>
      </c>
      <c r="S17" s="82">
        <f t="shared" si="2"/>
        <v>73.763338006195795</v>
      </c>
      <c r="T17" s="83">
        <f t="shared" si="3"/>
        <v>0.77575563291077931</v>
      </c>
      <c r="U17" s="82">
        <f t="shared" si="4"/>
        <v>14.603055405170609</v>
      </c>
      <c r="V17" s="81">
        <f t="shared" si="5"/>
        <v>1.8569805384668299</v>
      </c>
      <c r="W17" s="84">
        <f t="shared" si="6"/>
        <v>12.746074866703779</v>
      </c>
      <c r="X17" s="85">
        <f t="shared" si="7"/>
        <v>0.67794851466317529</v>
      </c>
      <c r="Y17" s="86">
        <v>26.069125352800004</v>
      </c>
      <c r="Z17" s="87">
        <v>100</v>
      </c>
      <c r="AA17" s="30"/>
      <c r="AB17" s="704"/>
      <c r="AC17" s="704"/>
      <c r="AD17" s="704"/>
      <c r="AE17" s="704"/>
      <c r="AF17" s="14"/>
      <c r="AG17" s="14"/>
      <c r="AH17" s="14"/>
    </row>
    <row r="18" spans="1:34" ht="14.1" customHeight="1" x14ac:dyDescent="0.2">
      <c r="A18" s="14"/>
      <c r="B18" s="105">
        <v>2001</v>
      </c>
      <c r="C18" s="662">
        <v>100.23872035000001</v>
      </c>
      <c r="D18" s="663">
        <v>16.696151620000002</v>
      </c>
      <c r="E18" s="663">
        <v>83.542568729999999</v>
      </c>
      <c r="F18" s="664">
        <v>751.18044029999999</v>
      </c>
      <c r="G18" s="665">
        <v>6.8547323900000006</v>
      </c>
      <c r="H18" s="664">
        <v>150.55511728000002</v>
      </c>
      <c r="I18" s="663">
        <v>18.9745411</v>
      </c>
      <c r="J18" s="666">
        <v>131.58057618000001</v>
      </c>
      <c r="K18" s="667">
        <v>6.5942817100000006</v>
      </c>
      <c r="L18" s="548">
        <v>1015.4232920400001</v>
      </c>
      <c r="M18" s="668">
        <v>3886.21417879</v>
      </c>
      <c r="N18" s="30"/>
      <c r="O18" s="106">
        <v>2001</v>
      </c>
      <c r="P18" s="96">
        <f t="shared" si="8"/>
        <v>9.8716191696389952</v>
      </c>
      <c r="Q18" s="97">
        <f t="shared" si="0"/>
        <v>1.6442553318288762</v>
      </c>
      <c r="R18" s="97">
        <f t="shared" si="1"/>
        <v>8.2273638378101186</v>
      </c>
      <c r="S18" s="98">
        <f t="shared" si="2"/>
        <v>73.977074013229256</v>
      </c>
      <c r="T18" s="99">
        <f t="shared" si="3"/>
        <v>0.67506156730251321</v>
      </c>
      <c r="U18" s="98">
        <f t="shared" si="4"/>
        <v>14.826833150294652</v>
      </c>
      <c r="V18" s="97">
        <f t="shared" si="5"/>
        <v>1.8686336278420275</v>
      </c>
      <c r="W18" s="100">
        <f t="shared" si="6"/>
        <v>12.958199522452624</v>
      </c>
      <c r="X18" s="101">
        <f t="shared" si="7"/>
        <v>0.64941209854975779</v>
      </c>
      <c r="Y18" s="102">
        <v>26.128855624631559</v>
      </c>
      <c r="Z18" s="103">
        <v>100</v>
      </c>
      <c r="AA18" s="30"/>
      <c r="AB18" s="704"/>
      <c r="AC18" s="704"/>
      <c r="AD18" s="704"/>
      <c r="AE18" s="704"/>
      <c r="AF18" s="14"/>
      <c r="AG18" s="14"/>
      <c r="AH18" s="14"/>
    </row>
    <row r="19" spans="1:34" ht="14.1" customHeight="1" x14ac:dyDescent="0.2">
      <c r="A19" s="14"/>
      <c r="B19" s="63">
        <v>2002</v>
      </c>
      <c r="C19" s="655">
        <v>97.518881070000006</v>
      </c>
      <c r="D19" s="656">
        <v>16.496950949999999</v>
      </c>
      <c r="E19" s="656">
        <v>81.021930120000007</v>
      </c>
      <c r="F19" s="657">
        <v>762.34816134000005</v>
      </c>
      <c r="G19" s="658">
        <v>6.8473320299999996</v>
      </c>
      <c r="H19" s="657">
        <v>156.26074184000001</v>
      </c>
      <c r="I19" s="656">
        <v>18.70301989</v>
      </c>
      <c r="J19" s="659">
        <v>137.55772195</v>
      </c>
      <c r="K19" s="660">
        <v>6.6141274000000001</v>
      </c>
      <c r="L19" s="537">
        <v>1029.58924368</v>
      </c>
      <c r="M19" s="661">
        <v>3891.1021005699999</v>
      </c>
      <c r="N19" s="30"/>
      <c r="O19" s="64">
        <v>2002</v>
      </c>
      <c r="P19" s="80">
        <f t="shared" si="8"/>
        <v>9.4716297463874071</v>
      </c>
      <c r="Q19" s="81">
        <f t="shared" si="0"/>
        <v>1.6022847024931925</v>
      </c>
      <c r="R19" s="81">
        <f t="shared" si="1"/>
        <v>7.8693450438942145</v>
      </c>
      <c r="S19" s="82">
        <f t="shared" si="2"/>
        <v>74.04391275642935</v>
      </c>
      <c r="T19" s="83">
        <f t="shared" si="3"/>
        <v>0.66505473634572809</v>
      </c>
      <c r="U19" s="82">
        <f t="shared" si="4"/>
        <v>15.176998283459769</v>
      </c>
      <c r="V19" s="81">
        <f t="shared" si="5"/>
        <v>1.8165516010201215</v>
      </c>
      <c r="W19" s="84">
        <f t="shared" si="6"/>
        <v>13.360446682439648</v>
      </c>
      <c r="X19" s="85">
        <f t="shared" si="7"/>
        <v>0.64240447737774686</v>
      </c>
      <c r="Y19" s="86">
        <v>26.460093235003455</v>
      </c>
      <c r="Z19" s="87">
        <v>100</v>
      </c>
      <c r="AA19" s="30"/>
      <c r="AB19" s="704"/>
      <c r="AC19" s="704"/>
      <c r="AD19" s="704"/>
      <c r="AE19" s="704"/>
      <c r="AF19" s="14"/>
      <c r="AG19" s="14"/>
      <c r="AH19" s="14"/>
    </row>
    <row r="20" spans="1:34" ht="14.1" customHeight="1" x14ac:dyDescent="0.2">
      <c r="A20" s="14"/>
      <c r="B20" s="105">
        <v>2003</v>
      </c>
      <c r="C20" s="662">
        <v>100.94439922000001</v>
      </c>
      <c r="D20" s="663">
        <v>16.274400360000001</v>
      </c>
      <c r="E20" s="663">
        <v>84.669998860000007</v>
      </c>
      <c r="F20" s="664">
        <v>771.15619319000007</v>
      </c>
      <c r="G20" s="665">
        <v>6.7511231599999997</v>
      </c>
      <c r="H20" s="664">
        <v>159.25540641000001</v>
      </c>
      <c r="I20" s="663">
        <v>19.163535549999999</v>
      </c>
      <c r="J20" s="666">
        <v>140.09187086</v>
      </c>
      <c r="K20" s="667">
        <v>6.5244328999999999</v>
      </c>
      <c r="L20" s="548">
        <v>1044.63155489</v>
      </c>
      <c r="M20" s="668">
        <v>3980.5143389499999</v>
      </c>
      <c r="N20" s="30"/>
      <c r="O20" s="106">
        <v>2003</v>
      </c>
      <c r="P20" s="96">
        <f t="shared" si="8"/>
        <v>9.6631581486765921</v>
      </c>
      <c r="Q20" s="97">
        <f t="shared" si="0"/>
        <v>1.5579081719117418</v>
      </c>
      <c r="R20" s="97">
        <f t="shared" si="1"/>
        <v>8.1052499767648492</v>
      </c>
      <c r="S20" s="98">
        <f t="shared" si="2"/>
        <v>73.820878718449507</v>
      </c>
      <c r="T20" s="99">
        <f t="shared" si="3"/>
        <v>0.64626835446406694</v>
      </c>
      <c r="U20" s="98">
        <f t="shared" si="4"/>
        <v>15.245126921976778</v>
      </c>
      <c r="V20" s="97">
        <f t="shared" si="5"/>
        <v>1.8344779516082994</v>
      </c>
      <c r="W20" s="100">
        <f t="shared" si="6"/>
        <v>13.410648970368477</v>
      </c>
      <c r="X20" s="101">
        <f t="shared" si="7"/>
        <v>0.62456785547580218</v>
      </c>
      <c r="Y20" s="102">
        <v>26.243632504174276</v>
      </c>
      <c r="Z20" s="103">
        <v>100</v>
      </c>
      <c r="AA20" s="30"/>
      <c r="AB20" s="704"/>
      <c r="AC20" s="704"/>
      <c r="AD20" s="704"/>
      <c r="AE20" s="704"/>
      <c r="AF20" s="14"/>
      <c r="AG20" s="14"/>
      <c r="AH20" s="14"/>
    </row>
    <row r="21" spans="1:34" ht="14.1" customHeight="1" x14ac:dyDescent="0.2">
      <c r="A21" s="14"/>
      <c r="B21" s="63">
        <v>2004</v>
      </c>
      <c r="C21" s="655">
        <v>106.2562598</v>
      </c>
      <c r="D21" s="656">
        <v>16.634420809999998</v>
      </c>
      <c r="E21" s="656">
        <v>89.621838990000001</v>
      </c>
      <c r="F21" s="657">
        <v>788.25782593000008</v>
      </c>
      <c r="G21" s="658">
        <v>6.6411255300000001</v>
      </c>
      <c r="H21" s="657">
        <v>167.56496913999999</v>
      </c>
      <c r="I21" s="656">
        <v>19.343549800000002</v>
      </c>
      <c r="J21" s="659">
        <v>148.22141933999998</v>
      </c>
      <c r="K21" s="660">
        <v>7.6364941799999997</v>
      </c>
      <c r="L21" s="537">
        <v>1076.3566745799999</v>
      </c>
      <c r="M21" s="661">
        <v>4005.0109240000002</v>
      </c>
      <c r="N21" s="30"/>
      <c r="O21" s="64">
        <v>2004</v>
      </c>
      <c r="P21" s="80">
        <f t="shared" si="8"/>
        <v>9.8718447434222263</v>
      </c>
      <c r="Q21" s="81">
        <f t="shared" si="0"/>
        <v>1.5454376047317995</v>
      </c>
      <c r="R21" s="81">
        <f t="shared" si="1"/>
        <v>8.3264071386904259</v>
      </c>
      <c r="S21" s="82">
        <f t="shared" si="2"/>
        <v>73.233886549510402</v>
      </c>
      <c r="T21" s="83">
        <f t="shared" si="3"/>
        <v>0.61700045039358375</v>
      </c>
      <c r="U21" s="82">
        <f t="shared" si="4"/>
        <v>15.56779208020285</v>
      </c>
      <c r="V21" s="81">
        <f t="shared" si="5"/>
        <v>1.7971319597704876</v>
      </c>
      <c r="W21" s="84">
        <f t="shared" si="6"/>
        <v>13.770660120432362</v>
      </c>
      <c r="X21" s="85">
        <f t="shared" si="7"/>
        <v>0.70947617647094541</v>
      </c>
      <c r="Y21" s="86">
        <v>26.875249406435824</v>
      </c>
      <c r="Z21" s="87">
        <v>100</v>
      </c>
      <c r="AA21" s="30"/>
      <c r="AB21" s="704"/>
      <c r="AC21" s="704"/>
      <c r="AD21" s="704"/>
      <c r="AE21" s="704"/>
      <c r="AF21" s="14"/>
      <c r="AG21" s="14"/>
      <c r="AH21" s="14"/>
    </row>
    <row r="22" spans="1:34" ht="14.1" customHeight="1" x14ac:dyDescent="0.2">
      <c r="A22" s="14"/>
      <c r="B22" s="105">
        <v>2005</v>
      </c>
      <c r="C22" s="662">
        <v>111.92442004</v>
      </c>
      <c r="D22" s="663">
        <v>16.820336690000001</v>
      </c>
      <c r="E22" s="663">
        <v>95.104083349999996</v>
      </c>
      <c r="F22" s="664">
        <v>787.66247965000002</v>
      </c>
      <c r="G22" s="665">
        <v>5.9741156199999992</v>
      </c>
      <c r="H22" s="664">
        <v>171.31728651999998</v>
      </c>
      <c r="I22" s="663">
        <v>19.170892800000001</v>
      </c>
      <c r="J22" s="666">
        <v>152.14639371999999</v>
      </c>
      <c r="K22" s="667">
        <v>8.0959191600000011</v>
      </c>
      <c r="L22" s="548">
        <v>1084.9742209999999</v>
      </c>
      <c r="M22" s="668">
        <v>3995.0609571999998</v>
      </c>
      <c r="N22" s="30"/>
      <c r="O22" s="106">
        <v>2005</v>
      </c>
      <c r="P22" s="96">
        <f t="shared" si="8"/>
        <v>10.315859849355814</v>
      </c>
      <c r="Q22" s="97">
        <f t="shared" si="0"/>
        <v>1.5502982803127821</v>
      </c>
      <c r="R22" s="97">
        <f t="shared" si="1"/>
        <v>8.7655615690430295</v>
      </c>
      <c r="S22" s="98">
        <f t="shared" si="2"/>
        <v>72.597345117013617</v>
      </c>
      <c r="T22" s="99">
        <f t="shared" si="3"/>
        <v>0.55062281705585325</v>
      </c>
      <c r="U22" s="98">
        <f t="shared" si="4"/>
        <v>15.789986822184598</v>
      </c>
      <c r="V22" s="97">
        <f t="shared" si="5"/>
        <v>1.7669445438372309</v>
      </c>
      <c r="W22" s="100">
        <f t="shared" si="6"/>
        <v>14.023042278347367</v>
      </c>
      <c r="X22" s="101">
        <f t="shared" si="7"/>
        <v>0.74618539346844093</v>
      </c>
      <c r="Y22" s="102">
        <v>27.157889019055691</v>
      </c>
      <c r="Z22" s="103">
        <v>100</v>
      </c>
      <c r="AA22" s="30"/>
      <c r="AB22" s="704"/>
      <c r="AC22" s="704"/>
      <c r="AD22" s="704"/>
      <c r="AE22" s="704"/>
      <c r="AF22" s="14"/>
      <c r="AG22" s="14"/>
      <c r="AH22" s="14"/>
    </row>
    <row r="23" spans="1:34" ht="14.1" customHeight="1" x14ac:dyDescent="0.2">
      <c r="A23" s="14"/>
      <c r="B23" s="63">
        <v>2006</v>
      </c>
      <c r="C23" s="655">
        <v>116.91212189000001</v>
      </c>
      <c r="D23" s="656">
        <v>16.815875660000003</v>
      </c>
      <c r="E23" s="656">
        <v>100.09624623000001</v>
      </c>
      <c r="F23" s="657">
        <v>795.95451957</v>
      </c>
      <c r="G23" s="658">
        <v>5.8558344199999999</v>
      </c>
      <c r="H23" s="657">
        <v>182.29167067</v>
      </c>
      <c r="I23" s="656">
        <v>19.504141609999998</v>
      </c>
      <c r="J23" s="659">
        <v>162.78752906</v>
      </c>
      <c r="K23" s="660">
        <v>8.0714924499999992</v>
      </c>
      <c r="L23" s="537">
        <v>1109.0856389899998</v>
      </c>
      <c r="M23" s="661">
        <v>4020.50126512</v>
      </c>
      <c r="N23" s="30"/>
      <c r="O23" s="64">
        <v>2006</v>
      </c>
      <c r="P23" s="80">
        <f t="shared" si="8"/>
        <v>10.541306981169392</v>
      </c>
      <c r="Q23" s="81">
        <f t="shared" si="0"/>
        <v>1.5161927148667755</v>
      </c>
      <c r="R23" s="81">
        <f t="shared" si="1"/>
        <v>9.0251142663026176</v>
      </c>
      <c r="S23" s="82">
        <f t="shared" si="2"/>
        <v>71.766732124928083</v>
      </c>
      <c r="T23" s="83">
        <f t="shared" si="3"/>
        <v>0.52798757951033204</v>
      </c>
      <c r="U23" s="82">
        <f t="shared" si="4"/>
        <v>16.436212341186366</v>
      </c>
      <c r="V23" s="81">
        <f t="shared" si="5"/>
        <v>1.7585785014547339</v>
      </c>
      <c r="W23" s="84">
        <f t="shared" si="6"/>
        <v>14.67763383973163</v>
      </c>
      <c r="X23" s="85">
        <f t="shared" si="7"/>
        <v>0.72776097410749874</v>
      </c>
      <c r="Y23" s="86">
        <v>27.585755254249296</v>
      </c>
      <c r="Z23" s="87">
        <v>100</v>
      </c>
      <c r="AA23" s="30"/>
      <c r="AB23" s="704"/>
      <c r="AC23" s="704"/>
      <c r="AD23" s="704"/>
      <c r="AE23" s="704"/>
      <c r="AF23" s="14"/>
      <c r="AG23" s="14"/>
      <c r="AH23" s="14"/>
    </row>
    <row r="24" spans="1:34" ht="14.1" customHeight="1" x14ac:dyDescent="0.2">
      <c r="A24" s="14"/>
      <c r="B24" s="105">
        <v>2007</v>
      </c>
      <c r="C24" s="662">
        <v>121.95402292</v>
      </c>
      <c r="D24" s="663">
        <v>17.183779359999999</v>
      </c>
      <c r="E24" s="663">
        <v>104.77024356</v>
      </c>
      <c r="F24" s="664">
        <v>805.73233433999997</v>
      </c>
      <c r="G24" s="665">
        <v>6.0699955699999997</v>
      </c>
      <c r="H24" s="664">
        <v>188.43379694000001</v>
      </c>
      <c r="I24" s="663">
        <v>18.600075329999999</v>
      </c>
      <c r="J24" s="666">
        <v>169.83372161</v>
      </c>
      <c r="K24" s="667">
        <v>7.4460539600000004</v>
      </c>
      <c r="L24" s="548">
        <v>1129.63620373</v>
      </c>
      <c r="M24" s="668">
        <v>3997.2775680200002</v>
      </c>
      <c r="N24" s="30"/>
      <c r="O24" s="106">
        <v>2007</v>
      </c>
      <c r="P24" s="96">
        <f t="shared" si="8"/>
        <v>10.795867069178037</v>
      </c>
      <c r="Q24" s="97">
        <f t="shared" si="0"/>
        <v>1.5211781725178473</v>
      </c>
      <c r="R24" s="97">
        <f t="shared" si="1"/>
        <v>9.274688896660189</v>
      </c>
      <c r="S24" s="98">
        <f t="shared" si="2"/>
        <v>71.326709579554347</v>
      </c>
      <c r="T24" s="99">
        <f t="shared" si="3"/>
        <v>0.5373407429716921</v>
      </c>
      <c r="U24" s="98">
        <f t="shared" si="4"/>
        <v>16.680927569229933</v>
      </c>
      <c r="V24" s="97">
        <f t="shared" si="5"/>
        <v>1.646554463161106</v>
      </c>
      <c r="W24" s="100">
        <f t="shared" si="6"/>
        <v>15.034373106068827</v>
      </c>
      <c r="X24" s="101">
        <f t="shared" si="7"/>
        <v>0.65915503906598572</v>
      </c>
      <c r="Y24" s="102">
        <v>28.260139169908854</v>
      </c>
      <c r="Z24" s="103">
        <v>100</v>
      </c>
      <c r="AA24" s="30"/>
      <c r="AB24" s="704"/>
      <c r="AC24" s="704"/>
      <c r="AD24" s="704"/>
      <c r="AE24" s="704"/>
      <c r="AF24" s="14"/>
      <c r="AG24" s="14"/>
      <c r="AH24" s="14"/>
    </row>
    <row r="25" spans="1:34" ht="14.1" customHeight="1" x14ac:dyDescent="0.2">
      <c r="A25" s="14"/>
      <c r="B25" s="63">
        <v>2008</v>
      </c>
      <c r="C25" s="655">
        <v>123.13255711000001</v>
      </c>
      <c r="D25" s="656">
        <v>16.737259249999997</v>
      </c>
      <c r="E25" s="656">
        <v>106.39529786</v>
      </c>
      <c r="F25" s="657">
        <v>788.36090824999997</v>
      </c>
      <c r="G25" s="658">
        <v>5.8561567500000002</v>
      </c>
      <c r="H25" s="657">
        <v>185.78071851000001</v>
      </c>
      <c r="I25" s="656">
        <v>17.912584280000001</v>
      </c>
      <c r="J25" s="659">
        <v>167.86813423000001</v>
      </c>
      <c r="K25" s="660">
        <v>7.9990027799999996</v>
      </c>
      <c r="L25" s="537">
        <v>1111.1293434000002</v>
      </c>
      <c r="M25" s="661">
        <v>3913.4659135400002</v>
      </c>
      <c r="N25" s="30"/>
      <c r="O25" s="64">
        <v>2008</v>
      </c>
      <c r="P25" s="80">
        <f t="shared" si="8"/>
        <v>11.081748298827259</v>
      </c>
      <c r="Q25" s="81">
        <f t="shared" si="0"/>
        <v>1.5063286150633752</v>
      </c>
      <c r="R25" s="81">
        <f t="shared" si="1"/>
        <v>9.5754196837638812</v>
      </c>
      <c r="S25" s="82">
        <f t="shared" si="2"/>
        <v>70.95131749807409</v>
      </c>
      <c r="T25" s="83">
        <f t="shared" si="3"/>
        <v>0.52704545917943757</v>
      </c>
      <c r="U25" s="82">
        <f t="shared" si="4"/>
        <v>16.719990306575859</v>
      </c>
      <c r="V25" s="81">
        <f t="shared" si="5"/>
        <v>1.6121061320537526</v>
      </c>
      <c r="W25" s="84">
        <f t="shared" si="6"/>
        <v>15.107884174522107</v>
      </c>
      <c r="X25" s="85">
        <f t="shared" si="7"/>
        <v>0.71989843734334757</v>
      </c>
      <c r="Y25" s="86">
        <v>28.392462536997208</v>
      </c>
      <c r="Z25" s="87">
        <v>100</v>
      </c>
      <c r="AA25" s="30"/>
      <c r="AB25" s="704"/>
      <c r="AC25" s="704"/>
      <c r="AD25" s="704"/>
      <c r="AE25" s="704"/>
      <c r="AF25" s="14"/>
      <c r="AG25" s="14"/>
      <c r="AH25" s="14"/>
    </row>
    <row r="26" spans="1:34" ht="14.1" customHeight="1" x14ac:dyDescent="0.2">
      <c r="A26" s="14"/>
      <c r="B26" s="105">
        <v>2009</v>
      </c>
      <c r="C26" s="662">
        <v>113.65048512</v>
      </c>
      <c r="D26" s="663">
        <v>15.939214610000001</v>
      </c>
      <c r="E26" s="663">
        <v>97.711270510000006</v>
      </c>
      <c r="F26" s="664">
        <v>768.62378497000009</v>
      </c>
      <c r="G26" s="665">
        <v>5.17666849</v>
      </c>
      <c r="H26" s="664">
        <v>167.04580669000001</v>
      </c>
      <c r="I26" s="663">
        <v>17.89318166</v>
      </c>
      <c r="J26" s="666">
        <v>149.15262503</v>
      </c>
      <c r="K26" s="667">
        <v>6.9069715699999996</v>
      </c>
      <c r="L26" s="548">
        <v>1061.4037168399998</v>
      </c>
      <c r="M26" s="668">
        <v>3591.3277637200003</v>
      </c>
      <c r="N26" s="30"/>
      <c r="O26" s="106">
        <v>2009</v>
      </c>
      <c r="P26" s="96">
        <f t="shared" si="8"/>
        <v>10.707564267662359</v>
      </c>
      <c r="Q26" s="97">
        <f t="shared" si="0"/>
        <v>1.5017108341634666</v>
      </c>
      <c r="R26" s="97">
        <f t="shared" si="1"/>
        <v>9.2058534334988948</v>
      </c>
      <c r="S26" s="98">
        <f t="shared" si="2"/>
        <v>72.415780421265055</v>
      </c>
      <c r="T26" s="99">
        <f t="shared" si="3"/>
        <v>0.48771908444149076</v>
      </c>
      <c r="U26" s="98">
        <f t="shared" si="4"/>
        <v>15.738196883964855</v>
      </c>
      <c r="V26" s="97">
        <f t="shared" si="5"/>
        <v>1.6858035614640012</v>
      </c>
      <c r="W26" s="100">
        <f t="shared" si="6"/>
        <v>14.052393322500853</v>
      </c>
      <c r="X26" s="101">
        <f t="shared" si="7"/>
        <v>0.65073934266627254</v>
      </c>
      <c r="Y26" s="102">
        <v>29.55463234412688</v>
      </c>
      <c r="Z26" s="103">
        <v>100</v>
      </c>
      <c r="AA26" s="30"/>
      <c r="AB26" s="704"/>
      <c r="AC26" s="704"/>
      <c r="AD26" s="704"/>
      <c r="AE26" s="704"/>
      <c r="AF26" s="14"/>
      <c r="AG26" s="14"/>
      <c r="AH26" s="14"/>
    </row>
    <row r="27" spans="1:34" ht="14.1" customHeight="1" x14ac:dyDescent="0.2">
      <c r="A27" s="14"/>
      <c r="B27" s="63">
        <v>2010</v>
      </c>
      <c r="C27" s="655">
        <v>115.24555253</v>
      </c>
      <c r="D27" s="656">
        <v>15.749556739999999</v>
      </c>
      <c r="E27" s="656">
        <v>99.495995789999995</v>
      </c>
      <c r="F27" s="657">
        <v>763.42752295999992</v>
      </c>
      <c r="G27" s="658">
        <v>5.1637968899999995</v>
      </c>
      <c r="H27" s="657">
        <v>166.53352152000002</v>
      </c>
      <c r="I27" s="656">
        <v>17.856727029999998</v>
      </c>
      <c r="J27" s="659">
        <v>148.67679448999999</v>
      </c>
      <c r="K27" s="660">
        <v>6.6919616</v>
      </c>
      <c r="L27" s="537">
        <v>1057.0623555</v>
      </c>
      <c r="M27" s="661">
        <v>3693.3147948699998</v>
      </c>
      <c r="N27" s="30"/>
      <c r="O27" s="64">
        <v>2010</v>
      </c>
      <c r="P27" s="80">
        <f t="shared" si="8"/>
        <v>10.902436543158119</v>
      </c>
      <c r="Q27" s="81">
        <f t="shared" si="0"/>
        <v>1.4899363938232686</v>
      </c>
      <c r="R27" s="81">
        <f t="shared" si="1"/>
        <v>9.4125001493348517</v>
      </c>
      <c r="S27" s="82">
        <f t="shared" si="2"/>
        <v>72.221616727510067</v>
      </c>
      <c r="T27" s="83">
        <f t="shared" si="3"/>
        <v>0.48850447309302553</v>
      </c>
      <c r="U27" s="82">
        <f t="shared" si="4"/>
        <v>15.754370653113286</v>
      </c>
      <c r="V27" s="81">
        <f t="shared" si="5"/>
        <v>1.6892784930888589</v>
      </c>
      <c r="W27" s="84">
        <f t="shared" si="6"/>
        <v>14.065092160024422</v>
      </c>
      <c r="X27" s="85">
        <f t="shared" si="7"/>
        <v>0.63307160312549793</v>
      </c>
      <c r="Y27" s="86">
        <v>28.620965561025439</v>
      </c>
      <c r="Z27" s="87">
        <v>100</v>
      </c>
      <c r="AA27" s="30"/>
      <c r="AB27" s="704"/>
      <c r="AC27" s="704"/>
      <c r="AD27" s="704"/>
      <c r="AE27" s="704"/>
      <c r="AF27" s="14"/>
      <c r="AG27" s="14"/>
      <c r="AH27" s="14"/>
    </row>
    <row r="28" spans="1:34" ht="14.1" customHeight="1" x14ac:dyDescent="0.2">
      <c r="A28" s="260"/>
      <c r="B28" s="105">
        <v>2011</v>
      </c>
      <c r="C28" s="662">
        <v>117.51589622</v>
      </c>
      <c r="D28" s="663">
        <v>15.34712062</v>
      </c>
      <c r="E28" s="663">
        <v>102.16877559999999</v>
      </c>
      <c r="F28" s="664">
        <v>756.25386675000004</v>
      </c>
      <c r="G28" s="665">
        <v>5.1921816200000004</v>
      </c>
      <c r="H28" s="664">
        <v>165.28324141000002</v>
      </c>
      <c r="I28" s="663">
        <v>16.05473946</v>
      </c>
      <c r="J28" s="666">
        <v>149.22850195000001</v>
      </c>
      <c r="K28" s="667">
        <v>6.4990044899999999</v>
      </c>
      <c r="L28" s="548">
        <v>1050.7441904899999</v>
      </c>
      <c r="M28" s="668">
        <v>3596.7028581500003</v>
      </c>
      <c r="N28" s="30"/>
      <c r="O28" s="106">
        <v>2011</v>
      </c>
      <c r="P28" s="96">
        <f t="shared" si="8"/>
        <v>11.18406337942236</v>
      </c>
      <c r="Q28" s="97">
        <f t="shared" si="0"/>
        <v>1.4605953341358076</v>
      </c>
      <c r="R28" s="97">
        <f t="shared" si="1"/>
        <v>9.7234680452865518</v>
      </c>
      <c r="S28" s="98">
        <f t="shared" si="2"/>
        <v>71.973166598935137</v>
      </c>
      <c r="T28" s="99">
        <f t="shared" si="3"/>
        <v>0.49414326217484944</v>
      </c>
      <c r="U28" s="98">
        <f t="shared" si="4"/>
        <v>15.730112324763127</v>
      </c>
      <c r="V28" s="97">
        <f t="shared" si="5"/>
        <v>1.5279398739776135</v>
      </c>
      <c r="W28" s="100">
        <f t="shared" si="6"/>
        <v>14.202172450785511</v>
      </c>
      <c r="X28" s="101">
        <f t="shared" si="7"/>
        <v>0.61851443470453826</v>
      </c>
      <c r="Y28" s="313">
        <v>29.214095017859233</v>
      </c>
      <c r="Z28" s="103">
        <v>100</v>
      </c>
      <c r="AA28" s="30"/>
      <c r="AB28" s="704"/>
      <c r="AC28" s="704"/>
      <c r="AD28" s="704"/>
      <c r="AE28" s="704"/>
      <c r="AF28" s="711"/>
      <c r="AG28" s="260"/>
      <c r="AH28" s="260"/>
    </row>
    <row r="29" spans="1:34" ht="14.1" customHeight="1" x14ac:dyDescent="0.2">
      <c r="A29" s="260"/>
      <c r="B29" s="288">
        <v>2012</v>
      </c>
      <c r="C29" s="655">
        <v>115.26182380000002</v>
      </c>
      <c r="D29" s="656">
        <v>14.389566</v>
      </c>
      <c r="E29" s="656">
        <v>100.8722578</v>
      </c>
      <c r="F29" s="657">
        <v>729.44078980999996</v>
      </c>
      <c r="G29" s="658">
        <v>5.0226790700000006</v>
      </c>
      <c r="H29" s="657">
        <v>153.45896961999998</v>
      </c>
      <c r="I29" s="656">
        <v>15.271686089999999</v>
      </c>
      <c r="J29" s="659">
        <v>138.18728352999997</v>
      </c>
      <c r="K29" s="660">
        <v>5.8969305099999998</v>
      </c>
      <c r="L29" s="537">
        <v>1009.08119282</v>
      </c>
      <c r="M29" s="661">
        <v>3511.3923777800001</v>
      </c>
      <c r="N29" s="30"/>
      <c r="O29" s="64">
        <v>2012</v>
      </c>
      <c r="P29" s="80">
        <f t="shared" si="8"/>
        <v>11.422452882893085</v>
      </c>
      <c r="Q29" s="81">
        <f t="shared" si="0"/>
        <v>1.4260067576709672</v>
      </c>
      <c r="R29" s="81">
        <f t="shared" si="1"/>
        <v>9.996446125222116</v>
      </c>
      <c r="S29" s="82">
        <f t="shared" si="2"/>
        <v>72.287621154794195</v>
      </c>
      <c r="T29" s="83">
        <f t="shared" si="3"/>
        <v>0.49774776358317746</v>
      </c>
      <c r="U29" s="82">
        <f t="shared" si="4"/>
        <v>15.207792069847248</v>
      </c>
      <c r="V29" s="81">
        <f t="shared" si="5"/>
        <v>1.5134249056135332</v>
      </c>
      <c r="W29" s="84">
        <f t="shared" si="6"/>
        <v>13.694367164233714</v>
      </c>
      <c r="X29" s="85">
        <f t="shared" si="7"/>
        <v>0.58438612789128608</v>
      </c>
      <c r="Y29" s="311">
        <v>28.737352145702644</v>
      </c>
      <c r="Z29" s="87">
        <v>100</v>
      </c>
      <c r="AA29" s="30"/>
      <c r="AB29" s="704"/>
      <c r="AC29" s="704"/>
      <c r="AD29" s="704"/>
      <c r="AE29" s="704"/>
      <c r="AF29" s="711"/>
      <c r="AG29" s="260"/>
      <c r="AH29" s="260"/>
    </row>
    <row r="30" spans="1:34" ht="14.1" customHeight="1" x14ac:dyDescent="0.2">
      <c r="A30" s="260"/>
      <c r="B30" s="105">
        <v>2013</v>
      </c>
      <c r="C30" s="662">
        <v>115.01597881000001</v>
      </c>
      <c r="D30" s="663">
        <v>13.267582549999998</v>
      </c>
      <c r="E30" s="663">
        <v>101.74839625999999</v>
      </c>
      <c r="F30" s="664">
        <v>726.24072028000001</v>
      </c>
      <c r="G30" s="665">
        <v>4.7252612300000001</v>
      </c>
      <c r="H30" s="664">
        <v>143.93669854000001</v>
      </c>
      <c r="I30" s="663">
        <v>13.866168</v>
      </c>
      <c r="J30" s="666">
        <v>130.07053053999999</v>
      </c>
      <c r="K30" s="667">
        <v>6.44757917</v>
      </c>
      <c r="L30" s="548">
        <v>996.36623802999998</v>
      </c>
      <c r="M30" s="668">
        <v>3420.8036303399999</v>
      </c>
      <c r="N30" s="30"/>
      <c r="O30" s="106">
        <v>2013</v>
      </c>
      <c r="P30" s="96">
        <f t="shared" si="8"/>
        <v>11.54354437354359</v>
      </c>
      <c r="Q30" s="97">
        <f t="shared" si="0"/>
        <v>1.3315969613976943</v>
      </c>
      <c r="R30" s="97">
        <f t="shared" si="1"/>
        <v>10.211947412145896</v>
      </c>
      <c r="S30" s="98">
        <f t="shared" si="2"/>
        <v>72.888933060990908</v>
      </c>
      <c r="T30" s="99">
        <f t="shared" si="3"/>
        <v>0.47424943255230267</v>
      </c>
      <c r="U30" s="98">
        <f t="shared" si="4"/>
        <v>14.446163774536302</v>
      </c>
      <c r="V30" s="97">
        <f t="shared" si="5"/>
        <v>1.3916738113704026</v>
      </c>
      <c r="W30" s="100">
        <f t="shared" si="6"/>
        <v>13.054489963165899</v>
      </c>
      <c r="X30" s="101">
        <f t="shared" si="7"/>
        <v>0.64710935837690109</v>
      </c>
      <c r="Y30" s="313">
        <v>29.126671557319682</v>
      </c>
      <c r="Z30" s="103">
        <v>100</v>
      </c>
      <c r="AA30" s="30"/>
      <c r="AB30" s="704"/>
      <c r="AC30" s="704"/>
      <c r="AD30" s="704"/>
      <c r="AE30" s="704"/>
      <c r="AF30" s="711"/>
      <c r="AG30" s="260"/>
      <c r="AH30" s="260"/>
    </row>
    <row r="31" spans="1:34" ht="14.1" customHeight="1" x14ac:dyDescent="0.2">
      <c r="A31" s="260"/>
      <c r="B31" s="288">
        <v>2014</v>
      </c>
      <c r="C31" s="655">
        <v>116.81051731000001</v>
      </c>
      <c r="D31" s="656">
        <v>12.9685384</v>
      </c>
      <c r="E31" s="656">
        <v>103.84197891000001</v>
      </c>
      <c r="F31" s="657">
        <v>734.59826167000006</v>
      </c>
      <c r="G31" s="658">
        <v>4.3202285400000005</v>
      </c>
      <c r="H31" s="657">
        <v>139.49659421999999</v>
      </c>
      <c r="I31" s="656">
        <v>13.05421625</v>
      </c>
      <c r="J31" s="659">
        <v>126.44237797</v>
      </c>
      <c r="K31" s="660">
        <v>5.3868928500000006</v>
      </c>
      <c r="L31" s="537">
        <v>1000.61249459</v>
      </c>
      <c r="M31" s="661">
        <v>3282.2482407699999</v>
      </c>
      <c r="N31" s="30"/>
      <c r="O31" s="64">
        <v>2014</v>
      </c>
      <c r="P31" s="80">
        <f t="shared" si="8"/>
        <v>11.673901529469008</v>
      </c>
      <c r="Q31" s="81">
        <f t="shared" si="0"/>
        <v>1.2960600102554032</v>
      </c>
      <c r="R31" s="81">
        <f t="shared" si="1"/>
        <v>10.377841519213606</v>
      </c>
      <c r="S31" s="82">
        <f t="shared" si="2"/>
        <v>73.414859962447395</v>
      </c>
      <c r="T31" s="83">
        <f t="shared" si="3"/>
        <v>0.4317584043131712</v>
      </c>
      <c r="U31" s="82">
        <f t="shared" si="4"/>
        <v>13.941120561077803</v>
      </c>
      <c r="V31" s="81">
        <f t="shared" si="5"/>
        <v>1.3046225507456761</v>
      </c>
      <c r="W31" s="84">
        <f t="shared" si="6"/>
        <v>12.636498010332126</v>
      </c>
      <c r="X31" s="85">
        <f t="shared" si="7"/>
        <v>0.53835954269262598</v>
      </c>
      <c r="Y31" s="311">
        <v>30.485582478528833</v>
      </c>
      <c r="Z31" s="87">
        <v>100</v>
      </c>
      <c r="AA31" s="30"/>
      <c r="AB31" s="704"/>
      <c r="AC31" s="704"/>
      <c r="AD31" s="704"/>
      <c r="AE31" s="704"/>
      <c r="AF31" s="711"/>
      <c r="AG31" s="260"/>
      <c r="AH31" s="260"/>
    </row>
    <row r="32" spans="1:34" ht="14.1" customHeight="1" x14ac:dyDescent="0.2">
      <c r="A32" s="260"/>
      <c r="B32" s="105">
        <v>2015</v>
      </c>
      <c r="C32" s="662">
        <v>120.71412893999999</v>
      </c>
      <c r="D32" s="663">
        <v>12.97720404</v>
      </c>
      <c r="E32" s="663">
        <v>107.73692489999999</v>
      </c>
      <c r="F32" s="664">
        <v>748.82743874000005</v>
      </c>
      <c r="G32" s="665">
        <v>4.3030608499999996</v>
      </c>
      <c r="H32" s="664">
        <v>142.20503025000002</v>
      </c>
      <c r="I32" s="663">
        <v>13.86342602</v>
      </c>
      <c r="J32" s="666">
        <v>128.34160423</v>
      </c>
      <c r="K32" s="667">
        <v>5.38534237</v>
      </c>
      <c r="L32" s="548">
        <v>1021.4350011499999</v>
      </c>
      <c r="M32" s="668">
        <v>3340.7168036799999</v>
      </c>
      <c r="N32" s="30"/>
      <c r="O32" s="106">
        <v>2015</v>
      </c>
      <c r="P32" s="96">
        <f t="shared" si="8"/>
        <v>11.818092076744183</v>
      </c>
      <c r="Q32" s="97">
        <f t="shared" si="0"/>
        <v>1.2704875029139784</v>
      </c>
      <c r="R32" s="97">
        <f t="shared" si="1"/>
        <v>10.547604573830203</v>
      </c>
      <c r="S32" s="98">
        <f t="shared" si="2"/>
        <v>73.311315736872146</v>
      </c>
      <c r="T32" s="99">
        <f t="shared" si="3"/>
        <v>0.42127603275346215</v>
      </c>
      <c r="U32" s="98">
        <f t="shared" si="4"/>
        <v>13.9220831565294</v>
      </c>
      <c r="V32" s="97">
        <f t="shared" si="5"/>
        <v>1.3572499478079003</v>
      </c>
      <c r="W32" s="100">
        <f t="shared" si="6"/>
        <v>12.564833208721499</v>
      </c>
      <c r="X32" s="101">
        <f t="shared" si="7"/>
        <v>0.52723299710082594</v>
      </c>
      <c r="Y32" s="313">
        <v>30.575324434110307</v>
      </c>
      <c r="Z32" s="103">
        <v>100</v>
      </c>
      <c r="AA32" s="30"/>
      <c r="AB32" s="704"/>
      <c r="AC32" s="704"/>
      <c r="AD32" s="704"/>
      <c r="AE32" s="704"/>
      <c r="AF32" s="711"/>
      <c r="AG32" s="260"/>
      <c r="AH32" s="260"/>
    </row>
    <row r="33" spans="1:34" ht="14.1" customHeight="1" x14ac:dyDescent="0.2">
      <c r="A33" s="260"/>
      <c r="B33" s="288">
        <v>2016</v>
      </c>
      <c r="C33" s="655">
        <v>127.68387998</v>
      </c>
      <c r="D33" s="656">
        <v>13.530112639999999</v>
      </c>
      <c r="E33" s="656">
        <v>114.15376734</v>
      </c>
      <c r="F33" s="657">
        <v>764.92712355999993</v>
      </c>
      <c r="G33" s="658">
        <v>4.2353971600000007</v>
      </c>
      <c r="H33" s="657">
        <v>146.71075236000001</v>
      </c>
      <c r="I33" s="656">
        <v>14.543835510000001</v>
      </c>
      <c r="J33" s="659">
        <v>132.16691685000001</v>
      </c>
      <c r="K33" s="660">
        <v>5.3562781400000006</v>
      </c>
      <c r="L33" s="537">
        <v>1048.9134312000001</v>
      </c>
      <c r="M33" s="661">
        <v>3358.1485899499999</v>
      </c>
      <c r="N33" s="30"/>
      <c r="O33" s="64">
        <v>2016</v>
      </c>
      <c r="P33" s="80">
        <f t="shared" si="8"/>
        <v>12.172966441465469</v>
      </c>
      <c r="Q33" s="81">
        <f t="shared" si="0"/>
        <v>1.289916997680256</v>
      </c>
      <c r="R33" s="81">
        <f t="shared" si="1"/>
        <v>10.883049443785213</v>
      </c>
      <c r="S33" s="82">
        <f t="shared" si="2"/>
        <v>72.925667725018243</v>
      </c>
      <c r="T33" s="83">
        <f t="shared" si="3"/>
        <v>0.40378901003818135</v>
      </c>
      <c r="U33" s="82">
        <f t="shared" si="4"/>
        <v>13.986926661064572</v>
      </c>
      <c r="V33" s="81">
        <f t="shared" si="5"/>
        <v>1.3865620438629769</v>
      </c>
      <c r="W33" s="84">
        <f t="shared" si="6"/>
        <v>12.600364617201596</v>
      </c>
      <c r="X33" s="85">
        <f t="shared" si="7"/>
        <v>0.51065016241351757</v>
      </c>
      <c r="Y33" s="311">
        <v>31.234872522886715</v>
      </c>
      <c r="Z33" s="87">
        <v>100</v>
      </c>
      <c r="AA33" s="30"/>
      <c r="AB33" s="704"/>
      <c r="AC33" s="704"/>
      <c r="AD33" s="704"/>
      <c r="AE33" s="704"/>
      <c r="AF33" s="711"/>
      <c r="AG33" s="260"/>
      <c r="AH33" s="260"/>
    </row>
    <row r="34" spans="1:34" ht="14.1" customHeight="1" x14ac:dyDescent="0.2">
      <c r="A34" s="260"/>
      <c r="B34" s="105">
        <v>2017</v>
      </c>
      <c r="C34" s="662">
        <v>137.08786465</v>
      </c>
      <c r="D34" s="663">
        <v>14.088228539999999</v>
      </c>
      <c r="E34" s="663">
        <v>122.99963611000001</v>
      </c>
      <c r="F34" s="664">
        <v>777.20394495000005</v>
      </c>
      <c r="G34" s="665">
        <v>4.1604799199999993</v>
      </c>
      <c r="H34" s="664">
        <v>149.92114948999998</v>
      </c>
      <c r="I34" s="663">
        <v>15.446488909999999</v>
      </c>
      <c r="J34" s="666">
        <v>134.47466058000001</v>
      </c>
      <c r="K34" s="667">
        <v>5.8739187700000004</v>
      </c>
      <c r="L34" s="548">
        <v>1074.2473577799999</v>
      </c>
      <c r="M34" s="668">
        <v>3392.63526993</v>
      </c>
      <c r="N34" s="30"/>
      <c r="O34" s="106">
        <v>2017</v>
      </c>
      <c r="P34" s="96">
        <f t="shared" si="8"/>
        <v>12.761294096482652</v>
      </c>
      <c r="Q34" s="97">
        <f t="shared" si="0"/>
        <v>1.3114510766974763</v>
      </c>
      <c r="R34" s="97">
        <f t="shared" si="1"/>
        <v>11.449843019785176</v>
      </c>
      <c r="S34" s="98">
        <f t="shared" si="2"/>
        <v>72.348695048795946</v>
      </c>
      <c r="T34" s="99">
        <f t="shared" si="3"/>
        <v>0.38729254392562751</v>
      </c>
      <c r="U34" s="98">
        <f t="shared" si="4"/>
        <v>13.955924434370637</v>
      </c>
      <c r="V34" s="97">
        <f t="shared" si="5"/>
        <v>1.4378894021132289</v>
      </c>
      <c r="W34" s="100">
        <f t="shared" si="6"/>
        <v>12.518035032257412</v>
      </c>
      <c r="X34" s="101">
        <f t="shared" si="7"/>
        <v>0.54679387642514898</v>
      </c>
      <c r="Y34" s="313">
        <v>31.664098033213122</v>
      </c>
      <c r="Z34" s="103">
        <v>100</v>
      </c>
      <c r="AA34" s="30"/>
      <c r="AB34" s="704"/>
      <c r="AC34" s="704"/>
      <c r="AD34" s="704"/>
      <c r="AE34" s="704"/>
      <c r="AF34" s="711"/>
      <c r="AG34" s="260"/>
      <c r="AH34" s="260"/>
    </row>
    <row r="35" spans="1:34" ht="14.1" customHeight="1" x14ac:dyDescent="0.2">
      <c r="A35" s="260"/>
      <c r="B35" s="288">
        <v>2018</v>
      </c>
      <c r="C35" s="655">
        <v>143.84178109000001</v>
      </c>
      <c r="D35" s="656">
        <v>14.715368809999999</v>
      </c>
      <c r="E35" s="656">
        <v>129.12641228000001</v>
      </c>
      <c r="F35" s="657">
        <v>777.64061717999994</v>
      </c>
      <c r="G35" s="658">
        <v>3.9366970800000001</v>
      </c>
      <c r="H35" s="657">
        <v>153.23427315000001</v>
      </c>
      <c r="I35" s="656">
        <v>16.108604410000002</v>
      </c>
      <c r="J35" s="659">
        <v>137.12566873999998</v>
      </c>
      <c r="K35" s="660">
        <v>6.0001387299999998</v>
      </c>
      <c r="L35" s="537">
        <v>1084.6535072199999</v>
      </c>
      <c r="M35" s="661">
        <v>3327.2138172099999</v>
      </c>
      <c r="N35" s="30"/>
      <c r="O35" s="64">
        <v>2018</v>
      </c>
      <c r="P35" s="80">
        <f t="shared" si="8"/>
        <v>13.261542062282258</v>
      </c>
      <c r="Q35" s="81">
        <f t="shared" si="0"/>
        <v>1.3566884458536383</v>
      </c>
      <c r="R35" s="81">
        <f t="shared" si="1"/>
        <v>11.904853616428619</v>
      </c>
      <c r="S35" s="82">
        <f t="shared" si="2"/>
        <v>71.694841901458148</v>
      </c>
      <c r="T35" s="83">
        <f t="shared" si="3"/>
        <v>0.36294512983135735</v>
      </c>
      <c r="U35" s="82">
        <f t="shared" si="4"/>
        <v>14.127486070896882</v>
      </c>
      <c r="V35" s="81">
        <f t="shared" si="5"/>
        <v>1.4851382771339436</v>
      </c>
      <c r="W35" s="84">
        <f t="shared" si="6"/>
        <v>12.642347793762937</v>
      </c>
      <c r="X35" s="85">
        <f t="shared" si="7"/>
        <v>0.55318483645330552</v>
      </c>
      <c r="Y35" s="311">
        <v>32.599453080220876</v>
      </c>
      <c r="Z35" s="87">
        <v>100</v>
      </c>
      <c r="AA35" s="30"/>
      <c r="AB35" s="704"/>
      <c r="AC35" s="704"/>
      <c r="AD35" s="704"/>
      <c r="AE35" s="704"/>
      <c r="AF35" s="711"/>
      <c r="AG35" s="260"/>
      <c r="AH35" s="260"/>
    </row>
    <row r="36" spans="1:34" ht="14.1" customHeight="1" x14ac:dyDescent="0.2">
      <c r="A36" s="260"/>
      <c r="B36" s="105">
        <v>2019</v>
      </c>
      <c r="C36" s="662">
        <v>146.76182361999997</v>
      </c>
      <c r="D36" s="663">
        <v>14.95833094</v>
      </c>
      <c r="E36" s="663">
        <v>131.80349268000001</v>
      </c>
      <c r="F36" s="664">
        <v>783.58741111999996</v>
      </c>
      <c r="G36" s="665">
        <v>3.90348542</v>
      </c>
      <c r="H36" s="664">
        <v>152.37178245999999</v>
      </c>
      <c r="I36" s="663">
        <v>16.49479337</v>
      </c>
      <c r="J36" s="666">
        <v>135.87698909</v>
      </c>
      <c r="K36" s="667">
        <v>5.7191318400000002</v>
      </c>
      <c r="L36" s="548">
        <v>1092.3436344699999</v>
      </c>
      <c r="M36" s="668">
        <v>3186.0642624400002</v>
      </c>
      <c r="N36" s="30"/>
      <c r="O36" s="106">
        <v>2019</v>
      </c>
      <c r="P36" s="96">
        <f t="shared" ref="P36" si="9">IF(ISERROR((C36/$L36)*100),"",(C36/$L36)*100)</f>
        <v>13.435499506637225</v>
      </c>
      <c r="Q36" s="97">
        <f t="shared" ref="Q36" si="10">IF(ISERROR((D36/$L36)*100),"",(D36/$L36)*100)</f>
        <v>1.369379604363943</v>
      </c>
      <c r="R36" s="97">
        <f t="shared" ref="R36" si="11">IF(ISERROR((E36/$L36)*100),"",(E36/$L36)*100)</f>
        <v>12.066119902273286</v>
      </c>
      <c r="S36" s="98">
        <f t="shared" ref="S36" si="12">IF(ISERROR((F36/$L36)*100),"",(F36/$L36)*100)</f>
        <v>71.734515256290479</v>
      </c>
      <c r="T36" s="99">
        <f t="shared" ref="T36" si="13">IF(ISERROR((G36/$L36)*100),"",(G36/$L36)*100)</f>
        <v>0.35734958275231343</v>
      </c>
      <c r="U36" s="98">
        <f t="shared" ref="U36" si="14">IF(ISERROR((H36/$L36)*100),"",(H36/$L36)*100)</f>
        <v>13.949070388818633</v>
      </c>
      <c r="V36" s="97">
        <f t="shared" ref="V36" si="15">IF(ISERROR((I36/$L36)*100),"",(I36/$L36)*100)</f>
        <v>1.5100370295106997</v>
      </c>
      <c r="W36" s="100">
        <f t="shared" ref="W36" si="16">IF(ISERROR((J36/$L36)*100),"",(J36/$L36)*100)</f>
        <v>12.439033359307933</v>
      </c>
      <c r="X36" s="101">
        <f t="shared" ref="X36" si="17">IF(ISERROR((K36/$L36)*100),"",(K36/$L36)*100)</f>
        <v>0.5235652645858917</v>
      </c>
      <c r="Y36" s="313">
        <v>34.285047145704603</v>
      </c>
      <c r="Z36" s="103">
        <v>100</v>
      </c>
      <c r="AA36" s="30"/>
      <c r="AB36" s="704"/>
      <c r="AC36" s="704"/>
      <c r="AD36" s="704"/>
      <c r="AE36" s="704"/>
      <c r="AF36" s="711"/>
      <c r="AG36" s="260"/>
      <c r="AH36" s="260"/>
    </row>
    <row r="37" spans="1:34" ht="14.1" customHeight="1" x14ac:dyDescent="0.2">
      <c r="A37" s="260"/>
      <c r="B37" s="288">
        <v>2020</v>
      </c>
      <c r="C37" s="655">
        <v>63.331486009999999</v>
      </c>
      <c r="D37" s="656">
        <v>7.9415348899999998</v>
      </c>
      <c r="E37" s="656">
        <v>55.389951119999999</v>
      </c>
      <c r="F37" s="657">
        <v>681.58231363000004</v>
      </c>
      <c r="G37" s="658">
        <v>3.4577415500000002</v>
      </c>
      <c r="H37" s="657">
        <v>135.8735111</v>
      </c>
      <c r="I37" s="656">
        <v>14.861094230000001</v>
      </c>
      <c r="J37" s="659">
        <v>121.01241687</v>
      </c>
      <c r="K37" s="660">
        <v>4.6049001900000004</v>
      </c>
      <c r="L37" s="537">
        <v>888.84995246999995</v>
      </c>
      <c r="M37" s="661">
        <v>2809.0264711499999</v>
      </c>
      <c r="N37" s="30"/>
      <c r="O37" s="64">
        <v>2020</v>
      </c>
      <c r="P37" s="80">
        <f t="shared" ref="P37" si="18">IF(ISERROR((C37/$L37)*100),"",(C37/$L37)*100)</f>
        <v>7.1251042804255009</v>
      </c>
      <c r="Q37" s="81">
        <f t="shared" ref="Q37" si="19">IF(ISERROR((D37/$L37)*100),"",(D37/$L37)*100)</f>
        <v>0.89346181185378859</v>
      </c>
      <c r="R37" s="81">
        <f t="shared" ref="R37" si="20">IF(ISERROR((E37/$L37)*100),"",(E37/$L37)*100)</f>
        <v>6.231642468571712</v>
      </c>
      <c r="S37" s="82">
        <f t="shared" ref="S37" si="21">IF(ISERROR((F37/$L37)*100),"",(F37/$L37)*100)</f>
        <v>76.681369193525882</v>
      </c>
      <c r="T37" s="83">
        <f t="shared" ref="T37" si="22">IF(ISERROR((G37/$L37)*100),"",(G37/$L37)*100)</f>
        <v>0.3890129644932061</v>
      </c>
      <c r="U37" s="82">
        <f t="shared" ref="U37" si="23">IF(ISERROR((H37/$L37)*100),"",(H37/$L37)*100)</f>
        <v>15.286439597867441</v>
      </c>
      <c r="V37" s="81">
        <f t="shared" ref="V37" si="24">IF(ISERROR((I37/$L37)*100),"",(I37/$L37)*100)</f>
        <v>1.6719463379283452</v>
      </c>
      <c r="W37" s="84">
        <f t="shared" ref="W37" si="25">IF(ISERROR((J37/$L37)*100),"",(J37/$L37)*100)</f>
        <v>13.614493259939096</v>
      </c>
      <c r="X37" s="85">
        <f t="shared" ref="X37" si="26">IF(ISERROR((K37/$L37)*100),"",(K37/$L37)*100)</f>
        <v>0.51807396481302315</v>
      </c>
      <c r="Y37" s="311">
        <v>31.642633545781777</v>
      </c>
      <c r="Z37" s="87">
        <v>100</v>
      </c>
      <c r="AA37" s="30"/>
      <c r="AB37" s="704"/>
      <c r="AC37" s="704"/>
      <c r="AD37" s="704"/>
      <c r="AE37" s="704"/>
      <c r="AF37" s="711"/>
      <c r="AG37" s="260"/>
      <c r="AH37" s="260"/>
    </row>
    <row r="38" spans="1:34" ht="11.1" customHeight="1" x14ac:dyDescent="0.2">
      <c r="A38" s="10"/>
      <c r="B38" s="251"/>
      <c r="C38" s="18"/>
      <c r="D38" s="18"/>
      <c r="E38" s="18"/>
      <c r="F38" s="18"/>
      <c r="G38" s="18"/>
      <c r="H38" s="18"/>
      <c r="I38" s="18"/>
      <c r="J38" s="18"/>
      <c r="K38" s="10"/>
      <c r="L38" s="10"/>
      <c r="M38" s="104"/>
      <c r="N38" s="18"/>
      <c r="O38" s="251"/>
      <c r="P38" s="18"/>
      <c r="Q38" s="18"/>
      <c r="R38" s="18"/>
      <c r="S38" s="18"/>
      <c r="T38" s="18"/>
      <c r="U38" s="18"/>
      <c r="V38" s="10"/>
      <c r="W38" s="46"/>
      <c r="X38" s="18"/>
      <c r="Y38" s="18"/>
      <c r="Z38" s="18"/>
      <c r="AA38" s="18"/>
      <c r="AB38" s="14"/>
      <c r="AC38" s="14"/>
      <c r="AD38" s="14"/>
      <c r="AE38" s="14"/>
      <c r="AF38" s="14"/>
      <c r="AG38" s="14"/>
      <c r="AH38" s="14"/>
    </row>
    <row r="39" spans="1:34" ht="11.1" customHeight="1" x14ac:dyDescent="0.2">
      <c r="A39" s="10"/>
      <c r="B39" s="252"/>
      <c r="C39" s="56"/>
      <c r="D39" s="56"/>
      <c r="E39" s="56"/>
      <c r="F39" s="56"/>
      <c r="G39" s="56"/>
      <c r="H39" s="56"/>
      <c r="I39" s="56"/>
      <c r="J39" s="56"/>
      <c r="K39" s="56"/>
      <c r="L39" s="56"/>
      <c r="M39" s="56"/>
      <c r="N39" s="56"/>
      <c r="O39" s="252"/>
      <c r="P39" s="56"/>
      <c r="Q39" s="56"/>
      <c r="R39" s="56"/>
      <c r="S39" s="56"/>
      <c r="T39" s="56"/>
      <c r="U39" s="56"/>
      <c r="V39" s="56"/>
      <c r="W39" s="56"/>
      <c r="X39" s="56"/>
      <c r="Y39" s="56"/>
      <c r="Z39" s="44"/>
      <c r="AA39" s="44"/>
      <c r="AB39" s="14"/>
      <c r="AC39" s="14"/>
      <c r="AD39" s="14"/>
      <c r="AE39" s="14"/>
      <c r="AF39" s="14"/>
      <c r="AG39" s="14"/>
      <c r="AH39" s="14"/>
    </row>
    <row r="40" spans="1:34" ht="11.1" customHeight="1" x14ac:dyDescent="0.2">
      <c r="A40" s="10"/>
      <c r="B40" s="252" t="s">
        <v>496</v>
      </c>
      <c r="C40" s="56"/>
      <c r="D40" s="56"/>
      <c r="E40" s="56"/>
      <c r="F40" s="56"/>
      <c r="G40" s="56"/>
      <c r="H40" s="56"/>
      <c r="I40" s="56"/>
      <c r="J40" s="56"/>
      <c r="K40" s="56"/>
      <c r="L40" s="56"/>
      <c r="M40" s="56"/>
      <c r="N40" s="56"/>
      <c r="O40" s="252" t="s">
        <v>496</v>
      </c>
      <c r="P40" s="56"/>
      <c r="Q40" s="56"/>
      <c r="R40" s="56"/>
      <c r="S40" s="56"/>
      <c r="T40" s="56"/>
      <c r="U40" s="56"/>
      <c r="V40" s="56"/>
      <c r="W40" s="56"/>
      <c r="X40" s="56"/>
      <c r="Y40" s="56"/>
      <c r="Z40" s="44"/>
      <c r="AA40" s="44"/>
      <c r="AB40" s="14"/>
      <c r="AC40" s="14"/>
      <c r="AD40" s="14"/>
      <c r="AE40" s="14"/>
      <c r="AF40" s="14"/>
      <c r="AG40" s="14"/>
      <c r="AH40" s="14"/>
    </row>
    <row r="41" spans="1:34" ht="11.1" customHeight="1" x14ac:dyDescent="0.2">
      <c r="A41" s="10"/>
      <c r="B41" s="252" t="s">
        <v>504</v>
      </c>
      <c r="C41" s="39"/>
      <c r="D41" s="39"/>
      <c r="E41" s="39"/>
      <c r="F41" s="39"/>
      <c r="G41" s="39"/>
      <c r="H41" s="39"/>
      <c r="I41" s="39"/>
      <c r="J41" s="39"/>
      <c r="K41" s="39"/>
      <c r="L41" s="39"/>
      <c r="M41" s="39"/>
      <c r="N41" s="39"/>
      <c r="O41" s="252" t="s">
        <v>504</v>
      </c>
      <c r="P41" s="39"/>
      <c r="Q41" s="39"/>
      <c r="R41" s="39"/>
      <c r="S41" s="39"/>
      <c r="T41" s="39"/>
      <c r="U41" s="39"/>
      <c r="V41" s="39"/>
      <c r="W41" s="39"/>
      <c r="X41" s="39"/>
      <c r="Y41" s="39"/>
      <c r="Z41" s="39"/>
      <c r="AA41" s="39"/>
      <c r="AB41" s="14"/>
      <c r="AC41" s="14"/>
      <c r="AD41" s="14"/>
      <c r="AE41" s="14"/>
      <c r="AF41" s="14"/>
      <c r="AG41" s="14"/>
      <c r="AH41" s="14"/>
    </row>
    <row r="42" spans="1:34" ht="13.15" customHeight="1" x14ac:dyDescent="0.2">
      <c r="A42" s="10"/>
      <c r="B42" s="55" t="s">
        <v>505</v>
      </c>
      <c r="C42" s="55"/>
      <c r="D42" s="55"/>
      <c r="E42" s="55"/>
      <c r="F42" s="55"/>
      <c r="G42" s="55"/>
      <c r="H42" s="55"/>
      <c r="I42" s="55"/>
      <c r="J42" s="55"/>
      <c r="K42" s="55"/>
      <c r="L42" s="55"/>
      <c r="M42" s="55"/>
      <c r="N42" s="39"/>
      <c r="O42" s="892" t="s">
        <v>505</v>
      </c>
      <c r="P42" s="248"/>
      <c r="Q42" s="248"/>
      <c r="R42" s="248"/>
      <c r="S42" s="248"/>
      <c r="T42" s="248"/>
      <c r="U42" s="248"/>
      <c r="V42" s="248"/>
      <c r="W42" s="248"/>
      <c r="X42" s="248"/>
      <c r="Y42" s="248"/>
      <c r="Z42" s="248"/>
      <c r="AA42" s="39"/>
      <c r="AB42" s="14"/>
      <c r="AC42" s="14"/>
      <c r="AD42" s="14"/>
      <c r="AE42" s="14"/>
      <c r="AF42" s="14"/>
      <c r="AG42" s="14"/>
      <c r="AH42" s="14"/>
    </row>
    <row r="43" spans="1:34" ht="15" customHeight="1" x14ac:dyDescent="0.2">
      <c r="A43" s="14"/>
      <c r="B43" s="1128" t="s">
        <v>506</v>
      </c>
      <c r="C43" s="1128"/>
      <c r="D43" s="1128"/>
      <c r="E43" s="1128"/>
      <c r="F43" s="1128"/>
      <c r="G43" s="1128"/>
      <c r="H43" s="1128"/>
      <c r="I43" s="1128"/>
      <c r="J43" s="1128"/>
      <c r="K43" s="1128"/>
      <c r="L43" s="1128"/>
      <c r="M43" s="1128"/>
      <c r="N43" s="14"/>
      <c r="O43" s="1127" t="s">
        <v>506</v>
      </c>
      <c r="P43" s="1127"/>
      <c r="Q43" s="1127"/>
      <c r="R43" s="1127"/>
      <c r="S43" s="1127"/>
      <c r="T43" s="1127"/>
      <c r="U43" s="1127"/>
      <c r="V43" s="1127"/>
      <c r="W43" s="1127"/>
      <c r="X43" s="1127"/>
      <c r="Y43" s="1127"/>
      <c r="Z43" s="1127"/>
      <c r="AA43" s="1127"/>
      <c r="AB43" s="14"/>
      <c r="AC43" s="14"/>
      <c r="AD43" s="14"/>
      <c r="AE43" s="14"/>
      <c r="AF43" s="14"/>
      <c r="AG43" s="14"/>
      <c r="AH43" s="14"/>
    </row>
    <row r="44" spans="1:34" x14ac:dyDescent="0.2">
      <c r="A44" s="14"/>
      <c r="B44" s="1128"/>
      <c r="C44" s="1128"/>
      <c r="D44" s="1128"/>
      <c r="E44" s="1128"/>
      <c r="F44" s="1128"/>
      <c r="G44" s="1128"/>
      <c r="H44" s="1128"/>
      <c r="I44" s="1128"/>
      <c r="J44" s="1128"/>
      <c r="K44" s="1128"/>
      <c r="L44" s="1128"/>
      <c r="M44" s="1128"/>
      <c r="N44" s="14"/>
      <c r="O44" s="1127"/>
      <c r="P44" s="1127"/>
      <c r="Q44" s="1127"/>
      <c r="R44" s="1127"/>
      <c r="S44" s="1127"/>
      <c r="T44" s="1127"/>
      <c r="U44" s="1127"/>
      <c r="V44" s="1127"/>
      <c r="W44" s="1127"/>
      <c r="X44" s="1127"/>
      <c r="Y44" s="1127"/>
      <c r="Z44" s="1127"/>
      <c r="AA44" s="1127"/>
      <c r="AB44" s="14"/>
      <c r="AC44" s="14"/>
      <c r="AD44" s="14"/>
      <c r="AE44" s="14"/>
      <c r="AF44" s="14"/>
      <c r="AG44" s="14"/>
      <c r="AH44" s="14"/>
    </row>
    <row r="45" spans="1:34" x14ac:dyDescent="0.2">
      <c r="A45" s="14"/>
      <c r="B45" s="1128" t="s">
        <v>507</v>
      </c>
      <c r="C45" s="1128"/>
      <c r="D45" s="1128"/>
      <c r="E45" s="1128"/>
      <c r="F45" s="1128"/>
      <c r="G45" s="1128"/>
      <c r="H45" s="1128"/>
      <c r="I45" s="1128"/>
      <c r="J45" s="1128"/>
      <c r="K45" s="1128"/>
      <c r="L45" s="1128"/>
      <c r="M45" s="1128"/>
      <c r="N45" s="14"/>
      <c r="O45" s="1127" t="s">
        <v>507</v>
      </c>
      <c r="P45" s="1127"/>
      <c r="Q45" s="1127"/>
      <c r="R45" s="1127"/>
      <c r="S45" s="1127"/>
      <c r="T45" s="1127"/>
      <c r="U45" s="1127"/>
      <c r="V45" s="1127"/>
      <c r="W45" s="1127"/>
      <c r="X45" s="1127"/>
      <c r="Y45" s="1127"/>
      <c r="Z45" s="1127"/>
      <c r="AA45" s="1127"/>
      <c r="AB45" s="14"/>
      <c r="AC45" s="14"/>
      <c r="AD45" s="14"/>
      <c r="AE45" s="14"/>
      <c r="AF45" s="14"/>
      <c r="AG45" s="14"/>
      <c r="AH45" s="14"/>
    </row>
    <row r="46" spans="1:34" x14ac:dyDescent="0.2">
      <c r="A46" s="14"/>
      <c r="B46" s="1128"/>
      <c r="C46" s="1128"/>
      <c r="D46" s="1128"/>
      <c r="E46" s="1128"/>
      <c r="F46" s="1128"/>
      <c r="G46" s="1128"/>
      <c r="H46" s="1128"/>
      <c r="I46" s="1128"/>
      <c r="J46" s="1128"/>
      <c r="K46" s="1128"/>
      <c r="L46" s="1128"/>
      <c r="M46" s="1128"/>
      <c r="N46" s="14"/>
      <c r="O46" s="1127"/>
      <c r="P46" s="1127"/>
      <c r="Q46" s="1127"/>
      <c r="R46" s="1127"/>
      <c r="S46" s="1127"/>
      <c r="T46" s="1127"/>
      <c r="U46" s="1127"/>
      <c r="V46" s="1127"/>
      <c r="W46" s="1127"/>
      <c r="X46" s="1127"/>
      <c r="Y46" s="1127"/>
      <c r="Z46" s="1127"/>
      <c r="AA46" s="1127"/>
      <c r="AB46" s="14"/>
      <c r="AC46" s="14"/>
      <c r="AD46" s="14"/>
      <c r="AE46" s="14"/>
      <c r="AF46" s="14"/>
      <c r="AG46" s="14"/>
      <c r="AH46" s="14"/>
    </row>
    <row r="47" spans="1:34" x14ac:dyDescent="0.2">
      <c r="A47" s="14"/>
      <c r="B47" s="14"/>
      <c r="C47" s="14"/>
      <c r="D47" s="14"/>
      <c r="E47" s="14"/>
      <c r="F47" s="14"/>
      <c r="G47" s="14"/>
      <c r="H47" s="14"/>
      <c r="I47" s="14"/>
      <c r="J47" s="14"/>
      <c r="K47" s="14"/>
      <c r="L47" s="14"/>
      <c r="M47" s="14"/>
      <c r="N47" s="14"/>
      <c r="O47" s="1127" t="s">
        <v>508</v>
      </c>
      <c r="P47" s="1127"/>
      <c r="Q47" s="1127"/>
      <c r="R47" s="1127"/>
      <c r="S47" s="1127"/>
      <c r="T47" s="1127"/>
      <c r="U47" s="1127"/>
      <c r="V47" s="1127"/>
      <c r="W47" s="1127"/>
      <c r="X47" s="1127"/>
      <c r="Y47" s="1127"/>
      <c r="Z47" s="1127"/>
      <c r="AA47" s="1127"/>
      <c r="AB47" s="14"/>
      <c r="AC47" s="14"/>
      <c r="AD47" s="14"/>
      <c r="AE47" s="14"/>
      <c r="AF47" s="14"/>
      <c r="AG47" s="14"/>
      <c r="AH47" s="14"/>
    </row>
    <row r="48" spans="1:34" x14ac:dyDescent="0.2">
      <c r="A48" s="14"/>
      <c r="B48" s="14"/>
      <c r="C48" s="14"/>
      <c r="D48" s="14"/>
      <c r="E48" s="14"/>
      <c r="F48" s="14"/>
      <c r="G48" s="14"/>
      <c r="H48" s="14"/>
      <c r="I48" s="14"/>
      <c r="J48" s="14"/>
      <c r="K48" s="14"/>
      <c r="L48" s="14"/>
      <c r="M48" s="14"/>
      <c r="N48" s="14"/>
      <c r="O48" s="1127"/>
      <c r="P48" s="1127"/>
      <c r="Q48" s="1127"/>
      <c r="R48" s="1127"/>
      <c r="S48" s="1127"/>
      <c r="T48" s="1127"/>
      <c r="U48" s="1127"/>
      <c r="V48" s="1127"/>
      <c r="W48" s="1127"/>
      <c r="X48" s="1127"/>
      <c r="Y48" s="1127"/>
      <c r="Z48" s="1127"/>
      <c r="AA48" s="1127"/>
      <c r="AB48" s="14"/>
      <c r="AC48" s="14"/>
      <c r="AD48" s="14"/>
      <c r="AE48" s="14"/>
      <c r="AF48" s="14"/>
      <c r="AG48" s="14"/>
      <c r="AH48" s="14"/>
    </row>
    <row r="49" spans="1:34" x14ac:dyDescent="0.2">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row>
    <row r="50" spans="1:34" x14ac:dyDescent="0.2">
      <c r="A50" s="14"/>
      <c r="B50" s="14"/>
      <c r="C50" s="14"/>
      <c r="D50" s="14"/>
      <c r="E50" s="14"/>
      <c r="F50" s="14"/>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row>
    <row r="51" spans="1:34" x14ac:dyDescent="0.2">
      <c r="A51" s="14"/>
      <c r="B51" s="14"/>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row>
    <row r="52" spans="1:34" x14ac:dyDescent="0.2">
      <c r="A52" s="14"/>
      <c r="B52" s="14"/>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row>
    <row r="53" spans="1:34" x14ac:dyDescent="0.2">
      <c r="A53" s="14"/>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row>
    <row r="54" spans="1:34" x14ac:dyDescent="0.2">
      <c r="A54" s="14"/>
      <c r="B54" s="14"/>
      <c r="C54" s="14"/>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row>
    <row r="55" spans="1:34" x14ac:dyDescent="0.2">
      <c r="A55" s="14"/>
      <c r="B55" s="14"/>
      <c r="C55" s="14"/>
      <c r="D55" s="14"/>
      <c r="E55" s="14"/>
      <c r="F55" s="14"/>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row>
    <row r="56" spans="1:34" x14ac:dyDescent="0.2">
      <c r="A56" s="14"/>
      <c r="B56" s="14"/>
      <c r="C56" s="14"/>
      <c r="D56" s="14"/>
      <c r="E56" s="14"/>
      <c r="F56" s="14"/>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row>
    <row r="57" spans="1:34" x14ac:dyDescent="0.2">
      <c r="A57" s="14"/>
      <c r="B57" s="14"/>
      <c r="C57" s="14"/>
      <c r="D57" s="14"/>
      <c r="E57" s="14"/>
      <c r="F57" s="14"/>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row>
    <row r="58" spans="1:34" x14ac:dyDescent="0.2">
      <c r="A58" s="14"/>
      <c r="B58" s="14"/>
      <c r="C58" s="14"/>
      <c r="D58" s="14"/>
      <c r="E58" s="14"/>
      <c r="F58" s="14"/>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row>
    <row r="59" spans="1:34" x14ac:dyDescent="0.2">
      <c r="A59" s="14"/>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row>
    <row r="60" spans="1:34" x14ac:dyDescent="0.2">
      <c r="A60" s="14"/>
      <c r="B60" s="14"/>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row>
    <row r="61" spans="1:34" x14ac:dyDescent="0.2">
      <c r="A61" s="14"/>
      <c r="B61" s="14"/>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row>
    <row r="62" spans="1:34" x14ac:dyDescent="0.2">
      <c r="A62" s="14"/>
      <c r="B62" s="14"/>
      <c r="C62" s="14"/>
      <c r="D62" s="14"/>
      <c r="E62" s="14"/>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row>
    <row r="63" spans="1:34" x14ac:dyDescent="0.2">
      <c r="A63" s="14"/>
      <c r="B63" s="14"/>
      <c r="C63" s="14"/>
      <c r="D63" s="14"/>
      <c r="E63" s="14"/>
      <c r="F63" s="14"/>
      <c r="G63" s="14"/>
      <c r="H63" s="14"/>
      <c r="I63" s="14"/>
      <c r="J63" s="14"/>
      <c r="K63" s="14"/>
      <c r="L63" s="14"/>
      <c r="M63" s="14"/>
      <c r="N63" s="14"/>
      <c r="O63" s="14"/>
      <c r="P63" s="14"/>
      <c r="Q63" s="14"/>
      <c r="R63" s="14"/>
      <c r="S63" s="14"/>
      <c r="T63" s="14"/>
      <c r="U63" s="14"/>
      <c r="V63" s="14"/>
      <c r="W63" s="14"/>
      <c r="X63" s="14"/>
      <c r="Y63" s="14"/>
      <c r="Z63" s="14"/>
      <c r="AA63" s="14"/>
      <c r="AB63" s="14"/>
      <c r="AC63" s="14"/>
      <c r="AD63" s="14"/>
      <c r="AE63" s="14"/>
      <c r="AF63" s="14"/>
      <c r="AG63" s="14"/>
      <c r="AH63" s="14"/>
    </row>
    <row r="64" spans="1:34" x14ac:dyDescent="0.2">
      <c r="A64" s="14"/>
      <c r="B64" s="1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row>
    <row r="65" spans="1:34" x14ac:dyDescent="0.2">
      <c r="A65" s="14"/>
      <c r="B65" s="14"/>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4"/>
      <c r="AD65" s="14"/>
      <c r="AE65" s="14"/>
      <c r="AF65" s="14"/>
      <c r="AG65" s="14"/>
      <c r="AH65" s="14"/>
    </row>
    <row r="66" spans="1:34" x14ac:dyDescent="0.2">
      <c r="A66" s="14"/>
      <c r="B66" s="14"/>
      <c r="C66" s="14"/>
      <c r="D66" s="14"/>
      <c r="E66" s="14"/>
      <c r="F66" s="14"/>
      <c r="G66" s="14"/>
      <c r="H66" s="14"/>
      <c r="I66" s="14"/>
      <c r="J66" s="14"/>
      <c r="K66" s="14"/>
      <c r="L66" s="14"/>
      <c r="M66" s="14"/>
      <c r="N66" s="14"/>
      <c r="O66" s="14"/>
      <c r="P66" s="14"/>
      <c r="Q66" s="14"/>
      <c r="R66" s="14"/>
      <c r="S66" s="14"/>
      <c r="T66" s="14"/>
      <c r="U66" s="14"/>
      <c r="V66" s="14"/>
      <c r="W66" s="14"/>
      <c r="X66" s="14"/>
      <c r="Y66" s="14"/>
      <c r="Z66" s="14"/>
      <c r="AA66" s="14"/>
      <c r="AB66" s="14"/>
      <c r="AC66" s="14"/>
      <c r="AD66" s="14"/>
      <c r="AE66" s="14"/>
      <c r="AF66" s="14"/>
      <c r="AG66" s="14"/>
      <c r="AH66" s="14"/>
    </row>
    <row r="67" spans="1:34" x14ac:dyDescent="0.2">
      <c r="A67" s="14"/>
      <c r="B67" s="14"/>
      <c r="C67" s="14"/>
      <c r="D67" s="14"/>
      <c r="E67" s="14"/>
      <c r="F67" s="14"/>
      <c r="G67" s="14"/>
      <c r="H67" s="14"/>
      <c r="I67" s="14"/>
      <c r="J67" s="14"/>
      <c r="K67" s="14"/>
      <c r="L67" s="14"/>
      <c r="M67" s="14"/>
      <c r="N67" s="14"/>
      <c r="O67" s="14"/>
      <c r="P67" s="14"/>
      <c r="Q67" s="14"/>
      <c r="R67" s="14"/>
      <c r="S67" s="14"/>
      <c r="T67" s="14"/>
      <c r="U67" s="14"/>
      <c r="V67" s="14"/>
      <c r="W67" s="14"/>
      <c r="X67" s="14"/>
      <c r="Y67" s="14"/>
      <c r="Z67" s="14"/>
      <c r="AA67" s="14"/>
      <c r="AB67" s="14"/>
      <c r="AC67" s="14"/>
      <c r="AD67" s="14"/>
      <c r="AE67" s="14"/>
      <c r="AF67" s="14"/>
      <c r="AG67" s="14"/>
      <c r="AH67" s="14"/>
    </row>
    <row r="68" spans="1:34" x14ac:dyDescent="0.2">
      <c r="A68" s="14"/>
      <c r="B68" s="14"/>
      <c r="C68" s="14"/>
      <c r="D68" s="14"/>
      <c r="E68" s="14"/>
      <c r="F68" s="14"/>
      <c r="G68" s="14"/>
      <c r="H68" s="14"/>
      <c r="I68" s="14"/>
      <c r="J68" s="14"/>
      <c r="K68" s="14"/>
      <c r="L68" s="14"/>
      <c r="M68" s="14"/>
      <c r="N68" s="14"/>
      <c r="O68" s="14"/>
      <c r="P68" s="14"/>
      <c r="Q68" s="14"/>
      <c r="R68" s="14"/>
      <c r="S68" s="14"/>
      <c r="T68" s="14"/>
      <c r="U68" s="14"/>
      <c r="V68" s="14"/>
      <c r="W68" s="14"/>
      <c r="X68" s="14"/>
      <c r="Y68" s="14"/>
      <c r="Z68" s="14"/>
      <c r="AA68" s="14"/>
      <c r="AB68" s="14"/>
      <c r="AC68" s="14"/>
      <c r="AD68" s="14"/>
      <c r="AE68" s="14"/>
      <c r="AF68" s="14"/>
      <c r="AG68" s="14"/>
      <c r="AH68" s="14"/>
    </row>
    <row r="69" spans="1:34" x14ac:dyDescent="0.2">
      <c r="A69" s="14"/>
      <c r="B69" s="14"/>
      <c r="C69" s="14"/>
      <c r="D69" s="14"/>
      <c r="E69" s="14"/>
      <c r="F69" s="14"/>
      <c r="G69" s="14"/>
      <c r="H69" s="14"/>
      <c r="I69" s="14"/>
      <c r="J69" s="14"/>
      <c r="K69" s="14"/>
      <c r="L69" s="14"/>
      <c r="M69" s="14"/>
      <c r="N69" s="14"/>
      <c r="O69" s="14"/>
      <c r="P69" s="14"/>
      <c r="Q69" s="14"/>
      <c r="R69" s="14"/>
      <c r="S69" s="14"/>
      <c r="T69" s="14"/>
      <c r="U69" s="14"/>
      <c r="V69" s="14"/>
      <c r="W69" s="14"/>
      <c r="X69" s="14"/>
      <c r="Y69" s="14"/>
      <c r="Z69" s="14"/>
      <c r="AA69" s="14"/>
      <c r="AB69" s="14"/>
      <c r="AC69" s="14"/>
      <c r="AD69" s="14"/>
      <c r="AE69" s="14"/>
      <c r="AF69" s="14"/>
      <c r="AG69" s="14"/>
      <c r="AH69" s="14"/>
    </row>
    <row r="70" spans="1:34" x14ac:dyDescent="0.2">
      <c r="A70" s="14"/>
      <c r="B70" s="14"/>
      <c r="C70" s="14"/>
      <c r="D70" s="14"/>
      <c r="E70" s="14"/>
      <c r="F70" s="14"/>
      <c r="G70" s="14"/>
      <c r="H70" s="14"/>
      <c r="I70" s="14"/>
      <c r="J70" s="14"/>
      <c r="K70" s="14"/>
      <c r="L70" s="14"/>
      <c r="M70" s="14"/>
      <c r="N70" s="14"/>
      <c r="O70" s="14"/>
      <c r="P70" s="14"/>
      <c r="Q70" s="14"/>
      <c r="R70" s="14"/>
      <c r="S70" s="14"/>
      <c r="T70" s="14"/>
      <c r="U70" s="14"/>
      <c r="V70" s="14"/>
      <c r="W70" s="14"/>
      <c r="X70" s="14"/>
      <c r="Y70" s="14"/>
      <c r="Z70" s="14"/>
      <c r="AA70" s="14"/>
      <c r="AB70" s="14"/>
      <c r="AC70" s="14"/>
      <c r="AD70" s="14"/>
      <c r="AE70" s="14"/>
      <c r="AF70" s="14"/>
      <c r="AG70" s="14"/>
      <c r="AH70" s="14"/>
    </row>
    <row r="71" spans="1:34" x14ac:dyDescent="0.2">
      <c r="A71" s="14"/>
      <c r="B71" s="14"/>
      <c r="C71" s="14"/>
      <c r="D71" s="14"/>
      <c r="E71" s="14"/>
      <c r="F71" s="14"/>
      <c r="G71" s="14"/>
      <c r="H71" s="14"/>
      <c r="I71" s="14"/>
      <c r="J71" s="14"/>
      <c r="K71" s="14"/>
      <c r="L71" s="14"/>
      <c r="M71" s="14"/>
      <c r="N71" s="14"/>
      <c r="O71" s="14"/>
      <c r="P71" s="14"/>
      <c r="Q71" s="14"/>
      <c r="R71" s="14"/>
      <c r="S71" s="14"/>
      <c r="T71" s="14"/>
      <c r="U71" s="14"/>
      <c r="V71" s="14"/>
      <c r="W71" s="14"/>
      <c r="X71" s="14"/>
      <c r="Y71" s="14"/>
      <c r="Z71" s="14"/>
      <c r="AA71" s="14"/>
      <c r="AB71" s="14"/>
      <c r="AC71" s="14"/>
      <c r="AD71" s="14"/>
      <c r="AE71" s="14"/>
      <c r="AF71" s="14"/>
      <c r="AG71" s="14"/>
      <c r="AH71" s="14"/>
    </row>
    <row r="72" spans="1:34" x14ac:dyDescent="0.2">
      <c r="A72" s="14"/>
      <c r="B72" s="14"/>
      <c r="C72" s="14"/>
      <c r="D72" s="14"/>
      <c r="E72" s="14"/>
      <c r="F72" s="14"/>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row>
    <row r="73" spans="1:34" x14ac:dyDescent="0.2">
      <c r="A73" s="14"/>
      <c r="B73" s="14"/>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row>
    <row r="74" spans="1:34" x14ac:dyDescent="0.2">
      <c r="A74" s="14"/>
      <c r="B74" s="14"/>
      <c r="C74" s="14"/>
      <c r="D74" s="14"/>
      <c r="E74" s="14"/>
      <c r="F74" s="14"/>
      <c r="G74" s="14"/>
      <c r="H74" s="14"/>
      <c r="I74" s="14"/>
      <c r="J74" s="14"/>
      <c r="K74" s="14"/>
      <c r="L74" s="14"/>
      <c r="M74" s="14"/>
      <c r="N74" s="14"/>
      <c r="O74" s="14"/>
      <c r="P74" s="14"/>
      <c r="Q74" s="14"/>
      <c r="R74" s="14"/>
      <c r="S74" s="14"/>
      <c r="T74" s="14"/>
      <c r="U74" s="14"/>
      <c r="V74" s="14"/>
      <c r="W74" s="14"/>
      <c r="X74" s="14"/>
      <c r="Y74" s="14"/>
      <c r="Z74" s="14"/>
      <c r="AA74" s="14"/>
      <c r="AB74" s="14"/>
      <c r="AC74" s="14"/>
      <c r="AD74" s="14"/>
      <c r="AE74" s="14"/>
      <c r="AF74" s="14"/>
      <c r="AG74" s="14"/>
      <c r="AH74" s="14"/>
    </row>
    <row r="75" spans="1:34" x14ac:dyDescent="0.2">
      <c r="A75" s="14"/>
      <c r="B75" s="14"/>
      <c r="C75" s="14"/>
      <c r="D75" s="14"/>
      <c r="E75" s="14"/>
      <c r="F75" s="14"/>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row>
    <row r="76" spans="1:34" x14ac:dyDescent="0.2">
      <c r="A76" s="14"/>
      <c r="B76" s="14"/>
      <c r="C76" s="14"/>
      <c r="D76" s="14"/>
      <c r="E76" s="14"/>
      <c r="F76" s="14"/>
      <c r="G76" s="14"/>
      <c r="H76" s="14"/>
      <c r="I76" s="14"/>
      <c r="J76" s="14"/>
      <c r="K76" s="14"/>
      <c r="L76" s="14"/>
      <c r="M76" s="14"/>
      <c r="N76" s="14"/>
      <c r="O76" s="14"/>
      <c r="P76" s="14"/>
      <c r="Q76" s="14"/>
      <c r="R76" s="14"/>
      <c r="S76" s="14"/>
      <c r="T76" s="14"/>
      <c r="U76" s="14"/>
      <c r="V76" s="14"/>
      <c r="W76" s="14"/>
      <c r="X76" s="14"/>
      <c r="Y76" s="14"/>
      <c r="Z76" s="14"/>
      <c r="AA76" s="14"/>
      <c r="AB76" s="14"/>
      <c r="AC76" s="14"/>
      <c r="AD76" s="14"/>
      <c r="AE76" s="14"/>
      <c r="AF76" s="14"/>
      <c r="AG76" s="14"/>
      <c r="AH76" s="14"/>
    </row>
    <row r="77" spans="1:34" x14ac:dyDescent="0.2">
      <c r="A77" s="14"/>
      <c r="B77" s="14"/>
      <c r="C77" s="711"/>
      <c r="D77" s="711"/>
      <c r="E77" s="711"/>
      <c r="F77" s="711"/>
      <c r="G77" s="711"/>
      <c r="H77" s="711"/>
      <c r="I77" s="711"/>
      <c r="J77" s="711"/>
      <c r="K77" s="711"/>
      <c r="L77" s="711"/>
      <c r="M77" s="711"/>
      <c r="N77" s="14"/>
      <c r="O77" s="14"/>
      <c r="P77" s="711"/>
      <c r="Q77" s="711"/>
      <c r="R77" s="711"/>
      <c r="S77" s="711"/>
      <c r="T77" s="711"/>
      <c r="U77" s="711"/>
      <c r="V77" s="711"/>
      <c r="W77" s="711"/>
      <c r="X77" s="711"/>
      <c r="Y77" s="711"/>
      <c r="Z77" s="711"/>
      <c r="AA77" s="14"/>
      <c r="AB77" s="14"/>
      <c r="AC77" s="14"/>
      <c r="AD77" s="14"/>
      <c r="AE77" s="14"/>
      <c r="AF77" s="14"/>
      <c r="AG77" s="14"/>
      <c r="AH77" s="14"/>
    </row>
    <row r="78" spans="1:34" s="245" customFormat="1" x14ac:dyDescent="0.2">
      <c r="C78" s="711"/>
      <c r="D78" s="711"/>
      <c r="E78" s="711"/>
      <c r="F78" s="711"/>
      <c r="G78" s="711"/>
      <c r="H78" s="711"/>
      <c r="I78" s="711"/>
      <c r="J78" s="711"/>
      <c r="K78" s="711"/>
      <c r="L78" s="711"/>
      <c r="M78" s="711"/>
      <c r="P78" s="711"/>
      <c r="Q78" s="711"/>
      <c r="R78" s="711"/>
      <c r="S78" s="711"/>
      <c r="T78" s="711"/>
      <c r="U78" s="711"/>
      <c r="V78" s="711"/>
      <c r="W78" s="711"/>
      <c r="X78" s="711"/>
      <c r="Y78" s="711"/>
      <c r="Z78" s="711"/>
    </row>
    <row r="79" spans="1:34" s="245" customFormat="1" x14ac:dyDescent="0.2">
      <c r="C79" s="711"/>
      <c r="D79" s="711"/>
      <c r="E79" s="711"/>
      <c r="F79" s="711"/>
      <c r="G79" s="711"/>
      <c r="H79" s="711"/>
      <c r="I79" s="711"/>
      <c r="J79" s="711"/>
      <c r="K79" s="711"/>
      <c r="L79" s="711"/>
      <c r="M79" s="711"/>
      <c r="P79" s="711"/>
      <c r="Q79" s="711"/>
      <c r="R79" s="711"/>
      <c r="S79" s="711"/>
      <c r="T79" s="711"/>
      <c r="U79" s="711"/>
      <c r="V79" s="711"/>
      <c r="W79" s="711"/>
      <c r="X79" s="711"/>
      <c r="Y79" s="711"/>
      <c r="Z79" s="711"/>
    </row>
    <row r="80" spans="1:34" s="245" customFormat="1" x14ac:dyDescent="0.2">
      <c r="C80" s="711"/>
      <c r="D80" s="711"/>
      <c r="E80" s="711"/>
      <c r="F80" s="711"/>
      <c r="G80" s="711"/>
      <c r="H80" s="711"/>
      <c r="I80" s="711"/>
      <c r="J80" s="711"/>
      <c r="K80" s="711"/>
      <c r="L80" s="711"/>
      <c r="M80" s="711"/>
      <c r="P80" s="711"/>
      <c r="Q80" s="711"/>
      <c r="R80" s="711"/>
      <c r="S80" s="711"/>
      <c r="T80" s="711"/>
      <c r="U80" s="711"/>
      <c r="V80" s="711"/>
      <c r="W80" s="711"/>
      <c r="X80" s="711"/>
      <c r="Y80" s="711"/>
      <c r="Z80" s="711"/>
    </row>
    <row r="81" spans="3:26" s="245" customFormat="1" x14ac:dyDescent="0.2">
      <c r="C81" s="711"/>
      <c r="D81" s="711"/>
      <c r="E81" s="711"/>
      <c r="F81" s="711"/>
      <c r="G81" s="711"/>
      <c r="H81" s="711"/>
      <c r="I81" s="711"/>
      <c r="J81" s="711"/>
      <c r="K81" s="711"/>
      <c r="L81" s="711"/>
      <c r="M81" s="711"/>
      <c r="P81" s="711"/>
      <c r="Q81" s="711"/>
      <c r="R81" s="711"/>
      <c r="S81" s="711"/>
      <c r="T81" s="711"/>
      <c r="U81" s="711"/>
      <c r="V81" s="711"/>
      <c r="W81" s="711"/>
      <c r="X81" s="711"/>
      <c r="Y81" s="711"/>
      <c r="Z81" s="711"/>
    </row>
    <row r="82" spans="3:26" s="245" customFormat="1" x14ac:dyDescent="0.2">
      <c r="C82" s="711"/>
      <c r="D82" s="711"/>
      <c r="E82" s="711"/>
      <c r="F82" s="711"/>
      <c r="G82" s="711"/>
      <c r="H82" s="711"/>
      <c r="I82" s="711"/>
      <c r="J82" s="711"/>
      <c r="K82" s="711"/>
      <c r="L82" s="711"/>
      <c r="M82" s="711"/>
      <c r="P82" s="711"/>
      <c r="Q82" s="711"/>
      <c r="R82" s="711"/>
      <c r="S82" s="711"/>
      <c r="T82" s="711"/>
      <c r="U82" s="711"/>
      <c r="V82" s="711"/>
      <c r="W82" s="711"/>
      <c r="X82" s="711"/>
      <c r="Y82" s="711"/>
      <c r="Z82" s="711"/>
    </row>
    <row r="83" spans="3:26" s="245" customFormat="1" x14ac:dyDescent="0.2">
      <c r="C83" s="711"/>
      <c r="D83" s="711"/>
      <c r="E83" s="711"/>
      <c r="F83" s="711"/>
      <c r="G83" s="711"/>
      <c r="H83" s="711"/>
      <c r="I83" s="711"/>
      <c r="J83" s="711"/>
      <c r="K83" s="711"/>
      <c r="L83" s="711"/>
      <c r="M83" s="711"/>
      <c r="P83" s="711"/>
      <c r="Q83" s="711"/>
      <c r="R83" s="711"/>
      <c r="S83" s="711"/>
      <c r="T83" s="711"/>
      <c r="U83" s="711"/>
      <c r="V83" s="711"/>
      <c r="W83" s="711"/>
      <c r="X83" s="711"/>
      <c r="Y83" s="711"/>
      <c r="Z83" s="711"/>
    </row>
    <row r="84" spans="3:26" s="245" customFormat="1" x14ac:dyDescent="0.2">
      <c r="C84" s="711"/>
      <c r="D84" s="711"/>
      <c r="E84" s="711"/>
      <c r="F84" s="711"/>
      <c r="G84" s="711"/>
      <c r="H84" s="711"/>
      <c r="I84" s="711"/>
      <c r="J84" s="711"/>
      <c r="K84" s="711"/>
      <c r="L84" s="711"/>
      <c r="M84" s="711"/>
      <c r="P84" s="711"/>
      <c r="Q84" s="711"/>
      <c r="R84" s="711"/>
      <c r="S84" s="711"/>
      <c r="T84" s="711"/>
      <c r="U84" s="711"/>
      <c r="V84" s="711"/>
      <c r="W84" s="711"/>
      <c r="X84" s="711"/>
      <c r="Y84" s="711"/>
      <c r="Z84" s="711"/>
    </row>
    <row r="85" spans="3:26" s="245" customFormat="1" x14ac:dyDescent="0.2">
      <c r="C85" s="711"/>
      <c r="D85" s="711"/>
      <c r="E85" s="711"/>
      <c r="F85" s="711"/>
      <c r="G85" s="711"/>
      <c r="H85" s="711"/>
      <c r="I85" s="711"/>
      <c r="J85" s="711"/>
      <c r="K85" s="711"/>
      <c r="L85" s="711"/>
      <c r="M85" s="711"/>
      <c r="P85" s="711"/>
      <c r="Q85" s="711"/>
      <c r="R85" s="711"/>
      <c r="S85" s="711"/>
      <c r="T85" s="711"/>
      <c r="U85" s="711"/>
      <c r="V85" s="711"/>
      <c r="W85" s="711"/>
      <c r="X85" s="711"/>
      <c r="Y85" s="711"/>
      <c r="Z85" s="711"/>
    </row>
    <row r="86" spans="3:26" s="245" customFormat="1" x14ac:dyDescent="0.2">
      <c r="C86" s="711"/>
      <c r="D86" s="711"/>
      <c r="E86" s="711"/>
      <c r="F86" s="711"/>
      <c r="G86" s="711"/>
      <c r="H86" s="711"/>
      <c r="I86" s="711"/>
      <c r="J86" s="711"/>
      <c r="K86" s="711"/>
      <c r="L86" s="711"/>
      <c r="M86" s="711"/>
      <c r="P86" s="711"/>
      <c r="Q86" s="711"/>
      <c r="R86" s="711"/>
      <c r="S86" s="711"/>
      <c r="T86" s="711"/>
      <c r="U86" s="711"/>
      <c r="V86" s="711"/>
      <c r="W86" s="711"/>
      <c r="X86" s="711"/>
      <c r="Y86" s="711"/>
      <c r="Z86" s="711"/>
    </row>
    <row r="87" spans="3:26" s="245" customFormat="1" x14ac:dyDescent="0.2">
      <c r="C87" s="711"/>
      <c r="D87" s="711"/>
      <c r="E87" s="711"/>
      <c r="F87" s="711"/>
      <c r="G87" s="711"/>
      <c r="H87" s="711"/>
      <c r="I87" s="711"/>
      <c r="J87" s="711"/>
      <c r="K87" s="711"/>
      <c r="L87" s="711"/>
      <c r="M87" s="711"/>
      <c r="P87" s="711"/>
      <c r="Q87" s="711"/>
      <c r="R87" s="711"/>
      <c r="S87" s="711"/>
      <c r="T87" s="711"/>
      <c r="U87" s="711"/>
      <c r="V87" s="711"/>
      <c r="W87" s="711"/>
      <c r="X87" s="711"/>
      <c r="Y87" s="711"/>
      <c r="Z87" s="711"/>
    </row>
    <row r="88" spans="3:26" s="245" customFormat="1" x14ac:dyDescent="0.2">
      <c r="C88" s="711"/>
      <c r="D88" s="711"/>
      <c r="E88" s="711"/>
      <c r="F88" s="711"/>
      <c r="G88" s="711"/>
      <c r="H88" s="711"/>
      <c r="I88" s="711"/>
      <c r="J88" s="711"/>
      <c r="K88" s="711"/>
      <c r="L88" s="711"/>
      <c r="M88" s="711"/>
      <c r="P88" s="711"/>
      <c r="Q88" s="711"/>
      <c r="R88" s="711"/>
      <c r="S88" s="711"/>
      <c r="T88" s="711"/>
      <c r="U88" s="711"/>
      <c r="V88" s="711"/>
      <c r="W88" s="711"/>
      <c r="X88" s="711"/>
      <c r="Y88" s="711"/>
      <c r="Z88" s="711"/>
    </row>
    <row r="89" spans="3:26" s="245" customFormat="1" x14ac:dyDescent="0.2">
      <c r="C89" s="711"/>
      <c r="D89" s="711"/>
      <c r="E89" s="711"/>
      <c r="F89" s="711"/>
      <c r="G89" s="711"/>
      <c r="H89" s="711"/>
      <c r="I89" s="711"/>
      <c r="J89" s="711"/>
      <c r="K89" s="711"/>
      <c r="L89" s="711"/>
      <c r="M89" s="711"/>
      <c r="P89" s="711"/>
      <c r="Q89" s="711"/>
      <c r="R89" s="711"/>
      <c r="S89" s="711"/>
      <c r="T89" s="711"/>
      <c r="U89" s="711"/>
      <c r="V89" s="711"/>
      <c r="W89" s="711"/>
      <c r="X89" s="711"/>
      <c r="Y89" s="711"/>
      <c r="Z89" s="711"/>
    </row>
    <row r="90" spans="3:26" s="245" customFormat="1" x14ac:dyDescent="0.2">
      <c r="C90" s="711"/>
      <c r="D90" s="711"/>
      <c r="E90" s="711"/>
      <c r="F90" s="711"/>
      <c r="G90" s="711"/>
      <c r="H90" s="711"/>
      <c r="I90" s="711"/>
      <c r="J90" s="711"/>
      <c r="K90" s="711"/>
      <c r="L90" s="711"/>
      <c r="M90" s="711"/>
      <c r="P90" s="711"/>
      <c r="Q90" s="711"/>
      <c r="R90" s="711"/>
      <c r="S90" s="711"/>
      <c r="T90" s="711"/>
      <c r="U90" s="711"/>
      <c r="V90" s="711"/>
      <c r="W90" s="711"/>
      <c r="X90" s="711"/>
      <c r="Y90" s="711"/>
      <c r="Z90" s="711"/>
    </row>
    <row r="91" spans="3:26" s="245" customFormat="1" x14ac:dyDescent="0.2">
      <c r="C91" s="711"/>
      <c r="D91" s="711"/>
      <c r="E91" s="711"/>
      <c r="F91" s="711"/>
      <c r="G91" s="711"/>
      <c r="H91" s="711"/>
      <c r="I91" s="711"/>
      <c r="J91" s="711"/>
      <c r="K91" s="711"/>
      <c r="L91" s="711"/>
      <c r="M91" s="711"/>
      <c r="P91" s="711"/>
      <c r="Q91" s="711"/>
      <c r="R91" s="711"/>
      <c r="S91" s="711"/>
      <c r="T91" s="711"/>
      <c r="U91" s="711"/>
      <c r="V91" s="711"/>
      <c r="W91" s="711"/>
      <c r="X91" s="711"/>
      <c r="Y91" s="711"/>
      <c r="Z91" s="711"/>
    </row>
    <row r="92" spans="3:26" s="245" customFormat="1" x14ac:dyDescent="0.2">
      <c r="C92" s="711"/>
      <c r="D92" s="711"/>
      <c r="E92" s="711"/>
      <c r="F92" s="711"/>
      <c r="G92" s="711"/>
      <c r="H92" s="711"/>
      <c r="I92" s="711"/>
      <c r="J92" s="711"/>
      <c r="K92" s="711"/>
      <c r="L92" s="711"/>
      <c r="M92" s="711"/>
      <c r="P92" s="711"/>
      <c r="Q92" s="711"/>
      <c r="R92" s="711"/>
      <c r="S92" s="711"/>
      <c r="T92" s="711"/>
      <c r="U92" s="711"/>
      <c r="V92" s="711"/>
      <c r="W92" s="711"/>
      <c r="X92" s="711"/>
      <c r="Y92" s="711"/>
      <c r="Z92" s="711"/>
    </row>
    <row r="93" spans="3:26" s="245" customFormat="1" x14ac:dyDescent="0.2">
      <c r="C93" s="711"/>
      <c r="D93" s="711"/>
      <c r="E93" s="711"/>
      <c r="F93" s="711"/>
      <c r="G93" s="711"/>
      <c r="H93" s="711"/>
      <c r="I93" s="711"/>
      <c r="J93" s="711"/>
      <c r="K93" s="711"/>
      <c r="L93" s="711"/>
      <c r="M93" s="711"/>
      <c r="P93" s="711"/>
      <c r="Q93" s="711"/>
      <c r="R93" s="711"/>
      <c r="S93" s="711"/>
      <c r="T93" s="711"/>
      <c r="U93" s="711"/>
      <c r="V93" s="711"/>
      <c r="W93" s="711"/>
      <c r="X93" s="711"/>
      <c r="Y93" s="711"/>
      <c r="Z93" s="711"/>
    </row>
    <row r="94" spans="3:26" s="245" customFormat="1" x14ac:dyDescent="0.2">
      <c r="C94" s="711"/>
      <c r="D94" s="711"/>
      <c r="E94" s="711"/>
      <c r="F94" s="711"/>
      <c r="G94" s="711"/>
      <c r="H94" s="711"/>
      <c r="I94" s="711"/>
      <c r="J94" s="711"/>
      <c r="K94" s="711"/>
      <c r="L94" s="711"/>
      <c r="M94" s="711"/>
      <c r="P94" s="711"/>
      <c r="Q94" s="711"/>
      <c r="R94" s="711"/>
      <c r="S94" s="711"/>
      <c r="T94" s="711"/>
      <c r="U94" s="711"/>
      <c r="V94" s="711"/>
      <c r="W94" s="711"/>
      <c r="X94" s="711"/>
      <c r="Y94" s="711"/>
      <c r="Z94" s="711"/>
    </row>
    <row r="95" spans="3:26" s="245" customFormat="1" x14ac:dyDescent="0.2">
      <c r="C95" s="711"/>
      <c r="D95" s="711"/>
      <c r="E95" s="711"/>
      <c r="F95" s="711"/>
      <c r="G95" s="711"/>
      <c r="H95" s="711"/>
      <c r="I95" s="711"/>
      <c r="J95" s="711"/>
      <c r="K95" s="711"/>
      <c r="L95" s="711"/>
      <c r="M95" s="711"/>
      <c r="P95" s="711"/>
      <c r="Q95" s="711"/>
      <c r="R95" s="711"/>
      <c r="S95" s="711"/>
      <c r="T95" s="711"/>
      <c r="U95" s="711"/>
      <c r="V95" s="711"/>
      <c r="W95" s="711"/>
      <c r="X95" s="711"/>
      <c r="Y95" s="711"/>
      <c r="Z95" s="711"/>
    </row>
    <row r="96" spans="3:26" s="245" customFormat="1" x14ac:dyDescent="0.2">
      <c r="C96" s="711"/>
      <c r="D96" s="711"/>
      <c r="E96" s="711"/>
      <c r="F96" s="711"/>
      <c r="G96" s="711"/>
      <c r="H96" s="711"/>
      <c r="I96" s="711"/>
      <c r="J96" s="711"/>
      <c r="K96" s="711"/>
      <c r="L96" s="711"/>
      <c r="M96" s="711"/>
      <c r="P96" s="711"/>
      <c r="Q96" s="711"/>
      <c r="R96" s="711"/>
      <c r="S96" s="711"/>
      <c r="T96" s="711"/>
      <c r="U96" s="711"/>
      <c r="V96" s="711"/>
      <c r="W96" s="711"/>
      <c r="X96" s="711"/>
      <c r="Y96" s="711"/>
      <c r="Z96" s="711"/>
    </row>
    <row r="97" spans="3:26" s="245" customFormat="1" x14ac:dyDescent="0.2">
      <c r="C97" s="711"/>
      <c r="D97" s="711"/>
      <c r="E97" s="711"/>
      <c r="F97" s="711"/>
      <c r="G97" s="711"/>
      <c r="H97" s="711"/>
      <c r="I97" s="711"/>
      <c r="J97" s="711"/>
      <c r="K97" s="711"/>
      <c r="L97" s="711"/>
      <c r="M97" s="711"/>
      <c r="P97" s="711"/>
      <c r="Q97" s="711"/>
      <c r="R97" s="711"/>
      <c r="S97" s="711"/>
      <c r="T97" s="711"/>
      <c r="U97" s="711"/>
      <c r="V97" s="711"/>
      <c r="W97" s="711"/>
      <c r="X97" s="711"/>
      <c r="Y97" s="711"/>
      <c r="Z97" s="711"/>
    </row>
    <row r="98" spans="3:26" s="245" customFormat="1" x14ac:dyDescent="0.2">
      <c r="C98" s="711"/>
      <c r="D98" s="711"/>
      <c r="E98" s="711"/>
      <c r="F98" s="711"/>
      <c r="G98" s="711"/>
      <c r="H98" s="711"/>
      <c r="I98" s="711"/>
      <c r="J98" s="711"/>
      <c r="K98" s="711"/>
      <c r="L98" s="711"/>
      <c r="M98" s="711"/>
      <c r="P98" s="711"/>
      <c r="Q98" s="711"/>
      <c r="R98" s="711"/>
      <c r="S98" s="711"/>
      <c r="T98" s="711"/>
      <c r="U98" s="711"/>
      <c r="V98" s="711"/>
      <c r="W98" s="711"/>
      <c r="X98" s="711"/>
      <c r="Y98" s="711"/>
      <c r="Z98" s="711"/>
    </row>
    <row r="99" spans="3:26" s="245" customFormat="1" x14ac:dyDescent="0.2">
      <c r="C99" s="711"/>
      <c r="D99" s="711"/>
      <c r="E99" s="711"/>
      <c r="F99" s="711"/>
      <c r="G99" s="711"/>
      <c r="H99" s="711"/>
      <c r="I99" s="711"/>
      <c r="J99" s="711"/>
      <c r="K99" s="711"/>
      <c r="L99" s="711"/>
      <c r="M99" s="711"/>
      <c r="P99" s="711"/>
      <c r="Q99" s="711"/>
      <c r="R99" s="711"/>
      <c r="S99" s="711"/>
      <c r="T99" s="711"/>
      <c r="U99" s="711"/>
      <c r="V99" s="711"/>
      <c r="W99" s="711"/>
      <c r="X99" s="711"/>
      <c r="Y99" s="711"/>
      <c r="Z99" s="711"/>
    </row>
    <row r="100" spans="3:26" s="245" customFormat="1" x14ac:dyDescent="0.2">
      <c r="C100" s="711"/>
      <c r="D100" s="711"/>
      <c r="E100" s="711"/>
      <c r="F100" s="711"/>
      <c r="G100" s="711"/>
      <c r="H100" s="711"/>
      <c r="I100" s="711"/>
      <c r="J100" s="711"/>
      <c r="K100" s="711"/>
      <c r="L100" s="711"/>
      <c r="M100" s="711"/>
      <c r="P100" s="711"/>
      <c r="Q100" s="711"/>
      <c r="R100" s="711"/>
      <c r="S100" s="711"/>
      <c r="T100" s="711"/>
      <c r="U100" s="711"/>
      <c r="V100" s="711"/>
      <c r="W100" s="711"/>
      <c r="X100" s="711"/>
      <c r="Y100" s="711"/>
      <c r="Z100" s="711"/>
    </row>
    <row r="101" spans="3:26" s="245" customFormat="1" x14ac:dyDescent="0.2">
      <c r="C101" s="711"/>
      <c r="D101" s="711"/>
      <c r="E101" s="711"/>
      <c r="F101" s="711"/>
      <c r="G101" s="711"/>
      <c r="H101" s="711"/>
      <c r="I101" s="711"/>
      <c r="J101" s="711"/>
      <c r="K101" s="711"/>
      <c r="L101" s="711"/>
      <c r="M101" s="711"/>
      <c r="P101" s="711"/>
      <c r="Q101" s="711"/>
      <c r="R101" s="711"/>
      <c r="S101" s="711"/>
      <c r="T101" s="711"/>
      <c r="U101" s="711"/>
      <c r="V101" s="711"/>
      <c r="W101" s="711"/>
      <c r="X101" s="711"/>
      <c r="Y101" s="711"/>
      <c r="Z101" s="711"/>
    </row>
    <row r="102" spans="3:26" s="245" customFormat="1" x14ac:dyDescent="0.2">
      <c r="C102" s="711"/>
      <c r="D102" s="711"/>
      <c r="E102" s="711"/>
      <c r="F102" s="711"/>
      <c r="G102" s="711"/>
      <c r="H102" s="711"/>
      <c r="I102" s="711"/>
      <c r="J102" s="711"/>
      <c r="K102" s="711"/>
      <c r="L102" s="711"/>
      <c r="M102" s="711"/>
      <c r="P102" s="711"/>
      <c r="Q102" s="711"/>
      <c r="R102" s="711"/>
      <c r="S102" s="711"/>
      <c r="T102" s="711"/>
      <c r="U102" s="711"/>
      <c r="V102" s="711"/>
      <c r="W102" s="711"/>
      <c r="X102" s="711"/>
      <c r="Y102" s="711"/>
      <c r="Z102" s="711"/>
    </row>
    <row r="103" spans="3:26" s="245" customFormat="1" x14ac:dyDescent="0.2">
      <c r="C103" s="711"/>
      <c r="D103" s="711"/>
      <c r="E103" s="711"/>
      <c r="F103" s="711"/>
      <c r="G103" s="711"/>
      <c r="H103" s="711"/>
      <c r="I103" s="711"/>
      <c r="J103" s="711"/>
      <c r="K103" s="711"/>
      <c r="L103" s="711"/>
      <c r="M103" s="711"/>
      <c r="P103" s="711"/>
      <c r="Q103" s="711"/>
      <c r="R103" s="711"/>
      <c r="S103" s="711"/>
      <c r="T103" s="711"/>
      <c r="U103" s="711"/>
      <c r="V103" s="711"/>
      <c r="W103" s="711"/>
      <c r="X103" s="711"/>
      <c r="Y103" s="711"/>
      <c r="Z103" s="711"/>
    </row>
    <row r="104" spans="3:26" s="245" customFormat="1" x14ac:dyDescent="0.2"/>
    <row r="105" spans="3:26" s="245" customFormat="1" x14ac:dyDescent="0.2"/>
    <row r="106" spans="3:26" s="245" customFormat="1" x14ac:dyDescent="0.2"/>
    <row r="107" spans="3:26" s="245" customFormat="1" x14ac:dyDescent="0.2"/>
    <row r="108" spans="3:26" s="245" customFormat="1" x14ac:dyDescent="0.2"/>
    <row r="109" spans="3:26" s="245" customFormat="1" x14ac:dyDescent="0.2"/>
    <row r="110" spans="3:26" s="245" customFormat="1" x14ac:dyDescent="0.2"/>
    <row r="111" spans="3:26" s="245" customFormat="1" x14ac:dyDescent="0.2"/>
    <row r="112" spans="3:26"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row r="224" s="245" customFormat="1" x14ac:dyDescent="0.2"/>
    <row r="225" s="245" customFormat="1" x14ac:dyDescent="0.2"/>
    <row r="226" s="245" customFormat="1" x14ac:dyDescent="0.2"/>
    <row r="227" s="245" customFormat="1" x14ac:dyDescent="0.2"/>
    <row r="228" s="245" customFormat="1" x14ac:dyDescent="0.2"/>
    <row r="229" s="245" customFormat="1" x14ac:dyDescent="0.2"/>
    <row r="230" s="245" customFormat="1" x14ac:dyDescent="0.2"/>
    <row r="231" s="245" customFormat="1" x14ac:dyDescent="0.2"/>
    <row r="232" s="245" customFormat="1" x14ac:dyDescent="0.2"/>
    <row r="233" s="245" customFormat="1" x14ac:dyDescent="0.2"/>
    <row r="234" s="245" customFormat="1" x14ac:dyDescent="0.2"/>
    <row r="235" s="245" customFormat="1" x14ac:dyDescent="0.2"/>
    <row r="236" s="245" customFormat="1" x14ac:dyDescent="0.2"/>
    <row r="237" s="245" customFormat="1" x14ac:dyDescent="0.2"/>
    <row r="238" s="245" customFormat="1" x14ac:dyDescent="0.2"/>
    <row r="239" s="245" customFormat="1" x14ac:dyDescent="0.2"/>
    <row r="240" s="245" customFormat="1" x14ac:dyDescent="0.2"/>
    <row r="241" s="245" customFormat="1" x14ac:dyDescent="0.2"/>
    <row r="242" s="245" customFormat="1" x14ac:dyDescent="0.2"/>
    <row r="243" s="245" customFormat="1" x14ac:dyDescent="0.2"/>
    <row r="244" s="245" customFormat="1" x14ac:dyDescent="0.2"/>
    <row r="245" s="245" customFormat="1" x14ac:dyDescent="0.2"/>
    <row r="246" s="245" customFormat="1" x14ac:dyDescent="0.2"/>
    <row r="247" s="245" customFormat="1" x14ac:dyDescent="0.2"/>
    <row r="248" s="245" customFormat="1" x14ac:dyDescent="0.2"/>
    <row r="249" s="245" customFormat="1" x14ac:dyDescent="0.2"/>
    <row r="250" s="245" customFormat="1" x14ac:dyDescent="0.2"/>
    <row r="251" s="245" customFormat="1" x14ac:dyDescent="0.2"/>
    <row r="252" s="245" customFormat="1" x14ac:dyDescent="0.2"/>
    <row r="253" s="245" customFormat="1" x14ac:dyDescent="0.2"/>
    <row r="254" s="245" customFormat="1" x14ac:dyDescent="0.2"/>
    <row r="255" s="245" customFormat="1" x14ac:dyDescent="0.2"/>
    <row r="256" s="245" customFormat="1" x14ac:dyDescent="0.2"/>
    <row r="257" s="245" customFormat="1" x14ac:dyDescent="0.2"/>
    <row r="258" s="245" customFormat="1" x14ac:dyDescent="0.2"/>
    <row r="259" s="245" customFormat="1" x14ac:dyDescent="0.2"/>
    <row r="260" s="245" customFormat="1" x14ac:dyDescent="0.2"/>
    <row r="261" s="245" customFormat="1" x14ac:dyDescent="0.2"/>
    <row r="262" s="245" customFormat="1" x14ac:dyDescent="0.2"/>
    <row r="263" s="245" customFormat="1" x14ac:dyDescent="0.2"/>
    <row r="264" s="245" customFormat="1" x14ac:dyDescent="0.2"/>
    <row r="265" s="245" customFormat="1" x14ac:dyDescent="0.2"/>
    <row r="266" s="245" customFormat="1" x14ac:dyDescent="0.2"/>
    <row r="267" s="245" customFormat="1" x14ac:dyDescent="0.2"/>
    <row r="268" s="245" customFormat="1" x14ac:dyDescent="0.2"/>
    <row r="269" s="245" customFormat="1" x14ac:dyDescent="0.2"/>
    <row r="270" s="245" customFormat="1" x14ac:dyDescent="0.2"/>
    <row r="271" s="245" customFormat="1" x14ac:dyDescent="0.2"/>
    <row r="272" s="245" customFormat="1" x14ac:dyDescent="0.2"/>
    <row r="273" s="245" customFormat="1" x14ac:dyDescent="0.2"/>
    <row r="274" s="245" customFormat="1" x14ac:dyDescent="0.2"/>
    <row r="275" s="245" customFormat="1" x14ac:dyDescent="0.2"/>
    <row r="276" s="245" customFormat="1" x14ac:dyDescent="0.2"/>
    <row r="277" s="245" customFormat="1" x14ac:dyDescent="0.2"/>
    <row r="278" s="245" customFormat="1" x14ac:dyDescent="0.2"/>
    <row r="279" s="245" customFormat="1" x14ac:dyDescent="0.2"/>
    <row r="280" s="245" customFormat="1" x14ac:dyDescent="0.2"/>
    <row r="281" s="245" customFormat="1" x14ac:dyDescent="0.2"/>
    <row r="282" s="245" customFormat="1" x14ac:dyDescent="0.2"/>
    <row r="283" s="245" customFormat="1" x14ac:dyDescent="0.2"/>
    <row r="284" s="245" customFormat="1" x14ac:dyDescent="0.2"/>
    <row r="285" s="245" customFormat="1" x14ac:dyDescent="0.2"/>
    <row r="286" s="245" customFormat="1" x14ac:dyDescent="0.2"/>
    <row r="287" s="245" customFormat="1" x14ac:dyDescent="0.2"/>
    <row r="288" s="245" customFormat="1" x14ac:dyDescent="0.2"/>
    <row r="289" s="245" customFormat="1" x14ac:dyDescent="0.2"/>
    <row r="290" s="245" customFormat="1" x14ac:dyDescent="0.2"/>
    <row r="291" s="245" customFormat="1" x14ac:dyDescent="0.2"/>
    <row r="292" s="245" customFormat="1" x14ac:dyDescent="0.2"/>
    <row r="293" s="245" customFormat="1" x14ac:dyDescent="0.2"/>
    <row r="294" s="245" customFormat="1" x14ac:dyDescent="0.2"/>
    <row r="295" s="245" customFormat="1" x14ac:dyDescent="0.2"/>
    <row r="296" s="245" customFormat="1" x14ac:dyDescent="0.2"/>
    <row r="297" s="245" customFormat="1" x14ac:dyDescent="0.2"/>
    <row r="298" s="245" customFormat="1" x14ac:dyDescent="0.2"/>
    <row r="299" s="245" customFormat="1" x14ac:dyDescent="0.2"/>
    <row r="300" s="245" customFormat="1" x14ac:dyDescent="0.2"/>
    <row r="301" s="245" customFormat="1" x14ac:dyDescent="0.2"/>
    <row r="302" s="245" customFormat="1" x14ac:dyDescent="0.2"/>
    <row r="303" s="245" customFormat="1" x14ac:dyDescent="0.2"/>
    <row r="304" s="245" customFormat="1" x14ac:dyDescent="0.2"/>
    <row r="305" s="245" customFormat="1" x14ac:dyDescent="0.2"/>
    <row r="306" s="245" customFormat="1" x14ac:dyDescent="0.2"/>
    <row r="307" s="245" customFormat="1" x14ac:dyDescent="0.2"/>
    <row r="308" s="245" customFormat="1" x14ac:dyDescent="0.2"/>
    <row r="309" s="245" customFormat="1" x14ac:dyDescent="0.2"/>
    <row r="310" s="245" customFormat="1" x14ac:dyDescent="0.2"/>
    <row r="311" s="245" customFormat="1" x14ac:dyDescent="0.2"/>
    <row r="312" s="245" customFormat="1" x14ac:dyDescent="0.2"/>
    <row r="313" s="245" customFormat="1" x14ac:dyDescent="0.2"/>
    <row r="314" s="245" customFormat="1" x14ac:dyDescent="0.2"/>
    <row r="315" s="245" customFormat="1" x14ac:dyDescent="0.2"/>
    <row r="316" s="245" customFormat="1" x14ac:dyDescent="0.2"/>
    <row r="317" s="245" customFormat="1" x14ac:dyDescent="0.2"/>
    <row r="318" s="245" customFormat="1" x14ac:dyDescent="0.2"/>
    <row r="319" s="245" customFormat="1" x14ac:dyDescent="0.2"/>
    <row r="320" s="245" customFormat="1" x14ac:dyDescent="0.2"/>
    <row r="321" s="245" customFormat="1" x14ac:dyDescent="0.2"/>
    <row r="322" s="245" customFormat="1" x14ac:dyDescent="0.2"/>
    <row r="323" s="245" customFormat="1" x14ac:dyDescent="0.2"/>
    <row r="324" s="245" customFormat="1" x14ac:dyDescent="0.2"/>
    <row r="325" s="245" customFormat="1" x14ac:dyDescent="0.2"/>
    <row r="326" s="245" customFormat="1" x14ac:dyDescent="0.2"/>
    <row r="327" s="245" customFormat="1" x14ac:dyDescent="0.2"/>
    <row r="328" s="245" customFormat="1" x14ac:dyDescent="0.2"/>
    <row r="329" s="245" customFormat="1" x14ac:dyDescent="0.2"/>
    <row r="330" s="245" customFormat="1" x14ac:dyDescent="0.2"/>
    <row r="331" s="245" customFormat="1" x14ac:dyDescent="0.2"/>
    <row r="332" s="245" customFormat="1" x14ac:dyDescent="0.2"/>
    <row r="333" s="245" customFormat="1" x14ac:dyDescent="0.2"/>
    <row r="334" s="245" customFormat="1" x14ac:dyDescent="0.2"/>
    <row r="335" s="245" customFormat="1" x14ac:dyDescent="0.2"/>
    <row r="336" s="245" customFormat="1" x14ac:dyDescent="0.2"/>
    <row r="337" s="245" customFormat="1" x14ac:dyDescent="0.2"/>
    <row r="338" s="245" customFormat="1" x14ac:dyDescent="0.2"/>
    <row r="339" s="245" customFormat="1" x14ac:dyDescent="0.2"/>
    <row r="340" s="245" customFormat="1" x14ac:dyDescent="0.2"/>
    <row r="341" s="245" customFormat="1" x14ac:dyDescent="0.2"/>
    <row r="342" s="245" customFormat="1" x14ac:dyDescent="0.2"/>
    <row r="343" s="245" customFormat="1" x14ac:dyDescent="0.2"/>
    <row r="344" s="245" customFormat="1" x14ac:dyDescent="0.2"/>
    <row r="345" s="245" customFormat="1" x14ac:dyDescent="0.2"/>
    <row r="346" s="245" customFormat="1" x14ac:dyDescent="0.2"/>
    <row r="347" s="245" customFormat="1" x14ac:dyDescent="0.2"/>
    <row r="348" s="245" customFormat="1" x14ac:dyDescent="0.2"/>
    <row r="349" s="245" customFormat="1" x14ac:dyDescent="0.2"/>
    <row r="350" s="245" customFormat="1" x14ac:dyDescent="0.2"/>
    <row r="351" s="245" customFormat="1" x14ac:dyDescent="0.2"/>
    <row r="352" s="245" customFormat="1" x14ac:dyDescent="0.2"/>
    <row r="353" s="245" customFormat="1" x14ac:dyDescent="0.2"/>
    <row r="354" s="245" customFormat="1" x14ac:dyDescent="0.2"/>
    <row r="355" s="245" customFormat="1" x14ac:dyDescent="0.2"/>
    <row r="356" s="245" customFormat="1" x14ac:dyDescent="0.2"/>
    <row r="357" s="245" customFormat="1" x14ac:dyDescent="0.2"/>
    <row r="358" s="245" customFormat="1" x14ac:dyDescent="0.2"/>
    <row r="359" s="245" customFormat="1" x14ac:dyDescent="0.2"/>
    <row r="360" s="245" customFormat="1" x14ac:dyDescent="0.2"/>
    <row r="361" s="245" customFormat="1" x14ac:dyDescent="0.2"/>
    <row r="362" s="245" customFormat="1" x14ac:dyDescent="0.2"/>
    <row r="363" s="245" customFormat="1" x14ac:dyDescent="0.2"/>
    <row r="364" s="245" customFormat="1" x14ac:dyDescent="0.2"/>
    <row r="365" s="245" customFormat="1" x14ac:dyDescent="0.2"/>
    <row r="366" s="245" customFormat="1" x14ac:dyDescent="0.2"/>
    <row r="367" s="245" customFormat="1" x14ac:dyDescent="0.2"/>
    <row r="368" s="245" customFormat="1" x14ac:dyDescent="0.2"/>
    <row r="369" s="245" customFormat="1" x14ac:dyDescent="0.2"/>
    <row r="370" s="245" customFormat="1" x14ac:dyDescent="0.2"/>
    <row r="371" s="245" customFormat="1" x14ac:dyDescent="0.2"/>
    <row r="372" s="245" customFormat="1" x14ac:dyDescent="0.2"/>
    <row r="373" s="245" customFormat="1" x14ac:dyDescent="0.2"/>
    <row r="374" s="245" customFormat="1" x14ac:dyDescent="0.2"/>
    <row r="375" s="245" customFormat="1" x14ac:dyDescent="0.2"/>
    <row r="376" s="245" customFormat="1" x14ac:dyDescent="0.2"/>
    <row r="377" s="245" customFormat="1" x14ac:dyDescent="0.2"/>
    <row r="378" s="245" customFormat="1" x14ac:dyDescent="0.2"/>
    <row r="379" s="245" customFormat="1" x14ac:dyDescent="0.2"/>
    <row r="380" s="245" customFormat="1" x14ac:dyDescent="0.2"/>
    <row r="381" s="245" customFormat="1" x14ac:dyDescent="0.2"/>
    <row r="382" s="245" customFormat="1" x14ac:dyDescent="0.2"/>
    <row r="383" s="245" customFormat="1" x14ac:dyDescent="0.2"/>
    <row r="384" s="245" customFormat="1" x14ac:dyDescent="0.2"/>
    <row r="385" s="245" customFormat="1" x14ac:dyDescent="0.2"/>
    <row r="386" s="245" customFormat="1" x14ac:dyDescent="0.2"/>
    <row r="387" s="245" customFormat="1" x14ac:dyDescent="0.2"/>
    <row r="388" s="245" customFormat="1" x14ac:dyDescent="0.2"/>
    <row r="389" s="245" customFormat="1" x14ac:dyDescent="0.2"/>
    <row r="390" s="245" customFormat="1" x14ac:dyDescent="0.2"/>
    <row r="391" s="245" customFormat="1" x14ac:dyDescent="0.2"/>
    <row r="392" s="245" customFormat="1" x14ac:dyDescent="0.2"/>
    <row r="393" s="245" customFormat="1" x14ac:dyDescent="0.2"/>
    <row r="394" s="245" customFormat="1" x14ac:dyDescent="0.2"/>
    <row r="395" s="245" customFormat="1" x14ac:dyDescent="0.2"/>
    <row r="396" s="245" customFormat="1" x14ac:dyDescent="0.2"/>
    <row r="397" s="245" customFormat="1" x14ac:dyDescent="0.2"/>
    <row r="398" s="245" customFormat="1" x14ac:dyDescent="0.2"/>
    <row r="399" s="245" customFormat="1" x14ac:dyDescent="0.2"/>
    <row r="400" s="245" customFormat="1" x14ac:dyDescent="0.2"/>
    <row r="401" s="245" customFormat="1" x14ac:dyDescent="0.2"/>
    <row r="402" s="245" customFormat="1" x14ac:dyDescent="0.2"/>
    <row r="403" s="245" customFormat="1" x14ac:dyDescent="0.2"/>
    <row r="404" s="245" customFormat="1" x14ac:dyDescent="0.2"/>
    <row r="405" s="245" customFormat="1" x14ac:dyDescent="0.2"/>
    <row r="406" s="245" customFormat="1" x14ac:dyDescent="0.2"/>
    <row r="407" s="245" customFormat="1" x14ac:dyDescent="0.2"/>
    <row r="408" s="245" customFormat="1" x14ac:dyDescent="0.2"/>
    <row r="409" s="245" customFormat="1" x14ac:dyDescent="0.2"/>
    <row r="410" s="245" customFormat="1" x14ac:dyDescent="0.2"/>
    <row r="411" s="245" customFormat="1" x14ac:dyDescent="0.2"/>
    <row r="412" s="245" customFormat="1" x14ac:dyDescent="0.2"/>
    <row r="413" s="245" customFormat="1" x14ac:dyDescent="0.2"/>
    <row r="414" s="245" customFormat="1" x14ac:dyDescent="0.2"/>
    <row r="415" s="245" customFormat="1" x14ac:dyDescent="0.2"/>
    <row r="416" s="245" customFormat="1" x14ac:dyDescent="0.2"/>
    <row r="417" s="245" customFormat="1" x14ac:dyDescent="0.2"/>
    <row r="418" s="245" customFormat="1" x14ac:dyDescent="0.2"/>
    <row r="419" s="245" customFormat="1" x14ac:dyDescent="0.2"/>
    <row r="420" s="245" customFormat="1" x14ac:dyDescent="0.2"/>
    <row r="421" s="245" customFormat="1" x14ac:dyDescent="0.2"/>
    <row r="422" s="245" customFormat="1" x14ac:dyDescent="0.2"/>
    <row r="423" s="245" customFormat="1" x14ac:dyDescent="0.2"/>
    <row r="424" s="245" customFormat="1" x14ac:dyDescent="0.2"/>
    <row r="425" s="245" customFormat="1" x14ac:dyDescent="0.2"/>
    <row r="426" s="245" customFormat="1" x14ac:dyDescent="0.2"/>
    <row r="427" s="245" customFormat="1" x14ac:dyDescent="0.2"/>
    <row r="428" s="245" customFormat="1" x14ac:dyDescent="0.2"/>
    <row r="429" s="245" customFormat="1" x14ac:dyDescent="0.2"/>
    <row r="430" s="245" customFormat="1" x14ac:dyDescent="0.2"/>
    <row r="431" s="245" customFormat="1" x14ac:dyDescent="0.2"/>
    <row r="432" s="245" customFormat="1" x14ac:dyDescent="0.2"/>
    <row r="433" s="245" customFormat="1" x14ac:dyDescent="0.2"/>
    <row r="434" s="245" customFormat="1" x14ac:dyDescent="0.2"/>
    <row r="435" s="245" customFormat="1" x14ac:dyDescent="0.2"/>
    <row r="436" s="245" customFormat="1" x14ac:dyDescent="0.2"/>
    <row r="437" s="245" customFormat="1" x14ac:dyDescent="0.2"/>
    <row r="438" s="245" customFormat="1" x14ac:dyDescent="0.2"/>
    <row r="439" s="245" customFormat="1" x14ac:dyDescent="0.2"/>
    <row r="440" s="245" customFormat="1" x14ac:dyDescent="0.2"/>
    <row r="441" s="245" customFormat="1" x14ac:dyDescent="0.2"/>
    <row r="442" s="245" customFormat="1" x14ac:dyDescent="0.2"/>
    <row r="443" s="245" customFormat="1" x14ac:dyDescent="0.2"/>
    <row r="444" s="245" customFormat="1" x14ac:dyDescent="0.2"/>
    <row r="445" s="245" customFormat="1" x14ac:dyDescent="0.2"/>
    <row r="446" s="245" customFormat="1" x14ac:dyDescent="0.2"/>
    <row r="447" s="245" customFormat="1" x14ac:dyDescent="0.2"/>
    <row r="448" s="245" customFormat="1" x14ac:dyDescent="0.2"/>
    <row r="449" s="245" customFormat="1" x14ac:dyDescent="0.2"/>
  </sheetData>
  <mergeCells count="7">
    <mergeCell ref="O47:AA48"/>
    <mergeCell ref="P4:AA4"/>
    <mergeCell ref="C3:Z3"/>
    <mergeCell ref="B43:M44"/>
    <mergeCell ref="O43:AA44"/>
    <mergeCell ref="B45:M46"/>
    <mergeCell ref="O45:AA46"/>
  </mergeCells>
  <phoneticPr fontId="5" type="noConversion"/>
  <pageMargins left="0.7" right="0.7" top="0.75" bottom="0.75" header="0.3" footer="0.3"/>
  <pageSetup paperSize="9" scale="65" orientation="landscape" r:id="rId1"/>
  <headerFooter alignWithMargins="0">
    <oddFooter>&amp;C&amp;P(&amp;N)</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CN283"/>
  <sheetViews>
    <sheetView zoomScale="80" zoomScaleNormal="80" workbookViewId="0">
      <pane xSplit="2" ySplit="6" topLeftCell="C13" activePane="bottomRight" state="frozen"/>
      <selection activeCell="AM46" sqref="AM46"/>
      <selection pane="topRight" activeCell="AM46" sqref="AM46"/>
      <selection pane="bottomLeft" activeCell="AM46" sqref="AM46"/>
      <selection pane="bottomRight"/>
    </sheetView>
  </sheetViews>
  <sheetFormatPr defaultColWidth="9.140625" defaultRowHeight="11.25" x14ac:dyDescent="0.2"/>
  <cols>
    <col min="1" max="1" width="2.5703125" style="45" customWidth="1"/>
    <col min="2" max="2" width="6.85546875" style="45" customWidth="1"/>
    <col min="3" max="5" width="7.7109375" style="45" customWidth="1"/>
    <col min="6" max="6" width="8.85546875" style="45" customWidth="1"/>
    <col min="7" max="11" width="7.7109375" style="45" customWidth="1"/>
    <col min="12" max="12" width="8.42578125" style="45" customWidth="1"/>
    <col min="13" max="13" width="8.85546875" style="45" customWidth="1"/>
    <col min="14" max="14" width="1.5703125" style="45" customWidth="1"/>
    <col min="15" max="15" width="2.140625" style="45" customWidth="1"/>
    <col min="16" max="16" width="3.140625" style="45" customWidth="1"/>
    <col min="17" max="17" width="6.5703125" style="45" customWidth="1"/>
    <col min="18" max="18" width="6.28515625" style="45" customWidth="1"/>
    <col min="19" max="19" width="5" style="45" customWidth="1"/>
    <col min="20" max="20" width="5.140625" style="45" customWidth="1"/>
    <col min="21" max="21" width="5.5703125" style="45" customWidth="1"/>
    <col min="22" max="22" width="5" style="45" customWidth="1"/>
    <col min="23" max="24" width="5.140625" style="45" customWidth="1"/>
    <col min="25" max="25" width="5.28515625" style="45" customWidth="1"/>
    <col min="26" max="27" width="5.5703125" style="45" customWidth="1"/>
    <col min="28" max="28" width="4.85546875" style="45" customWidth="1"/>
    <col min="29" max="29" width="19.28515625" style="45" customWidth="1"/>
    <col min="30" max="68" width="9.140625" style="245"/>
    <col min="69" max="16384" width="9.140625" style="45"/>
  </cols>
  <sheetData>
    <row r="1" spans="1:31" ht="15.75" x14ac:dyDescent="0.25">
      <c r="A1" s="11" t="s">
        <v>265</v>
      </c>
      <c r="B1" s="10"/>
      <c r="C1" s="10"/>
      <c r="D1" s="10"/>
      <c r="E1" s="10"/>
      <c r="F1" s="69"/>
      <c r="G1" s="69"/>
      <c r="H1" s="10"/>
      <c r="I1" s="10"/>
      <c r="J1" s="10"/>
      <c r="K1" s="10"/>
      <c r="L1" s="10"/>
      <c r="M1" s="13" t="str">
        <f>A1</f>
        <v>3.2.13</v>
      </c>
      <c r="N1" s="13"/>
      <c r="O1" s="10"/>
      <c r="P1" s="11"/>
      <c r="Q1" s="13" t="str">
        <f>A1</f>
        <v>3.2.13</v>
      </c>
      <c r="R1" s="10"/>
      <c r="S1" s="10"/>
      <c r="T1" s="10"/>
      <c r="U1" s="10"/>
      <c r="V1" s="10"/>
      <c r="W1" s="10"/>
      <c r="X1" s="10"/>
      <c r="Y1" s="10"/>
      <c r="Z1" s="10"/>
      <c r="AA1" s="14"/>
      <c r="AB1" s="13" t="str">
        <f>A1</f>
        <v>3.2.13</v>
      </c>
      <c r="AC1" s="14"/>
    </row>
    <row r="2" spans="1:31" ht="5.25" customHeight="1" x14ac:dyDescent="0.2">
      <c r="A2" s="14"/>
      <c r="B2" s="16"/>
      <c r="C2" s="10"/>
      <c r="D2" s="10"/>
      <c r="E2" s="10"/>
      <c r="F2" s="10"/>
      <c r="G2" s="10"/>
      <c r="H2" s="10"/>
      <c r="I2" s="10"/>
      <c r="J2" s="10"/>
      <c r="K2" s="10"/>
      <c r="L2" s="10"/>
      <c r="M2" s="10"/>
      <c r="N2" s="16"/>
      <c r="O2" s="16"/>
      <c r="P2" s="14"/>
      <c r="Q2" s="16"/>
      <c r="R2" s="10"/>
      <c r="S2" s="10"/>
      <c r="T2" s="10"/>
      <c r="U2" s="10"/>
      <c r="V2" s="10"/>
      <c r="W2" s="10"/>
      <c r="X2" s="10"/>
      <c r="Y2" s="10"/>
      <c r="Z2" s="10"/>
      <c r="AA2" s="17"/>
      <c r="AB2" s="17"/>
      <c r="AC2" s="17"/>
    </row>
    <row r="3" spans="1:31" ht="15" customHeight="1" x14ac:dyDescent="0.25">
      <c r="A3" s="14"/>
      <c r="B3" s="18"/>
      <c r="C3" s="1124" t="s">
        <v>490</v>
      </c>
      <c r="D3" s="1125"/>
      <c r="E3" s="1125"/>
      <c r="F3" s="1125"/>
      <c r="G3" s="1125"/>
      <c r="H3" s="1125"/>
      <c r="I3" s="1125"/>
      <c r="J3" s="1125"/>
      <c r="K3" s="1125"/>
      <c r="L3" s="1125"/>
      <c r="M3" s="1125"/>
      <c r="N3" s="1125"/>
      <c r="O3" s="1125"/>
      <c r="P3" s="1125"/>
      <c r="Q3" s="1125"/>
      <c r="R3" s="1126"/>
      <c r="S3" s="1126"/>
      <c r="T3" s="1126"/>
      <c r="U3" s="1126"/>
      <c r="V3" s="1126"/>
      <c r="W3" s="1126"/>
      <c r="X3" s="1126"/>
      <c r="Y3" s="1126"/>
      <c r="Z3" s="1126"/>
      <c r="AA3" s="1126"/>
      <c r="AB3" s="1126"/>
      <c r="AC3" s="17"/>
    </row>
    <row r="4" spans="1:31" ht="12.75" x14ac:dyDescent="0.2">
      <c r="A4" s="14"/>
      <c r="B4" s="18"/>
      <c r="C4" s="49" t="s">
        <v>330</v>
      </c>
      <c r="D4"/>
      <c r="E4" s="50"/>
      <c r="F4" s="50"/>
      <c r="G4" s="50"/>
      <c r="H4" s="50"/>
      <c r="I4" s="50"/>
      <c r="J4" s="50"/>
      <c r="K4" s="69"/>
      <c r="L4" s="50"/>
      <c r="M4" s="50"/>
      <c r="N4" s="48"/>
      <c r="O4" s="48"/>
      <c r="P4" s="14"/>
      <c r="Q4" s="18"/>
      <c r="R4" s="1115" t="s">
        <v>286</v>
      </c>
      <c r="S4" s="1122"/>
      <c r="T4" s="1122"/>
      <c r="U4" s="1122"/>
      <c r="V4" s="1122"/>
      <c r="W4" s="1122"/>
      <c r="X4" s="1122"/>
      <c r="Y4" s="1122"/>
      <c r="Z4" s="1122"/>
      <c r="AA4" s="14"/>
      <c r="AB4" s="14"/>
      <c r="AC4" s="14"/>
    </row>
    <row r="5" spans="1:31" ht="2.25" customHeight="1" thickBot="1" x14ac:dyDescent="0.25">
      <c r="A5" s="14"/>
      <c r="B5" s="18"/>
      <c r="C5" s="61"/>
      <c r="D5" s="62"/>
      <c r="E5" s="62"/>
      <c r="F5" s="62"/>
      <c r="G5" s="62"/>
      <c r="H5" s="62"/>
      <c r="I5" s="62"/>
      <c r="J5" s="62"/>
      <c r="K5" s="62"/>
      <c r="L5" s="62"/>
      <c r="M5" s="62"/>
      <c r="N5" s="20"/>
      <c r="O5" s="20"/>
      <c r="P5" s="14"/>
      <c r="Q5" s="18"/>
      <c r="R5" s="61"/>
      <c r="S5" s="61"/>
      <c r="T5" s="61"/>
      <c r="U5" s="61"/>
      <c r="V5" s="61"/>
      <c r="W5" s="61"/>
      <c r="X5" s="61"/>
      <c r="Y5" s="61"/>
      <c r="Z5" s="61"/>
      <c r="AA5" s="61"/>
      <c r="AB5" s="61"/>
      <c r="AC5" s="14"/>
    </row>
    <row r="6" spans="1:31" ht="138.75" customHeight="1" x14ac:dyDescent="0.2">
      <c r="A6" s="14"/>
      <c r="B6" s="18"/>
      <c r="C6" s="70" t="s">
        <v>313</v>
      </c>
      <c r="D6" s="71" t="s">
        <v>314</v>
      </c>
      <c r="E6" s="71" t="s">
        <v>315</v>
      </c>
      <c r="F6" s="72" t="s">
        <v>316</v>
      </c>
      <c r="G6" s="73" t="s">
        <v>325</v>
      </c>
      <c r="H6" s="74" t="s">
        <v>318</v>
      </c>
      <c r="I6" s="71" t="s">
        <v>319</v>
      </c>
      <c r="J6" s="75" t="s">
        <v>320</v>
      </c>
      <c r="K6" s="76" t="s">
        <v>326</v>
      </c>
      <c r="L6" s="77" t="s">
        <v>322</v>
      </c>
      <c r="M6" s="78" t="s">
        <v>323</v>
      </c>
      <c r="N6" s="79"/>
      <c r="O6" s="18"/>
      <c r="P6" s="10"/>
      <c r="Q6" s="10"/>
      <c r="R6" s="70" t="s">
        <v>313</v>
      </c>
      <c r="S6" s="71" t="s">
        <v>314</v>
      </c>
      <c r="T6" s="71" t="s">
        <v>315</v>
      </c>
      <c r="U6" s="72" t="s">
        <v>316</v>
      </c>
      <c r="V6" s="73" t="s">
        <v>325</v>
      </c>
      <c r="W6" s="74" t="s">
        <v>318</v>
      </c>
      <c r="X6" s="71" t="s">
        <v>319</v>
      </c>
      <c r="Y6" s="75" t="s">
        <v>320</v>
      </c>
      <c r="Z6" s="76" t="s">
        <v>326</v>
      </c>
      <c r="AA6" s="77" t="s">
        <v>327</v>
      </c>
      <c r="AB6" s="78" t="s">
        <v>323</v>
      </c>
      <c r="AC6" s="14"/>
    </row>
    <row r="7" spans="1:31" ht="14.1" customHeight="1" x14ac:dyDescent="0.2">
      <c r="A7" s="14"/>
      <c r="B7" s="65" t="s">
        <v>352</v>
      </c>
      <c r="C7" s="655">
        <v>63.331486009999999</v>
      </c>
      <c r="D7" s="656">
        <v>7.9415348899999998</v>
      </c>
      <c r="E7" s="656">
        <v>55.389951119999999</v>
      </c>
      <c r="F7" s="657">
        <v>681.58231363000004</v>
      </c>
      <c r="G7" s="658">
        <v>3.4577415500000002</v>
      </c>
      <c r="H7" s="657">
        <v>135.8735111</v>
      </c>
      <c r="I7" s="656">
        <v>14.861094230000001</v>
      </c>
      <c r="J7" s="659">
        <v>121.01241687</v>
      </c>
      <c r="K7" s="660">
        <v>4.6049001900000004</v>
      </c>
      <c r="L7" s="537">
        <v>888.84995247999996</v>
      </c>
      <c r="M7" s="661">
        <v>2809.0264711499999</v>
      </c>
      <c r="N7" s="51"/>
      <c r="O7" s="30"/>
      <c r="P7" s="14"/>
      <c r="Q7" s="65" t="s">
        <v>352</v>
      </c>
      <c r="R7" s="80">
        <f>IF(ISERROR((C7/$L7)*100),"",(C7/$L7)*100)</f>
        <v>7.1251042803453402</v>
      </c>
      <c r="S7" s="81">
        <f t="shared" ref="S7:S38" si="0">IF(ISERROR((D7/$L7)*100),"",(D7/$L7)*100)</f>
        <v>0.89346181184373663</v>
      </c>
      <c r="T7" s="81">
        <f t="shared" ref="T7:T38" si="1">IF(ISERROR((E7/$L7)*100),"",(E7/$L7)*100)</f>
        <v>6.2316424685016036</v>
      </c>
      <c r="U7" s="82">
        <f t="shared" ref="U7:U38" si="2">IF(ISERROR((F7/$L7)*100),"",(F7/$L7)*100)</f>
        <v>76.681369192663183</v>
      </c>
      <c r="V7" s="83">
        <f t="shared" ref="V7:V38" si="3">IF(ISERROR((G7/$L7)*100),"",(G7/$L7)*100)</f>
        <v>0.38901296448882949</v>
      </c>
      <c r="W7" s="82">
        <f t="shared" ref="W7:W38" si="4">IF(ISERROR((H7/$L7)*100),"",(H7/$L7)*100)</f>
        <v>15.286439597695461</v>
      </c>
      <c r="X7" s="81">
        <f t="shared" ref="X7:X38" si="5">IF(ISERROR((I7/$L7)*100),"",(I7/$L7)*100)</f>
        <v>1.671946337909535</v>
      </c>
      <c r="Y7" s="84">
        <f t="shared" ref="Y7:Y38" si="6">IF(ISERROR((J7/$L7)*100),"",(J7/$L7)*100)</f>
        <v>13.614493259785926</v>
      </c>
      <c r="Z7" s="85">
        <f t="shared" ref="Z7:Z38" si="7">IF(ISERROR((K7/$L7)*100),"",(K7/$L7)*100)</f>
        <v>0.51807396480719448</v>
      </c>
      <c r="AA7" s="86">
        <v>31.642633546137773</v>
      </c>
      <c r="AB7" s="87">
        <v>100</v>
      </c>
      <c r="AC7" s="14"/>
      <c r="AD7" s="745"/>
      <c r="AE7" s="745"/>
    </row>
    <row r="8" spans="1:31" ht="3" customHeight="1" x14ac:dyDescent="0.2">
      <c r="A8" s="14"/>
      <c r="B8" s="66"/>
      <c r="C8" s="676"/>
      <c r="D8" s="677"/>
      <c r="E8" s="678"/>
      <c r="F8" s="679"/>
      <c r="G8" s="679"/>
      <c r="H8" s="679"/>
      <c r="I8" s="680"/>
      <c r="J8" s="681"/>
      <c r="K8" s="681"/>
      <c r="L8" s="681"/>
      <c r="M8" s="681"/>
      <c r="N8" s="52"/>
      <c r="O8" s="52"/>
      <c r="P8" s="47"/>
      <c r="Q8" s="60"/>
      <c r="R8" s="107"/>
      <c r="S8" s="108"/>
      <c r="T8" s="109"/>
      <c r="U8" s="110"/>
      <c r="V8" s="110"/>
      <c r="W8" s="110"/>
      <c r="X8" s="111"/>
      <c r="Y8" s="52"/>
      <c r="Z8" s="52"/>
      <c r="AA8" s="47"/>
      <c r="AB8" s="47"/>
      <c r="AC8" s="47"/>
      <c r="AD8" s="745"/>
    </row>
    <row r="9" spans="1:31" ht="14.1" customHeight="1" x14ac:dyDescent="0.2">
      <c r="A9" s="14"/>
      <c r="B9" s="68" t="s">
        <v>156</v>
      </c>
      <c r="C9" s="655">
        <v>3.61549079</v>
      </c>
      <c r="D9" s="656">
        <v>9.0173700000000002E-3</v>
      </c>
      <c r="E9" s="656">
        <v>3.6064734199999999</v>
      </c>
      <c r="F9" s="657">
        <v>20.541776049999999</v>
      </c>
      <c r="G9" s="658">
        <v>6.925495999999999E-2</v>
      </c>
      <c r="H9" s="657">
        <v>20.841076300000001</v>
      </c>
      <c r="I9" s="656">
        <v>0.37058470999999998</v>
      </c>
      <c r="J9" s="659">
        <v>20.470491590000002</v>
      </c>
      <c r="K9" s="682">
        <v>0.41564418999999997</v>
      </c>
      <c r="L9" s="537">
        <v>45.48324229</v>
      </c>
      <c r="M9" s="661">
        <v>114.44497329999999</v>
      </c>
      <c r="N9" s="51"/>
      <c r="O9" s="729"/>
      <c r="P9" s="14"/>
      <c r="Q9" s="32" t="s">
        <v>156</v>
      </c>
      <c r="R9" s="80">
        <f t="shared" ref="R9:R38" si="8">IF(ISERROR((C9/$L9)*100),"",(C9/$L9)*100)</f>
        <v>7.9490612541377823</v>
      </c>
      <c r="S9" s="81">
        <f t="shared" si="0"/>
        <v>1.9825697434904657E-2</v>
      </c>
      <c r="T9" s="81">
        <f t="shared" si="1"/>
        <v>7.9292355567028769</v>
      </c>
      <c r="U9" s="82">
        <f t="shared" si="2"/>
        <v>45.163394287122621</v>
      </c>
      <c r="V9" s="83">
        <f t="shared" si="3"/>
        <v>0.15226478261692983</v>
      </c>
      <c r="W9" s="82">
        <f t="shared" si="4"/>
        <v>45.821439393255716</v>
      </c>
      <c r="X9" s="81">
        <f t="shared" si="5"/>
        <v>0.81477197170149229</v>
      </c>
      <c r="Y9" s="84">
        <f t="shared" si="6"/>
        <v>45.006667421554219</v>
      </c>
      <c r="Z9" s="112">
        <f t="shared" si="7"/>
        <v>0.91384028286695829</v>
      </c>
      <c r="AA9" s="86">
        <v>39.742455241588146</v>
      </c>
      <c r="AB9" s="87">
        <v>100</v>
      </c>
      <c r="AC9" s="14"/>
      <c r="AD9" s="745"/>
    </row>
    <row r="10" spans="1:31" ht="14.1" customHeight="1" x14ac:dyDescent="0.2">
      <c r="A10" s="14"/>
      <c r="B10" s="67" t="s">
        <v>157</v>
      </c>
      <c r="C10" s="662">
        <v>0.42898398999999998</v>
      </c>
      <c r="D10" s="663">
        <v>1.215774E-2</v>
      </c>
      <c r="E10" s="663">
        <v>0.41682625000000001</v>
      </c>
      <c r="F10" s="664">
        <v>9.1078933699999993</v>
      </c>
      <c r="G10" s="665">
        <v>3.4272759999999999E-2</v>
      </c>
      <c r="H10" s="664">
        <v>0.26632819999999996</v>
      </c>
      <c r="I10" s="663">
        <v>4.8492199999999996E-3</v>
      </c>
      <c r="J10" s="666">
        <v>0.26147897999999997</v>
      </c>
      <c r="K10" s="667">
        <v>8.2124240000000001E-2</v>
      </c>
      <c r="L10" s="548">
        <v>9.9196025599999995</v>
      </c>
      <c r="M10" s="668">
        <v>37.645418210000003</v>
      </c>
      <c r="N10" s="51"/>
      <c r="O10" s="729"/>
      <c r="P10" s="14"/>
      <c r="Q10" s="31" t="s">
        <v>157</v>
      </c>
      <c r="R10" s="96">
        <f t="shared" si="8"/>
        <v>4.3246086464173823</v>
      </c>
      <c r="S10" s="97">
        <f t="shared" si="0"/>
        <v>0.12256277332143438</v>
      </c>
      <c r="T10" s="97">
        <f t="shared" si="1"/>
        <v>4.2020458730959485</v>
      </c>
      <c r="U10" s="98">
        <f t="shared" si="2"/>
        <v>91.817119838317396</v>
      </c>
      <c r="V10" s="99">
        <f t="shared" si="3"/>
        <v>0.34550537476372445</v>
      </c>
      <c r="W10" s="98">
        <f t="shared" si="4"/>
        <v>2.6848676485683716</v>
      </c>
      <c r="X10" s="97">
        <f t="shared" si="5"/>
        <v>4.8885224691905399E-2</v>
      </c>
      <c r="Y10" s="100">
        <f t="shared" si="6"/>
        <v>2.6359824238764662</v>
      </c>
      <c r="Z10" s="101">
        <f t="shared" si="7"/>
        <v>0.82789849193312848</v>
      </c>
      <c r="AA10" s="102">
        <v>26.35009260533328</v>
      </c>
      <c r="AB10" s="103">
        <v>100</v>
      </c>
      <c r="AC10" s="14"/>
      <c r="AD10" s="745"/>
    </row>
    <row r="11" spans="1:31" ht="14.1" customHeight="1" x14ac:dyDescent="0.2">
      <c r="A11" s="14"/>
      <c r="B11" s="68" t="s">
        <v>158</v>
      </c>
      <c r="C11" s="655">
        <v>0.35890015999999997</v>
      </c>
      <c r="D11" s="656">
        <v>1.034848E-2</v>
      </c>
      <c r="E11" s="656">
        <v>0.34855167999999997</v>
      </c>
      <c r="F11" s="657">
        <v>17.21537489</v>
      </c>
      <c r="G11" s="658">
        <v>0.23313322</v>
      </c>
      <c r="H11" s="657">
        <v>1.2732449999999999E-2</v>
      </c>
      <c r="I11" s="656">
        <v>1.2732449999999999E-2</v>
      </c>
      <c r="J11" s="659" t="s">
        <v>283</v>
      </c>
      <c r="K11" s="660">
        <v>9.011094E-2</v>
      </c>
      <c r="L11" s="537">
        <v>17.910251659999997</v>
      </c>
      <c r="M11" s="661">
        <v>92.752399179999998</v>
      </c>
      <c r="N11" s="51"/>
      <c r="O11" s="729"/>
      <c r="P11" s="14"/>
      <c r="Q11" s="32" t="s">
        <v>158</v>
      </c>
      <c r="R11" s="80">
        <f t="shared" si="8"/>
        <v>2.0038811671281676</v>
      </c>
      <c r="S11" s="81">
        <f t="shared" si="0"/>
        <v>5.7779645961713984E-2</v>
      </c>
      <c r="T11" s="81">
        <f t="shared" si="1"/>
        <v>1.9461015211664539</v>
      </c>
      <c r="U11" s="82">
        <f t="shared" si="2"/>
        <v>96.120228887950773</v>
      </c>
      <c r="V11" s="83">
        <f t="shared" si="3"/>
        <v>1.3016747303482616</v>
      </c>
      <c r="W11" s="82">
        <f t="shared" si="4"/>
        <v>7.1090290866409861E-2</v>
      </c>
      <c r="X11" s="81">
        <f t="shared" si="5"/>
        <v>7.1090290866409861E-2</v>
      </c>
      <c r="Y11" s="113" t="str">
        <f t="shared" si="6"/>
        <v/>
      </c>
      <c r="Z11" s="85">
        <f t="shared" si="7"/>
        <v>0.50312492370640438</v>
      </c>
      <c r="AA11" s="86">
        <v>19.309744888908433</v>
      </c>
      <c r="AB11" s="87">
        <v>100</v>
      </c>
      <c r="AC11" s="14"/>
      <c r="AD11" s="745"/>
    </row>
    <row r="12" spans="1:31" ht="14.1" customHeight="1" x14ac:dyDescent="0.2">
      <c r="A12" s="14"/>
      <c r="B12" s="67" t="s">
        <v>159</v>
      </c>
      <c r="C12" s="662">
        <v>1.05446467</v>
      </c>
      <c r="D12" s="663">
        <v>7.8031920000000005E-2</v>
      </c>
      <c r="E12" s="663">
        <v>0.97643275000000007</v>
      </c>
      <c r="F12" s="664">
        <v>11.139867630000001</v>
      </c>
      <c r="G12" s="665">
        <v>0.19667424</v>
      </c>
      <c r="H12" s="664">
        <v>2.1064516199999996</v>
      </c>
      <c r="I12" s="663">
        <v>0.47774610000000001</v>
      </c>
      <c r="J12" s="666">
        <v>1.62870552</v>
      </c>
      <c r="K12" s="667" t="s">
        <v>283</v>
      </c>
      <c r="L12" s="548">
        <v>14.497458160000001</v>
      </c>
      <c r="M12" s="668">
        <v>31.123914490000001</v>
      </c>
      <c r="N12" s="51"/>
      <c r="O12" s="729"/>
      <c r="P12" s="14"/>
      <c r="Q12" s="31" t="s">
        <v>159</v>
      </c>
      <c r="R12" s="96">
        <f t="shared" si="8"/>
        <v>7.2734451678527892</v>
      </c>
      <c r="S12" s="97">
        <f t="shared" si="0"/>
        <v>0.53824552648338186</v>
      </c>
      <c r="T12" s="97">
        <f t="shared" si="1"/>
        <v>6.735199641369408</v>
      </c>
      <c r="U12" s="98">
        <f t="shared" si="2"/>
        <v>76.840143334478157</v>
      </c>
      <c r="V12" s="99">
        <f t="shared" si="3"/>
        <v>1.3566118820928537</v>
      </c>
      <c r="W12" s="98">
        <f t="shared" si="4"/>
        <v>14.529799615576195</v>
      </c>
      <c r="X12" s="97">
        <f t="shared" si="5"/>
        <v>3.2953783672102692</v>
      </c>
      <c r="Y12" s="100">
        <f t="shared" si="6"/>
        <v>11.234421248365926</v>
      </c>
      <c r="Z12" s="101" t="str">
        <f t="shared" si="7"/>
        <v/>
      </c>
      <c r="AA12" s="102">
        <v>46.579803336299427</v>
      </c>
      <c r="AB12" s="103">
        <v>100</v>
      </c>
      <c r="AC12" s="14"/>
      <c r="AD12" s="745"/>
    </row>
    <row r="13" spans="1:31" ht="14.1" customHeight="1" x14ac:dyDescent="0.2">
      <c r="A13" s="14"/>
      <c r="B13" s="68" t="s">
        <v>160</v>
      </c>
      <c r="C13" s="655">
        <v>14.66069839</v>
      </c>
      <c r="D13" s="656">
        <v>1.0377838699999999</v>
      </c>
      <c r="E13" s="656">
        <v>13.62291452</v>
      </c>
      <c r="F13" s="657">
        <v>141.28274256</v>
      </c>
      <c r="G13" s="658">
        <v>0.78308369</v>
      </c>
      <c r="H13" s="657">
        <v>4.9906877199999995</v>
      </c>
      <c r="I13" s="656">
        <v>1.3926873700000002</v>
      </c>
      <c r="J13" s="659">
        <v>3.59800035</v>
      </c>
      <c r="K13" s="660">
        <v>0.76751579000000003</v>
      </c>
      <c r="L13" s="537">
        <v>162.48472815000002</v>
      </c>
      <c r="M13" s="661">
        <v>656.60192814999994</v>
      </c>
      <c r="N13" s="51"/>
      <c r="O13" s="729"/>
      <c r="P13" s="14"/>
      <c r="Q13" s="32" t="s">
        <v>160</v>
      </c>
      <c r="R13" s="80">
        <f t="shared" si="8"/>
        <v>9.0228162098199007</v>
      </c>
      <c r="S13" s="81">
        <f t="shared" si="0"/>
        <v>0.63869625275918573</v>
      </c>
      <c r="T13" s="81">
        <f t="shared" si="1"/>
        <v>8.3841199570607134</v>
      </c>
      <c r="U13" s="82">
        <f t="shared" si="2"/>
        <v>86.951397936655866</v>
      </c>
      <c r="V13" s="83">
        <f t="shared" si="3"/>
        <v>0.48194294867951248</v>
      </c>
      <c r="W13" s="82">
        <f t="shared" si="4"/>
        <v>3.0714811027611018</v>
      </c>
      <c r="X13" s="81">
        <f t="shared" si="5"/>
        <v>0.85711893410334639</v>
      </c>
      <c r="Y13" s="84">
        <f t="shared" si="6"/>
        <v>2.2143621686577561</v>
      </c>
      <c r="Z13" s="85">
        <f t="shared" si="7"/>
        <v>0.47236180208361322</v>
      </c>
      <c r="AA13" s="86">
        <v>24.746306884569577</v>
      </c>
      <c r="AB13" s="87">
        <v>100</v>
      </c>
      <c r="AC13" s="14"/>
      <c r="AD13" s="745"/>
    </row>
    <row r="14" spans="1:31" ht="14.1" customHeight="1" x14ac:dyDescent="0.2">
      <c r="A14" s="14"/>
      <c r="B14" s="67" t="s">
        <v>161</v>
      </c>
      <c r="C14" s="662">
        <v>7.5669509999999982E-2</v>
      </c>
      <c r="D14" s="663">
        <v>3.5632000000000003E-3</v>
      </c>
      <c r="E14" s="663">
        <v>7.2106309999999993E-2</v>
      </c>
      <c r="F14" s="664">
        <v>2.1506622900000001</v>
      </c>
      <c r="G14" s="665">
        <v>3.1082209999999999E-2</v>
      </c>
      <c r="H14" s="664">
        <v>0.92081155000000003</v>
      </c>
      <c r="I14" s="663">
        <v>1.9824580000000001E-2</v>
      </c>
      <c r="J14" s="666">
        <v>0.90098697000000005</v>
      </c>
      <c r="K14" s="667" t="s">
        <v>283</v>
      </c>
      <c r="L14" s="548">
        <v>3.1782255600000004</v>
      </c>
      <c r="M14" s="668">
        <v>10.316103310000001</v>
      </c>
      <c r="N14" s="51"/>
      <c r="O14" s="729"/>
      <c r="P14" s="14"/>
      <c r="Q14" s="31" t="s">
        <v>161</v>
      </c>
      <c r="R14" s="96">
        <f t="shared" si="8"/>
        <v>2.3808728666822496</v>
      </c>
      <c r="S14" s="97">
        <f t="shared" si="0"/>
        <v>0.11211287344879321</v>
      </c>
      <c r="T14" s="97">
        <f t="shared" si="1"/>
        <v>2.2687599932334561</v>
      </c>
      <c r="U14" s="98">
        <f t="shared" si="2"/>
        <v>67.668648728632078</v>
      </c>
      <c r="V14" s="99">
        <f t="shared" si="3"/>
        <v>0.97797369674416679</v>
      </c>
      <c r="W14" s="98">
        <f t="shared" si="4"/>
        <v>28.972504707941493</v>
      </c>
      <c r="X14" s="97">
        <f t="shared" si="5"/>
        <v>0.6237625248976979</v>
      </c>
      <c r="Y14" s="100">
        <f t="shared" si="6"/>
        <v>28.348742183043797</v>
      </c>
      <c r="Z14" s="101" t="str">
        <f t="shared" si="7"/>
        <v/>
      </c>
      <c r="AA14" s="102">
        <v>30.808392127278921</v>
      </c>
      <c r="AB14" s="103">
        <v>100</v>
      </c>
      <c r="AC14" s="14"/>
      <c r="AD14" s="745"/>
    </row>
    <row r="15" spans="1:31" ht="14.1" customHeight="1" x14ac:dyDescent="0.2">
      <c r="A15" s="14"/>
      <c r="B15" s="68" t="s">
        <v>162</v>
      </c>
      <c r="C15" s="655">
        <v>1.1910302100000001</v>
      </c>
      <c r="D15" s="656">
        <v>1.32741E-2</v>
      </c>
      <c r="E15" s="656">
        <v>1.17775611</v>
      </c>
      <c r="F15" s="657">
        <v>9.5916492300000016</v>
      </c>
      <c r="G15" s="658">
        <v>9.7337480000000004E-2</v>
      </c>
      <c r="H15" s="657">
        <v>0.79604405</v>
      </c>
      <c r="I15" s="656">
        <v>0.31929045</v>
      </c>
      <c r="J15" s="659">
        <v>0.4767536</v>
      </c>
      <c r="K15" s="660">
        <v>0.14764554000000002</v>
      </c>
      <c r="L15" s="537">
        <v>11.823706510000001</v>
      </c>
      <c r="M15" s="661">
        <v>36.807711829999995</v>
      </c>
      <c r="N15" s="51"/>
      <c r="O15" s="729"/>
      <c r="P15" s="14"/>
      <c r="Q15" s="32" t="s">
        <v>162</v>
      </c>
      <c r="R15" s="80">
        <f t="shared" si="8"/>
        <v>10.073238954237203</v>
      </c>
      <c r="S15" s="81">
        <f t="shared" si="0"/>
        <v>0.11226682587878274</v>
      </c>
      <c r="T15" s="81">
        <f t="shared" si="1"/>
        <v>9.9609721283584189</v>
      </c>
      <c r="U15" s="82">
        <f t="shared" si="2"/>
        <v>81.122186362523308</v>
      </c>
      <c r="V15" s="83">
        <f t="shared" si="3"/>
        <v>0.82323998754262029</v>
      </c>
      <c r="W15" s="82">
        <f t="shared" si="4"/>
        <v>6.7326100265321962</v>
      </c>
      <c r="X15" s="81">
        <f t="shared" si="5"/>
        <v>2.7004260443200057</v>
      </c>
      <c r="Y15" s="84">
        <f t="shared" si="6"/>
        <v>4.0321839822121905</v>
      </c>
      <c r="Z15" s="85">
        <f t="shared" si="7"/>
        <v>1.2487246691646781</v>
      </c>
      <c r="AA15" s="86">
        <v>32.122905560141696</v>
      </c>
      <c r="AB15" s="87">
        <v>100</v>
      </c>
      <c r="AC15" s="14"/>
      <c r="AD15" s="745"/>
    </row>
    <row r="16" spans="1:31" ht="14.1" customHeight="1" x14ac:dyDescent="0.2">
      <c r="A16" s="14"/>
      <c r="B16" s="67" t="s">
        <v>163</v>
      </c>
      <c r="C16" s="662">
        <v>1.5369907</v>
      </c>
      <c r="D16" s="663">
        <v>0.21345364</v>
      </c>
      <c r="E16" s="663">
        <v>1.32353706</v>
      </c>
      <c r="F16" s="664">
        <v>13.192572459999999</v>
      </c>
      <c r="G16" s="665">
        <v>2.2809409999999999E-2</v>
      </c>
      <c r="H16" s="664">
        <v>7.0905199099999994</v>
      </c>
      <c r="I16" s="663">
        <v>1.66945941</v>
      </c>
      <c r="J16" s="666">
        <v>5.4210604999999994</v>
      </c>
      <c r="K16" s="667" t="s">
        <v>283</v>
      </c>
      <c r="L16" s="548">
        <v>21.84289248</v>
      </c>
      <c r="M16" s="668">
        <v>62.35487492</v>
      </c>
      <c r="N16" s="51"/>
      <c r="O16" s="729"/>
      <c r="P16" s="14"/>
      <c r="Q16" s="31" t="s">
        <v>163</v>
      </c>
      <c r="R16" s="96">
        <f t="shared" si="8"/>
        <v>7.0365712847202557</v>
      </c>
      <c r="S16" s="97">
        <f t="shared" si="0"/>
        <v>0.97722240859558551</v>
      </c>
      <c r="T16" s="97">
        <f t="shared" si="1"/>
        <v>6.0593488761246697</v>
      </c>
      <c r="U16" s="98">
        <f t="shared" si="2"/>
        <v>60.39755253146766</v>
      </c>
      <c r="V16" s="99">
        <f t="shared" si="3"/>
        <v>0.10442486049356775</v>
      </c>
      <c r="W16" s="98">
        <f t="shared" si="4"/>
        <v>32.461451323318514</v>
      </c>
      <c r="X16" s="97">
        <f t="shared" si="5"/>
        <v>7.6430326776941584</v>
      </c>
      <c r="Y16" s="100">
        <f t="shared" si="6"/>
        <v>24.818418645624352</v>
      </c>
      <c r="Z16" s="101" t="str">
        <f t="shared" si="7"/>
        <v/>
      </c>
      <c r="AA16" s="102">
        <v>35.029967597599985</v>
      </c>
      <c r="AB16" s="103">
        <v>100</v>
      </c>
      <c r="AC16" s="14"/>
      <c r="AD16" s="745"/>
    </row>
    <row r="17" spans="1:30" ht="14.1" customHeight="1" x14ac:dyDescent="0.2">
      <c r="A17" s="14"/>
      <c r="B17" s="68" t="s">
        <v>164</v>
      </c>
      <c r="C17" s="655">
        <v>7.9396318499999996</v>
      </c>
      <c r="D17" s="656">
        <v>1.5158696399999998</v>
      </c>
      <c r="E17" s="656">
        <v>6.4237622099999996</v>
      </c>
      <c r="F17" s="657">
        <v>69.116151250000001</v>
      </c>
      <c r="G17" s="658">
        <v>0.17006362</v>
      </c>
      <c r="H17" s="657">
        <v>22.698339919999999</v>
      </c>
      <c r="I17" s="656">
        <v>2.4534987200000002</v>
      </c>
      <c r="J17" s="659">
        <v>20.2448412</v>
      </c>
      <c r="K17" s="660">
        <v>9.8525059999999998E-2</v>
      </c>
      <c r="L17" s="537">
        <v>100.0227117</v>
      </c>
      <c r="M17" s="661">
        <v>240.00832410999999</v>
      </c>
      <c r="N17" s="51"/>
      <c r="O17" s="729"/>
      <c r="P17" s="14"/>
      <c r="Q17" s="32" t="s">
        <v>164</v>
      </c>
      <c r="R17" s="80">
        <f t="shared" si="8"/>
        <v>7.9378290340832658</v>
      </c>
      <c r="S17" s="81">
        <f t="shared" si="0"/>
        <v>1.5155254384090047</v>
      </c>
      <c r="T17" s="81">
        <f t="shared" si="1"/>
        <v>6.4223035956742613</v>
      </c>
      <c r="U17" s="82">
        <f t="shared" si="2"/>
        <v>69.100457361425455</v>
      </c>
      <c r="V17" s="83">
        <f t="shared" si="3"/>
        <v>0.1700250044310686</v>
      </c>
      <c r="W17" s="82">
        <f t="shared" si="4"/>
        <v>22.693185911695291</v>
      </c>
      <c r="X17" s="81">
        <f t="shared" si="5"/>
        <v>2.4529416152591672</v>
      </c>
      <c r="Y17" s="84">
        <f t="shared" si="6"/>
        <v>20.240244296436124</v>
      </c>
      <c r="Z17" s="85">
        <f t="shared" si="7"/>
        <v>9.8502688364926608E-2</v>
      </c>
      <c r="AA17" s="86">
        <v>41.674684438927152</v>
      </c>
      <c r="AB17" s="87">
        <v>100</v>
      </c>
      <c r="AC17" s="14"/>
      <c r="AD17" s="745"/>
    </row>
    <row r="18" spans="1:30" ht="14.1" customHeight="1" x14ac:dyDescent="0.2">
      <c r="A18" s="14"/>
      <c r="B18" s="67" t="s">
        <v>165</v>
      </c>
      <c r="C18" s="662">
        <v>11.096810659999999</v>
      </c>
      <c r="D18" s="663">
        <v>3.0511305600000003</v>
      </c>
      <c r="E18" s="663">
        <v>8.0456801000000002</v>
      </c>
      <c r="F18" s="664">
        <v>103.24004332</v>
      </c>
      <c r="G18" s="665">
        <v>0.30444574000000002</v>
      </c>
      <c r="H18" s="664">
        <v>4.4010595800000001</v>
      </c>
      <c r="I18" s="663">
        <v>1.2736269</v>
      </c>
      <c r="J18" s="666">
        <v>3.1274326800000001</v>
      </c>
      <c r="K18" s="667">
        <v>0.30978629000000002</v>
      </c>
      <c r="L18" s="548">
        <v>119.35214559000001</v>
      </c>
      <c r="M18" s="668">
        <v>300.56268118000003</v>
      </c>
      <c r="N18" s="51"/>
      <c r="O18" s="729"/>
      <c r="P18" s="14"/>
      <c r="Q18" s="31" t="s">
        <v>165</v>
      </c>
      <c r="R18" s="96">
        <f t="shared" si="8"/>
        <v>9.297537639683414</v>
      </c>
      <c r="S18" s="97">
        <f t="shared" si="0"/>
        <v>2.5564103141314964</v>
      </c>
      <c r="T18" s="97">
        <f t="shared" si="1"/>
        <v>6.7411273255519193</v>
      </c>
      <c r="U18" s="98">
        <f t="shared" si="2"/>
        <v>86.500366465678383</v>
      </c>
      <c r="V18" s="99">
        <f t="shared" si="3"/>
        <v>0.25508191620269305</v>
      </c>
      <c r="W18" s="98">
        <f t="shared" si="4"/>
        <v>3.6874574464028282</v>
      </c>
      <c r="X18" s="97">
        <f t="shared" si="5"/>
        <v>1.0671168865075784</v>
      </c>
      <c r="Y18" s="100">
        <f t="shared" si="6"/>
        <v>2.6203405598952503</v>
      </c>
      <c r="Z18" s="101">
        <f t="shared" si="7"/>
        <v>0.25955653203268064</v>
      </c>
      <c r="AA18" s="102">
        <v>39.709569105993822</v>
      </c>
      <c r="AB18" s="103">
        <v>100</v>
      </c>
      <c r="AC18" s="14"/>
      <c r="AD18" s="745"/>
    </row>
    <row r="19" spans="1:30" ht="14.1" customHeight="1" x14ac:dyDescent="0.2">
      <c r="A19" s="14"/>
      <c r="B19" s="68" t="s">
        <v>183</v>
      </c>
      <c r="C19" s="655">
        <v>0.18046684999999998</v>
      </c>
      <c r="D19" s="656">
        <v>1.6649909999999997E-2</v>
      </c>
      <c r="E19" s="656">
        <v>0.16381693999999999</v>
      </c>
      <c r="F19" s="657">
        <v>5.5460258800000002</v>
      </c>
      <c r="G19" s="658">
        <v>4.2091990000000003E-2</v>
      </c>
      <c r="H19" s="657">
        <v>0.19105658</v>
      </c>
      <c r="I19" s="656">
        <v>0.12734382</v>
      </c>
      <c r="J19" s="659">
        <v>6.3712760000000007E-2</v>
      </c>
      <c r="K19" s="660" t="s">
        <v>283</v>
      </c>
      <c r="L19" s="537">
        <v>5.9596413000000004</v>
      </c>
      <c r="M19" s="661">
        <v>17.09805811</v>
      </c>
      <c r="N19" s="51"/>
      <c r="O19" s="729"/>
      <c r="P19" s="14"/>
      <c r="Q19" s="32" t="s">
        <v>183</v>
      </c>
      <c r="R19" s="80">
        <f t="shared" si="8"/>
        <v>3.0281495297376364</v>
      </c>
      <c r="S19" s="81">
        <f t="shared" si="0"/>
        <v>0.27937772026648644</v>
      </c>
      <c r="T19" s="81">
        <f t="shared" si="1"/>
        <v>2.7487718094711502</v>
      </c>
      <c r="U19" s="82">
        <f t="shared" si="2"/>
        <v>93.059726262384274</v>
      </c>
      <c r="V19" s="83">
        <f t="shared" si="3"/>
        <v>0.70628395034446123</v>
      </c>
      <c r="W19" s="82">
        <f t="shared" si="4"/>
        <v>3.20584025753362</v>
      </c>
      <c r="X19" s="81">
        <f t="shared" si="5"/>
        <v>2.1367698757306082</v>
      </c>
      <c r="Y19" s="84">
        <f t="shared" si="6"/>
        <v>1.0690703818030123</v>
      </c>
      <c r="Z19" s="85" t="str">
        <f t="shared" si="7"/>
        <v/>
      </c>
      <c r="AA19" s="86">
        <v>34.855661746256636</v>
      </c>
      <c r="AB19" s="87">
        <v>100</v>
      </c>
      <c r="AC19" s="14"/>
      <c r="AD19" s="745"/>
    </row>
    <row r="20" spans="1:30" ht="14.1" customHeight="1" x14ac:dyDescent="0.2">
      <c r="A20" s="14"/>
      <c r="B20" s="67" t="s">
        <v>166</v>
      </c>
      <c r="C20" s="662">
        <v>4.9827160499999996</v>
      </c>
      <c r="D20" s="663">
        <v>1.1947571299999999</v>
      </c>
      <c r="E20" s="663">
        <v>3.7879589199999999</v>
      </c>
      <c r="F20" s="664">
        <v>77.831958150000006</v>
      </c>
      <c r="G20" s="665">
        <v>0.13611489000000002</v>
      </c>
      <c r="H20" s="664">
        <v>10.187430990000001</v>
      </c>
      <c r="I20" s="663">
        <v>4.6243831499999999</v>
      </c>
      <c r="J20" s="666">
        <v>5.5630478400000003</v>
      </c>
      <c r="K20" s="667">
        <v>0.67453693999999997</v>
      </c>
      <c r="L20" s="548">
        <v>93.812757020000006</v>
      </c>
      <c r="M20" s="668">
        <v>311.62960703000005</v>
      </c>
      <c r="N20" s="51"/>
      <c r="O20" s="729"/>
      <c r="P20" s="14"/>
      <c r="Q20" s="31" t="s">
        <v>166</v>
      </c>
      <c r="R20" s="96">
        <f t="shared" si="8"/>
        <v>5.31134166426612</v>
      </c>
      <c r="S20" s="97">
        <f t="shared" si="0"/>
        <v>1.2735550771045869</v>
      </c>
      <c r="T20" s="97">
        <f t="shared" si="1"/>
        <v>4.0377865871615333</v>
      </c>
      <c r="U20" s="98">
        <f t="shared" si="2"/>
        <v>82.965217761809257</v>
      </c>
      <c r="V20" s="99">
        <f t="shared" si="3"/>
        <v>0.14509209016315511</v>
      </c>
      <c r="W20" s="98">
        <f t="shared" si="4"/>
        <v>10.85932373550021</v>
      </c>
      <c r="X20" s="97">
        <f t="shared" si="5"/>
        <v>4.9293755954897742</v>
      </c>
      <c r="Y20" s="100">
        <f t="shared" si="6"/>
        <v>5.9299481400104357</v>
      </c>
      <c r="Z20" s="101">
        <f t="shared" si="7"/>
        <v>0.71902474826125728</v>
      </c>
      <c r="AA20" s="102">
        <v>30.103929441777595</v>
      </c>
      <c r="AB20" s="103">
        <v>100</v>
      </c>
      <c r="AC20" s="14"/>
      <c r="AD20" s="745"/>
    </row>
    <row r="21" spans="1:30" ht="14.1" customHeight="1" x14ac:dyDescent="0.2">
      <c r="A21" s="14"/>
      <c r="B21" s="68" t="s">
        <v>167</v>
      </c>
      <c r="C21" s="655">
        <v>0.32674030999999998</v>
      </c>
      <c r="D21" s="656">
        <v>9.5060000000000001E-5</v>
      </c>
      <c r="E21" s="656">
        <v>0.32664525</v>
      </c>
      <c r="F21" s="657">
        <v>1.8992229899999999</v>
      </c>
      <c r="G21" s="658" t="s">
        <v>283</v>
      </c>
      <c r="H21" s="657">
        <v>0.87574185000000004</v>
      </c>
      <c r="I21" s="656">
        <v>1.2904500000000001E-3</v>
      </c>
      <c r="J21" s="659">
        <v>0.87445139999999999</v>
      </c>
      <c r="K21" s="660" t="s">
        <v>283</v>
      </c>
      <c r="L21" s="537">
        <v>3.1017051499999999</v>
      </c>
      <c r="M21" s="661">
        <v>8.4775390700000006</v>
      </c>
      <c r="N21" s="51"/>
      <c r="O21" s="729"/>
      <c r="P21" s="14"/>
      <c r="Q21" s="32" t="s">
        <v>167</v>
      </c>
      <c r="R21" s="80">
        <f t="shared" si="8"/>
        <v>10.534215671660473</v>
      </c>
      <c r="S21" s="81">
        <f t="shared" si="0"/>
        <v>3.0647658433942378E-3</v>
      </c>
      <c r="T21" s="81">
        <f t="shared" si="1"/>
        <v>10.53115090581708</v>
      </c>
      <c r="U21" s="82">
        <f t="shared" si="2"/>
        <v>61.231577411540869</v>
      </c>
      <c r="V21" s="83" t="str">
        <f t="shared" si="3"/>
        <v/>
      </c>
      <c r="W21" s="82">
        <f t="shared" si="4"/>
        <v>28.234206916798655</v>
      </c>
      <c r="X21" s="81">
        <f t="shared" si="5"/>
        <v>4.1604534847549911E-2</v>
      </c>
      <c r="Y21" s="84">
        <f t="shared" si="6"/>
        <v>28.192602381951104</v>
      </c>
      <c r="Z21" s="85" t="str">
        <f t="shared" si="7"/>
        <v/>
      </c>
      <c r="AA21" s="86">
        <v>36.587329464233299</v>
      </c>
      <c r="AB21" s="87">
        <v>100</v>
      </c>
      <c r="AC21" s="14"/>
      <c r="AD21" s="745"/>
    </row>
    <row r="22" spans="1:30" ht="14.1" customHeight="1" x14ac:dyDescent="0.2">
      <c r="A22" s="14"/>
      <c r="B22" s="67" t="s">
        <v>168</v>
      </c>
      <c r="C22" s="662">
        <v>0.17953643999999999</v>
      </c>
      <c r="D22" s="663">
        <v>1.4894999999999999E-3</v>
      </c>
      <c r="E22" s="663">
        <v>0.17804694000000001</v>
      </c>
      <c r="F22" s="664">
        <v>2.9786102799999998</v>
      </c>
      <c r="G22" s="665">
        <v>8.1121979999999996E-2</v>
      </c>
      <c r="H22" s="664">
        <v>0.65571995000000005</v>
      </c>
      <c r="I22" s="663">
        <v>7.3730000000000002E-3</v>
      </c>
      <c r="J22" s="666">
        <v>0.64834694999999998</v>
      </c>
      <c r="K22" s="667" t="s">
        <v>283</v>
      </c>
      <c r="L22" s="548">
        <v>3.8949886499999997</v>
      </c>
      <c r="M22" s="668">
        <v>7.8336060199999995</v>
      </c>
      <c r="N22" s="51"/>
      <c r="O22" s="729"/>
      <c r="P22" s="14"/>
      <c r="Q22" s="31" t="s">
        <v>168</v>
      </c>
      <c r="R22" s="96">
        <f t="shared" si="8"/>
        <v>4.6094213907401249</v>
      </c>
      <c r="S22" s="97">
        <f t="shared" si="0"/>
        <v>3.8241446480209898E-2</v>
      </c>
      <c r="T22" s="97">
        <f t="shared" si="1"/>
        <v>4.5711799442599155</v>
      </c>
      <c r="U22" s="98">
        <f t="shared" si="2"/>
        <v>76.472887282996311</v>
      </c>
      <c r="V22" s="99">
        <f t="shared" si="3"/>
        <v>2.0827269933122912</v>
      </c>
      <c r="W22" s="98">
        <f t="shared" si="4"/>
        <v>16.834964332951269</v>
      </c>
      <c r="X22" s="97">
        <f t="shared" si="5"/>
        <v>0.18929451822664492</v>
      </c>
      <c r="Y22" s="100">
        <f t="shared" si="6"/>
        <v>16.64566981472462</v>
      </c>
      <c r="Z22" s="101" t="str">
        <f t="shared" si="7"/>
        <v/>
      </c>
      <c r="AA22" s="102">
        <v>49.721528502399714</v>
      </c>
      <c r="AB22" s="103">
        <v>100</v>
      </c>
      <c r="AC22" s="14"/>
      <c r="AD22" s="745"/>
    </row>
    <row r="23" spans="1:30" ht="14.1" customHeight="1" x14ac:dyDescent="0.2">
      <c r="A23" s="14"/>
      <c r="B23" s="65" t="s">
        <v>169</v>
      </c>
      <c r="C23" s="655">
        <v>0.16446717000000002</v>
      </c>
      <c r="D23" s="656">
        <v>1.91961E-3</v>
      </c>
      <c r="E23" s="656">
        <v>0.16254756000000001</v>
      </c>
      <c r="F23" s="657">
        <v>5.8544094100000006</v>
      </c>
      <c r="G23" s="658">
        <v>0.16180287999999998</v>
      </c>
      <c r="H23" s="657">
        <v>0.59291119999999997</v>
      </c>
      <c r="I23" s="656">
        <v>1.1575200000000001E-2</v>
      </c>
      <c r="J23" s="659">
        <v>0.58133599999999996</v>
      </c>
      <c r="K23" s="660">
        <v>3.5253810000000003E-2</v>
      </c>
      <c r="L23" s="537">
        <v>6.8088444700000013</v>
      </c>
      <c r="M23" s="661">
        <v>14.39703849</v>
      </c>
      <c r="N23" s="51"/>
      <c r="O23" s="729"/>
      <c r="P23" s="14"/>
      <c r="Q23" s="26" t="s">
        <v>169</v>
      </c>
      <c r="R23" s="80">
        <f t="shared" si="8"/>
        <v>2.4154931240484041</v>
      </c>
      <c r="S23" s="81">
        <f t="shared" si="0"/>
        <v>2.819288953445576E-2</v>
      </c>
      <c r="T23" s="81">
        <f t="shared" si="1"/>
        <v>2.387300234513948</v>
      </c>
      <c r="U23" s="82">
        <f t="shared" si="2"/>
        <v>85.982422359546121</v>
      </c>
      <c r="V23" s="83">
        <f t="shared" si="3"/>
        <v>2.3763632832694142</v>
      </c>
      <c r="W23" s="82">
        <f t="shared" si="4"/>
        <v>8.7079562855692583</v>
      </c>
      <c r="X23" s="81">
        <f t="shared" si="5"/>
        <v>0.1700024145212998</v>
      </c>
      <c r="Y23" s="84">
        <f t="shared" si="6"/>
        <v>8.537953871047959</v>
      </c>
      <c r="Z23" s="85">
        <f t="shared" si="7"/>
        <v>0.51776494756679314</v>
      </c>
      <c r="AA23" s="86">
        <v>47.293368526654547</v>
      </c>
      <c r="AB23" s="87">
        <v>100</v>
      </c>
      <c r="AC23" s="14"/>
      <c r="AD23" s="745"/>
    </row>
    <row r="24" spans="1:30" ht="14.1" customHeight="1" x14ac:dyDescent="0.2">
      <c r="A24" s="14"/>
      <c r="B24" s="67" t="s">
        <v>170</v>
      </c>
      <c r="C24" s="662">
        <v>1.6369835600000002</v>
      </c>
      <c r="D24" s="663">
        <v>4.9368000000000003E-4</v>
      </c>
      <c r="E24" s="663">
        <v>1.6364898800000001</v>
      </c>
      <c r="F24" s="664">
        <v>4.6132105000000001</v>
      </c>
      <c r="G24" s="665">
        <v>6.8838800000000002E-3</v>
      </c>
      <c r="H24" s="664">
        <v>4.0399000000000001E-4</v>
      </c>
      <c r="I24" s="663">
        <v>3.9161000000000003E-4</v>
      </c>
      <c r="J24" s="666">
        <v>1.238E-5</v>
      </c>
      <c r="K24" s="667" t="s">
        <v>283</v>
      </c>
      <c r="L24" s="548">
        <v>6.25748193</v>
      </c>
      <c r="M24" s="668">
        <v>9.7330154899999997</v>
      </c>
      <c r="N24" s="51"/>
      <c r="O24" s="729"/>
      <c r="P24" s="14"/>
      <c r="Q24" s="31" t="s">
        <v>170</v>
      </c>
      <c r="R24" s="96">
        <f t="shared" si="8"/>
        <v>26.160420090897496</v>
      </c>
      <c r="S24" s="97">
        <f t="shared" si="0"/>
        <v>7.8894354873510607E-3</v>
      </c>
      <c r="T24" s="97">
        <f t="shared" si="1"/>
        <v>26.152530655410139</v>
      </c>
      <c r="U24" s="98">
        <f t="shared" si="2"/>
        <v>73.723113412170889</v>
      </c>
      <c r="V24" s="99">
        <f t="shared" si="3"/>
        <v>0.11001038559930769</v>
      </c>
      <c r="W24" s="98">
        <f t="shared" si="4"/>
        <v>6.4561113323103117E-3</v>
      </c>
      <c r="X24" s="97">
        <f t="shared" si="5"/>
        <v>6.2582681720984223E-3</v>
      </c>
      <c r="Y24" s="100">
        <f t="shared" si="6"/>
        <v>1.9784316021189053E-4</v>
      </c>
      <c r="Z24" s="101" t="str">
        <f t="shared" si="7"/>
        <v/>
      </c>
      <c r="AA24" s="102">
        <v>64.29129735208096</v>
      </c>
      <c r="AB24" s="103">
        <v>100</v>
      </c>
      <c r="AC24" s="14"/>
      <c r="AD24" s="745"/>
    </row>
    <row r="25" spans="1:30" ht="14.1" customHeight="1" x14ac:dyDescent="0.2">
      <c r="A25" s="14"/>
      <c r="B25" s="68" t="s">
        <v>171</v>
      </c>
      <c r="C25" s="655">
        <v>0.31292070999999999</v>
      </c>
      <c r="D25" s="656">
        <v>4.1799799999999998E-3</v>
      </c>
      <c r="E25" s="656">
        <v>0.30874072999999996</v>
      </c>
      <c r="F25" s="657">
        <v>12.181352220000001</v>
      </c>
      <c r="G25" s="658">
        <v>0.10459426000000001</v>
      </c>
      <c r="H25" s="657">
        <v>9.5040000000000003E-3</v>
      </c>
      <c r="I25" s="656">
        <v>9.5040000000000003E-3</v>
      </c>
      <c r="J25" s="659" t="s">
        <v>283</v>
      </c>
      <c r="K25" s="660">
        <v>0.12509802</v>
      </c>
      <c r="L25" s="537">
        <v>12.733469210000001</v>
      </c>
      <c r="M25" s="661">
        <v>47.593237510000002</v>
      </c>
      <c r="N25" s="51"/>
      <c r="O25" s="729"/>
      <c r="P25" s="14"/>
      <c r="Q25" s="32" t="s">
        <v>171</v>
      </c>
      <c r="R25" s="80">
        <f t="shared" si="8"/>
        <v>2.4574662634300268</v>
      </c>
      <c r="S25" s="81">
        <f t="shared" si="0"/>
        <v>3.2826717770812433E-2</v>
      </c>
      <c r="T25" s="81">
        <f t="shared" si="1"/>
        <v>2.4246395456592142</v>
      </c>
      <c r="U25" s="82">
        <f t="shared" si="2"/>
        <v>95.66404896501885</v>
      </c>
      <c r="V25" s="83">
        <f t="shared" si="3"/>
        <v>0.82141212481087866</v>
      </c>
      <c r="W25" s="82">
        <f t="shared" si="4"/>
        <v>7.4637946998263482E-2</v>
      </c>
      <c r="X25" s="81">
        <f t="shared" si="5"/>
        <v>7.4637946998263482E-2</v>
      </c>
      <c r="Y25" s="84" t="str">
        <f t="shared" si="6"/>
        <v/>
      </c>
      <c r="Z25" s="85">
        <f t="shared" si="7"/>
        <v>0.98243469974197228</v>
      </c>
      <c r="AA25" s="86">
        <v>26.754786764242549</v>
      </c>
      <c r="AB25" s="87">
        <v>100</v>
      </c>
      <c r="AC25" s="14"/>
      <c r="AD25" s="745"/>
    </row>
    <row r="26" spans="1:30" ht="14.1" customHeight="1" x14ac:dyDescent="0.2">
      <c r="A26" s="14"/>
      <c r="B26" s="67" t="s">
        <v>172</v>
      </c>
      <c r="C26" s="662">
        <v>0.19831981000000001</v>
      </c>
      <c r="D26" s="663">
        <v>1.4938000000000001E-4</v>
      </c>
      <c r="E26" s="663">
        <v>0.19817043000000001</v>
      </c>
      <c r="F26" s="664">
        <v>0.52905244000000007</v>
      </c>
      <c r="G26" s="665" t="s">
        <v>283</v>
      </c>
      <c r="H26" s="664">
        <v>7.0639281</v>
      </c>
      <c r="I26" s="663">
        <v>3.6686410000000003E-2</v>
      </c>
      <c r="J26" s="666">
        <v>7.0272416899999994</v>
      </c>
      <c r="K26" s="667" t="s">
        <v>283</v>
      </c>
      <c r="L26" s="548">
        <v>7.7913003499999993</v>
      </c>
      <c r="M26" s="668">
        <v>8.8249885799999994</v>
      </c>
      <c r="N26" s="51"/>
      <c r="O26" s="729"/>
      <c r="P26" s="14"/>
      <c r="Q26" s="31" t="s">
        <v>172</v>
      </c>
      <c r="R26" s="96">
        <f t="shared" si="8"/>
        <v>2.545400653178516</v>
      </c>
      <c r="S26" s="97">
        <f t="shared" si="0"/>
        <v>1.9172666087760308E-3</v>
      </c>
      <c r="T26" s="97">
        <f t="shared" si="1"/>
        <v>2.5434833865697404</v>
      </c>
      <c r="U26" s="98">
        <f t="shared" si="2"/>
        <v>6.7902970779454046</v>
      </c>
      <c r="V26" s="99" t="str">
        <f t="shared" si="3"/>
        <v/>
      </c>
      <c r="W26" s="98">
        <f t="shared" si="4"/>
        <v>90.664302268876085</v>
      </c>
      <c r="X26" s="97">
        <f t="shared" si="5"/>
        <v>0.47086376281207037</v>
      </c>
      <c r="Y26" s="100">
        <f t="shared" si="6"/>
        <v>90.193438506064012</v>
      </c>
      <c r="Z26" s="101" t="str">
        <f t="shared" si="7"/>
        <v/>
      </c>
      <c r="AA26" s="102">
        <v>88.28680376603954</v>
      </c>
      <c r="AB26" s="103">
        <v>100</v>
      </c>
      <c r="AC26" s="14"/>
      <c r="AD26" s="745"/>
    </row>
    <row r="27" spans="1:30" ht="14.1" customHeight="1" x14ac:dyDescent="0.2">
      <c r="A27" s="14"/>
      <c r="B27" s="68" t="s">
        <v>173</v>
      </c>
      <c r="C27" s="655">
        <v>6.6553734999999996</v>
      </c>
      <c r="D27" s="656">
        <v>2.3962819999999999E-2</v>
      </c>
      <c r="E27" s="656">
        <v>6.6314106800000001</v>
      </c>
      <c r="F27" s="657">
        <v>25.175295310000003</v>
      </c>
      <c r="G27" s="658">
        <v>6.060335E-2</v>
      </c>
      <c r="H27" s="657">
        <v>37.973982600000006</v>
      </c>
      <c r="I27" s="656">
        <v>0.69137247000000002</v>
      </c>
      <c r="J27" s="659">
        <v>37.282610130000002</v>
      </c>
      <c r="K27" s="660">
        <v>8.8999999999999996E-2</v>
      </c>
      <c r="L27" s="537">
        <v>69.954254760000012</v>
      </c>
      <c r="M27" s="661">
        <v>182.1828568</v>
      </c>
      <c r="N27" s="51"/>
      <c r="O27" s="729"/>
      <c r="P27" s="14"/>
      <c r="Q27" s="32" t="s">
        <v>173</v>
      </c>
      <c r="R27" s="80">
        <f t="shared" si="8"/>
        <v>9.5138937907827668</v>
      </c>
      <c r="S27" s="81">
        <f t="shared" si="0"/>
        <v>3.4254985750633696E-2</v>
      </c>
      <c r="T27" s="81">
        <f t="shared" si="1"/>
        <v>9.4796388050321347</v>
      </c>
      <c r="U27" s="82">
        <f t="shared" si="2"/>
        <v>35.988226014803161</v>
      </c>
      <c r="V27" s="83">
        <f t="shared" si="3"/>
        <v>8.6632829136581865E-2</v>
      </c>
      <c r="W27" s="82">
        <f t="shared" si="4"/>
        <v>54.28402136550757</v>
      </c>
      <c r="X27" s="81">
        <f t="shared" si="5"/>
        <v>0.98832082819260947</v>
      </c>
      <c r="Y27" s="84">
        <f t="shared" si="6"/>
        <v>53.295700537314957</v>
      </c>
      <c r="Z27" s="85">
        <f t="shared" si="7"/>
        <v>0.12722599976991017</v>
      </c>
      <c r="AA27" s="86">
        <v>38.397825124015739</v>
      </c>
      <c r="AB27" s="87">
        <v>100</v>
      </c>
      <c r="AC27" s="14"/>
      <c r="AD27" s="745"/>
    </row>
    <row r="28" spans="1:30" ht="14.1" customHeight="1" x14ac:dyDescent="0.2">
      <c r="A28" s="33"/>
      <c r="B28" s="67" t="s">
        <v>174</v>
      </c>
      <c r="C28" s="662">
        <v>1.06746491</v>
      </c>
      <c r="D28" s="663">
        <v>2.3243259999999998E-2</v>
      </c>
      <c r="E28" s="663">
        <v>1.0442216499999999</v>
      </c>
      <c r="F28" s="664">
        <v>20.313340779999997</v>
      </c>
      <c r="G28" s="665">
        <v>8.0646090000000004E-2</v>
      </c>
      <c r="H28" s="664">
        <v>6.5798290000000009E-2</v>
      </c>
      <c r="I28" s="663">
        <v>2.325228E-2</v>
      </c>
      <c r="J28" s="666">
        <v>4.2546010000000002E-2</v>
      </c>
      <c r="K28" s="667">
        <v>0.47859677</v>
      </c>
      <c r="L28" s="548">
        <v>22.005846839999993</v>
      </c>
      <c r="M28" s="668">
        <v>63.124214430000002</v>
      </c>
      <c r="N28" s="51"/>
      <c r="O28" s="729"/>
      <c r="P28" s="33"/>
      <c r="Q28" s="31" t="s">
        <v>174</v>
      </c>
      <c r="R28" s="96">
        <f t="shared" si="8"/>
        <v>4.8508240458152727</v>
      </c>
      <c r="S28" s="97">
        <f t="shared" si="0"/>
        <v>0.10562311084411785</v>
      </c>
      <c r="T28" s="97">
        <f t="shared" si="1"/>
        <v>4.7452009349711544</v>
      </c>
      <c r="U28" s="98">
        <f t="shared" si="2"/>
        <v>92.308834682410264</v>
      </c>
      <c r="V28" s="99">
        <f t="shared" si="3"/>
        <v>0.36647573977207609</v>
      </c>
      <c r="W28" s="98">
        <f t="shared" si="4"/>
        <v>0.299003671516965</v>
      </c>
      <c r="X28" s="97">
        <f t="shared" si="5"/>
        <v>0.10566409995062935</v>
      </c>
      <c r="Y28" s="100">
        <f t="shared" si="6"/>
        <v>0.19333957156633566</v>
      </c>
      <c r="Z28" s="101">
        <f t="shared" si="7"/>
        <v>2.1748618604854388</v>
      </c>
      <c r="AA28" s="102">
        <v>34.861181305317977</v>
      </c>
      <c r="AB28" s="103">
        <v>100</v>
      </c>
      <c r="AC28" s="14"/>
      <c r="AD28" s="745"/>
    </row>
    <row r="29" spans="1:30" ht="14.1" customHeight="1" x14ac:dyDescent="0.2">
      <c r="A29" s="33"/>
      <c r="B29" s="68" t="s">
        <v>175</v>
      </c>
      <c r="C29" s="655">
        <v>1.42276695</v>
      </c>
      <c r="D29" s="656">
        <v>7.349543E-2</v>
      </c>
      <c r="E29" s="656">
        <v>1.3492715200000001</v>
      </c>
      <c r="F29" s="657">
        <v>61.361709019999999</v>
      </c>
      <c r="G29" s="658">
        <v>0.25829757000000003</v>
      </c>
      <c r="H29" s="657">
        <v>0.96230230999999999</v>
      </c>
      <c r="I29" s="656">
        <v>1.5339140000000001E-2</v>
      </c>
      <c r="J29" s="659">
        <v>0.94696316999999997</v>
      </c>
      <c r="K29" s="660">
        <v>0.76543532000000003</v>
      </c>
      <c r="L29" s="537">
        <v>64.770511169999992</v>
      </c>
      <c r="M29" s="661">
        <v>305.81931657999996</v>
      </c>
      <c r="N29" s="51"/>
      <c r="O29" s="729"/>
      <c r="P29" s="33"/>
      <c r="Q29" s="32" t="s">
        <v>175</v>
      </c>
      <c r="R29" s="80">
        <f t="shared" si="8"/>
        <v>2.1966276385649222</v>
      </c>
      <c r="S29" s="81">
        <f t="shared" si="0"/>
        <v>0.11347051099704947</v>
      </c>
      <c r="T29" s="81">
        <f t="shared" si="1"/>
        <v>2.0831571275678731</v>
      </c>
      <c r="U29" s="82">
        <f t="shared" si="2"/>
        <v>94.737107846728151</v>
      </c>
      <c r="V29" s="83">
        <f t="shared" si="3"/>
        <v>0.39878883975773949</v>
      </c>
      <c r="W29" s="82">
        <f t="shared" si="4"/>
        <v>1.485710538047619</v>
      </c>
      <c r="X29" s="81">
        <f t="shared" si="5"/>
        <v>2.368228955263316E-2</v>
      </c>
      <c r="Y29" s="84">
        <f t="shared" si="6"/>
        <v>1.4620282484949856</v>
      </c>
      <c r="Z29" s="85">
        <f t="shared" si="7"/>
        <v>1.1817651369015745</v>
      </c>
      <c r="AA29" s="86">
        <v>21.179339452567419</v>
      </c>
      <c r="AB29" s="87">
        <v>100</v>
      </c>
      <c r="AC29" s="14"/>
      <c r="AD29" s="745"/>
    </row>
    <row r="30" spans="1:30" ht="14.1" customHeight="1" x14ac:dyDescent="0.2">
      <c r="A30" s="33"/>
      <c r="B30" s="67" t="s">
        <v>176</v>
      </c>
      <c r="C30" s="662">
        <v>1.8261892200000001</v>
      </c>
      <c r="D30" s="663">
        <v>0.25730122999999999</v>
      </c>
      <c r="E30" s="663">
        <v>1.5688879899999999</v>
      </c>
      <c r="F30" s="664">
        <v>14.181139230000001</v>
      </c>
      <c r="G30" s="665">
        <v>2.574771E-2</v>
      </c>
      <c r="H30" s="664">
        <v>2.3940867300000002</v>
      </c>
      <c r="I30" s="663">
        <v>0.20162085999999999</v>
      </c>
      <c r="J30" s="666">
        <v>2.1924658699999999</v>
      </c>
      <c r="K30" s="667" t="s">
        <v>283</v>
      </c>
      <c r="L30" s="548">
        <v>18.427162889999998</v>
      </c>
      <c r="M30" s="668">
        <v>45.693199249999999</v>
      </c>
      <c r="N30" s="51"/>
      <c r="O30" s="729"/>
      <c r="P30" s="33"/>
      <c r="Q30" s="31" t="s">
        <v>176</v>
      </c>
      <c r="R30" s="96">
        <f t="shared" si="8"/>
        <v>9.9103113751223812</v>
      </c>
      <c r="S30" s="97">
        <f t="shared" si="0"/>
        <v>1.3963149484049524</v>
      </c>
      <c r="T30" s="97">
        <f t="shared" si="1"/>
        <v>8.5139964267174282</v>
      </c>
      <c r="U30" s="98">
        <f t="shared" si="2"/>
        <v>76.957800365979196</v>
      </c>
      <c r="V30" s="99">
        <f t="shared" si="3"/>
        <v>0.13972693546857773</v>
      </c>
      <c r="W30" s="98">
        <f t="shared" si="4"/>
        <v>12.992161323429862</v>
      </c>
      <c r="X30" s="97">
        <f t="shared" si="5"/>
        <v>1.0941503106233192</v>
      </c>
      <c r="Y30" s="100">
        <f t="shared" si="6"/>
        <v>11.898011012806542</v>
      </c>
      <c r="Z30" s="101" t="str">
        <f t="shared" si="7"/>
        <v/>
      </c>
      <c r="AA30" s="102">
        <v>40.328020783092789</v>
      </c>
      <c r="AB30" s="103">
        <v>100</v>
      </c>
      <c r="AC30" s="14"/>
      <c r="AD30" s="745"/>
    </row>
    <row r="31" spans="1:30" ht="14.1" customHeight="1" x14ac:dyDescent="0.2">
      <c r="A31" s="33"/>
      <c r="B31" s="68" t="s">
        <v>177</v>
      </c>
      <c r="C31" s="655">
        <v>0.25726762000000003</v>
      </c>
      <c r="D31" s="656">
        <v>0.11564081</v>
      </c>
      <c r="E31" s="656">
        <v>0.14162681000000002</v>
      </c>
      <c r="F31" s="657">
        <v>17.505362639999998</v>
      </c>
      <c r="G31" s="658">
        <v>0.36038337999999998</v>
      </c>
      <c r="H31" s="657">
        <v>0.27545818</v>
      </c>
      <c r="I31" s="656">
        <v>0.13716181</v>
      </c>
      <c r="J31" s="659">
        <v>0.13829637</v>
      </c>
      <c r="K31" s="660">
        <v>4.40559E-3</v>
      </c>
      <c r="L31" s="537">
        <v>18.402877409999999</v>
      </c>
      <c r="M31" s="661">
        <v>74.417931800000005</v>
      </c>
      <c r="N31" s="51"/>
      <c r="O31" s="729"/>
      <c r="P31" s="33"/>
      <c r="Q31" s="32" t="s">
        <v>177</v>
      </c>
      <c r="R31" s="80">
        <f t="shared" si="8"/>
        <v>1.3979749702630879</v>
      </c>
      <c r="S31" s="81">
        <f t="shared" si="0"/>
        <v>0.62838439567695847</v>
      </c>
      <c r="T31" s="81">
        <f t="shared" si="1"/>
        <v>0.76959057458612945</v>
      </c>
      <c r="U31" s="82">
        <f t="shared" si="2"/>
        <v>95.122965012458877</v>
      </c>
      <c r="V31" s="83">
        <f t="shared" si="3"/>
        <v>1.9582990853602606</v>
      </c>
      <c r="W31" s="82">
        <f t="shared" si="4"/>
        <v>1.4968212517153316</v>
      </c>
      <c r="X31" s="81">
        <f t="shared" si="5"/>
        <v>0.74532806443337607</v>
      </c>
      <c r="Y31" s="84">
        <f t="shared" si="6"/>
        <v>0.75149318728195569</v>
      </c>
      <c r="Z31" s="85">
        <f t="shared" si="7"/>
        <v>2.3939680202434171E-2</v>
      </c>
      <c r="AA31" s="86">
        <v>24.729090106210126</v>
      </c>
      <c r="AB31" s="87">
        <v>100</v>
      </c>
      <c r="AC31" s="14"/>
      <c r="AD31" s="745"/>
    </row>
    <row r="32" spans="1:30" ht="14.1" customHeight="1" x14ac:dyDescent="0.2">
      <c r="A32" s="33"/>
      <c r="B32" s="66" t="s">
        <v>178</v>
      </c>
      <c r="C32" s="662">
        <v>2.7525289999999997E-2</v>
      </c>
      <c r="D32" s="663">
        <v>1.5652699999999999E-3</v>
      </c>
      <c r="E32" s="663">
        <v>2.596002E-2</v>
      </c>
      <c r="F32" s="664">
        <v>4.5038128200000003</v>
      </c>
      <c r="G32" s="665">
        <v>1.710594E-2</v>
      </c>
      <c r="H32" s="664">
        <v>0.35042396000000003</v>
      </c>
      <c r="I32" s="663">
        <v>7.8689999999999994E-5</v>
      </c>
      <c r="J32" s="666">
        <v>0.35034527000000004</v>
      </c>
      <c r="K32" s="667">
        <v>9.1036999999999997E-4</v>
      </c>
      <c r="L32" s="548">
        <v>4.8997783799999999</v>
      </c>
      <c r="M32" s="668">
        <v>13.24254211</v>
      </c>
      <c r="N32" s="53"/>
      <c r="O32" s="729"/>
      <c r="P32" s="33"/>
      <c r="Q32" s="28" t="s">
        <v>178</v>
      </c>
      <c r="R32" s="96">
        <f t="shared" si="8"/>
        <v>0.56176602011946508</v>
      </c>
      <c r="S32" s="97">
        <f t="shared" si="0"/>
        <v>3.1945730574042819E-2</v>
      </c>
      <c r="T32" s="97">
        <f t="shared" si="1"/>
        <v>0.52982028954542226</v>
      </c>
      <c r="U32" s="98">
        <f t="shared" si="2"/>
        <v>91.918704698639857</v>
      </c>
      <c r="V32" s="99">
        <f t="shared" si="3"/>
        <v>0.34911660637189879</v>
      </c>
      <c r="W32" s="98">
        <f t="shared" si="4"/>
        <v>7.1518328549382284</v>
      </c>
      <c r="X32" s="97">
        <f t="shared" si="5"/>
        <v>1.6059910040257777E-3</v>
      </c>
      <c r="Y32" s="100">
        <f t="shared" si="6"/>
        <v>7.1502268639342015</v>
      </c>
      <c r="Z32" s="101">
        <f t="shared" si="7"/>
        <v>1.8579819930549593E-2</v>
      </c>
      <c r="AA32" s="102">
        <v>37.000285438397597</v>
      </c>
      <c r="AB32" s="103">
        <v>100</v>
      </c>
      <c r="AC32" s="14"/>
      <c r="AD32" s="745"/>
    </row>
    <row r="33" spans="1:92" ht="14.1" customHeight="1" x14ac:dyDescent="0.2">
      <c r="A33" s="33"/>
      <c r="B33" s="65" t="s">
        <v>179</v>
      </c>
      <c r="C33" s="655">
        <v>5.5550539999999995E-2</v>
      </c>
      <c r="D33" s="656">
        <v>8.7987999999999999E-4</v>
      </c>
      <c r="E33" s="656">
        <v>5.4670659999999996E-2</v>
      </c>
      <c r="F33" s="657">
        <v>6.7437850900000003</v>
      </c>
      <c r="G33" s="658">
        <v>7.2532300000000008E-2</v>
      </c>
      <c r="H33" s="657">
        <v>2.0189049999999997E-2</v>
      </c>
      <c r="I33" s="656">
        <v>5.3503499999999994E-3</v>
      </c>
      <c r="J33" s="659">
        <v>1.48387E-2</v>
      </c>
      <c r="K33" s="660">
        <v>0.16782688999999998</v>
      </c>
      <c r="L33" s="537">
        <v>7.0598838700000002</v>
      </c>
      <c r="M33" s="661">
        <v>31.210112379999998</v>
      </c>
      <c r="N33" s="53"/>
      <c r="O33" s="729"/>
      <c r="P33" s="33"/>
      <c r="Q33" s="26" t="s">
        <v>179</v>
      </c>
      <c r="R33" s="80">
        <f t="shared" si="8"/>
        <v>0.78684778705857084</v>
      </c>
      <c r="S33" s="81">
        <f t="shared" si="0"/>
        <v>1.2463094523961339E-2</v>
      </c>
      <c r="T33" s="81">
        <f t="shared" si="1"/>
        <v>0.77438469253460951</v>
      </c>
      <c r="U33" s="82">
        <f t="shared" si="2"/>
        <v>95.522606521288296</v>
      </c>
      <c r="V33" s="83">
        <f t="shared" si="3"/>
        <v>1.0273865878759845</v>
      </c>
      <c r="W33" s="82">
        <f t="shared" si="4"/>
        <v>0.28596858491951366</v>
      </c>
      <c r="X33" s="81">
        <f t="shared" si="5"/>
        <v>7.5785240926349667E-2</v>
      </c>
      <c r="Y33" s="84">
        <f t="shared" si="6"/>
        <v>0.21018334399316402</v>
      </c>
      <c r="Z33" s="85">
        <f t="shared" si="7"/>
        <v>2.3771905188576423</v>
      </c>
      <c r="AA33" s="86">
        <v>22.620501278694853</v>
      </c>
      <c r="AB33" s="87">
        <v>100</v>
      </c>
      <c r="AC33" s="14"/>
      <c r="AD33" s="745"/>
    </row>
    <row r="34" spans="1:92" ht="14.1" customHeight="1" x14ac:dyDescent="0.2">
      <c r="A34" s="33"/>
      <c r="B34" s="66" t="s">
        <v>180</v>
      </c>
      <c r="C34" s="662">
        <v>0.95514288999999997</v>
      </c>
      <c r="D34" s="663">
        <v>8.6017330000000003E-2</v>
      </c>
      <c r="E34" s="663">
        <v>0.86912555999999996</v>
      </c>
      <c r="F34" s="664">
        <v>9.8452968100000007</v>
      </c>
      <c r="G34" s="665">
        <v>6.3601340000000006E-2</v>
      </c>
      <c r="H34" s="664">
        <v>1.3303434600000001</v>
      </c>
      <c r="I34" s="663">
        <v>0.35048901999999998</v>
      </c>
      <c r="J34" s="666">
        <v>0.97985443999999999</v>
      </c>
      <c r="K34" s="667" t="s">
        <v>283</v>
      </c>
      <c r="L34" s="548">
        <v>12.194384499999996</v>
      </c>
      <c r="M34" s="668">
        <v>39.510861809999994</v>
      </c>
      <c r="N34" s="53"/>
      <c r="O34" s="729"/>
      <c r="P34" s="267"/>
      <c r="Q34" s="28" t="s">
        <v>180</v>
      </c>
      <c r="R34" s="96">
        <f t="shared" si="8"/>
        <v>7.8326453458967134</v>
      </c>
      <c r="S34" s="97">
        <f t="shared" si="0"/>
        <v>0.70538476132190209</v>
      </c>
      <c r="T34" s="97">
        <f t="shared" si="1"/>
        <v>7.1272605845748114</v>
      </c>
      <c r="U34" s="98">
        <f t="shared" si="2"/>
        <v>80.736316047767758</v>
      </c>
      <c r="V34" s="99">
        <f t="shared" si="3"/>
        <v>0.52156252740759512</v>
      </c>
      <c r="W34" s="98">
        <f t="shared" si="4"/>
        <v>10.909476078927973</v>
      </c>
      <c r="X34" s="97">
        <f t="shared" si="5"/>
        <v>2.8741837687666818</v>
      </c>
      <c r="Y34" s="100">
        <f t="shared" si="6"/>
        <v>8.0352923101612905</v>
      </c>
      <c r="Z34" s="101" t="str">
        <f t="shared" si="7"/>
        <v/>
      </c>
      <c r="AA34" s="313">
        <v>30.863372605336746</v>
      </c>
      <c r="AB34" s="103">
        <v>100</v>
      </c>
      <c r="AC34" s="14"/>
      <c r="AD34" s="745"/>
    </row>
    <row r="35" spans="1:92" ht="14.1" customHeight="1" x14ac:dyDescent="0.2">
      <c r="A35" s="267"/>
      <c r="B35" s="927" t="s">
        <v>181</v>
      </c>
      <c r="C35" s="928">
        <v>1.12338326</v>
      </c>
      <c r="D35" s="929">
        <v>0.19506409999999999</v>
      </c>
      <c r="E35" s="929">
        <v>0.92831916000000003</v>
      </c>
      <c r="F35" s="930">
        <v>13.939997009999999</v>
      </c>
      <c r="G35" s="931">
        <v>4.4056649999999996E-2</v>
      </c>
      <c r="H35" s="930">
        <v>8.80017855</v>
      </c>
      <c r="I35" s="929">
        <v>0.62358205</v>
      </c>
      <c r="J35" s="932">
        <v>8.1765965000000005</v>
      </c>
      <c r="K35" s="933">
        <v>0.35248442000000002</v>
      </c>
      <c r="L35" s="934">
        <v>24.260099890000003</v>
      </c>
      <c r="M35" s="935">
        <v>45.620017030000007</v>
      </c>
      <c r="N35" s="53"/>
      <c r="O35" s="729"/>
      <c r="P35" s="267"/>
      <c r="Q35" s="912" t="s">
        <v>181</v>
      </c>
      <c r="R35" s="936">
        <f t="shared" si="8"/>
        <v>4.6305796970896145</v>
      </c>
      <c r="S35" s="937">
        <f t="shared" si="0"/>
        <v>0.80405316088745893</v>
      </c>
      <c r="T35" s="937">
        <f t="shared" si="1"/>
        <v>3.826526536202155</v>
      </c>
      <c r="U35" s="938">
        <f t="shared" si="2"/>
        <v>57.460591972855212</v>
      </c>
      <c r="V35" s="939">
        <f t="shared" si="3"/>
        <v>0.18160127204653481</v>
      </c>
      <c r="W35" s="938">
        <f t="shared" si="4"/>
        <v>36.274288192965884</v>
      </c>
      <c r="X35" s="937">
        <f t="shared" si="5"/>
        <v>2.5704018236835049</v>
      </c>
      <c r="Y35" s="940">
        <f t="shared" si="6"/>
        <v>33.70388636928238</v>
      </c>
      <c r="Z35" s="941">
        <f t="shared" si="7"/>
        <v>1.4529388650427357</v>
      </c>
      <c r="AA35" s="942">
        <v>53.178629622269554</v>
      </c>
      <c r="AB35" s="943">
        <v>100</v>
      </c>
      <c r="AC35" s="260"/>
      <c r="AD35" s="745"/>
      <c r="AE35" s="801"/>
      <c r="BQ35" s="245"/>
      <c r="BR35" s="245"/>
      <c r="BS35" s="245"/>
      <c r="BT35" s="245"/>
      <c r="BU35" s="245"/>
      <c r="BV35" s="245"/>
      <c r="BW35" s="245"/>
      <c r="BX35" s="245"/>
      <c r="BY35" s="245"/>
      <c r="BZ35" s="245"/>
      <c r="CA35" s="245"/>
      <c r="CB35" s="245"/>
      <c r="CC35" s="245"/>
      <c r="CD35" s="245"/>
      <c r="CE35" s="245"/>
      <c r="CF35" s="245"/>
      <c r="CG35" s="245"/>
      <c r="CH35" s="245"/>
      <c r="CI35" s="245"/>
      <c r="CJ35" s="245"/>
      <c r="CK35" s="245"/>
      <c r="CL35" s="245"/>
      <c r="CM35" s="245"/>
      <c r="CN35" s="245"/>
    </row>
    <row r="36" spans="1:92" ht="14.1" customHeight="1" x14ac:dyDescent="0.2">
      <c r="A36" s="267"/>
      <c r="B36" s="66" t="s">
        <v>186</v>
      </c>
      <c r="C36" s="662">
        <v>0.27450714999999998</v>
      </c>
      <c r="D36" s="663">
        <v>1.31457E-2</v>
      </c>
      <c r="E36" s="663">
        <v>0.26136145</v>
      </c>
      <c r="F36" s="664">
        <v>0.81698477000000003</v>
      </c>
      <c r="G36" s="665" t="s">
        <v>283</v>
      </c>
      <c r="H36" s="664">
        <v>0.10210040000000001</v>
      </c>
      <c r="I36" s="663">
        <v>2.490962E-2</v>
      </c>
      <c r="J36" s="666">
        <v>7.7190780000000001E-2</v>
      </c>
      <c r="K36" s="667">
        <v>2.133674E-2</v>
      </c>
      <c r="L36" s="548">
        <v>1.2149290599999998</v>
      </c>
      <c r="M36" s="668">
        <v>3.6674279300000001</v>
      </c>
      <c r="N36" s="53"/>
      <c r="O36" s="729"/>
      <c r="P36" s="267"/>
      <c r="Q36" s="28" t="s">
        <v>186</v>
      </c>
      <c r="R36" s="96">
        <f t="shared" si="8"/>
        <v>22.594500291235114</v>
      </c>
      <c r="S36" s="97">
        <f t="shared" si="0"/>
        <v>1.0820137926406996</v>
      </c>
      <c r="T36" s="97">
        <f t="shared" si="1"/>
        <v>21.512486498594416</v>
      </c>
      <c r="U36" s="98">
        <f t="shared" si="2"/>
        <v>67.245471105942613</v>
      </c>
      <c r="V36" s="99" t="str">
        <f t="shared" si="3"/>
        <v/>
      </c>
      <c r="W36" s="98">
        <f t="shared" si="4"/>
        <v>8.4038157750543903</v>
      </c>
      <c r="X36" s="97">
        <f t="shared" si="5"/>
        <v>2.0502941957779828</v>
      </c>
      <c r="Y36" s="100">
        <f t="shared" si="6"/>
        <v>6.3535215792764079</v>
      </c>
      <c r="Z36" s="101">
        <f t="shared" si="7"/>
        <v>1.7562128277679032</v>
      </c>
      <c r="AA36" s="313">
        <v>33.127551057288258</v>
      </c>
      <c r="AB36" s="103">
        <v>100</v>
      </c>
      <c r="AC36" s="260"/>
      <c r="AD36" s="745"/>
      <c r="AE36" s="801"/>
      <c r="BQ36" s="245"/>
      <c r="BR36" s="245"/>
      <c r="BS36" s="245"/>
      <c r="BT36" s="245"/>
      <c r="BU36" s="245"/>
      <c r="BV36" s="245"/>
      <c r="BW36" s="245"/>
      <c r="BX36" s="245"/>
      <c r="BY36" s="245"/>
      <c r="BZ36" s="245"/>
      <c r="CA36" s="245"/>
      <c r="CB36" s="245"/>
      <c r="CC36" s="245"/>
      <c r="CD36" s="245"/>
      <c r="CE36" s="245"/>
      <c r="CF36" s="245"/>
      <c r="CG36" s="245"/>
      <c r="CH36" s="245"/>
      <c r="CI36" s="245"/>
      <c r="CJ36" s="245"/>
      <c r="CK36" s="245"/>
      <c r="CL36" s="245"/>
      <c r="CM36" s="245"/>
      <c r="CN36" s="245"/>
    </row>
    <row r="37" spans="1:92" ht="14.1" customHeight="1" x14ac:dyDescent="0.2">
      <c r="A37" s="267"/>
      <c r="B37" s="65" t="s">
        <v>187</v>
      </c>
      <c r="C37" s="655">
        <v>1.2438376900000001</v>
      </c>
      <c r="D37" s="656">
        <v>0.71344141000000005</v>
      </c>
      <c r="E37" s="656">
        <v>0.53039628000000005</v>
      </c>
      <c r="F37" s="657">
        <v>8.2390373400000012</v>
      </c>
      <c r="G37" s="658">
        <v>2.475859E-2</v>
      </c>
      <c r="H37" s="657">
        <v>3.69766057</v>
      </c>
      <c r="I37" s="656">
        <v>2.7303884899999997</v>
      </c>
      <c r="J37" s="659">
        <v>0.96727207999999998</v>
      </c>
      <c r="K37" s="660" t="s">
        <v>283</v>
      </c>
      <c r="L37" s="537">
        <v>13.20529419</v>
      </c>
      <c r="M37" s="661">
        <v>42.694429780000007</v>
      </c>
      <c r="N37" s="53"/>
      <c r="O37" s="729"/>
      <c r="P37" s="267"/>
      <c r="Q37" s="26" t="s">
        <v>187</v>
      </c>
      <c r="R37" s="80">
        <f t="shared" si="8"/>
        <v>9.4192349833593543</v>
      </c>
      <c r="S37" s="81">
        <f t="shared" si="0"/>
        <v>5.4026922818597205</v>
      </c>
      <c r="T37" s="81">
        <f t="shared" si="1"/>
        <v>4.0165427014996329</v>
      </c>
      <c r="U37" s="82">
        <f t="shared" si="2"/>
        <v>62.391925703852877</v>
      </c>
      <c r="V37" s="83">
        <f t="shared" si="3"/>
        <v>0.18748987825465477</v>
      </c>
      <c r="W37" s="82">
        <f t="shared" si="4"/>
        <v>28.001349434533118</v>
      </c>
      <c r="X37" s="81">
        <f t="shared" si="5"/>
        <v>20.676468473285865</v>
      </c>
      <c r="Y37" s="84">
        <f t="shared" si="6"/>
        <v>7.3248809612472554</v>
      </c>
      <c r="Z37" s="85" t="str">
        <f t="shared" si="7"/>
        <v/>
      </c>
      <c r="AA37" s="311">
        <v>30.929782311288662</v>
      </c>
      <c r="AB37" s="87">
        <v>100</v>
      </c>
      <c r="AC37" s="260"/>
      <c r="AD37" s="745"/>
      <c r="AE37" s="801"/>
      <c r="BQ37" s="245"/>
      <c r="BR37" s="245"/>
      <c r="BS37" s="245"/>
      <c r="BT37" s="245"/>
      <c r="BU37" s="245"/>
      <c r="BV37" s="245"/>
      <c r="BW37" s="245"/>
      <c r="BX37" s="245"/>
      <c r="BY37" s="245"/>
      <c r="BZ37" s="245"/>
      <c r="CA37" s="245"/>
      <c r="CB37" s="245"/>
      <c r="CC37" s="245"/>
      <c r="CD37" s="245"/>
      <c r="CE37" s="245"/>
      <c r="CF37" s="245"/>
      <c r="CG37" s="245"/>
      <c r="CH37" s="245"/>
      <c r="CI37" s="245"/>
      <c r="CJ37" s="245"/>
      <c r="CK37" s="245"/>
      <c r="CL37" s="245"/>
      <c r="CM37" s="245"/>
      <c r="CN37" s="245"/>
    </row>
    <row r="38" spans="1:92" ht="14.1" customHeight="1" x14ac:dyDescent="0.2">
      <c r="A38" s="267"/>
      <c r="B38" s="1003" t="s">
        <v>188</v>
      </c>
      <c r="C38" s="1004">
        <v>2.1294304299999998</v>
      </c>
      <c r="D38" s="1005">
        <v>7.8643150000000009E-2</v>
      </c>
      <c r="E38" s="1005">
        <v>2.0507872800000002</v>
      </c>
      <c r="F38" s="1006">
        <v>13.1877564</v>
      </c>
      <c r="G38" s="1007">
        <v>2.797295E-2</v>
      </c>
      <c r="H38" s="1006">
        <v>0.12441241</v>
      </c>
      <c r="I38" s="1005">
        <v>0.11054275</v>
      </c>
      <c r="J38" s="1008">
        <v>1.3869659999999999E-2</v>
      </c>
      <c r="K38" s="1009">
        <v>3.0348E-2</v>
      </c>
      <c r="L38" s="1010">
        <v>15.499920190000001</v>
      </c>
      <c r="M38" s="1011">
        <v>36.426225240000001</v>
      </c>
      <c r="N38" s="53"/>
      <c r="O38" s="729"/>
      <c r="P38" s="267"/>
      <c r="Q38" s="975" t="s">
        <v>188</v>
      </c>
      <c r="R38" s="1013">
        <f t="shared" si="8"/>
        <v>13.738331577822141</v>
      </c>
      <c r="S38" s="1014">
        <f t="shared" si="0"/>
        <v>0.50737777379484683</v>
      </c>
      <c r="T38" s="1014">
        <f t="shared" si="1"/>
        <v>13.230953804027298</v>
      </c>
      <c r="U38" s="1015">
        <f t="shared" si="2"/>
        <v>85.082737448598436</v>
      </c>
      <c r="V38" s="1016">
        <f t="shared" si="3"/>
        <v>0.18047157441524864</v>
      </c>
      <c r="W38" s="1015">
        <f t="shared" si="4"/>
        <v>0.80266484262458637</v>
      </c>
      <c r="X38" s="1014">
        <f t="shared" si="5"/>
        <v>0.7131827044588156</v>
      </c>
      <c r="Y38" s="1017">
        <f t="shared" si="6"/>
        <v>8.9482138165770761E-2</v>
      </c>
      <c r="Z38" s="1018">
        <f t="shared" si="7"/>
        <v>0.19579455653958433</v>
      </c>
      <c r="AA38" s="1019">
        <v>42.55154106107976</v>
      </c>
      <c r="AB38" s="1020">
        <v>100</v>
      </c>
      <c r="AC38" s="260"/>
      <c r="AD38" s="745"/>
      <c r="AE38" s="801"/>
      <c r="BQ38" s="245"/>
      <c r="BR38" s="245"/>
      <c r="BS38" s="245"/>
      <c r="BT38" s="245"/>
      <c r="BU38" s="245"/>
      <c r="BV38" s="245"/>
      <c r="BW38" s="245"/>
      <c r="BX38" s="245"/>
      <c r="BY38" s="245"/>
      <c r="BZ38" s="245"/>
      <c r="CA38" s="245"/>
      <c r="CB38" s="245"/>
      <c r="CC38" s="245"/>
      <c r="CD38" s="245"/>
      <c r="CE38" s="245"/>
      <c r="CF38" s="245"/>
      <c r="CG38" s="245"/>
      <c r="CH38" s="245"/>
      <c r="CI38" s="245"/>
      <c r="CJ38" s="245"/>
      <c r="CK38" s="245"/>
      <c r="CL38" s="245"/>
      <c r="CM38" s="245"/>
      <c r="CN38" s="245"/>
    </row>
    <row r="39" spans="1:92" ht="14.1" customHeight="1" x14ac:dyDescent="0.2">
      <c r="A39" s="267"/>
      <c r="B39" s="1002" t="s">
        <v>184</v>
      </c>
      <c r="C39" s="683" t="s">
        <v>283</v>
      </c>
      <c r="D39" s="684" t="s">
        <v>283</v>
      </c>
      <c r="E39" s="684" t="s">
        <v>283</v>
      </c>
      <c r="F39" s="685" t="s">
        <v>283</v>
      </c>
      <c r="G39" s="686" t="s">
        <v>283</v>
      </c>
      <c r="H39" s="685" t="s">
        <v>283</v>
      </c>
      <c r="I39" s="684" t="s">
        <v>283</v>
      </c>
      <c r="J39" s="687" t="s">
        <v>283</v>
      </c>
      <c r="K39" s="688" t="s">
        <v>283</v>
      </c>
      <c r="L39" s="570" t="s">
        <v>283</v>
      </c>
      <c r="M39" s="689" t="s">
        <v>283</v>
      </c>
      <c r="N39" s="53"/>
      <c r="O39" s="729"/>
      <c r="P39" s="267"/>
      <c r="Q39" s="1012" t="s">
        <v>184</v>
      </c>
      <c r="R39" s="114" t="str">
        <f t="shared" ref="R39:Z41" si="9">IF(ISERROR((C39/$L39)*100),"",(C39/$L39)*100)</f>
        <v/>
      </c>
      <c r="S39" s="115" t="str">
        <f t="shared" si="9"/>
        <v/>
      </c>
      <c r="T39" s="115" t="str">
        <f t="shared" si="9"/>
        <v/>
      </c>
      <c r="U39" s="116" t="str">
        <f t="shared" si="9"/>
        <v/>
      </c>
      <c r="V39" s="117" t="str">
        <f t="shared" si="9"/>
        <v/>
      </c>
      <c r="W39" s="116" t="str">
        <f t="shared" si="9"/>
        <v/>
      </c>
      <c r="X39" s="115" t="str">
        <f t="shared" si="9"/>
        <v/>
      </c>
      <c r="Y39" s="118" t="str">
        <f t="shared" si="9"/>
        <v/>
      </c>
      <c r="Z39" s="119" t="str">
        <f t="shared" si="9"/>
        <v/>
      </c>
      <c r="AA39" s="120" t="s">
        <v>283</v>
      </c>
      <c r="AB39" s="121" t="s">
        <v>283</v>
      </c>
      <c r="AC39" s="260"/>
      <c r="AD39" s="745"/>
      <c r="AE39" s="801"/>
      <c r="BQ39" s="245"/>
      <c r="BR39" s="245"/>
      <c r="BS39" s="245"/>
      <c r="BT39" s="245"/>
      <c r="BU39" s="245"/>
      <c r="BV39" s="245"/>
      <c r="BW39" s="245"/>
      <c r="BX39" s="245"/>
      <c r="BY39" s="245"/>
      <c r="BZ39" s="245"/>
      <c r="CA39" s="245"/>
      <c r="CB39" s="245"/>
      <c r="CC39" s="245"/>
      <c r="CD39" s="245"/>
      <c r="CE39" s="245"/>
      <c r="CF39" s="245"/>
      <c r="CG39" s="245"/>
      <c r="CH39" s="245"/>
      <c r="CI39" s="245"/>
      <c r="CJ39" s="245"/>
      <c r="CK39" s="245"/>
      <c r="CL39" s="245"/>
      <c r="CM39" s="245"/>
      <c r="CN39" s="245"/>
    </row>
    <row r="40" spans="1:92" ht="14.1" customHeight="1" x14ac:dyDescent="0.2">
      <c r="A40" s="267"/>
      <c r="B40" s="1003" t="s">
        <v>185</v>
      </c>
      <c r="C40" s="1004">
        <v>7.9832741199999999</v>
      </c>
      <c r="D40" s="1005">
        <v>2.1408672000000002</v>
      </c>
      <c r="E40" s="1005">
        <v>5.8424069200000002</v>
      </c>
      <c r="F40" s="1006">
        <v>75.024211089999994</v>
      </c>
      <c r="G40" s="1007">
        <v>0.28875414999999999</v>
      </c>
      <c r="H40" s="1006">
        <v>2.9768278600000002</v>
      </c>
      <c r="I40" s="1005">
        <v>1.25075574</v>
      </c>
      <c r="J40" s="1008">
        <v>1.72607212</v>
      </c>
      <c r="K40" s="1009">
        <v>0.32789111999999998</v>
      </c>
      <c r="L40" s="1010">
        <v>86.600958339999977</v>
      </c>
      <c r="M40" s="1011">
        <v>421.00156446</v>
      </c>
      <c r="N40" s="53"/>
      <c r="O40" s="729"/>
      <c r="P40" s="267"/>
      <c r="Q40" s="975" t="s">
        <v>185</v>
      </c>
      <c r="R40" s="1013">
        <f t="shared" si="9"/>
        <v>9.2184593254236749</v>
      </c>
      <c r="S40" s="1014">
        <f t="shared" si="9"/>
        <v>2.4721056683863032</v>
      </c>
      <c r="T40" s="1014">
        <f t="shared" si="9"/>
        <v>6.7463536570373721</v>
      </c>
      <c r="U40" s="1015">
        <f t="shared" si="9"/>
        <v>86.632079515160726</v>
      </c>
      <c r="V40" s="1016">
        <f t="shared" si="9"/>
        <v>0.33343066351106165</v>
      </c>
      <c r="W40" s="1015">
        <f t="shared" si="9"/>
        <v>3.4374075264996669</v>
      </c>
      <c r="X40" s="1014">
        <f t="shared" si="9"/>
        <v>1.4442747100897733</v>
      </c>
      <c r="Y40" s="1017">
        <f t="shared" si="9"/>
        <v>1.9931328164098934</v>
      </c>
      <c r="Z40" s="1018">
        <f t="shared" si="9"/>
        <v>0.37862296940489037</v>
      </c>
      <c r="AA40" s="1019">
        <v>20.570222452992347</v>
      </c>
      <c r="AB40" s="1020">
        <v>100</v>
      </c>
      <c r="AC40" s="260"/>
      <c r="AD40" s="745"/>
      <c r="AE40" s="801"/>
      <c r="BQ40" s="245"/>
      <c r="BR40" s="245"/>
      <c r="BS40" s="245"/>
      <c r="BT40" s="245"/>
      <c r="BU40" s="245"/>
      <c r="BV40" s="245"/>
      <c r="BW40" s="245"/>
      <c r="BX40" s="245"/>
      <c r="BY40" s="245"/>
      <c r="BZ40" s="245"/>
      <c r="CA40" s="245"/>
      <c r="CB40" s="245"/>
      <c r="CC40" s="245"/>
      <c r="CD40" s="245"/>
      <c r="CE40" s="245"/>
      <c r="CF40" s="245"/>
      <c r="CG40" s="245"/>
      <c r="CH40" s="245"/>
      <c r="CI40" s="245"/>
      <c r="CJ40" s="245"/>
      <c r="CK40" s="245"/>
      <c r="CL40" s="245"/>
      <c r="CM40" s="245"/>
      <c r="CN40" s="245"/>
    </row>
    <row r="41" spans="1:92" ht="14.1" customHeight="1" x14ac:dyDescent="0.2">
      <c r="A41" s="267"/>
      <c r="B41" s="1002" t="s">
        <v>182</v>
      </c>
      <c r="C41" s="683">
        <v>14.899089480000001</v>
      </c>
      <c r="D41" s="684">
        <v>0.57553179999999993</v>
      </c>
      <c r="E41" s="684">
        <v>14.32355768</v>
      </c>
      <c r="F41" s="685">
        <v>88.42067870999999</v>
      </c>
      <c r="G41" s="686">
        <v>1.43585509</v>
      </c>
      <c r="H41" s="685">
        <v>13.22685465</v>
      </c>
      <c r="I41" s="684">
        <v>4.73583058</v>
      </c>
      <c r="J41" s="687">
        <v>8.4910240699999999</v>
      </c>
      <c r="K41" s="688">
        <v>0.56000234000000004</v>
      </c>
      <c r="L41" s="570">
        <v>118.54248026999998</v>
      </c>
      <c r="M41" s="689">
        <v>347.11552982000001</v>
      </c>
      <c r="N41" s="53"/>
      <c r="O41" s="729"/>
      <c r="P41" s="267"/>
      <c r="Q41" s="1012" t="s">
        <v>182</v>
      </c>
      <c r="R41" s="114">
        <f t="shared" si="9"/>
        <v>12.568565670352836</v>
      </c>
      <c r="S41" s="115">
        <f t="shared" si="9"/>
        <v>0.4855067978071082</v>
      </c>
      <c r="T41" s="115">
        <f t="shared" si="9"/>
        <v>12.083058872545728</v>
      </c>
      <c r="U41" s="116">
        <f t="shared" si="9"/>
        <v>74.589867285219071</v>
      </c>
      <c r="V41" s="117">
        <f t="shared" si="9"/>
        <v>1.2112578433736194</v>
      </c>
      <c r="W41" s="116">
        <f t="shared" si="9"/>
        <v>11.157902736532646</v>
      </c>
      <c r="X41" s="115">
        <f t="shared" si="9"/>
        <v>3.9950493436727221</v>
      </c>
      <c r="Y41" s="118">
        <f t="shared" si="9"/>
        <v>7.1628533928599243</v>
      </c>
      <c r="Z41" s="119">
        <f t="shared" si="9"/>
        <v>0.47240646452183443</v>
      </c>
      <c r="AA41" s="120">
        <v>34.15072795258434</v>
      </c>
      <c r="AB41" s="121">
        <v>100</v>
      </c>
      <c r="AC41" s="260"/>
      <c r="AD41" s="745"/>
      <c r="AE41" s="801"/>
      <c r="BQ41" s="245"/>
      <c r="BR41" s="245"/>
      <c r="BS41" s="245"/>
      <c r="BT41" s="245"/>
      <c r="BU41" s="245"/>
      <c r="BV41" s="245"/>
      <c r="BW41" s="245"/>
      <c r="BX41" s="245"/>
      <c r="BY41" s="245"/>
      <c r="BZ41" s="245"/>
      <c r="CA41" s="245"/>
      <c r="CB41" s="245"/>
      <c r="CC41" s="245"/>
      <c r="CD41" s="245"/>
      <c r="CE41" s="245"/>
      <c r="CF41" s="245"/>
      <c r="CG41" s="245"/>
      <c r="CH41" s="245"/>
      <c r="CI41" s="245"/>
      <c r="CJ41" s="245"/>
      <c r="CK41" s="245"/>
      <c r="CL41" s="245"/>
      <c r="CM41" s="245"/>
      <c r="CN41" s="245"/>
    </row>
    <row r="42" spans="1:92" ht="11.25" customHeight="1" x14ac:dyDescent="0.2">
      <c r="A42" s="33"/>
      <c r="B42" s="36"/>
      <c r="C42" s="30"/>
      <c r="D42" s="30"/>
      <c r="E42" s="30"/>
      <c r="F42" s="30"/>
      <c r="G42" s="30"/>
      <c r="H42" s="30"/>
      <c r="I42" s="30"/>
      <c r="J42" s="30"/>
      <c r="K42" s="30"/>
      <c r="L42" s="30"/>
      <c r="M42" s="30"/>
      <c r="N42" s="30"/>
      <c r="O42" s="30"/>
      <c r="P42" s="33"/>
      <c r="Q42" s="36"/>
      <c r="R42" s="37"/>
      <c r="S42" s="37"/>
      <c r="T42" s="30"/>
      <c r="U42" s="30"/>
      <c r="V42" s="30"/>
      <c r="W42" s="30"/>
      <c r="X42" s="30"/>
      <c r="Y42" s="30"/>
      <c r="Z42" s="30"/>
      <c r="AA42" s="14"/>
      <c r="AB42" s="14"/>
      <c r="AC42" s="14"/>
      <c r="AD42" s="749"/>
    </row>
    <row r="43" spans="1:92" ht="9.9499999999999993" customHeight="1" x14ac:dyDescent="0.2">
      <c r="A43" s="10"/>
      <c r="B43" s="54" t="s">
        <v>496</v>
      </c>
      <c r="C43" s="18"/>
      <c r="D43" s="18"/>
      <c r="E43" s="18"/>
      <c r="F43" s="18"/>
      <c r="G43" s="18"/>
      <c r="H43" s="18"/>
      <c r="I43" s="18"/>
      <c r="J43" s="18"/>
      <c r="K43" s="10"/>
      <c r="L43" s="10"/>
      <c r="M43" s="46"/>
      <c r="N43" s="18"/>
      <c r="O43" s="18"/>
      <c r="P43" s="10"/>
      <c r="Q43" s="54" t="s">
        <v>496</v>
      </c>
      <c r="R43" s="18"/>
      <c r="S43" s="18"/>
      <c r="T43" s="18"/>
      <c r="U43" s="18"/>
      <c r="V43" s="18"/>
      <c r="W43" s="18"/>
      <c r="X43" s="10"/>
      <c r="Y43" s="46"/>
      <c r="Z43" s="18"/>
      <c r="AA43" s="14"/>
      <c r="AB43" s="14"/>
      <c r="AC43" s="14"/>
    </row>
    <row r="44" spans="1:92" ht="9.9499999999999993" customHeight="1" x14ac:dyDescent="0.2">
      <c r="A44" s="10"/>
      <c r="B44" s="55" t="s">
        <v>283</v>
      </c>
      <c r="C44" s="56"/>
      <c r="D44" s="56"/>
      <c r="E44" s="56"/>
      <c r="F44" s="56"/>
      <c r="G44" s="56"/>
      <c r="H44" s="56"/>
      <c r="I44" s="56"/>
      <c r="J44" s="56"/>
      <c r="K44" s="56"/>
      <c r="L44" s="56"/>
      <c r="M44" s="56"/>
      <c r="N44" s="39"/>
      <c r="O44" s="39"/>
      <c r="P44" s="10"/>
      <c r="Q44" s="55" t="s">
        <v>283</v>
      </c>
      <c r="R44" s="56"/>
      <c r="S44" s="56"/>
      <c r="T44" s="56"/>
      <c r="U44" s="56"/>
      <c r="V44" s="56"/>
      <c r="W44" s="56"/>
      <c r="X44" s="56"/>
      <c r="Y44" s="56"/>
      <c r="Z44" s="56"/>
      <c r="AA44" s="14"/>
      <c r="AB44" s="14"/>
      <c r="AC44" s="14"/>
    </row>
    <row r="45" spans="1:92" ht="9.9499999999999993" customHeight="1" x14ac:dyDescent="0.2">
      <c r="A45" s="10"/>
      <c r="B45" s="55" t="s">
        <v>504</v>
      </c>
      <c r="C45" s="56"/>
      <c r="D45" s="56"/>
      <c r="E45" s="56"/>
      <c r="F45" s="56"/>
      <c r="G45" s="56"/>
      <c r="H45" s="56"/>
      <c r="I45" s="56"/>
      <c r="J45" s="56"/>
      <c r="K45" s="56"/>
      <c r="L45" s="56"/>
      <c r="M45" s="56"/>
      <c r="N45" s="39"/>
      <c r="O45" s="39"/>
      <c r="P45" s="10"/>
      <c r="Q45" s="279" t="s">
        <v>504</v>
      </c>
      <c r="R45" s="56"/>
      <c r="S45" s="56"/>
      <c r="T45" s="56"/>
      <c r="U45" s="56"/>
      <c r="V45" s="56"/>
      <c r="W45" s="56"/>
      <c r="X45" s="56"/>
      <c r="Y45" s="56"/>
      <c r="Z45" s="56"/>
      <c r="AA45" s="14"/>
      <c r="AB45" s="14"/>
      <c r="AC45" s="14"/>
    </row>
    <row r="46" spans="1:92" ht="9.9499999999999993" customHeight="1" x14ac:dyDescent="0.2">
      <c r="A46" s="10"/>
      <c r="B46" s="55" t="s">
        <v>505</v>
      </c>
      <c r="C46" s="39"/>
      <c r="D46" s="39"/>
      <c r="E46" s="39"/>
      <c r="F46" s="39"/>
      <c r="G46" s="39"/>
      <c r="H46" s="39"/>
      <c r="I46" s="39"/>
      <c r="J46" s="39"/>
      <c r="K46" s="39"/>
      <c r="L46" s="39"/>
      <c r="M46" s="39"/>
      <c r="N46" s="39"/>
      <c r="O46" s="39"/>
      <c r="P46" s="39"/>
      <c r="Q46" s="55" t="s">
        <v>505</v>
      </c>
      <c r="R46" s="39"/>
      <c r="S46" s="39"/>
      <c r="T46" s="39"/>
      <c r="U46" s="39"/>
      <c r="V46" s="39"/>
      <c r="W46" s="39"/>
      <c r="X46" s="39"/>
      <c r="Y46" s="39"/>
      <c r="Z46" s="39"/>
      <c r="AA46" s="14"/>
      <c r="AB46" s="14"/>
      <c r="AC46" s="14"/>
    </row>
    <row r="47" spans="1:92" ht="12.75" x14ac:dyDescent="0.2">
      <c r="A47" s="10"/>
      <c r="B47" s="55"/>
      <c r="C47" s="39"/>
      <c r="D47" s="39"/>
      <c r="E47" s="39"/>
      <c r="F47" s="39"/>
      <c r="G47" s="39"/>
      <c r="H47" s="39"/>
      <c r="I47" s="39"/>
      <c r="J47" s="39"/>
      <c r="K47" s="39"/>
      <c r="L47" s="39"/>
      <c r="M47" s="39"/>
      <c r="N47" s="39"/>
      <c r="O47" s="39"/>
      <c r="P47" s="39"/>
      <c r="Q47" s="55" t="s">
        <v>511</v>
      </c>
      <c r="R47" s="39"/>
      <c r="S47" s="39"/>
      <c r="T47" s="39"/>
      <c r="U47" s="39"/>
      <c r="V47" s="39"/>
      <c r="W47" s="39"/>
      <c r="X47" s="39"/>
      <c r="Y47" s="39"/>
      <c r="Z47" s="39"/>
      <c r="AA47" s="14"/>
      <c r="AB47" s="14"/>
      <c r="AC47" s="14"/>
    </row>
    <row r="48" spans="1:92" ht="12.75" x14ac:dyDescent="0.2">
      <c r="A48" s="10"/>
      <c r="B48" s="39"/>
      <c r="C48" s="39"/>
      <c r="D48" s="39"/>
      <c r="E48" s="39"/>
      <c r="F48" s="39"/>
      <c r="G48" s="39"/>
      <c r="H48" s="39"/>
      <c r="I48" s="39"/>
      <c r="J48" s="39"/>
      <c r="K48" s="39"/>
      <c r="L48" s="39"/>
      <c r="M48" s="39"/>
      <c r="N48" s="39"/>
      <c r="O48" s="39"/>
      <c r="P48" s="39"/>
      <c r="Q48" s="39"/>
      <c r="R48" s="39"/>
      <c r="S48" s="39"/>
      <c r="T48" s="39"/>
      <c r="U48" s="39"/>
      <c r="V48" s="39"/>
      <c r="W48" s="39"/>
      <c r="X48" s="39"/>
      <c r="Y48" s="39"/>
      <c r="Z48" s="39"/>
      <c r="AA48" s="14"/>
      <c r="AB48" s="14"/>
      <c r="AC48" s="14"/>
    </row>
    <row r="49" spans="1:29" ht="12.75" x14ac:dyDescent="0.2">
      <c r="A49" s="10"/>
      <c r="B49" s="39"/>
      <c r="C49" s="748"/>
      <c r="D49" s="748"/>
      <c r="E49" s="748"/>
      <c r="F49" s="748"/>
      <c r="G49" s="748"/>
      <c r="H49" s="748"/>
      <c r="I49" s="748"/>
      <c r="J49" s="748"/>
      <c r="K49" s="748"/>
      <c r="L49" s="748"/>
      <c r="M49" s="748"/>
      <c r="N49" s="39"/>
      <c r="O49" s="39"/>
      <c r="P49" s="39"/>
      <c r="Q49" s="39"/>
      <c r="R49" s="39"/>
      <c r="S49" s="39"/>
      <c r="T49" s="39"/>
      <c r="U49" s="39"/>
      <c r="V49" s="39"/>
      <c r="W49" s="39"/>
      <c r="X49" s="39"/>
      <c r="Y49" s="39"/>
      <c r="Z49" s="39"/>
      <c r="AA49" s="14"/>
      <c r="AB49" s="14"/>
      <c r="AC49" s="14"/>
    </row>
    <row r="50" spans="1:29" ht="12.75" x14ac:dyDescent="0.2">
      <c r="A50" s="10"/>
      <c r="B50" s="39"/>
      <c r="C50" s="742"/>
      <c r="D50" s="742"/>
      <c r="E50" s="742"/>
      <c r="F50" s="742"/>
      <c r="G50" s="742"/>
      <c r="H50" s="742"/>
      <c r="I50" s="742"/>
      <c r="J50" s="742"/>
      <c r="K50" s="742"/>
      <c r="L50" s="742"/>
      <c r="M50" s="742"/>
      <c r="N50" s="742"/>
      <c r="O50" s="742"/>
      <c r="P50" s="39"/>
      <c r="Q50" s="39"/>
      <c r="R50" s="823"/>
      <c r="S50" s="823"/>
      <c r="T50" s="823"/>
      <c r="U50" s="823"/>
      <c r="V50" s="823"/>
      <c r="W50" s="823"/>
      <c r="X50" s="823"/>
      <c r="Y50" s="823"/>
      <c r="Z50" s="823"/>
      <c r="AA50" s="823"/>
      <c r="AB50" s="823"/>
      <c r="AC50" s="14"/>
    </row>
    <row r="51" spans="1:29" ht="12.75" x14ac:dyDescent="0.2">
      <c r="A51" s="10"/>
      <c r="B51" s="39"/>
      <c r="C51" s="742"/>
      <c r="D51" s="742"/>
      <c r="E51" s="742"/>
      <c r="F51" s="742"/>
      <c r="G51" s="742"/>
      <c r="H51" s="742"/>
      <c r="I51" s="742"/>
      <c r="J51" s="742"/>
      <c r="K51" s="742"/>
      <c r="L51" s="742"/>
      <c r="M51" s="742"/>
      <c r="N51" s="742"/>
      <c r="O51" s="742"/>
      <c r="P51" s="39"/>
      <c r="Q51" s="39"/>
      <c r="R51" s="824"/>
      <c r="S51" s="824"/>
      <c r="T51" s="824"/>
      <c r="U51" s="824"/>
      <c r="V51" s="824"/>
      <c r="W51" s="824"/>
      <c r="X51" s="824"/>
      <c r="Y51" s="824"/>
      <c r="Z51" s="824"/>
      <c r="AA51" s="824"/>
      <c r="AB51" s="824"/>
      <c r="AC51" s="14"/>
    </row>
    <row r="52" spans="1:29" ht="12.75" x14ac:dyDescent="0.2">
      <c r="A52" s="10"/>
      <c r="B52" s="39"/>
      <c r="C52" s="742"/>
      <c r="D52" s="742"/>
      <c r="E52" s="742"/>
      <c r="F52" s="742"/>
      <c r="G52" s="742"/>
      <c r="H52" s="742"/>
      <c r="I52" s="742"/>
      <c r="J52" s="742"/>
      <c r="K52" s="742"/>
      <c r="L52" s="742"/>
      <c r="M52" s="742"/>
      <c r="N52" s="39"/>
      <c r="O52" s="39"/>
      <c r="P52" s="39"/>
      <c r="Q52" s="39"/>
      <c r="R52" s="817"/>
      <c r="S52" s="817"/>
      <c r="T52" s="817"/>
      <c r="U52" s="817"/>
      <c r="V52" s="817"/>
      <c r="W52" s="817"/>
      <c r="X52" s="817"/>
      <c r="Y52" s="817"/>
      <c r="Z52" s="817"/>
      <c r="AA52" s="817"/>
      <c r="AB52" s="817"/>
      <c r="AC52" s="14"/>
    </row>
    <row r="53" spans="1:29" ht="12.75" x14ac:dyDescent="0.2">
      <c r="A53" s="10"/>
      <c r="B53" s="39"/>
      <c r="C53" s="742"/>
      <c r="D53" s="742"/>
      <c r="E53" s="742"/>
      <c r="F53" s="742"/>
      <c r="G53" s="742"/>
      <c r="H53" s="742"/>
      <c r="I53" s="742"/>
      <c r="J53" s="742"/>
      <c r="K53" s="742"/>
      <c r="L53" s="742"/>
      <c r="M53" s="742"/>
      <c r="N53" s="39"/>
      <c r="O53" s="39"/>
      <c r="P53" s="39"/>
      <c r="Q53" s="39"/>
      <c r="R53" s="817"/>
      <c r="S53" s="817"/>
      <c r="T53" s="817"/>
      <c r="U53" s="817"/>
      <c r="V53" s="817"/>
      <c r="W53" s="817"/>
      <c r="X53" s="817"/>
      <c r="Y53" s="817"/>
      <c r="Z53" s="817"/>
      <c r="AA53" s="817"/>
      <c r="AB53" s="817"/>
      <c r="AC53" s="14"/>
    </row>
    <row r="54" spans="1:29" ht="12.75" x14ac:dyDescent="0.2">
      <c r="A54" s="10"/>
      <c r="B54" s="39"/>
      <c r="C54" s="742"/>
      <c r="D54" s="742"/>
      <c r="E54" s="742"/>
      <c r="F54" s="742"/>
      <c r="G54" s="742"/>
      <c r="H54" s="742"/>
      <c r="I54" s="742"/>
      <c r="J54" s="742"/>
      <c r="K54" s="742"/>
      <c r="L54" s="742"/>
      <c r="M54" s="742"/>
      <c r="N54" s="39"/>
      <c r="O54" s="39"/>
      <c r="P54" s="39"/>
      <c r="Q54" s="39"/>
      <c r="R54" s="817"/>
      <c r="S54" s="817"/>
      <c r="T54" s="817"/>
      <c r="U54" s="817"/>
      <c r="V54" s="817"/>
      <c r="W54" s="817"/>
      <c r="X54" s="817"/>
      <c r="Y54" s="817"/>
      <c r="Z54" s="817"/>
      <c r="AA54" s="817"/>
      <c r="AB54" s="817"/>
      <c r="AC54" s="14"/>
    </row>
    <row r="55" spans="1:29" ht="12.75" x14ac:dyDescent="0.2">
      <c r="A55" s="10"/>
      <c r="B55" s="43"/>
      <c r="C55" s="742"/>
      <c r="D55" s="742"/>
      <c r="E55" s="742"/>
      <c r="F55" s="742"/>
      <c r="G55" s="742"/>
      <c r="H55" s="742"/>
      <c r="I55" s="742"/>
      <c r="J55" s="742"/>
      <c r="K55" s="742"/>
      <c r="L55" s="742"/>
      <c r="M55" s="742"/>
      <c r="N55" s="39"/>
      <c r="O55" s="39"/>
      <c r="P55" s="39"/>
      <c r="Q55" s="39"/>
      <c r="R55" s="817"/>
      <c r="S55" s="817"/>
      <c r="T55" s="817"/>
      <c r="U55" s="817"/>
      <c r="V55" s="817"/>
      <c r="W55" s="817"/>
      <c r="X55" s="817"/>
      <c r="Y55" s="817"/>
      <c r="Z55" s="817"/>
      <c r="AA55" s="817"/>
      <c r="AB55" s="817"/>
      <c r="AC55" s="14"/>
    </row>
    <row r="56" spans="1:29" ht="12.75" x14ac:dyDescent="0.2">
      <c r="A56" s="10"/>
      <c r="B56" s="44"/>
      <c r="C56" s="742"/>
      <c r="D56" s="742"/>
      <c r="E56" s="742"/>
      <c r="F56" s="742"/>
      <c r="G56" s="742"/>
      <c r="H56" s="742"/>
      <c r="I56" s="742"/>
      <c r="J56" s="742"/>
      <c r="K56" s="742"/>
      <c r="L56" s="742"/>
      <c r="M56" s="742"/>
      <c r="N56" s="44"/>
      <c r="O56" s="44"/>
      <c r="P56" s="44"/>
      <c r="Q56" s="44"/>
      <c r="R56" s="817"/>
      <c r="S56" s="817"/>
      <c r="T56" s="817"/>
      <c r="U56" s="817"/>
      <c r="V56" s="817"/>
      <c r="W56" s="817"/>
      <c r="X56" s="817"/>
      <c r="Y56" s="817"/>
      <c r="Z56" s="817"/>
      <c r="AA56" s="817"/>
      <c r="AB56" s="817"/>
      <c r="AC56" s="14"/>
    </row>
    <row r="57" spans="1:29" ht="12.75" x14ac:dyDescent="0.2">
      <c r="A57" s="10"/>
      <c r="B57" s="10"/>
      <c r="C57" s="742"/>
      <c r="D57" s="742"/>
      <c r="E57" s="742"/>
      <c r="F57" s="742"/>
      <c r="G57" s="742"/>
      <c r="H57" s="742"/>
      <c r="I57" s="742"/>
      <c r="J57" s="742"/>
      <c r="K57" s="742"/>
      <c r="L57" s="742"/>
      <c r="M57" s="742"/>
      <c r="N57" s="10"/>
      <c r="O57" s="10"/>
      <c r="P57" s="10"/>
      <c r="Q57" s="10"/>
      <c r="R57" s="817"/>
      <c r="S57" s="817"/>
      <c r="T57" s="817"/>
      <c r="U57" s="817"/>
      <c r="V57" s="817"/>
      <c r="W57" s="817"/>
      <c r="X57" s="817"/>
      <c r="Y57" s="817"/>
      <c r="Z57" s="817"/>
      <c r="AA57" s="817"/>
      <c r="AB57" s="817"/>
      <c r="AC57" s="14"/>
    </row>
    <row r="58" spans="1:29" ht="12.75" x14ac:dyDescent="0.2">
      <c r="A58"/>
      <c r="B58" s="10"/>
      <c r="C58" s="742"/>
      <c r="D58" s="742"/>
      <c r="E58" s="742"/>
      <c r="F58" s="742"/>
      <c r="G58" s="742"/>
      <c r="H58" s="742"/>
      <c r="I58" s="742"/>
      <c r="J58" s="742"/>
      <c r="K58" s="742"/>
      <c r="L58" s="742"/>
      <c r="M58" s="742"/>
      <c r="N58" s="10"/>
      <c r="O58" s="10"/>
      <c r="P58" s="10"/>
      <c r="Q58" s="10"/>
      <c r="R58" s="817"/>
      <c r="S58" s="817"/>
      <c r="T58" s="817"/>
      <c r="U58" s="817"/>
      <c r="V58" s="817"/>
      <c r="W58" s="817"/>
      <c r="X58" s="817"/>
      <c r="Y58" s="817"/>
      <c r="Z58" s="817"/>
      <c r="AA58" s="817"/>
      <c r="AB58" s="817"/>
      <c r="AC58" s="14"/>
    </row>
    <row r="59" spans="1:29" ht="12.75" x14ac:dyDescent="0.2">
      <c r="A59" s="10"/>
      <c r="B59" s="10"/>
      <c r="C59" s="742"/>
      <c r="D59" s="742"/>
      <c r="E59" s="742"/>
      <c r="F59" s="742"/>
      <c r="G59" s="742"/>
      <c r="H59" s="742"/>
      <c r="I59" s="742"/>
      <c r="J59" s="742"/>
      <c r="K59" s="742"/>
      <c r="L59" s="742"/>
      <c r="M59" s="742"/>
      <c r="N59" s="10"/>
      <c r="O59" s="10"/>
      <c r="P59" s="10"/>
      <c r="Q59" s="10"/>
      <c r="R59" s="817"/>
      <c r="S59" s="817"/>
      <c r="T59" s="817"/>
      <c r="U59" s="817"/>
      <c r="V59" s="817"/>
      <c r="W59" s="817"/>
      <c r="X59" s="817"/>
      <c r="Y59" s="817"/>
      <c r="Z59" s="817"/>
      <c r="AA59" s="817"/>
      <c r="AB59" s="817"/>
      <c r="AC59" s="14"/>
    </row>
    <row r="60" spans="1:29" ht="12.75" x14ac:dyDescent="0.2">
      <c r="A60" s="14"/>
      <c r="B60" s="14"/>
      <c r="C60" s="742"/>
      <c r="D60" s="742"/>
      <c r="E60" s="742"/>
      <c r="F60" s="742"/>
      <c r="G60" s="742"/>
      <c r="H60" s="742"/>
      <c r="I60" s="742"/>
      <c r="J60" s="742"/>
      <c r="K60" s="742"/>
      <c r="L60" s="742"/>
      <c r="M60" s="742"/>
      <c r="N60" s="14"/>
      <c r="O60" s="14"/>
      <c r="P60" s="14"/>
      <c r="Q60" s="14"/>
      <c r="R60" s="817"/>
      <c r="S60" s="817"/>
      <c r="T60" s="817"/>
      <c r="U60" s="817"/>
      <c r="V60" s="817"/>
      <c r="W60" s="817"/>
      <c r="X60" s="817"/>
      <c r="Y60" s="817"/>
      <c r="Z60" s="817"/>
      <c r="AA60" s="817"/>
      <c r="AB60" s="817"/>
      <c r="AC60" s="14"/>
    </row>
    <row r="61" spans="1:29" ht="12.75" x14ac:dyDescent="0.2">
      <c r="A61" s="14"/>
      <c r="B61" s="14"/>
      <c r="C61" s="742"/>
      <c r="D61" s="742"/>
      <c r="E61" s="742"/>
      <c r="F61" s="742"/>
      <c r="G61" s="742"/>
      <c r="H61" s="742"/>
      <c r="I61" s="742"/>
      <c r="J61" s="742"/>
      <c r="K61" s="742"/>
      <c r="L61" s="742"/>
      <c r="M61" s="742"/>
      <c r="N61" s="14"/>
      <c r="O61" s="14"/>
      <c r="P61" s="14"/>
      <c r="Q61" s="14"/>
      <c r="R61" s="817"/>
      <c r="S61" s="817"/>
      <c r="T61" s="817"/>
      <c r="U61" s="817"/>
      <c r="V61" s="817"/>
      <c r="W61" s="817"/>
      <c r="X61" s="817"/>
      <c r="Y61" s="817"/>
      <c r="Z61" s="817"/>
      <c r="AA61" s="817"/>
      <c r="AB61" s="817"/>
      <c r="AC61" s="14"/>
    </row>
    <row r="62" spans="1:29" ht="12.75" x14ac:dyDescent="0.2">
      <c r="A62" s="14"/>
      <c r="B62" s="14"/>
      <c r="C62" s="742"/>
      <c r="D62" s="742"/>
      <c r="E62" s="742"/>
      <c r="F62" s="742"/>
      <c r="G62" s="742"/>
      <c r="H62" s="742"/>
      <c r="I62" s="742"/>
      <c r="J62" s="742"/>
      <c r="K62" s="742"/>
      <c r="L62" s="742"/>
      <c r="M62" s="742"/>
      <c r="N62" s="14"/>
      <c r="O62" s="14"/>
      <c r="P62" s="14"/>
      <c r="Q62" s="14"/>
      <c r="R62" s="817"/>
      <c r="S62" s="817"/>
      <c r="T62" s="817"/>
      <c r="U62" s="817"/>
      <c r="V62" s="817"/>
      <c r="W62" s="817"/>
      <c r="X62" s="817"/>
      <c r="Y62" s="817"/>
      <c r="Z62" s="817"/>
      <c r="AA62" s="817"/>
      <c r="AB62" s="817"/>
      <c r="AC62" s="14"/>
    </row>
    <row r="63" spans="1:29" ht="12.75" x14ac:dyDescent="0.2">
      <c r="A63" s="14"/>
      <c r="B63" s="14"/>
      <c r="C63" s="742"/>
      <c r="D63" s="742"/>
      <c r="E63" s="742"/>
      <c r="F63" s="742"/>
      <c r="G63" s="742"/>
      <c r="H63" s="742"/>
      <c r="I63" s="742"/>
      <c r="J63" s="742"/>
      <c r="K63" s="742"/>
      <c r="L63" s="742"/>
      <c r="M63" s="742"/>
      <c r="N63" s="14"/>
      <c r="O63" s="14"/>
      <c r="P63" s="14"/>
      <c r="Q63" s="14"/>
      <c r="R63" s="817"/>
      <c r="S63" s="817"/>
      <c r="T63" s="817"/>
      <c r="U63" s="817"/>
      <c r="V63" s="817"/>
      <c r="W63" s="817"/>
      <c r="X63" s="817"/>
      <c r="Y63" s="817"/>
      <c r="Z63" s="817"/>
      <c r="AA63" s="817"/>
      <c r="AB63" s="817"/>
      <c r="AC63" s="14"/>
    </row>
    <row r="64" spans="1:29" ht="12.75" x14ac:dyDescent="0.2">
      <c r="A64" s="14"/>
      <c r="B64" s="14"/>
      <c r="C64" s="742"/>
      <c r="D64" s="742"/>
      <c r="E64" s="742"/>
      <c r="F64" s="742"/>
      <c r="G64" s="742"/>
      <c r="H64" s="742"/>
      <c r="I64" s="742"/>
      <c r="J64" s="742"/>
      <c r="K64" s="742"/>
      <c r="L64" s="742"/>
      <c r="M64" s="742"/>
      <c r="N64" s="14"/>
      <c r="O64" s="14"/>
      <c r="P64" s="14"/>
      <c r="Q64" s="14"/>
      <c r="R64" s="817"/>
      <c r="S64" s="817"/>
      <c r="T64" s="817"/>
      <c r="U64" s="817"/>
      <c r="V64" s="817"/>
      <c r="W64" s="817"/>
      <c r="X64" s="817"/>
      <c r="Y64" s="817"/>
      <c r="Z64" s="817"/>
      <c r="AA64" s="817"/>
      <c r="AB64" s="817"/>
      <c r="AC64" s="14"/>
    </row>
    <row r="65" spans="1:29" ht="12.75" x14ac:dyDescent="0.2">
      <c r="A65" s="14"/>
      <c r="B65" s="14"/>
      <c r="C65" s="742"/>
      <c r="D65" s="742"/>
      <c r="E65" s="742"/>
      <c r="F65" s="742"/>
      <c r="G65" s="742"/>
      <c r="H65" s="742"/>
      <c r="I65" s="742"/>
      <c r="J65" s="742"/>
      <c r="K65" s="742"/>
      <c r="L65" s="742"/>
      <c r="M65" s="742"/>
      <c r="N65" s="14"/>
      <c r="O65" s="14"/>
      <c r="P65" s="14"/>
      <c r="Q65" s="14"/>
      <c r="R65" s="817"/>
      <c r="S65" s="817"/>
      <c r="T65" s="817"/>
      <c r="U65" s="817"/>
      <c r="V65" s="817"/>
      <c r="W65" s="817"/>
      <c r="X65" s="817"/>
      <c r="Y65" s="817"/>
      <c r="Z65" s="817"/>
      <c r="AA65" s="817"/>
      <c r="AB65" s="817"/>
      <c r="AC65" s="14"/>
    </row>
    <row r="66" spans="1:29" ht="12.75" x14ac:dyDescent="0.2">
      <c r="A66" s="14"/>
      <c r="B66" s="14"/>
      <c r="C66" s="742"/>
      <c r="D66" s="742"/>
      <c r="E66" s="742"/>
      <c r="F66" s="742"/>
      <c r="G66" s="742"/>
      <c r="H66" s="742"/>
      <c r="I66" s="742"/>
      <c r="J66" s="742"/>
      <c r="K66" s="742"/>
      <c r="L66" s="742"/>
      <c r="M66" s="742"/>
      <c r="N66" s="14"/>
      <c r="O66" s="14"/>
      <c r="P66" s="14"/>
      <c r="Q66" s="14"/>
      <c r="R66" s="817"/>
      <c r="S66" s="817"/>
      <c r="T66" s="817"/>
      <c r="U66" s="817"/>
      <c r="V66" s="817"/>
      <c r="W66" s="817"/>
      <c r="X66" s="817"/>
      <c r="Y66" s="817"/>
      <c r="Z66" s="817"/>
      <c r="AA66" s="817"/>
      <c r="AB66" s="817"/>
      <c r="AC66" s="14"/>
    </row>
    <row r="67" spans="1:29" ht="12.75" x14ac:dyDescent="0.2">
      <c r="A67" s="14"/>
      <c r="B67" s="14"/>
      <c r="C67" s="742"/>
      <c r="D67" s="742"/>
      <c r="E67" s="742"/>
      <c r="F67" s="742"/>
      <c r="G67" s="742"/>
      <c r="H67" s="742"/>
      <c r="I67" s="742"/>
      <c r="J67" s="742"/>
      <c r="K67" s="742"/>
      <c r="L67" s="742"/>
      <c r="M67" s="742"/>
      <c r="N67" s="14"/>
      <c r="O67" s="14"/>
      <c r="P67" s="14"/>
      <c r="Q67" s="14"/>
      <c r="R67" s="817"/>
      <c r="S67" s="817"/>
      <c r="T67" s="817"/>
      <c r="U67" s="817"/>
      <c r="V67" s="817"/>
      <c r="W67" s="817"/>
      <c r="X67" s="817"/>
      <c r="Y67" s="817"/>
      <c r="Z67" s="817"/>
      <c r="AA67" s="817"/>
      <c r="AB67" s="817"/>
      <c r="AC67" s="14"/>
    </row>
    <row r="68" spans="1:29" ht="12.75" x14ac:dyDescent="0.2">
      <c r="A68" s="14"/>
      <c r="B68" s="14"/>
      <c r="C68" s="742"/>
      <c r="D68" s="742"/>
      <c r="E68" s="742"/>
      <c r="F68" s="742"/>
      <c r="G68" s="742"/>
      <c r="H68" s="742"/>
      <c r="I68" s="742"/>
      <c r="J68" s="742"/>
      <c r="K68" s="742"/>
      <c r="L68" s="742"/>
      <c r="M68" s="742"/>
      <c r="N68" s="14"/>
      <c r="O68" s="14"/>
      <c r="P68" s="14"/>
      <c r="Q68" s="14"/>
      <c r="R68" s="817"/>
      <c r="S68" s="817"/>
      <c r="T68" s="817"/>
      <c r="U68" s="817"/>
      <c r="V68" s="817"/>
      <c r="W68" s="817"/>
      <c r="X68" s="817"/>
      <c r="Y68" s="817"/>
      <c r="Z68" s="817"/>
      <c r="AA68" s="817"/>
      <c r="AB68" s="817"/>
      <c r="AC68" s="14"/>
    </row>
    <row r="69" spans="1:29" ht="12.75" x14ac:dyDescent="0.2">
      <c r="A69" s="14"/>
      <c r="B69" s="14"/>
      <c r="C69" s="742"/>
      <c r="D69" s="742"/>
      <c r="E69" s="742"/>
      <c r="F69" s="742"/>
      <c r="G69" s="742"/>
      <c r="H69" s="742"/>
      <c r="I69" s="742"/>
      <c r="J69" s="742"/>
      <c r="K69" s="742"/>
      <c r="L69" s="742"/>
      <c r="M69" s="742"/>
      <c r="N69" s="14"/>
      <c r="O69" s="14"/>
      <c r="P69" s="14"/>
      <c r="Q69" s="14"/>
      <c r="R69" s="817"/>
      <c r="S69" s="817"/>
      <c r="T69" s="817"/>
      <c r="U69" s="817"/>
      <c r="V69" s="817"/>
      <c r="W69" s="817"/>
      <c r="X69" s="817"/>
      <c r="Y69" s="817"/>
      <c r="Z69" s="817"/>
      <c r="AA69" s="817"/>
      <c r="AB69" s="817"/>
      <c r="AC69" s="14"/>
    </row>
    <row r="70" spans="1:29" s="245" customFormat="1" ht="12.75" x14ac:dyDescent="0.2">
      <c r="C70" s="742"/>
      <c r="D70" s="742"/>
      <c r="E70" s="742"/>
      <c r="F70" s="742"/>
      <c r="G70" s="742"/>
      <c r="H70" s="742"/>
      <c r="I70" s="742"/>
      <c r="J70" s="742"/>
      <c r="K70" s="742"/>
      <c r="L70" s="742"/>
      <c r="M70" s="742"/>
      <c r="R70" s="817"/>
      <c r="S70" s="817"/>
      <c r="T70" s="817"/>
      <c r="U70" s="817"/>
      <c r="V70" s="817"/>
      <c r="W70" s="817"/>
      <c r="X70" s="817"/>
      <c r="Y70" s="817"/>
      <c r="Z70" s="817"/>
      <c r="AA70" s="817"/>
      <c r="AB70" s="817"/>
    </row>
    <row r="71" spans="1:29" s="245" customFormat="1" ht="12.75" x14ac:dyDescent="0.2">
      <c r="C71" s="742"/>
      <c r="D71" s="742"/>
      <c r="E71" s="742"/>
      <c r="F71" s="742"/>
      <c r="G71" s="742"/>
      <c r="H71" s="742"/>
      <c r="I71" s="742"/>
      <c r="J71" s="742"/>
      <c r="K71" s="742"/>
      <c r="L71" s="742"/>
      <c r="M71" s="742"/>
      <c r="R71" s="817"/>
      <c r="S71" s="817"/>
      <c r="T71" s="817"/>
      <c r="U71" s="817"/>
      <c r="V71" s="817"/>
      <c r="W71" s="817"/>
      <c r="X71" s="817"/>
      <c r="Y71" s="817"/>
      <c r="Z71" s="817"/>
      <c r="AA71" s="817"/>
      <c r="AB71" s="817"/>
    </row>
    <row r="72" spans="1:29" s="245" customFormat="1" ht="12.75" x14ac:dyDescent="0.2">
      <c r="C72" s="742"/>
      <c r="D72" s="742"/>
      <c r="E72" s="742"/>
      <c r="F72" s="742"/>
      <c r="G72" s="742"/>
      <c r="H72" s="742"/>
      <c r="I72" s="742"/>
      <c r="J72" s="742"/>
      <c r="K72" s="742"/>
      <c r="L72" s="742"/>
      <c r="M72" s="742"/>
      <c r="R72" s="817"/>
      <c r="S72" s="817"/>
      <c r="T72" s="817"/>
      <c r="U72" s="817"/>
      <c r="V72" s="817"/>
      <c r="W72" s="817"/>
      <c r="X72" s="817"/>
      <c r="Y72" s="817"/>
      <c r="Z72" s="817"/>
      <c r="AA72" s="817"/>
      <c r="AB72" s="817"/>
    </row>
    <row r="73" spans="1:29" s="245" customFormat="1" ht="12.75" x14ac:dyDescent="0.2">
      <c r="C73" s="742"/>
      <c r="D73" s="742"/>
      <c r="E73" s="742"/>
      <c r="F73" s="742"/>
      <c r="G73" s="742"/>
      <c r="H73" s="742"/>
      <c r="I73" s="742"/>
      <c r="J73" s="742"/>
      <c r="K73" s="742"/>
      <c r="L73" s="742"/>
      <c r="M73" s="742"/>
      <c r="R73" s="817"/>
      <c r="S73" s="817"/>
      <c r="T73" s="817"/>
      <c r="U73" s="817"/>
      <c r="V73" s="817"/>
      <c r="W73" s="817"/>
      <c r="X73" s="817"/>
      <c r="Y73" s="817"/>
      <c r="Z73" s="817"/>
      <c r="AA73" s="817"/>
      <c r="AB73" s="817"/>
    </row>
    <row r="74" spans="1:29" s="245" customFormat="1" ht="12.75" x14ac:dyDescent="0.2">
      <c r="C74" s="742"/>
      <c r="D74" s="742"/>
      <c r="E74" s="742"/>
      <c r="F74" s="742"/>
      <c r="G74" s="742"/>
      <c r="H74" s="742"/>
      <c r="I74" s="742"/>
      <c r="J74" s="742"/>
      <c r="K74" s="742"/>
      <c r="L74" s="742"/>
      <c r="M74" s="742"/>
      <c r="R74" s="817"/>
      <c r="S74" s="817"/>
      <c r="T74" s="817"/>
      <c r="U74" s="817"/>
      <c r="V74" s="817"/>
      <c r="W74" s="817"/>
      <c r="X74" s="817"/>
      <c r="Y74" s="817"/>
      <c r="Z74" s="817"/>
      <c r="AA74" s="817"/>
      <c r="AB74" s="817"/>
    </row>
    <row r="75" spans="1:29" s="245" customFormat="1" ht="12.75" x14ac:dyDescent="0.2">
      <c r="C75" s="742"/>
      <c r="D75" s="742"/>
      <c r="E75" s="742"/>
      <c r="F75" s="742"/>
      <c r="G75" s="742"/>
      <c r="H75" s="742"/>
      <c r="I75" s="742"/>
      <c r="J75" s="742"/>
      <c r="K75" s="742"/>
      <c r="L75" s="742"/>
      <c r="M75" s="742"/>
      <c r="R75" s="817"/>
      <c r="S75" s="817"/>
      <c r="T75" s="817"/>
      <c r="U75" s="817"/>
      <c r="V75" s="817"/>
      <c r="W75" s="817"/>
      <c r="X75" s="817"/>
      <c r="Y75" s="817"/>
      <c r="Z75" s="817"/>
      <c r="AA75" s="817"/>
      <c r="AB75" s="817"/>
    </row>
    <row r="76" spans="1:29" s="245" customFormat="1" ht="12.75" x14ac:dyDescent="0.2">
      <c r="C76" s="742"/>
      <c r="D76" s="742"/>
      <c r="E76" s="742"/>
      <c r="F76" s="742"/>
      <c r="G76" s="742"/>
      <c r="H76" s="742"/>
      <c r="I76" s="742"/>
      <c r="J76" s="742"/>
      <c r="K76" s="742"/>
      <c r="L76" s="742"/>
      <c r="M76" s="742"/>
      <c r="R76" s="817"/>
      <c r="S76" s="817"/>
      <c r="T76" s="817"/>
      <c r="U76" s="817"/>
      <c r="V76" s="817"/>
      <c r="W76" s="817"/>
      <c r="X76" s="817"/>
      <c r="Y76" s="817"/>
      <c r="Z76" s="817"/>
      <c r="AA76" s="817"/>
      <c r="AB76" s="817"/>
    </row>
    <row r="77" spans="1:29" s="245" customFormat="1" ht="12.75" x14ac:dyDescent="0.2">
      <c r="C77" s="742"/>
      <c r="D77" s="742"/>
      <c r="E77" s="742"/>
      <c r="F77" s="742"/>
      <c r="G77" s="742"/>
      <c r="H77" s="742"/>
      <c r="I77" s="742"/>
      <c r="J77" s="742"/>
      <c r="K77" s="742"/>
      <c r="L77" s="742"/>
      <c r="M77" s="742"/>
      <c r="R77" s="817"/>
      <c r="S77" s="817"/>
      <c r="T77" s="817"/>
      <c r="U77" s="817"/>
      <c r="V77" s="817"/>
      <c r="W77" s="817"/>
      <c r="X77" s="817"/>
      <c r="Y77" s="817"/>
      <c r="Z77" s="817"/>
      <c r="AA77" s="817"/>
      <c r="AB77" s="817"/>
    </row>
    <row r="78" spans="1:29" s="245" customFormat="1" ht="12.75" x14ac:dyDescent="0.2">
      <c r="C78" s="742"/>
      <c r="D78" s="742"/>
      <c r="E78" s="742"/>
      <c r="F78" s="742"/>
      <c r="G78" s="742"/>
      <c r="H78" s="742"/>
      <c r="I78" s="742"/>
      <c r="J78" s="742"/>
      <c r="K78" s="742"/>
      <c r="L78" s="742"/>
      <c r="M78" s="742"/>
      <c r="R78" s="817"/>
      <c r="S78" s="817"/>
      <c r="T78" s="817"/>
      <c r="U78" s="817"/>
      <c r="V78" s="817"/>
      <c r="W78" s="817"/>
      <c r="X78" s="817"/>
      <c r="Y78" s="817"/>
      <c r="Z78" s="817"/>
      <c r="AA78" s="817"/>
      <c r="AB78" s="817"/>
    </row>
    <row r="79" spans="1:29" s="245" customFormat="1" ht="12.75" x14ac:dyDescent="0.2">
      <c r="C79" s="742"/>
      <c r="D79" s="742"/>
      <c r="E79" s="742"/>
      <c r="F79" s="742"/>
      <c r="G79" s="742"/>
      <c r="H79" s="742"/>
      <c r="I79" s="742"/>
      <c r="J79" s="742"/>
      <c r="K79" s="742"/>
      <c r="L79" s="742"/>
      <c r="M79" s="742"/>
      <c r="R79" s="817"/>
      <c r="S79" s="817"/>
      <c r="T79" s="817"/>
      <c r="U79" s="817"/>
      <c r="V79" s="817"/>
      <c r="W79" s="817"/>
      <c r="X79" s="817"/>
      <c r="Y79" s="817"/>
      <c r="Z79" s="817"/>
      <c r="AA79" s="817"/>
      <c r="AB79" s="817"/>
    </row>
    <row r="80" spans="1:29" s="245" customFormat="1" ht="12.75" x14ac:dyDescent="0.2">
      <c r="C80" s="742"/>
      <c r="D80" s="742"/>
      <c r="E80" s="742"/>
      <c r="F80" s="742"/>
      <c r="G80" s="742"/>
      <c r="H80" s="742"/>
      <c r="I80" s="742"/>
      <c r="J80" s="742"/>
      <c r="K80" s="742"/>
      <c r="L80" s="742"/>
      <c r="M80" s="742"/>
      <c r="R80" s="817"/>
      <c r="S80" s="817"/>
      <c r="T80" s="817"/>
      <c r="U80" s="817"/>
      <c r="V80" s="817"/>
      <c r="W80" s="817"/>
      <c r="X80" s="817"/>
      <c r="Y80" s="817"/>
      <c r="Z80" s="817"/>
      <c r="AA80" s="817"/>
      <c r="AB80" s="817"/>
    </row>
    <row r="81" spans="3:28" s="245" customFormat="1" ht="12.75" x14ac:dyDescent="0.2">
      <c r="C81" s="742"/>
      <c r="D81" s="742"/>
      <c r="E81" s="742"/>
      <c r="F81" s="742"/>
      <c r="G81" s="742"/>
      <c r="H81" s="742"/>
      <c r="I81" s="742"/>
      <c r="J81" s="742"/>
      <c r="K81" s="742"/>
      <c r="L81" s="742"/>
      <c r="M81" s="742"/>
      <c r="R81" s="817"/>
      <c r="S81" s="817"/>
      <c r="T81" s="817"/>
      <c r="U81" s="817"/>
      <c r="V81" s="817"/>
      <c r="W81" s="817"/>
      <c r="X81" s="817"/>
      <c r="Y81" s="817"/>
      <c r="Z81" s="817"/>
      <c r="AA81" s="817"/>
      <c r="AB81" s="817"/>
    </row>
    <row r="82" spans="3:28" s="245" customFormat="1" ht="12.75" x14ac:dyDescent="0.2">
      <c r="C82" s="742"/>
      <c r="D82" s="742"/>
      <c r="E82" s="742"/>
      <c r="F82" s="742"/>
      <c r="G82" s="742"/>
      <c r="H82" s="742"/>
      <c r="I82" s="742"/>
      <c r="J82" s="742"/>
      <c r="K82" s="742"/>
      <c r="L82" s="742"/>
      <c r="M82" s="742"/>
      <c r="R82" s="817"/>
      <c r="S82" s="817"/>
      <c r="T82" s="817"/>
      <c r="U82" s="817"/>
      <c r="V82" s="817"/>
      <c r="W82" s="817"/>
      <c r="X82" s="817"/>
      <c r="Y82" s="817"/>
      <c r="Z82" s="817"/>
      <c r="AA82" s="817"/>
      <c r="AB82" s="817"/>
    </row>
    <row r="83" spans="3:28" s="245" customFormat="1" ht="12.75" x14ac:dyDescent="0.2">
      <c r="C83" s="742"/>
      <c r="D83" s="742"/>
      <c r="E83" s="742"/>
      <c r="F83" s="742"/>
      <c r="G83" s="742"/>
      <c r="H83" s="742"/>
      <c r="I83" s="742"/>
      <c r="J83" s="742"/>
      <c r="K83" s="742"/>
      <c r="L83" s="742"/>
      <c r="M83" s="742"/>
      <c r="R83" s="817"/>
      <c r="S83" s="817"/>
      <c r="T83" s="817"/>
      <c r="U83" s="817"/>
      <c r="V83" s="817"/>
      <c r="W83" s="817"/>
      <c r="X83" s="817"/>
      <c r="Y83" s="817"/>
      <c r="Z83" s="817"/>
      <c r="AA83" s="817"/>
      <c r="AB83" s="817"/>
    </row>
    <row r="84" spans="3:28" s="245" customFormat="1" ht="12.75" x14ac:dyDescent="0.2">
      <c r="C84" s="742"/>
      <c r="D84" s="742"/>
      <c r="E84" s="742"/>
      <c r="F84" s="742"/>
      <c r="G84" s="742"/>
      <c r="H84" s="742"/>
      <c r="I84" s="742"/>
      <c r="J84" s="742"/>
      <c r="K84" s="742"/>
      <c r="L84" s="742"/>
      <c r="M84" s="742"/>
      <c r="R84" s="817"/>
      <c r="S84" s="817"/>
      <c r="T84" s="817"/>
      <c r="U84" s="817"/>
      <c r="V84" s="817"/>
      <c r="W84" s="817"/>
      <c r="X84" s="817"/>
      <c r="Y84" s="817"/>
      <c r="Z84" s="817"/>
      <c r="AA84" s="817"/>
      <c r="AB84" s="817"/>
    </row>
    <row r="85" spans="3:28" s="245" customFormat="1" x14ac:dyDescent="0.2"/>
    <row r="86" spans="3:28" s="245" customFormat="1" x14ac:dyDescent="0.2"/>
    <row r="87" spans="3:28" s="245" customFormat="1" x14ac:dyDescent="0.2"/>
    <row r="88" spans="3:28" s="245" customFormat="1" x14ac:dyDescent="0.2"/>
    <row r="89" spans="3:28" s="245" customFormat="1" x14ac:dyDescent="0.2"/>
    <row r="90" spans="3:28" s="245" customFormat="1" x14ac:dyDescent="0.2"/>
    <row r="91" spans="3:28" s="245" customFormat="1" x14ac:dyDescent="0.2"/>
    <row r="92" spans="3:28" s="245" customFormat="1" x14ac:dyDescent="0.2"/>
    <row r="93" spans="3:28" s="245" customFormat="1" x14ac:dyDescent="0.2"/>
    <row r="94" spans="3:28" s="245" customFormat="1" x14ac:dyDescent="0.2"/>
    <row r="95" spans="3:28" s="245" customFormat="1" x14ac:dyDescent="0.2"/>
    <row r="96" spans="3:28" s="245" customFormat="1" x14ac:dyDescent="0.2"/>
    <row r="97" s="245" customFormat="1" x14ac:dyDescent="0.2"/>
    <row r="98" s="245" customFormat="1" x14ac:dyDescent="0.2"/>
    <row r="99" s="245" customFormat="1" x14ac:dyDescent="0.2"/>
    <row r="100" s="245" customFormat="1" x14ac:dyDescent="0.2"/>
    <row r="101" s="245" customFormat="1" x14ac:dyDescent="0.2"/>
    <row r="102" s="245" customFormat="1" x14ac:dyDescent="0.2"/>
    <row r="103" s="245" customFormat="1" x14ac:dyDescent="0.2"/>
    <row r="104" s="245" customFormat="1" x14ac:dyDescent="0.2"/>
    <row r="105" s="245" customFormat="1" x14ac:dyDescent="0.2"/>
    <row r="106" s="245" customFormat="1" x14ac:dyDescent="0.2"/>
    <row r="107" s="245" customFormat="1" x14ac:dyDescent="0.2"/>
    <row r="108" s="245" customFormat="1" x14ac:dyDescent="0.2"/>
    <row r="109" s="245" customFormat="1" x14ac:dyDescent="0.2"/>
    <row r="110" s="245" customFormat="1" x14ac:dyDescent="0.2"/>
    <row r="111" s="245" customFormat="1" x14ac:dyDescent="0.2"/>
    <row r="112"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row r="224" s="245" customFormat="1" x14ac:dyDescent="0.2"/>
    <row r="225" s="245" customFormat="1" x14ac:dyDescent="0.2"/>
    <row r="226" s="245" customFormat="1" x14ac:dyDescent="0.2"/>
    <row r="227" s="245" customFormat="1" x14ac:dyDescent="0.2"/>
    <row r="228" s="245" customFormat="1" x14ac:dyDescent="0.2"/>
    <row r="229" s="245" customFormat="1" x14ac:dyDescent="0.2"/>
    <row r="230" s="245" customFormat="1" x14ac:dyDescent="0.2"/>
    <row r="231" s="245" customFormat="1" x14ac:dyDescent="0.2"/>
    <row r="232" s="245" customFormat="1" x14ac:dyDescent="0.2"/>
    <row r="233" s="245" customFormat="1" x14ac:dyDescent="0.2"/>
    <row r="234" s="245" customFormat="1" x14ac:dyDescent="0.2"/>
    <row r="235" s="245" customFormat="1" x14ac:dyDescent="0.2"/>
    <row r="236" s="245" customFormat="1" x14ac:dyDescent="0.2"/>
    <row r="237" s="245" customFormat="1" x14ac:dyDescent="0.2"/>
    <row r="238" s="245" customFormat="1" x14ac:dyDescent="0.2"/>
    <row r="239" s="245" customFormat="1" x14ac:dyDescent="0.2"/>
    <row r="240" s="245" customFormat="1" x14ac:dyDescent="0.2"/>
    <row r="241" s="245" customFormat="1" x14ac:dyDescent="0.2"/>
    <row r="242" s="245" customFormat="1" x14ac:dyDescent="0.2"/>
    <row r="243" s="245" customFormat="1" x14ac:dyDescent="0.2"/>
    <row r="244" s="245" customFormat="1" x14ac:dyDescent="0.2"/>
    <row r="245" s="245" customFormat="1" x14ac:dyDescent="0.2"/>
    <row r="246" s="245" customFormat="1" x14ac:dyDescent="0.2"/>
    <row r="247" s="245" customFormat="1" x14ac:dyDescent="0.2"/>
    <row r="248" s="245" customFormat="1" x14ac:dyDescent="0.2"/>
    <row r="249" s="245" customFormat="1" x14ac:dyDescent="0.2"/>
    <row r="250" s="245" customFormat="1" x14ac:dyDescent="0.2"/>
    <row r="251" s="245" customFormat="1" x14ac:dyDescent="0.2"/>
    <row r="252" s="245" customFormat="1" x14ac:dyDescent="0.2"/>
    <row r="253" s="245" customFormat="1" x14ac:dyDescent="0.2"/>
    <row r="254" s="245" customFormat="1" x14ac:dyDescent="0.2"/>
    <row r="255" s="245" customFormat="1" x14ac:dyDescent="0.2"/>
    <row r="256" s="245" customFormat="1" x14ac:dyDescent="0.2"/>
    <row r="257" s="245" customFormat="1" x14ac:dyDescent="0.2"/>
    <row r="258" s="245" customFormat="1" x14ac:dyDescent="0.2"/>
    <row r="259" s="245" customFormat="1" x14ac:dyDescent="0.2"/>
    <row r="260" s="245" customFormat="1" x14ac:dyDescent="0.2"/>
    <row r="261" s="245" customFormat="1" x14ac:dyDescent="0.2"/>
    <row r="262" s="245" customFormat="1" x14ac:dyDescent="0.2"/>
    <row r="263" s="245" customFormat="1" x14ac:dyDescent="0.2"/>
    <row r="264" s="245" customFormat="1" x14ac:dyDescent="0.2"/>
    <row r="265" s="245" customFormat="1" x14ac:dyDescent="0.2"/>
    <row r="266" s="245" customFormat="1" x14ac:dyDescent="0.2"/>
    <row r="267" s="245" customFormat="1" x14ac:dyDescent="0.2"/>
    <row r="268" s="245" customFormat="1" x14ac:dyDescent="0.2"/>
    <row r="269" s="245" customFormat="1" x14ac:dyDescent="0.2"/>
    <row r="270" s="245" customFormat="1" x14ac:dyDescent="0.2"/>
    <row r="271" s="245" customFormat="1" x14ac:dyDescent="0.2"/>
    <row r="272" s="245" customFormat="1" x14ac:dyDescent="0.2"/>
    <row r="273" s="245" customFormat="1" x14ac:dyDescent="0.2"/>
    <row r="274" s="245" customFormat="1" x14ac:dyDescent="0.2"/>
    <row r="275" s="245" customFormat="1" x14ac:dyDescent="0.2"/>
    <row r="276" s="245" customFormat="1" x14ac:dyDescent="0.2"/>
    <row r="277" s="245" customFormat="1" x14ac:dyDescent="0.2"/>
    <row r="278" s="245" customFormat="1" x14ac:dyDescent="0.2"/>
    <row r="279" s="245" customFormat="1" x14ac:dyDescent="0.2"/>
    <row r="280" s="245" customFormat="1" x14ac:dyDescent="0.2"/>
    <row r="281" s="245" customFormat="1" x14ac:dyDescent="0.2"/>
    <row r="282" s="245" customFormat="1" x14ac:dyDescent="0.2"/>
    <row r="283" s="245" customFormat="1" x14ac:dyDescent="0.2"/>
  </sheetData>
  <mergeCells count="2">
    <mergeCell ref="C3:AB3"/>
    <mergeCell ref="R4:Z4"/>
  </mergeCells>
  <phoneticPr fontId="5" type="noConversion"/>
  <pageMargins left="0.7" right="0.7" top="0.75" bottom="0.75" header="0.3" footer="0.3"/>
  <pageSetup paperSize="9" scale="65" orientation="landscape" r:id="rId1"/>
  <headerFooter alignWithMargins="0">
    <oddFooter>&amp;C&amp;P(&amp;N)</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BR223"/>
  <sheetViews>
    <sheetView zoomScale="80" zoomScaleNormal="80" workbookViewId="0">
      <pane xSplit="2" ySplit="6" topLeftCell="C10" activePane="bottomRight" state="frozen"/>
      <selection activeCell="AM46" sqref="AM46"/>
      <selection pane="topRight" activeCell="AM46" sqref="AM46"/>
      <selection pane="bottomLeft" activeCell="AM46" sqref="AM46"/>
      <selection pane="bottomRight" sqref="A1:AA41"/>
    </sheetView>
  </sheetViews>
  <sheetFormatPr defaultColWidth="9.140625" defaultRowHeight="11.25" x14ac:dyDescent="0.2"/>
  <cols>
    <col min="1" max="1" width="2.5703125" style="45" customWidth="1"/>
    <col min="2" max="2" width="6.85546875" style="45" customWidth="1"/>
    <col min="3" max="3" width="8.28515625" style="45" customWidth="1"/>
    <col min="4" max="5" width="6.7109375" style="45" customWidth="1"/>
    <col min="6" max="6" width="8.42578125" style="45" customWidth="1"/>
    <col min="7" max="7" width="6.7109375" style="45" customWidth="1"/>
    <col min="8" max="8" width="8.5703125" style="45" customWidth="1"/>
    <col min="9" max="9" width="6.7109375" style="45" customWidth="1"/>
    <col min="10" max="10" width="8" style="45" customWidth="1"/>
    <col min="11" max="11" width="6.7109375" style="45" customWidth="1"/>
    <col min="12" max="12" width="9.140625" style="45" customWidth="1"/>
    <col min="13" max="13" width="10" style="45" customWidth="1"/>
    <col min="14" max="14" width="1.42578125" style="45" customWidth="1"/>
    <col min="15" max="15" width="6.5703125" style="45" customWidth="1"/>
    <col min="16" max="16" width="5.5703125" style="45" customWidth="1"/>
    <col min="17" max="17" width="4.5703125" style="45" customWidth="1"/>
    <col min="18" max="20" width="5" style="45" customWidth="1"/>
    <col min="21" max="21" width="5.85546875" style="45" customWidth="1"/>
    <col min="22" max="22" width="5.7109375" style="45" customWidth="1"/>
    <col min="23" max="23" width="6.85546875" style="45" customWidth="1"/>
    <col min="24" max="24" width="5" style="45" customWidth="1"/>
    <col min="25" max="25" width="5.28515625" style="45" customWidth="1"/>
    <col min="26" max="26" width="4.7109375" style="45" customWidth="1"/>
    <col min="27" max="27" width="4.5703125" style="45" customWidth="1"/>
    <col min="28" max="28" width="11.42578125" style="45" bestFit="1" customWidth="1"/>
    <col min="29" max="33" width="9.140625" style="45"/>
    <col min="34" max="70" width="9.140625" style="245"/>
    <col min="71" max="16384" width="9.140625" style="45"/>
  </cols>
  <sheetData>
    <row r="1" spans="1:69" s="45" customFormat="1" ht="15.75" x14ac:dyDescent="0.25">
      <c r="A1" s="258" t="s">
        <v>342</v>
      </c>
      <c r="B1" s="257"/>
      <c r="C1" s="257"/>
      <c r="D1" s="257"/>
      <c r="E1" s="257"/>
      <c r="F1" s="282"/>
      <c r="G1" s="282"/>
      <c r="H1" s="257"/>
      <c r="I1" s="257"/>
      <c r="J1" s="257"/>
      <c r="K1" s="257"/>
      <c r="L1" s="257"/>
      <c r="M1" s="257"/>
      <c r="N1" s="259" t="str">
        <f>A1</f>
        <v>3.2.14</v>
      </c>
      <c r="O1" s="258" t="str">
        <f>A1</f>
        <v>3.2.14</v>
      </c>
      <c r="P1" s="282"/>
      <c r="Q1" s="256"/>
      <c r="R1" s="257"/>
      <c r="S1" s="257"/>
      <c r="T1" s="59"/>
      <c r="U1" s="257"/>
      <c r="V1" s="257"/>
      <c r="W1" s="257"/>
      <c r="X1" s="257"/>
      <c r="Y1" s="257"/>
      <c r="Z1" s="259" t="str">
        <f>A1</f>
        <v>3.2.14</v>
      </c>
      <c r="AA1" s="257"/>
      <c r="AB1" s="260"/>
      <c r="AC1" s="260"/>
      <c r="AD1" s="260"/>
      <c r="AE1" s="260"/>
      <c r="AF1" s="260"/>
      <c r="AG1" s="260"/>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row>
    <row r="2" spans="1:69" s="45" customFormat="1" ht="5.25" customHeight="1" x14ac:dyDescent="0.2">
      <c r="A2" s="260"/>
      <c r="B2" s="261"/>
      <c r="C2" s="257"/>
      <c r="D2" s="257"/>
      <c r="E2" s="257"/>
      <c r="F2" s="257"/>
      <c r="G2" s="257"/>
      <c r="H2" s="257"/>
      <c r="I2" s="257"/>
      <c r="J2" s="257"/>
      <c r="K2" s="257"/>
      <c r="L2" s="257"/>
      <c r="M2" s="257"/>
      <c r="N2" s="257"/>
      <c r="O2" s="257"/>
      <c r="P2" s="261"/>
      <c r="Q2" s="261"/>
      <c r="R2" s="261"/>
      <c r="S2" s="261"/>
      <c r="T2" s="261"/>
      <c r="U2" s="261"/>
      <c r="V2" s="261"/>
      <c r="W2" s="261"/>
      <c r="X2" s="261"/>
      <c r="Y2" s="261"/>
      <c r="Z2" s="261"/>
      <c r="AA2" s="261"/>
      <c r="AB2" s="260"/>
      <c r="AC2" s="260"/>
      <c r="AD2" s="260"/>
      <c r="AE2" s="260"/>
      <c r="AF2" s="260"/>
      <c r="AG2" s="260"/>
      <c r="AH2" s="245"/>
      <c r="AI2" s="245"/>
      <c r="AJ2" s="245"/>
      <c r="AK2" s="245"/>
      <c r="AL2" s="245"/>
      <c r="AM2" s="245"/>
      <c r="AN2" s="245"/>
      <c r="AO2" s="245"/>
      <c r="AP2" s="245"/>
      <c r="AQ2" s="245"/>
      <c r="AR2" s="245"/>
      <c r="AS2" s="245"/>
      <c r="AT2" s="245"/>
      <c r="AU2" s="245"/>
      <c r="AV2" s="245"/>
      <c r="AW2" s="245"/>
      <c r="AX2" s="245"/>
      <c r="AY2" s="245"/>
      <c r="AZ2" s="245"/>
      <c r="BA2" s="245"/>
      <c r="BB2" s="245"/>
      <c r="BC2" s="245"/>
      <c r="BD2" s="245"/>
      <c r="BE2" s="245"/>
      <c r="BF2" s="245"/>
      <c r="BG2" s="245"/>
      <c r="BH2" s="245"/>
      <c r="BI2" s="245"/>
      <c r="BJ2" s="245"/>
      <c r="BK2" s="245"/>
      <c r="BL2" s="245"/>
      <c r="BM2" s="245"/>
      <c r="BN2" s="245"/>
      <c r="BO2" s="245"/>
      <c r="BP2" s="245"/>
      <c r="BQ2" s="245"/>
    </row>
    <row r="3" spans="1:69" s="45" customFormat="1" ht="15" customHeight="1" x14ac:dyDescent="0.2">
      <c r="A3" s="260"/>
      <c r="B3" s="263"/>
      <c r="C3" s="1103" t="s">
        <v>360</v>
      </c>
      <c r="D3" s="1103"/>
      <c r="E3" s="1103"/>
      <c r="F3" s="1103"/>
      <c r="G3" s="1103"/>
      <c r="H3" s="1103"/>
      <c r="I3" s="1103"/>
      <c r="J3" s="1103"/>
      <c r="K3" s="1103"/>
      <c r="L3" s="1103"/>
      <c r="M3" s="1103"/>
      <c r="N3" s="1103"/>
      <c r="O3" s="1103"/>
      <c r="P3" s="1103"/>
      <c r="Q3" s="1103"/>
      <c r="R3" s="1103"/>
      <c r="S3" s="1103"/>
      <c r="T3" s="1103"/>
      <c r="U3" s="1103"/>
      <c r="V3" s="1103"/>
      <c r="W3" s="1103"/>
      <c r="X3" s="1103"/>
      <c r="Y3" s="1103"/>
      <c r="Z3" s="1103"/>
      <c r="AA3" s="274"/>
      <c r="AB3" s="260"/>
      <c r="AC3" s="260"/>
      <c r="AD3" s="260"/>
      <c r="AE3" s="260"/>
      <c r="AF3" s="260"/>
      <c r="AG3" s="260"/>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row>
    <row r="4" spans="1:69" s="45" customFormat="1" ht="12.75" x14ac:dyDescent="0.2">
      <c r="A4" s="260"/>
      <c r="B4" s="263"/>
      <c r="C4" s="276" t="s">
        <v>310</v>
      </c>
      <c r="D4" s="256"/>
      <c r="E4" s="50"/>
      <c r="F4" s="50"/>
      <c r="G4" s="50"/>
      <c r="H4" s="50"/>
      <c r="I4" s="50"/>
      <c r="J4" s="256"/>
      <c r="K4" s="50"/>
      <c r="L4" s="50"/>
      <c r="M4" s="50"/>
      <c r="N4" s="50"/>
      <c r="O4" s="263"/>
      <c r="P4" s="1115" t="s">
        <v>286</v>
      </c>
      <c r="Q4" s="1122"/>
      <c r="R4" s="1122"/>
      <c r="S4" s="1122"/>
      <c r="T4" s="1122"/>
      <c r="U4" s="1122"/>
      <c r="V4" s="1122"/>
      <c r="W4" s="1122"/>
      <c r="X4" s="1122"/>
      <c r="Y4" s="1122"/>
      <c r="Z4" s="1122"/>
      <c r="AA4" s="1122"/>
      <c r="AB4" s="260"/>
      <c r="AC4" s="260"/>
      <c r="AD4" s="260"/>
      <c r="AE4" s="260"/>
      <c r="AF4" s="260"/>
      <c r="AG4" s="260"/>
      <c r="AH4" s="245"/>
      <c r="AI4" s="245"/>
      <c r="AJ4" s="245"/>
      <c r="AK4" s="245"/>
      <c r="AL4" s="245"/>
      <c r="AM4" s="245"/>
      <c r="AN4" s="245"/>
      <c r="AO4" s="245"/>
      <c r="AP4" s="245"/>
      <c r="AQ4" s="245"/>
      <c r="AR4" s="245"/>
      <c r="AS4" s="245"/>
      <c r="AT4" s="245"/>
      <c r="AU4" s="245"/>
      <c r="AV4" s="245"/>
      <c r="AW4" s="245"/>
      <c r="AX4" s="245"/>
      <c r="AY4" s="245"/>
      <c r="AZ4" s="245"/>
      <c r="BA4" s="245"/>
      <c r="BB4" s="245"/>
      <c r="BC4" s="245"/>
      <c r="BD4" s="245"/>
      <c r="BE4" s="245"/>
      <c r="BF4" s="245"/>
      <c r="BG4" s="245"/>
      <c r="BH4" s="245"/>
      <c r="BI4" s="245"/>
      <c r="BJ4" s="245"/>
      <c r="BK4" s="245"/>
      <c r="BL4" s="245"/>
      <c r="BM4" s="245"/>
      <c r="BN4" s="245"/>
      <c r="BO4" s="245"/>
      <c r="BP4" s="245"/>
      <c r="BQ4" s="245"/>
    </row>
    <row r="5" spans="1:69" s="45" customFormat="1" ht="2.25" customHeight="1" thickBot="1" x14ac:dyDescent="0.25">
      <c r="A5" s="260"/>
      <c r="B5" s="263"/>
      <c r="C5" s="61"/>
      <c r="D5" s="62"/>
      <c r="E5" s="62"/>
      <c r="F5" s="62"/>
      <c r="G5" s="62"/>
      <c r="H5" s="62"/>
      <c r="I5" s="62"/>
      <c r="J5" s="62"/>
      <c r="K5" s="62"/>
      <c r="L5" s="62"/>
      <c r="M5" s="62"/>
      <c r="N5" s="62"/>
      <c r="O5" s="62"/>
      <c r="P5" s="61"/>
      <c r="Q5" s="61"/>
      <c r="R5" s="61"/>
      <c r="S5" s="61"/>
      <c r="T5" s="61"/>
      <c r="U5" s="61"/>
      <c r="V5" s="61"/>
      <c r="W5" s="61"/>
      <c r="X5" s="61"/>
      <c r="Y5" s="61"/>
      <c r="Z5" s="61"/>
      <c r="AA5" s="775"/>
      <c r="AB5" s="260"/>
      <c r="AC5" s="260"/>
      <c r="AD5" s="260"/>
      <c r="AE5" s="260"/>
      <c r="AF5" s="260"/>
      <c r="AG5" s="260"/>
      <c r="AH5" s="245"/>
      <c r="AI5" s="245"/>
      <c r="AJ5" s="245"/>
      <c r="AK5" s="245"/>
      <c r="AL5" s="245"/>
      <c r="AM5" s="245"/>
      <c r="AN5" s="245"/>
      <c r="AO5" s="245"/>
      <c r="AP5" s="245"/>
      <c r="AQ5" s="245"/>
      <c r="AR5" s="245"/>
      <c r="AS5" s="245"/>
      <c r="AT5" s="245"/>
      <c r="AU5" s="245"/>
      <c r="AV5" s="245"/>
      <c r="AW5" s="245"/>
      <c r="AX5" s="245"/>
      <c r="AY5" s="245"/>
      <c r="AZ5" s="245"/>
      <c r="BA5" s="245"/>
      <c r="BB5" s="245"/>
      <c r="BC5" s="245"/>
      <c r="BD5" s="245"/>
      <c r="BE5" s="245"/>
      <c r="BF5" s="245"/>
      <c r="BG5" s="245"/>
      <c r="BH5" s="245"/>
      <c r="BI5" s="245"/>
      <c r="BJ5" s="245"/>
      <c r="BK5" s="245"/>
      <c r="BL5" s="245"/>
      <c r="BM5" s="245"/>
      <c r="BN5" s="245"/>
      <c r="BO5" s="245"/>
      <c r="BP5" s="245"/>
      <c r="BQ5" s="245"/>
    </row>
    <row r="6" spans="1:69" s="45" customFormat="1" ht="138.75" customHeight="1" x14ac:dyDescent="0.2">
      <c r="A6" s="260"/>
      <c r="B6" s="263"/>
      <c r="C6" s="776" t="s">
        <v>316</v>
      </c>
      <c r="D6" s="777" t="str">
        <f xml:space="preserve"> " - Cars"</f>
        <v xml:space="preserve"> - Cars</v>
      </c>
      <c r="E6" s="777" t="str">
        <f>" - Light duty trucks"</f>
        <v xml:space="preserve"> - Light duty trucks</v>
      </c>
      <c r="F6" s="777" t="str">
        <f>" - Heavy duty trucks and buses"</f>
        <v xml:space="preserve"> - Heavy duty trucks and buses</v>
      </c>
      <c r="G6" s="777" t="str">
        <f xml:space="preserve"> " - Motorcycles"</f>
        <v xml:space="preserve"> - Motorcycles</v>
      </c>
      <c r="H6" s="778" t="str">
        <f>" - Other Road Transportation"</f>
        <v xml:space="preserve"> - Other Road Transportation</v>
      </c>
      <c r="I6" s="77" t="s">
        <v>340</v>
      </c>
      <c r="J6" s="78" t="s">
        <v>341</v>
      </c>
      <c r="K6" s="779"/>
      <c r="L6" s="780"/>
      <c r="M6" s="781"/>
      <c r="N6" s="79"/>
      <c r="O6" s="263"/>
      <c r="P6" s="776" t="str">
        <f t="shared" ref="P6:U6" si="0">C6</f>
        <v>Road Transportation</v>
      </c>
      <c r="Q6" s="777" t="str">
        <f t="shared" si="0"/>
        <v xml:space="preserve"> - Cars</v>
      </c>
      <c r="R6" s="777" t="str">
        <f t="shared" si="0"/>
        <v xml:space="preserve"> - Light duty trucks</v>
      </c>
      <c r="S6" s="777" t="str">
        <f t="shared" si="0"/>
        <v xml:space="preserve"> - Heavy duty trucks and buses</v>
      </c>
      <c r="T6" s="777" t="str">
        <f t="shared" si="0"/>
        <v xml:space="preserve"> - Motorcycles</v>
      </c>
      <c r="U6" s="778" t="str">
        <f t="shared" si="0"/>
        <v xml:space="preserve"> - Other Road Transportation</v>
      </c>
      <c r="V6" s="77" t="str">
        <f>I6 &amp; "***"</f>
        <v>Total transport ****</v>
      </c>
      <c r="W6" s="78" t="str">
        <f t="shared" ref="W6" si="1">J6</f>
        <v>Total Emissions **</v>
      </c>
      <c r="X6" s="779"/>
      <c r="Y6" s="780"/>
      <c r="Z6" s="781"/>
      <c r="AA6" s="79"/>
      <c r="AB6" s="260"/>
      <c r="AC6" s="260"/>
      <c r="AD6" s="260"/>
      <c r="AE6" s="260"/>
      <c r="AF6" s="260"/>
      <c r="AG6" s="260"/>
      <c r="AH6" s="245"/>
      <c r="AI6" s="245"/>
      <c r="AJ6" s="245"/>
      <c r="AK6" s="245"/>
      <c r="AL6" s="245"/>
      <c r="AM6" s="245"/>
      <c r="AN6" s="245"/>
      <c r="AO6" s="245"/>
      <c r="AP6" s="245"/>
      <c r="AQ6" s="245"/>
      <c r="AR6" s="245"/>
      <c r="AS6" s="245"/>
      <c r="AT6" s="245"/>
      <c r="AU6" s="245"/>
      <c r="AV6" s="245"/>
      <c r="AW6" s="245"/>
      <c r="AX6" s="245"/>
      <c r="AY6" s="245"/>
      <c r="AZ6" s="245"/>
      <c r="BA6" s="245"/>
      <c r="BB6" s="245"/>
      <c r="BC6" s="245"/>
      <c r="BD6" s="245"/>
      <c r="BE6" s="245"/>
      <c r="BF6" s="245"/>
      <c r="BG6" s="245"/>
      <c r="BH6" s="245"/>
      <c r="BI6" s="245"/>
      <c r="BJ6" s="245"/>
      <c r="BK6" s="245"/>
      <c r="BL6" s="245"/>
      <c r="BM6" s="245"/>
      <c r="BN6" s="245"/>
      <c r="BO6" s="245"/>
      <c r="BP6" s="245"/>
      <c r="BQ6" s="245"/>
    </row>
    <row r="7" spans="1:69" s="45" customFormat="1" ht="14.1" customHeight="1" x14ac:dyDescent="0.2">
      <c r="A7" s="260"/>
      <c r="B7" s="288">
        <v>1990</v>
      </c>
      <c r="C7" s="784">
        <v>609.24089206999997</v>
      </c>
      <c r="D7" s="81">
        <v>379.95627748999999</v>
      </c>
      <c r="E7" s="81">
        <v>57.794536699999995</v>
      </c>
      <c r="F7" s="81">
        <v>163.04935264999997</v>
      </c>
      <c r="G7" s="81">
        <v>8.0441234700000006</v>
      </c>
      <c r="H7" s="785">
        <v>0.39660176000000003</v>
      </c>
      <c r="I7" s="311">
        <v>815.61894443999995</v>
      </c>
      <c r="J7" s="786">
        <v>4029.7260400499999</v>
      </c>
      <c r="K7" s="782"/>
      <c r="L7" s="826"/>
      <c r="M7" s="783"/>
      <c r="N7" s="30"/>
      <c r="O7" s="288">
        <v>1990</v>
      </c>
      <c r="P7" s="784">
        <f>IF(ISERROR((C7/$I7)*100),"",(C7/$I7)*100)</f>
        <v>74.696755908275506</v>
      </c>
      <c r="Q7" s="81">
        <f t="shared" ref="Q7:Q35" si="2">IF(ISERROR((D7/$I7)*100),"",(D7/$I7)*100)</f>
        <v>46.585023567700006</v>
      </c>
      <c r="R7" s="81">
        <f t="shared" ref="R7:R35" si="3">IF(ISERROR((E7/$I7)*100),"",(E7/$I7)*100)</f>
        <v>7.0859728178189201</v>
      </c>
      <c r="S7" s="81">
        <f t="shared" ref="S7:S35" si="4">IF(ISERROR((F7/$I7)*100),"",(F7/$I7)*100)</f>
        <v>19.990873650188309</v>
      </c>
      <c r="T7" s="81">
        <f t="shared" ref="T7:T35" si="5">IF(ISERROR((G7/$I7)*100),"",(G7/$I7)*100)</f>
        <v>0.98626000840662875</v>
      </c>
      <c r="U7" s="785">
        <f t="shared" ref="U7:U35" si="6">IF(ISERROR((H7/$I7)*100),"",(H7/$I7)*100)</f>
        <v>4.8625864161640442E-2</v>
      </c>
      <c r="V7" s="311">
        <v>20.24005940686429</v>
      </c>
      <c r="W7" s="786">
        <v>100</v>
      </c>
      <c r="X7" s="793"/>
      <c r="Y7" s="793"/>
      <c r="Z7" s="794"/>
      <c r="AA7" s="30"/>
      <c r="AB7" s="704"/>
      <c r="AC7" s="704"/>
      <c r="AD7" s="704"/>
      <c r="AE7" s="800"/>
      <c r="AF7" s="800"/>
      <c r="AG7" s="800"/>
      <c r="AH7" s="800"/>
      <c r="AI7" s="800"/>
      <c r="AJ7" s="245"/>
      <c r="AK7" s="245"/>
      <c r="AL7" s="245"/>
      <c r="AM7" s="245"/>
      <c r="AN7" s="245"/>
      <c r="AO7" s="245"/>
      <c r="AP7" s="245"/>
      <c r="AQ7" s="245"/>
      <c r="AR7" s="245"/>
      <c r="AS7" s="245"/>
      <c r="AT7" s="245"/>
      <c r="AU7" s="245"/>
      <c r="AV7" s="245"/>
      <c r="AW7" s="245"/>
      <c r="AX7" s="245"/>
      <c r="AY7" s="245"/>
      <c r="AZ7" s="245"/>
      <c r="BA7" s="245"/>
      <c r="BB7" s="245"/>
      <c r="BC7" s="245"/>
      <c r="BD7" s="245"/>
      <c r="BE7" s="245"/>
      <c r="BF7" s="245"/>
      <c r="BG7" s="245"/>
      <c r="BH7" s="245"/>
      <c r="BI7" s="245"/>
      <c r="BJ7" s="245"/>
      <c r="BK7" s="245"/>
      <c r="BL7" s="245"/>
      <c r="BM7" s="245"/>
      <c r="BN7" s="245"/>
      <c r="BO7" s="245"/>
      <c r="BP7" s="245"/>
      <c r="BQ7" s="245"/>
    </row>
    <row r="8" spans="1:69" s="45" customFormat="1" ht="14.1" customHeight="1" x14ac:dyDescent="0.2">
      <c r="A8" s="260"/>
      <c r="B8" s="105">
        <v>1991</v>
      </c>
      <c r="C8" s="787">
        <v>619.07271909999997</v>
      </c>
      <c r="D8" s="97">
        <v>385.90357685999999</v>
      </c>
      <c r="E8" s="97">
        <v>59.170822119999997</v>
      </c>
      <c r="F8" s="97">
        <v>165.58823948</v>
      </c>
      <c r="G8" s="97">
        <v>8.1455599899999989</v>
      </c>
      <c r="H8" s="788">
        <v>0.26452064999999997</v>
      </c>
      <c r="I8" s="313">
        <v>822.28232623999997</v>
      </c>
      <c r="J8" s="789">
        <v>3964.9063368099996</v>
      </c>
      <c r="K8" s="782"/>
      <c r="L8" s="826"/>
      <c r="M8" s="783"/>
      <c r="N8" s="30"/>
      <c r="O8" s="105">
        <v>1991</v>
      </c>
      <c r="P8" s="787">
        <f t="shared" ref="P8:P35" si="7">IF(ISERROR((C8/$I8)*100),"",(C8/$I8)*100)</f>
        <v>75.287124548912033</v>
      </c>
      <c r="Q8" s="97">
        <f t="shared" si="2"/>
        <v>46.930788191033805</v>
      </c>
      <c r="R8" s="97">
        <f t="shared" si="3"/>
        <v>7.1959253205120906</v>
      </c>
      <c r="S8" s="97">
        <f t="shared" si="4"/>
        <v>20.137638156127615</v>
      </c>
      <c r="T8" s="97">
        <f t="shared" si="5"/>
        <v>0.99060380237608936</v>
      </c>
      <c r="U8" s="788">
        <f t="shared" si="6"/>
        <v>3.2169078862433705E-2</v>
      </c>
      <c r="V8" s="313">
        <v>20.739010114967165</v>
      </c>
      <c r="W8" s="789">
        <v>100</v>
      </c>
      <c r="X8" s="793"/>
      <c r="Y8" s="793"/>
      <c r="Z8" s="794"/>
      <c r="AA8" s="30"/>
      <c r="AB8" s="704"/>
      <c r="AC8" s="704"/>
      <c r="AD8" s="704"/>
      <c r="AE8" s="800"/>
      <c r="AF8" s="800"/>
      <c r="AG8" s="800"/>
      <c r="AH8" s="800"/>
      <c r="AI8" s="800"/>
      <c r="AJ8" s="245"/>
      <c r="AK8" s="245"/>
      <c r="AL8" s="245"/>
      <c r="AM8" s="245"/>
      <c r="AN8" s="245"/>
      <c r="AO8" s="245"/>
      <c r="AP8" s="245"/>
      <c r="AQ8" s="245"/>
      <c r="AR8" s="245"/>
      <c r="AS8" s="245"/>
      <c r="AT8" s="245"/>
      <c r="AU8" s="245"/>
      <c r="AV8" s="245"/>
      <c r="AW8" s="245"/>
      <c r="AX8" s="245"/>
      <c r="AY8" s="245"/>
      <c r="AZ8" s="245"/>
      <c r="BA8" s="245"/>
      <c r="BB8" s="245"/>
      <c r="BC8" s="245"/>
      <c r="BD8" s="245"/>
      <c r="BE8" s="245"/>
      <c r="BF8" s="245"/>
      <c r="BG8" s="245"/>
      <c r="BH8" s="245"/>
      <c r="BI8" s="245"/>
      <c r="BJ8" s="245"/>
      <c r="BK8" s="245"/>
      <c r="BL8" s="245"/>
      <c r="BM8" s="245"/>
      <c r="BN8" s="245"/>
      <c r="BO8" s="245"/>
      <c r="BP8" s="245"/>
      <c r="BQ8" s="245"/>
    </row>
    <row r="9" spans="1:69" s="45" customFormat="1" ht="14.1" customHeight="1" x14ac:dyDescent="0.2">
      <c r="A9" s="260"/>
      <c r="B9" s="288">
        <v>1992</v>
      </c>
      <c r="C9" s="790">
        <v>639.48892697999997</v>
      </c>
      <c r="D9" s="89">
        <v>397.47487647000003</v>
      </c>
      <c r="E9" s="89">
        <v>60.244767290000006</v>
      </c>
      <c r="F9" s="89">
        <v>172.71816226000001</v>
      </c>
      <c r="G9" s="89">
        <v>8.5053414299999996</v>
      </c>
      <c r="H9" s="791">
        <v>0.54577953999999995</v>
      </c>
      <c r="I9" s="312">
        <v>847.35257464000006</v>
      </c>
      <c r="J9" s="792">
        <v>3841.4366004599997</v>
      </c>
      <c r="K9" s="782"/>
      <c r="L9" s="826"/>
      <c r="M9" s="783"/>
      <c r="N9" s="30"/>
      <c r="O9" s="288">
        <v>1992</v>
      </c>
      <c r="P9" s="790">
        <f t="shared" si="7"/>
        <v>75.469048672176214</v>
      </c>
      <c r="Q9" s="89">
        <f t="shared" si="2"/>
        <v>46.907850210860367</v>
      </c>
      <c r="R9" s="89">
        <f t="shared" si="3"/>
        <v>7.1097638802354677</v>
      </c>
      <c r="S9" s="89">
        <f t="shared" si="4"/>
        <v>20.383269896050031</v>
      </c>
      <c r="T9" s="89">
        <f t="shared" si="5"/>
        <v>1.0037547161066356</v>
      </c>
      <c r="U9" s="791">
        <f t="shared" si="6"/>
        <v>6.4409970103870368E-2</v>
      </c>
      <c r="V9" s="312">
        <v>22.058220993118365</v>
      </c>
      <c r="W9" s="792">
        <v>100</v>
      </c>
      <c r="X9" s="793"/>
      <c r="Y9" s="793"/>
      <c r="Z9" s="794"/>
      <c r="AA9" s="30"/>
      <c r="AB9" s="704"/>
      <c r="AC9" s="704"/>
      <c r="AD9" s="704"/>
      <c r="AE9" s="800"/>
      <c r="AF9" s="800"/>
      <c r="AG9" s="800"/>
      <c r="AH9" s="800"/>
      <c r="AI9" s="800"/>
      <c r="AJ9" s="245"/>
      <c r="AK9" s="245"/>
      <c r="AL9" s="245"/>
      <c r="AM9" s="245"/>
      <c r="AN9" s="245"/>
      <c r="AO9" s="245"/>
      <c r="AP9" s="245"/>
      <c r="AQ9" s="245"/>
      <c r="AR9" s="245"/>
      <c r="AS9" s="245"/>
      <c r="AT9" s="245"/>
      <c r="AU9" s="245"/>
      <c r="AV9" s="245"/>
      <c r="AW9" s="245"/>
      <c r="AX9" s="245"/>
      <c r="AY9" s="245"/>
      <c r="AZ9" s="245"/>
      <c r="BA9" s="245"/>
      <c r="BB9" s="245"/>
      <c r="BC9" s="245"/>
      <c r="BD9" s="245"/>
      <c r="BE9" s="245"/>
      <c r="BF9" s="245"/>
      <c r="BG9" s="245"/>
      <c r="BH9" s="245"/>
      <c r="BI9" s="245"/>
      <c r="BJ9" s="245"/>
      <c r="BK9" s="245"/>
      <c r="BL9" s="245"/>
      <c r="BM9" s="245"/>
      <c r="BN9" s="245"/>
      <c r="BO9" s="245"/>
      <c r="BP9" s="245"/>
      <c r="BQ9" s="245"/>
    </row>
    <row r="10" spans="1:69" s="45" customFormat="1" ht="14.1" customHeight="1" x14ac:dyDescent="0.2">
      <c r="A10" s="260"/>
      <c r="B10" s="105">
        <v>1993</v>
      </c>
      <c r="C10" s="787">
        <v>645.73544677999996</v>
      </c>
      <c r="D10" s="97">
        <v>401.21503071999996</v>
      </c>
      <c r="E10" s="97">
        <v>62.602059309999994</v>
      </c>
      <c r="F10" s="97">
        <v>172.85038075</v>
      </c>
      <c r="G10" s="97">
        <v>8.8952083900000005</v>
      </c>
      <c r="H10" s="788">
        <v>0.17276761999999998</v>
      </c>
      <c r="I10" s="313">
        <v>854.74625829000001</v>
      </c>
      <c r="J10" s="789">
        <v>3777.9212187800003</v>
      </c>
      <c r="K10" s="782"/>
      <c r="L10" s="826"/>
      <c r="M10" s="783"/>
      <c r="N10" s="30"/>
      <c r="O10" s="105">
        <v>1993</v>
      </c>
      <c r="P10" s="787">
        <f t="shared" si="7"/>
        <v>75.547034048660734</v>
      </c>
      <c r="Q10" s="97">
        <f t="shared" si="2"/>
        <v>46.939665055997814</v>
      </c>
      <c r="R10" s="97">
        <f t="shared" si="3"/>
        <v>7.3240518695269028</v>
      </c>
      <c r="S10" s="97">
        <f t="shared" si="4"/>
        <v>20.222420288309113</v>
      </c>
      <c r="T10" s="97">
        <f t="shared" si="5"/>
        <v>1.040684098201927</v>
      </c>
      <c r="U10" s="788">
        <f t="shared" si="6"/>
        <v>2.0212737794914459E-2</v>
      </c>
      <c r="V10" s="313">
        <v>22.624777193369379</v>
      </c>
      <c r="W10" s="789">
        <v>100</v>
      </c>
      <c r="X10" s="793"/>
      <c r="Y10" s="793"/>
      <c r="Z10" s="794"/>
      <c r="AA10" s="30"/>
      <c r="AB10" s="704"/>
      <c r="AC10" s="704"/>
      <c r="AD10" s="704"/>
      <c r="AE10" s="800"/>
      <c r="AF10" s="800"/>
      <c r="AG10" s="800"/>
      <c r="AH10" s="800"/>
      <c r="AI10" s="800"/>
      <c r="AJ10" s="245"/>
      <c r="AK10" s="245"/>
      <c r="AL10" s="245"/>
      <c r="AM10" s="245"/>
      <c r="AN10" s="245"/>
      <c r="AO10" s="245"/>
      <c r="AP10" s="245"/>
      <c r="AQ10" s="245"/>
      <c r="AR10" s="245"/>
      <c r="AS10" s="245"/>
      <c r="AT10" s="245"/>
      <c r="AU10" s="245"/>
      <c r="AV10" s="245"/>
      <c r="AW10" s="245"/>
      <c r="AX10" s="245"/>
      <c r="AY10" s="245"/>
      <c r="AZ10" s="245"/>
      <c r="BA10" s="245"/>
      <c r="BB10" s="245"/>
      <c r="BC10" s="245"/>
      <c r="BD10" s="245"/>
      <c r="BE10" s="245"/>
      <c r="BF10" s="245"/>
      <c r="BG10" s="245"/>
      <c r="BH10" s="245"/>
      <c r="BI10" s="245"/>
      <c r="BJ10" s="245"/>
      <c r="BK10" s="245"/>
      <c r="BL10" s="245"/>
      <c r="BM10" s="245"/>
      <c r="BN10" s="245"/>
      <c r="BO10" s="245"/>
      <c r="BP10" s="245"/>
      <c r="BQ10" s="245"/>
    </row>
    <row r="11" spans="1:69" s="45" customFormat="1" ht="14.1" customHeight="1" x14ac:dyDescent="0.2">
      <c r="A11" s="260"/>
      <c r="B11" s="288">
        <v>1994</v>
      </c>
      <c r="C11" s="784">
        <v>651.36205182000003</v>
      </c>
      <c r="D11" s="81">
        <v>403.35331728</v>
      </c>
      <c r="E11" s="81">
        <v>64.555429290000006</v>
      </c>
      <c r="F11" s="81">
        <v>174.24898128999999</v>
      </c>
      <c r="G11" s="81">
        <v>9.0377439600000002</v>
      </c>
      <c r="H11" s="785">
        <v>0.16658000000000001</v>
      </c>
      <c r="I11" s="311">
        <v>862.98938407999992</v>
      </c>
      <c r="J11" s="786">
        <v>3762.5804280900002</v>
      </c>
      <c r="K11" s="782"/>
      <c r="L11" s="826"/>
      <c r="M11" s="783"/>
      <c r="N11" s="30"/>
      <c r="O11" s="288">
        <v>1994</v>
      </c>
      <c r="P11" s="784">
        <f t="shared" si="7"/>
        <v>75.47741187041278</v>
      </c>
      <c r="Q11" s="81">
        <f t="shared" si="2"/>
        <v>46.73908216263861</v>
      </c>
      <c r="R11" s="81">
        <f t="shared" si="3"/>
        <v>7.4804430368306436</v>
      </c>
      <c r="S11" s="81">
        <f t="shared" si="4"/>
        <v>20.191323845282312</v>
      </c>
      <c r="T11" s="81">
        <f t="shared" si="5"/>
        <v>1.0472601548435958</v>
      </c>
      <c r="U11" s="785">
        <f t="shared" si="6"/>
        <v>1.9302670817623626E-2</v>
      </c>
      <c r="V11" s="311">
        <v>22.93610463811612</v>
      </c>
      <c r="W11" s="786">
        <v>100</v>
      </c>
      <c r="X11" s="793"/>
      <c r="Y11" s="793"/>
      <c r="Z11" s="794"/>
      <c r="AA11" s="30"/>
      <c r="AB11" s="704"/>
      <c r="AC11" s="704"/>
      <c r="AD11" s="704"/>
      <c r="AE11" s="800"/>
      <c r="AF11" s="800"/>
      <c r="AG11" s="800"/>
      <c r="AH11" s="800"/>
      <c r="AI11" s="800"/>
      <c r="AJ11" s="245"/>
      <c r="AK11" s="245"/>
      <c r="AL11" s="245"/>
      <c r="AM11" s="245"/>
      <c r="AN11" s="245"/>
      <c r="AO11" s="245"/>
      <c r="AP11" s="245"/>
      <c r="AQ11" s="245"/>
      <c r="AR11" s="245"/>
      <c r="AS11" s="245"/>
      <c r="AT11" s="245"/>
      <c r="AU11" s="245"/>
      <c r="AV11" s="245"/>
      <c r="AW11" s="245"/>
      <c r="AX11" s="245"/>
      <c r="AY11" s="245"/>
      <c r="AZ11" s="245"/>
      <c r="BA11" s="245"/>
      <c r="BB11" s="245"/>
      <c r="BC11" s="245"/>
      <c r="BD11" s="245"/>
      <c r="BE11" s="245"/>
      <c r="BF11" s="245"/>
      <c r="BG11" s="245"/>
      <c r="BH11" s="245"/>
      <c r="BI11" s="245"/>
      <c r="BJ11" s="245"/>
      <c r="BK11" s="245"/>
      <c r="BL11" s="245"/>
      <c r="BM11" s="245"/>
      <c r="BN11" s="245"/>
      <c r="BO11" s="245"/>
      <c r="BP11" s="245"/>
      <c r="BQ11" s="245"/>
    </row>
    <row r="12" spans="1:69" s="45" customFormat="1" ht="14.1" customHeight="1" x14ac:dyDescent="0.2">
      <c r="A12" s="260"/>
      <c r="B12" s="105">
        <v>1995</v>
      </c>
      <c r="C12" s="787">
        <v>662.21415836000006</v>
      </c>
      <c r="D12" s="97">
        <v>410.10572920999999</v>
      </c>
      <c r="E12" s="97">
        <v>65.79516233999999</v>
      </c>
      <c r="F12" s="97">
        <v>176.68948524000001</v>
      </c>
      <c r="G12" s="97">
        <v>9.4124418399999996</v>
      </c>
      <c r="H12" s="788">
        <v>0.21133974</v>
      </c>
      <c r="I12" s="313">
        <v>877.46099679999998</v>
      </c>
      <c r="J12" s="789">
        <v>3813.92395317</v>
      </c>
      <c r="K12" s="782"/>
      <c r="L12" s="826"/>
      <c r="M12" s="783"/>
      <c r="N12" s="30"/>
      <c r="O12" s="105">
        <v>1995</v>
      </c>
      <c r="P12" s="787">
        <f t="shared" si="7"/>
        <v>75.469355421496729</v>
      </c>
      <c r="Q12" s="97">
        <f t="shared" si="2"/>
        <v>46.737773041264369</v>
      </c>
      <c r="R12" s="97">
        <f t="shared" si="3"/>
        <v>7.4983574859677455</v>
      </c>
      <c r="S12" s="97">
        <f t="shared" si="4"/>
        <v>20.136448900220792</v>
      </c>
      <c r="T12" s="97">
        <f t="shared" si="5"/>
        <v>1.0726906237799856</v>
      </c>
      <c r="U12" s="788">
        <f t="shared" si="6"/>
        <v>2.4085371403484813E-2</v>
      </c>
      <c r="V12" s="313">
        <v>23.006777470502136</v>
      </c>
      <c r="W12" s="789">
        <v>100</v>
      </c>
      <c r="X12" s="793"/>
      <c r="Y12" s="793"/>
      <c r="Z12" s="794"/>
      <c r="AA12" s="30"/>
      <c r="AB12" s="704"/>
      <c r="AC12" s="704"/>
      <c r="AD12" s="704"/>
      <c r="AE12" s="800"/>
      <c r="AF12" s="800"/>
      <c r="AG12" s="800"/>
      <c r="AH12" s="800"/>
      <c r="AI12" s="800"/>
      <c r="AJ12" s="245"/>
      <c r="AK12" s="245"/>
      <c r="AL12" s="245"/>
      <c r="AM12" s="245"/>
      <c r="AN12" s="245"/>
      <c r="AO12" s="245"/>
      <c r="AP12" s="245"/>
      <c r="AQ12" s="245"/>
      <c r="AR12" s="245"/>
      <c r="AS12" s="245"/>
      <c r="AT12" s="245"/>
      <c r="AU12" s="245"/>
      <c r="AV12" s="245"/>
      <c r="AW12" s="245"/>
      <c r="AX12" s="245"/>
      <c r="AY12" s="245"/>
      <c r="AZ12" s="245"/>
      <c r="BA12" s="245"/>
      <c r="BB12" s="245"/>
      <c r="BC12" s="245"/>
      <c r="BD12" s="245"/>
      <c r="BE12" s="245"/>
      <c r="BF12" s="245"/>
      <c r="BG12" s="245"/>
      <c r="BH12" s="245"/>
      <c r="BI12" s="245"/>
      <c r="BJ12" s="245"/>
      <c r="BK12" s="245"/>
      <c r="BL12" s="245"/>
      <c r="BM12" s="245"/>
      <c r="BN12" s="245"/>
      <c r="BO12" s="245"/>
      <c r="BP12" s="245"/>
      <c r="BQ12" s="245"/>
    </row>
    <row r="13" spans="1:69" s="45" customFormat="1" ht="14.1" customHeight="1" x14ac:dyDescent="0.2">
      <c r="A13" s="260"/>
      <c r="B13" s="288">
        <v>1996</v>
      </c>
      <c r="C13" s="784">
        <v>679.70150816</v>
      </c>
      <c r="D13" s="81">
        <v>418.77048680000001</v>
      </c>
      <c r="E13" s="81">
        <v>68.99043764000001</v>
      </c>
      <c r="F13" s="81">
        <v>182.37222842999998</v>
      </c>
      <c r="G13" s="81">
        <v>9.4156935500000003</v>
      </c>
      <c r="H13" s="785">
        <v>0.15266173</v>
      </c>
      <c r="I13" s="311">
        <v>906.87125366999999</v>
      </c>
      <c r="J13" s="786">
        <v>3907.66674633</v>
      </c>
      <c r="K13" s="782"/>
      <c r="L13" s="826"/>
      <c r="M13" s="783"/>
      <c r="N13" s="30"/>
      <c r="O13" s="288">
        <v>1996</v>
      </c>
      <c r="P13" s="784">
        <f t="shared" si="7"/>
        <v>74.950165793581931</v>
      </c>
      <c r="Q13" s="81">
        <f t="shared" si="2"/>
        <v>46.17750150369038</v>
      </c>
      <c r="R13" s="81">
        <f t="shared" si="3"/>
        <v>7.6075228276124012</v>
      </c>
      <c r="S13" s="81">
        <f t="shared" si="4"/>
        <v>20.110046237761015</v>
      </c>
      <c r="T13" s="81">
        <f t="shared" si="5"/>
        <v>1.0382613311311621</v>
      </c>
      <c r="U13" s="785">
        <f t="shared" si="6"/>
        <v>1.6833892284290206E-2</v>
      </c>
      <c r="V13" s="311">
        <v>23.207487038696804</v>
      </c>
      <c r="W13" s="786">
        <v>100</v>
      </c>
      <c r="X13" s="793"/>
      <c r="Y13" s="793"/>
      <c r="Z13" s="794"/>
      <c r="AA13" s="30"/>
      <c r="AB13" s="704"/>
      <c r="AC13" s="704"/>
      <c r="AD13" s="704"/>
      <c r="AE13" s="800"/>
      <c r="AF13" s="800"/>
      <c r="AG13" s="800"/>
      <c r="AH13" s="800"/>
      <c r="AI13" s="800"/>
      <c r="AJ13" s="245"/>
      <c r="AK13" s="245"/>
      <c r="AL13" s="245"/>
      <c r="AM13" s="245"/>
      <c r="AN13" s="245"/>
      <c r="AO13" s="245"/>
      <c r="AP13" s="245"/>
      <c r="AQ13" s="245"/>
      <c r="AR13" s="245"/>
      <c r="AS13" s="245"/>
      <c r="AT13" s="245"/>
      <c r="AU13" s="245"/>
      <c r="AV13" s="245"/>
      <c r="AW13" s="245"/>
      <c r="AX13" s="245"/>
      <c r="AY13" s="245"/>
      <c r="AZ13" s="245"/>
      <c r="BA13" s="245"/>
      <c r="BB13" s="245"/>
      <c r="BC13" s="245"/>
      <c r="BD13" s="245"/>
      <c r="BE13" s="245"/>
      <c r="BF13" s="245"/>
      <c r="BG13" s="245"/>
      <c r="BH13" s="245"/>
      <c r="BI13" s="245"/>
      <c r="BJ13" s="245"/>
      <c r="BK13" s="245"/>
      <c r="BL13" s="245"/>
      <c r="BM13" s="245"/>
      <c r="BN13" s="245"/>
      <c r="BO13" s="245"/>
      <c r="BP13" s="245"/>
      <c r="BQ13" s="245"/>
    </row>
    <row r="14" spans="1:69" s="45" customFormat="1" ht="14.1" customHeight="1" x14ac:dyDescent="0.2">
      <c r="A14" s="260"/>
      <c r="B14" s="105">
        <v>1997</v>
      </c>
      <c r="C14" s="787">
        <v>689.47546643999999</v>
      </c>
      <c r="D14" s="97">
        <v>422.74567669999999</v>
      </c>
      <c r="E14" s="97">
        <v>71.074376900000004</v>
      </c>
      <c r="F14" s="97">
        <v>185.77733981</v>
      </c>
      <c r="G14" s="97">
        <v>9.6937826099999995</v>
      </c>
      <c r="H14" s="788">
        <v>0.18429042000000001</v>
      </c>
      <c r="I14" s="313">
        <v>928.11342510999987</v>
      </c>
      <c r="J14" s="789">
        <v>3853.7673547100003</v>
      </c>
      <c r="K14" s="782"/>
      <c r="L14" s="826"/>
      <c r="M14" s="783"/>
      <c r="N14" s="30"/>
      <c r="O14" s="105">
        <v>1997</v>
      </c>
      <c r="P14" s="787">
        <f t="shared" si="7"/>
        <v>74.28784540621028</v>
      </c>
      <c r="Q14" s="97">
        <f t="shared" si="2"/>
        <v>45.548923791280814</v>
      </c>
      <c r="R14" s="97">
        <f t="shared" si="3"/>
        <v>7.6579408267449942</v>
      </c>
      <c r="S14" s="97">
        <f t="shared" si="4"/>
        <v>20.01666334995442</v>
      </c>
      <c r="T14" s="97">
        <f t="shared" si="5"/>
        <v>1.0444609837263257</v>
      </c>
      <c r="U14" s="788">
        <f t="shared" si="6"/>
        <v>1.9856454503732444E-2</v>
      </c>
      <c r="V14" s="313">
        <v>24.083275913780252</v>
      </c>
      <c r="W14" s="789">
        <v>100</v>
      </c>
      <c r="X14" s="793"/>
      <c r="Y14" s="793"/>
      <c r="Z14" s="794"/>
      <c r="AA14" s="30"/>
      <c r="AB14" s="704"/>
      <c r="AC14" s="704"/>
      <c r="AD14" s="704"/>
      <c r="AE14" s="800"/>
      <c r="AF14" s="800"/>
      <c r="AG14" s="800"/>
      <c r="AH14" s="800"/>
      <c r="AI14" s="800"/>
      <c r="AJ14" s="245"/>
      <c r="AK14" s="245"/>
      <c r="AL14" s="245"/>
      <c r="AM14" s="245"/>
      <c r="AN14" s="245"/>
      <c r="AO14" s="245"/>
      <c r="AP14" s="245"/>
      <c r="AQ14" s="245"/>
      <c r="AR14" s="245"/>
      <c r="AS14" s="245"/>
      <c r="AT14" s="245"/>
      <c r="AU14" s="245"/>
      <c r="AV14" s="245"/>
      <c r="AW14" s="245"/>
      <c r="AX14" s="245"/>
      <c r="AY14" s="245"/>
      <c r="AZ14" s="245"/>
      <c r="BA14" s="245"/>
      <c r="BB14" s="245"/>
      <c r="BC14" s="245"/>
      <c r="BD14" s="245"/>
      <c r="BE14" s="245"/>
      <c r="BF14" s="245"/>
      <c r="BG14" s="245"/>
      <c r="BH14" s="245"/>
      <c r="BI14" s="245"/>
      <c r="BJ14" s="245"/>
      <c r="BK14" s="245"/>
      <c r="BL14" s="245"/>
      <c r="BM14" s="245"/>
      <c r="BN14" s="245"/>
      <c r="BO14" s="245"/>
      <c r="BP14" s="245"/>
      <c r="BQ14" s="245"/>
    </row>
    <row r="15" spans="1:69" s="45" customFormat="1" ht="14.1" customHeight="1" x14ac:dyDescent="0.2">
      <c r="A15" s="260"/>
      <c r="B15" s="288">
        <v>1998</v>
      </c>
      <c r="C15" s="784">
        <v>717.95295521000003</v>
      </c>
      <c r="D15" s="81">
        <v>437.7624022</v>
      </c>
      <c r="E15" s="81">
        <v>75.151168200000001</v>
      </c>
      <c r="F15" s="81">
        <v>194.63026577999997</v>
      </c>
      <c r="G15" s="81">
        <v>10.26728906</v>
      </c>
      <c r="H15" s="785">
        <v>0.14182996</v>
      </c>
      <c r="I15" s="311">
        <v>966.8852307300001</v>
      </c>
      <c r="J15" s="786">
        <v>3853.9892386799997</v>
      </c>
      <c r="K15" s="782"/>
      <c r="L15" s="826"/>
      <c r="M15" s="783"/>
      <c r="N15" s="30"/>
      <c r="O15" s="288">
        <v>1998</v>
      </c>
      <c r="P15" s="784">
        <f t="shared" si="7"/>
        <v>74.254206434402164</v>
      </c>
      <c r="Q15" s="81">
        <f t="shared" si="2"/>
        <v>45.275528913549394</v>
      </c>
      <c r="R15" s="81">
        <f t="shared" si="3"/>
        <v>7.7725014108717669</v>
      </c>
      <c r="S15" s="81">
        <f t="shared" si="4"/>
        <v>20.129614104566866</v>
      </c>
      <c r="T15" s="81">
        <f t="shared" si="5"/>
        <v>1.0618932561673506</v>
      </c>
      <c r="U15" s="785">
        <f t="shared" si="6"/>
        <v>1.4668748212537917E-2</v>
      </c>
      <c r="V15" s="311">
        <v>25.087906863516839</v>
      </c>
      <c r="W15" s="786">
        <v>100</v>
      </c>
      <c r="X15" s="793"/>
      <c r="Y15" s="793"/>
      <c r="Z15" s="794"/>
      <c r="AA15" s="30"/>
      <c r="AB15" s="704"/>
      <c r="AC15" s="704"/>
      <c r="AD15" s="704"/>
      <c r="AE15" s="800"/>
      <c r="AF15" s="800"/>
      <c r="AG15" s="800"/>
      <c r="AH15" s="800"/>
      <c r="AI15" s="800"/>
      <c r="AJ15" s="245"/>
      <c r="AK15" s="245"/>
      <c r="AL15" s="245"/>
      <c r="AM15" s="245"/>
      <c r="AN15" s="245"/>
      <c r="AO15" s="245"/>
      <c r="AP15" s="245"/>
      <c r="AQ15" s="245"/>
      <c r="AR15" s="245"/>
      <c r="AS15" s="245"/>
      <c r="AT15" s="245"/>
      <c r="AU15" s="245"/>
      <c r="AV15" s="245"/>
      <c r="AW15" s="245"/>
      <c r="AX15" s="245"/>
      <c r="AY15" s="245"/>
      <c r="AZ15" s="245"/>
      <c r="BA15" s="245"/>
      <c r="BB15" s="245"/>
      <c r="BC15" s="245"/>
      <c r="BD15" s="245"/>
      <c r="BE15" s="245"/>
      <c r="BF15" s="245"/>
      <c r="BG15" s="245"/>
      <c r="BH15" s="245"/>
      <c r="BI15" s="245"/>
      <c r="BJ15" s="245"/>
      <c r="BK15" s="245"/>
      <c r="BL15" s="245"/>
      <c r="BM15" s="245"/>
      <c r="BN15" s="245"/>
      <c r="BO15" s="245"/>
      <c r="BP15" s="245"/>
      <c r="BQ15" s="245"/>
    </row>
    <row r="16" spans="1:69" s="45" customFormat="1" ht="14.1" customHeight="1" x14ac:dyDescent="0.2">
      <c r="A16" s="260"/>
      <c r="B16" s="105">
        <v>1999</v>
      </c>
      <c r="C16" s="787">
        <v>735.89384600999995</v>
      </c>
      <c r="D16" s="97">
        <v>448.76998606999996</v>
      </c>
      <c r="E16" s="97">
        <v>78.118211259999995</v>
      </c>
      <c r="F16" s="97">
        <v>198.17199381</v>
      </c>
      <c r="G16" s="97">
        <v>10.71258063</v>
      </c>
      <c r="H16" s="788">
        <v>0.12107424</v>
      </c>
      <c r="I16" s="313">
        <v>987.82154086999992</v>
      </c>
      <c r="J16" s="789">
        <v>3802.0873647500002</v>
      </c>
      <c r="K16" s="782"/>
      <c r="L16" s="826"/>
      <c r="M16" s="783"/>
      <c r="N16" s="30"/>
      <c r="O16" s="105">
        <v>1999</v>
      </c>
      <c r="P16" s="787">
        <f t="shared" si="7"/>
        <v>74.496638872835192</v>
      </c>
      <c r="Q16" s="97">
        <f t="shared" si="2"/>
        <v>45.430269284749215</v>
      </c>
      <c r="R16" s="97">
        <f t="shared" si="3"/>
        <v>7.9081299635558944</v>
      </c>
      <c r="S16" s="97">
        <f t="shared" si="4"/>
        <v>20.061517755065843</v>
      </c>
      <c r="T16" s="97">
        <f t="shared" si="5"/>
        <v>1.0844651778463095</v>
      </c>
      <c r="U16" s="788">
        <f t="shared" si="6"/>
        <v>1.2256691617938074E-2</v>
      </c>
      <c r="V16" s="313">
        <v>25.981032156922897</v>
      </c>
      <c r="W16" s="789">
        <v>100</v>
      </c>
      <c r="X16" s="793"/>
      <c r="Y16" s="793"/>
      <c r="Z16" s="794"/>
      <c r="AA16" s="30"/>
      <c r="AB16" s="704"/>
      <c r="AC16" s="704"/>
      <c r="AD16" s="704"/>
      <c r="AE16" s="800"/>
      <c r="AF16" s="800"/>
      <c r="AG16" s="800"/>
      <c r="AH16" s="800"/>
      <c r="AI16" s="800"/>
      <c r="AJ16" s="245"/>
      <c r="AK16" s="245"/>
      <c r="AL16" s="245"/>
      <c r="AM16" s="245"/>
      <c r="AN16" s="245"/>
      <c r="AO16" s="245"/>
      <c r="AP16" s="245"/>
      <c r="AQ16" s="245"/>
      <c r="AR16" s="245"/>
      <c r="AS16" s="245"/>
      <c r="AT16" s="245"/>
      <c r="AU16" s="245"/>
      <c r="AV16" s="245"/>
      <c r="AW16" s="245"/>
      <c r="AX16" s="245"/>
      <c r="AY16" s="245"/>
      <c r="AZ16" s="245"/>
      <c r="BA16" s="245"/>
      <c r="BB16" s="245"/>
      <c r="BC16" s="245"/>
      <c r="BD16" s="245"/>
      <c r="BE16" s="245"/>
      <c r="BF16" s="245"/>
      <c r="BG16" s="245"/>
      <c r="BH16" s="245"/>
      <c r="BI16" s="245"/>
      <c r="BJ16" s="245"/>
      <c r="BK16" s="245"/>
      <c r="BL16" s="245"/>
      <c r="BM16" s="245"/>
      <c r="BN16" s="245"/>
      <c r="BO16" s="245"/>
      <c r="BP16" s="245"/>
      <c r="BQ16" s="245"/>
    </row>
    <row r="17" spans="1:70" ht="14.1" customHeight="1" x14ac:dyDescent="0.2">
      <c r="A17" s="260"/>
      <c r="B17" s="288">
        <v>2000</v>
      </c>
      <c r="C17" s="784">
        <v>735.45689966999998</v>
      </c>
      <c r="D17" s="81">
        <v>447.06179119000001</v>
      </c>
      <c r="E17" s="81">
        <v>79.608036269999999</v>
      </c>
      <c r="F17" s="81">
        <v>198.26838613000001</v>
      </c>
      <c r="G17" s="81">
        <v>10.374993379999999</v>
      </c>
      <c r="H17" s="785">
        <v>0.14369270000000001</v>
      </c>
      <c r="I17" s="311">
        <v>997.04937378000011</v>
      </c>
      <c r="J17" s="786">
        <v>3824.6368464100001</v>
      </c>
      <c r="K17" s="782"/>
      <c r="L17" s="826"/>
      <c r="M17" s="783"/>
      <c r="N17" s="30"/>
      <c r="O17" s="288">
        <v>2000</v>
      </c>
      <c r="P17" s="784">
        <f t="shared" si="7"/>
        <v>73.763338006195795</v>
      </c>
      <c r="Q17" s="81">
        <f t="shared" si="2"/>
        <v>44.838480715865195</v>
      </c>
      <c r="R17" s="81">
        <f t="shared" si="3"/>
        <v>7.9843624963316593</v>
      </c>
      <c r="S17" s="81">
        <f t="shared" si="4"/>
        <v>19.885513330029745</v>
      </c>
      <c r="T17" s="81">
        <f t="shared" si="5"/>
        <v>1.0405696701524887</v>
      </c>
      <c r="U17" s="785">
        <f t="shared" si="6"/>
        <v>1.4411793816712827E-2</v>
      </c>
      <c r="V17" s="311">
        <v>26.069125352800011</v>
      </c>
      <c r="W17" s="786">
        <v>100</v>
      </c>
      <c r="X17" s="793"/>
      <c r="Y17" s="793"/>
      <c r="Z17" s="794"/>
      <c r="AA17" s="30"/>
      <c r="AB17" s="704"/>
      <c r="AC17" s="704"/>
      <c r="AD17" s="704"/>
      <c r="AE17" s="800"/>
      <c r="AF17" s="800"/>
      <c r="AG17" s="800"/>
      <c r="AH17" s="800"/>
      <c r="AI17" s="800"/>
      <c r="BR17" s="45"/>
    </row>
    <row r="18" spans="1:70" ht="14.1" customHeight="1" x14ac:dyDescent="0.2">
      <c r="A18" s="260"/>
      <c r="B18" s="105">
        <v>2001</v>
      </c>
      <c r="C18" s="787">
        <v>751.18044029999999</v>
      </c>
      <c r="D18" s="97">
        <v>454.57899407999997</v>
      </c>
      <c r="E18" s="97">
        <v>82.736949319999994</v>
      </c>
      <c r="F18" s="97">
        <v>202.82713382</v>
      </c>
      <c r="G18" s="97">
        <v>10.72760628</v>
      </c>
      <c r="H18" s="788">
        <v>0.3097568</v>
      </c>
      <c r="I18" s="313">
        <v>1015.42329204</v>
      </c>
      <c r="J18" s="789">
        <v>3886.21417879</v>
      </c>
      <c r="K18" s="782"/>
      <c r="L18" s="826"/>
      <c r="M18" s="783"/>
      <c r="N18" s="30"/>
      <c r="O18" s="105">
        <v>2001</v>
      </c>
      <c r="P18" s="787">
        <f t="shared" si="7"/>
        <v>73.97707401322927</v>
      </c>
      <c r="Q18" s="97">
        <f t="shared" si="2"/>
        <v>44.7674381357497</v>
      </c>
      <c r="R18" s="97">
        <f t="shared" si="3"/>
        <v>8.1480255543262441</v>
      </c>
      <c r="S18" s="97">
        <f t="shared" si="4"/>
        <v>19.974638695998138</v>
      </c>
      <c r="T18" s="97">
        <f t="shared" si="5"/>
        <v>1.0564664376023998</v>
      </c>
      <c r="U18" s="788">
        <f t="shared" si="6"/>
        <v>3.0505189552791738E-2</v>
      </c>
      <c r="V18" s="313">
        <v>26.128855624631559</v>
      </c>
      <c r="W18" s="789">
        <v>100</v>
      </c>
      <c r="X18" s="793"/>
      <c r="Y18" s="793"/>
      <c r="Z18" s="794"/>
      <c r="AA18" s="30"/>
      <c r="AB18" s="704"/>
      <c r="AC18" s="704"/>
      <c r="AD18" s="704"/>
      <c r="AE18" s="800"/>
      <c r="AF18" s="800"/>
      <c r="AG18" s="800"/>
      <c r="AH18" s="800"/>
      <c r="AI18" s="800"/>
      <c r="BR18" s="45"/>
    </row>
    <row r="19" spans="1:70" ht="14.1" customHeight="1" x14ac:dyDescent="0.2">
      <c r="A19" s="260"/>
      <c r="B19" s="288">
        <v>2002</v>
      </c>
      <c r="C19" s="784">
        <v>762.34816134000005</v>
      </c>
      <c r="D19" s="81">
        <v>464.86688111999996</v>
      </c>
      <c r="E19" s="81">
        <v>83.345406529999991</v>
      </c>
      <c r="F19" s="81">
        <v>202.97566154999998</v>
      </c>
      <c r="G19" s="81">
        <v>10.933467539999999</v>
      </c>
      <c r="H19" s="785">
        <v>0.22674459999999999</v>
      </c>
      <c r="I19" s="311">
        <v>1029.58924368</v>
      </c>
      <c r="J19" s="786">
        <v>3891.1021005699999</v>
      </c>
      <c r="K19" s="782"/>
      <c r="L19" s="826"/>
      <c r="M19" s="783"/>
      <c r="N19" s="30"/>
      <c r="O19" s="288">
        <v>2002</v>
      </c>
      <c r="P19" s="784">
        <f t="shared" si="7"/>
        <v>74.04391275642935</v>
      </c>
      <c r="Q19" s="81">
        <f t="shared" si="2"/>
        <v>45.150712672410378</v>
      </c>
      <c r="R19" s="81">
        <f t="shared" si="3"/>
        <v>8.095015273479687</v>
      </c>
      <c r="S19" s="81">
        <f t="shared" si="4"/>
        <v>19.71423679840672</v>
      </c>
      <c r="T19" s="81">
        <f t="shared" si="5"/>
        <v>1.0619251907606524</v>
      </c>
      <c r="U19" s="785">
        <f t="shared" si="6"/>
        <v>2.2022821371905574E-2</v>
      </c>
      <c r="V19" s="311">
        <v>26.460093235003455</v>
      </c>
      <c r="W19" s="786">
        <v>100</v>
      </c>
      <c r="X19" s="793"/>
      <c r="Y19" s="793"/>
      <c r="Z19" s="794"/>
      <c r="AA19" s="30"/>
      <c r="AB19" s="704"/>
      <c r="AC19" s="704"/>
      <c r="AD19" s="704"/>
      <c r="AE19" s="800"/>
      <c r="AF19" s="800"/>
      <c r="AG19" s="800"/>
      <c r="AH19" s="800"/>
      <c r="AI19" s="800"/>
      <c r="BR19" s="45"/>
    </row>
    <row r="20" spans="1:70" ht="14.1" customHeight="1" x14ac:dyDescent="0.2">
      <c r="A20" s="260"/>
      <c r="B20" s="105">
        <v>2003</v>
      </c>
      <c r="C20" s="787">
        <v>771.15619319000007</v>
      </c>
      <c r="D20" s="97">
        <v>469.23481389</v>
      </c>
      <c r="E20" s="97">
        <v>85.95632209</v>
      </c>
      <c r="F20" s="97">
        <v>204.48283437999999</v>
      </c>
      <c r="G20" s="97">
        <v>11.29259051</v>
      </c>
      <c r="H20" s="788">
        <v>0.18963231999999999</v>
      </c>
      <c r="I20" s="313">
        <v>1044.63155489</v>
      </c>
      <c r="J20" s="789">
        <v>3980.5143389499999</v>
      </c>
      <c r="K20" s="782"/>
      <c r="L20" s="826"/>
      <c r="M20" s="783"/>
      <c r="N20" s="30"/>
      <c r="O20" s="105">
        <v>2003</v>
      </c>
      <c r="P20" s="787">
        <f t="shared" si="7"/>
        <v>73.820878718449507</v>
      </c>
      <c r="Q20" s="97">
        <f t="shared" si="2"/>
        <v>44.918690393132017</v>
      </c>
      <c r="R20" s="97">
        <f t="shared" si="3"/>
        <v>8.2283865241894993</v>
      </c>
      <c r="S20" s="97">
        <f t="shared" si="4"/>
        <v>19.574636954321381</v>
      </c>
      <c r="T20" s="97">
        <f t="shared" si="5"/>
        <v>1.0810118129342852</v>
      </c>
      <c r="U20" s="788">
        <f t="shared" si="6"/>
        <v>1.8153033872308055E-2</v>
      </c>
      <c r="V20" s="313">
        <v>26.243632504174276</v>
      </c>
      <c r="W20" s="789">
        <v>100</v>
      </c>
      <c r="X20" s="793"/>
      <c r="Y20" s="793"/>
      <c r="Z20" s="794"/>
      <c r="AA20" s="30"/>
      <c r="AB20" s="704"/>
      <c r="AC20" s="704"/>
      <c r="AD20" s="704"/>
      <c r="AE20" s="800"/>
      <c r="AF20" s="800"/>
      <c r="AG20" s="800"/>
      <c r="AH20" s="800"/>
      <c r="AI20" s="800"/>
      <c r="BR20" s="45"/>
    </row>
    <row r="21" spans="1:70" ht="14.1" customHeight="1" x14ac:dyDescent="0.2">
      <c r="A21" s="260"/>
      <c r="B21" s="288">
        <v>2004</v>
      </c>
      <c r="C21" s="784">
        <v>788.25782593000008</v>
      </c>
      <c r="D21" s="81">
        <v>475.96882859999999</v>
      </c>
      <c r="E21" s="81">
        <v>89.053295670000011</v>
      </c>
      <c r="F21" s="81">
        <v>211.67030876999999</v>
      </c>
      <c r="G21" s="81">
        <v>11.382353139999999</v>
      </c>
      <c r="H21" s="785">
        <v>0.18303975</v>
      </c>
      <c r="I21" s="311">
        <v>1076.3566745799999</v>
      </c>
      <c r="J21" s="786">
        <v>4005.0109240000002</v>
      </c>
      <c r="K21" s="782"/>
      <c r="L21" s="826"/>
      <c r="M21" s="783"/>
      <c r="N21" s="30"/>
      <c r="O21" s="288">
        <v>2004</v>
      </c>
      <c r="P21" s="784">
        <f t="shared" si="7"/>
        <v>73.233886549510402</v>
      </c>
      <c r="Q21" s="81">
        <f t="shared" si="2"/>
        <v>44.220362993124517</v>
      </c>
      <c r="R21" s="81">
        <f t="shared" si="3"/>
        <v>8.2735860494151794</v>
      </c>
      <c r="S21" s="81">
        <f t="shared" si="4"/>
        <v>19.665443042158387</v>
      </c>
      <c r="T21" s="81">
        <f t="shared" si="5"/>
        <v>1.0574889726438919</v>
      </c>
      <c r="U21" s="785">
        <f t="shared" si="6"/>
        <v>1.7005492168422988E-2</v>
      </c>
      <c r="V21" s="311">
        <v>26.875249406435824</v>
      </c>
      <c r="W21" s="786">
        <v>100</v>
      </c>
      <c r="X21" s="793"/>
      <c r="Y21" s="793"/>
      <c r="Z21" s="794"/>
      <c r="AA21" s="30"/>
      <c r="AB21" s="704"/>
      <c r="AC21" s="704"/>
      <c r="AD21" s="704"/>
      <c r="AE21" s="800"/>
      <c r="AF21" s="800"/>
      <c r="AG21" s="800"/>
      <c r="AH21" s="800"/>
      <c r="AI21" s="800"/>
      <c r="BR21" s="45"/>
    </row>
    <row r="22" spans="1:70" ht="14.1" customHeight="1" x14ac:dyDescent="0.2">
      <c r="A22" s="260"/>
      <c r="B22" s="105">
        <v>2005</v>
      </c>
      <c r="C22" s="787">
        <v>787.66247965000002</v>
      </c>
      <c r="D22" s="97">
        <v>472.65596295</v>
      </c>
      <c r="E22" s="97">
        <v>90.084003800000005</v>
      </c>
      <c r="F22" s="97">
        <v>214.17930924000001</v>
      </c>
      <c r="G22" s="97">
        <v>10.56239836</v>
      </c>
      <c r="H22" s="788">
        <v>0.18080531</v>
      </c>
      <c r="I22" s="313">
        <v>1084.9742209999999</v>
      </c>
      <c r="J22" s="789">
        <v>3995.0609571999998</v>
      </c>
      <c r="K22" s="782"/>
      <c r="L22" s="826"/>
      <c r="M22" s="783"/>
      <c r="N22" s="30"/>
      <c r="O22" s="105">
        <v>2005</v>
      </c>
      <c r="P22" s="787">
        <f t="shared" si="7"/>
        <v>72.597345117013617</v>
      </c>
      <c r="Q22" s="97">
        <f t="shared" si="2"/>
        <v>43.56379661392895</v>
      </c>
      <c r="R22" s="97">
        <f t="shared" si="3"/>
        <v>8.3028704329003595</v>
      </c>
      <c r="S22" s="97">
        <f t="shared" si="4"/>
        <v>19.740497524687271</v>
      </c>
      <c r="T22" s="97">
        <f t="shared" si="5"/>
        <v>0.97351606660892265</v>
      </c>
      <c r="U22" s="788">
        <f t="shared" si="6"/>
        <v>1.6664479809792642E-2</v>
      </c>
      <c r="V22" s="313">
        <v>27.157889019055691</v>
      </c>
      <c r="W22" s="789">
        <v>100</v>
      </c>
      <c r="X22" s="793"/>
      <c r="Y22" s="793"/>
      <c r="Z22" s="794"/>
      <c r="AA22" s="30"/>
      <c r="AB22" s="704"/>
      <c r="AC22" s="704"/>
      <c r="AD22" s="704"/>
      <c r="AE22" s="800"/>
      <c r="AF22" s="800"/>
      <c r="AG22" s="800"/>
      <c r="AH22" s="800"/>
      <c r="AI22" s="800"/>
      <c r="BR22" s="45"/>
    </row>
    <row r="23" spans="1:70" ht="14.1" customHeight="1" x14ac:dyDescent="0.2">
      <c r="A23" s="260"/>
      <c r="B23" s="288">
        <v>2006</v>
      </c>
      <c r="C23" s="784">
        <v>795.95451957</v>
      </c>
      <c r="D23" s="81">
        <v>475.18028827999996</v>
      </c>
      <c r="E23" s="81">
        <v>91.981676300000004</v>
      </c>
      <c r="F23" s="81">
        <v>218.13100740000002</v>
      </c>
      <c r="G23" s="81">
        <v>10.504529130000002</v>
      </c>
      <c r="H23" s="785">
        <v>0.15701847000000002</v>
      </c>
      <c r="I23" s="311">
        <v>1109.08563899</v>
      </c>
      <c r="J23" s="786">
        <v>4020.50126512</v>
      </c>
      <c r="K23" s="782"/>
      <c r="L23" s="826"/>
      <c r="M23" s="783"/>
      <c r="N23" s="30"/>
      <c r="O23" s="288">
        <v>2006</v>
      </c>
      <c r="P23" s="784">
        <f t="shared" si="7"/>
        <v>71.766732124928055</v>
      </c>
      <c r="Q23" s="81">
        <f t="shared" si="2"/>
        <v>42.844327937807194</v>
      </c>
      <c r="R23" s="81">
        <f t="shared" si="3"/>
        <v>8.293469238657174</v>
      </c>
      <c r="S23" s="81">
        <f t="shared" si="4"/>
        <v>19.667643302878147</v>
      </c>
      <c r="T23" s="81">
        <f t="shared" si="5"/>
        <v>0.94713417618192741</v>
      </c>
      <c r="U23" s="785">
        <f t="shared" si="6"/>
        <v>1.4157470305267903E-2</v>
      </c>
      <c r="V23" s="311">
        <v>27.5857552542493</v>
      </c>
      <c r="W23" s="786">
        <v>100</v>
      </c>
      <c r="X23" s="793"/>
      <c r="Y23" s="793"/>
      <c r="Z23" s="794"/>
      <c r="AA23" s="30"/>
      <c r="AB23" s="704"/>
      <c r="AC23" s="704"/>
      <c r="AD23" s="704"/>
      <c r="AE23" s="800"/>
      <c r="AF23" s="800"/>
      <c r="AG23" s="800"/>
      <c r="AH23" s="800"/>
      <c r="AI23" s="800"/>
      <c r="BR23" s="45"/>
    </row>
    <row r="24" spans="1:70" ht="14.1" customHeight="1" x14ac:dyDescent="0.2">
      <c r="A24" s="260"/>
      <c r="B24" s="105">
        <v>2007</v>
      </c>
      <c r="C24" s="787">
        <v>805.73233433999997</v>
      </c>
      <c r="D24" s="97">
        <v>482.0652235</v>
      </c>
      <c r="E24" s="97">
        <v>94.548877189999999</v>
      </c>
      <c r="F24" s="97">
        <v>218.46677525999999</v>
      </c>
      <c r="G24" s="97">
        <v>10.491051069999999</v>
      </c>
      <c r="H24" s="788">
        <v>0.16040731999999999</v>
      </c>
      <c r="I24" s="313">
        <v>1129.63620373</v>
      </c>
      <c r="J24" s="789">
        <v>3997.2775680200002</v>
      </c>
      <c r="K24" s="782"/>
      <c r="L24" s="826"/>
      <c r="M24" s="783"/>
      <c r="N24" s="30"/>
      <c r="O24" s="105">
        <v>2007</v>
      </c>
      <c r="P24" s="787">
        <f t="shared" si="7"/>
        <v>71.326709579554347</v>
      </c>
      <c r="Q24" s="97">
        <f t="shared" si="2"/>
        <v>42.674377990741242</v>
      </c>
      <c r="R24" s="97">
        <f t="shared" si="3"/>
        <v>8.3698518937162714</v>
      </c>
      <c r="S24" s="97">
        <f t="shared" si="4"/>
        <v>19.339569193925801</v>
      </c>
      <c r="T24" s="97">
        <f t="shared" si="5"/>
        <v>0.92871059154788893</v>
      </c>
      <c r="U24" s="788">
        <f t="shared" si="6"/>
        <v>1.4199909623146227E-2</v>
      </c>
      <c r="V24" s="313">
        <v>28.260139169908854</v>
      </c>
      <c r="W24" s="789">
        <v>100</v>
      </c>
      <c r="X24" s="793"/>
      <c r="Y24" s="793"/>
      <c r="Z24" s="794"/>
      <c r="AA24" s="30"/>
      <c r="AB24" s="704"/>
      <c r="AC24" s="704"/>
      <c r="AD24" s="704"/>
      <c r="AE24" s="800"/>
      <c r="AF24" s="800"/>
      <c r="AG24" s="800"/>
      <c r="AH24" s="800"/>
      <c r="AI24" s="800"/>
      <c r="BR24" s="45"/>
    </row>
    <row r="25" spans="1:70" ht="14.1" customHeight="1" x14ac:dyDescent="0.2">
      <c r="A25" s="260"/>
      <c r="B25" s="288">
        <v>2008</v>
      </c>
      <c r="C25" s="784">
        <v>788.36090824999997</v>
      </c>
      <c r="D25" s="81">
        <v>475.00073382000005</v>
      </c>
      <c r="E25" s="81">
        <v>90.506401729999993</v>
      </c>
      <c r="F25" s="81">
        <v>211.70068906999998</v>
      </c>
      <c r="G25" s="81">
        <v>10.97343345</v>
      </c>
      <c r="H25" s="785">
        <v>0.17965019000000002</v>
      </c>
      <c r="I25" s="311">
        <v>1111.1293433999999</v>
      </c>
      <c r="J25" s="786">
        <v>3913.4659135400002</v>
      </c>
      <c r="K25" s="782"/>
      <c r="L25" s="826"/>
      <c r="M25" s="783"/>
      <c r="N25" s="30"/>
      <c r="O25" s="288">
        <v>2008</v>
      </c>
      <c r="P25" s="784">
        <f t="shared" si="7"/>
        <v>70.95131749807409</v>
      </c>
      <c r="Q25" s="81">
        <f t="shared" si="2"/>
        <v>42.749364566911865</v>
      </c>
      <c r="R25" s="81">
        <f t="shared" si="3"/>
        <v>8.1454424966453463</v>
      </c>
      <c r="S25" s="81">
        <f t="shared" si="4"/>
        <v>19.052749378592281</v>
      </c>
      <c r="T25" s="81">
        <f t="shared" si="5"/>
        <v>0.9875928050304067</v>
      </c>
      <c r="U25" s="785">
        <f t="shared" si="6"/>
        <v>1.6168251794186215E-2</v>
      </c>
      <c r="V25" s="311">
        <v>28.392462536997204</v>
      </c>
      <c r="W25" s="786">
        <v>100</v>
      </c>
      <c r="X25" s="793"/>
      <c r="Y25" s="793"/>
      <c r="Z25" s="794"/>
      <c r="AA25" s="30"/>
      <c r="AB25" s="704"/>
      <c r="AC25" s="704"/>
      <c r="AD25" s="704"/>
      <c r="AE25" s="800"/>
      <c r="AF25" s="800"/>
      <c r="AG25" s="800"/>
      <c r="AH25" s="800"/>
      <c r="AI25" s="800"/>
      <c r="BR25" s="45"/>
    </row>
    <row r="26" spans="1:70" ht="14.1" customHeight="1" x14ac:dyDescent="0.2">
      <c r="A26" s="260"/>
      <c r="B26" s="105">
        <v>2009</v>
      </c>
      <c r="C26" s="787">
        <v>768.62378497000009</v>
      </c>
      <c r="D26" s="97">
        <v>470.62798924000003</v>
      </c>
      <c r="E26" s="97">
        <v>87.259843660000001</v>
      </c>
      <c r="F26" s="97">
        <v>199.86776915999999</v>
      </c>
      <c r="G26" s="97">
        <v>10.67978375</v>
      </c>
      <c r="H26" s="788">
        <v>0.18839915999999998</v>
      </c>
      <c r="I26" s="313">
        <v>1061.40371684</v>
      </c>
      <c r="J26" s="789">
        <v>3591.3277637200003</v>
      </c>
      <c r="K26" s="782"/>
      <c r="L26" s="826"/>
      <c r="M26" s="783"/>
      <c r="N26" s="30"/>
      <c r="O26" s="105">
        <v>2009</v>
      </c>
      <c r="P26" s="787">
        <f t="shared" si="7"/>
        <v>72.415780421265026</v>
      </c>
      <c r="Q26" s="97">
        <f t="shared" si="2"/>
        <v>44.340148971886848</v>
      </c>
      <c r="R26" s="97">
        <f t="shared" si="3"/>
        <v>8.2211737414853872</v>
      </c>
      <c r="S26" s="97">
        <f t="shared" si="4"/>
        <v>18.830513403047451</v>
      </c>
      <c r="T26" s="97">
        <f t="shared" si="5"/>
        <v>1.0061943048207651</v>
      </c>
      <c r="U26" s="788">
        <f t="shared" si="6"/>
        <v>1.7750000024580655E-2</v>
      </c>
      <c r="V26" s="313">
        <v>29.554632344126887</v>
      </c>
      <c r="W26" s="789">
        <v>100</v>
      </c>
      <c r="X26" s="793"/>
      <c r="Y26" s="793"/>
      <c r="Z26" s="794"/>
      <c r="AA26" s="30"/>
      <c r="AB26" s="704"/>
      <c r="AC26" s="704"/>
      <c r="AD26" s="704"/>
      <c r="AE26" s="800"/>
      <c r="AF26" s="800"/>
      <c r="AG26" s="800"/>
      <c r="AH26" s="800"/>
      <c r="AI26" s="800"/>
      <c r="BR26" s="45"/>
    </row>
    <row r="27" spans="1:70" ht="14.1" customHeight="1" x14ac:dyDescent="0.2">
      <c r="A27" s="260"/>
      <c r="B27" s="288">
        <v>2010</v>
      </c>
      <c r="C27" s="784">
        <v>763.42752295999992</v>
      </c>
      <c r="D27" s="81">
        <v>465.18544255</v>
      </c>
      <c r="E27" s="81">
        <v>85.957614710000001</v>
      </c>
      <c r="F27" s="81">
        <v>201.64016462000001</v>
      </c>
      <c r="G27" s="81">
        <v>10.514154080000001</v>
      </c>
      <c r="H27" s="785">
        <v>0.13014699999999998</v>
      </c>
      <c r="I27" s="311">
        <v>1057.0623555</v>
      </c>
      <c r="J27" s="786">
        <v>3693.3147948699998</v>
      </c>
      <c r="K27" s="782"/>
      <c r="L27" s="826"/>
      <c r="M27" s="783"/>
      <c r="N27" s="30"/>
      <c r="O27" s="288">
        <v>2010</v>
      </c>
      <c r="P27" s="784">
        <f t="shared" si="7"/>
        <v>72.221616727510067</v>
      </c>
      <c r="Q27" s="81">
        <f t="shared" si="2"/>
        <v>44.007379520195208</v>
      </c>
      <c r="R27" s="81">
        <f t="shared" si="3"/>
        <v>8.1317449498370671</v>
      </c>
      <c r="S27" s="81">
        <f t="shared" si="4"/>
        <v>19.075522231100773</v>
      </c>
      <c r="T27" s="81">
        <f t="shared" si="5"/>
        <v>0.99465788610234929</v>
      </c>
      <c r="U27" s="785">
        <f t="shared" si="6"/>
        <v>1.2312140274680323E-2</v>
      </c>
      <c r="V27" s="311">
        <v>28.620965561025439</v>
      </c>
      <c r="W27" s="786">
        <v>100</v>
      </c>
      <c r="X27" s="793"/>
      <c r="Y27" s="793"/>
      <c r="Z27" s="794"/>
      <c r="AA27" s="30"/>
      <c r="AB27" s="704"/>
      <c r="AC27" s="704"/>
      <c r="AD27" s="704"/>
      <c r="AE27" s="800"/>
      <c r="AF27" s="800"/>
      <c r="AG27" s="800"/>
      <c r="AH27" s="800"/>
      <c r="AI27" s="800"/>
      <c r="BR27" s="45"/>
    </row>
    <row r="28" spans="1:70" ht="14.1" customHeight="1" x14ac:dyDescent="0.2">
      <c r="A28" s="260"/>
      <c r="B28" s="105">
        <v>2011</v>
      </c>
      <c r="C28" s="787">
        <v>756.25386675000004</v>
      </c>
      <c r="D28" s="97">
        <v>459.23093434999998</v>
      </c>
      <c r="E28" s="97">
        <v>85.61717797</v>
      </c>
      <c r="F28" s="97">
        <v>200.96385825999999</v>
      </c>
      <c r="G28" s="97">
        <v>10.316577069999999</v>
      </c>
      <c r="H28" s="788">
        <v>0.12531910000000002</v>
      </c>
      <c r="I28" s="313">
        <v>1050.7441904899999</v>
      </c>
      <c r="J28" s="789">
        <v>3596.7028581500003</v>
      </c>
      <c r="K28" s="782"/>
      <c r="L28" s="826"/>
      <c r="M28" s="783"/>
      <c r="N28" s="30"/>
      <c r="O28" s="105">
        <v>2011</v>
      </c>
      <c r="P28" s="787">
        <f t="shared" si="7"/>
        <v>71.973166598935137</v>
      </c>
      <c r="Q28" s="97">
        <f t="shared" si="2"/>
        <v>43.705303203803012</v>
      </c>
      <c r="R28" s="97">
        <f t="shared" si="3"/>
        <v>8.1482418599025142</v>
      </c>
      <c r="S28" s="97">
        <f t="shared" si="4"/>
        <v>19.125859564951131</v>
      </c>
      <c r="T28" s="97">
        <f t="shared" si="5"/>
        <v>0.98183527097960988</v>
      </c>
      <c r="U28" s="788">
        <f t="shared" si="6"/>
        <v>1.1926699298861618E-2</v>
      </c>
      <c r="V28" s="313">
        <v>29.214095017859233</v>
      </c>
      <c r="W28" s="789">
        <v>100</v>
      </c>
      <c r="X28" s="793"/>
      <c r="Y28" s="793"/>
      <c r="Z28" s="794"/>
      <c r="AA28" s="30"/>
      <c r="AB28" s="704"/>
      <c r="AC28" s="704"/>
      <c r="AD28" s="704"/>
      <c r="AE28" s="800"/>
      <c r="AF28" s="800"/>
      <c r="AG28" s="800"/>
      <c r="AH28" s="800"/>
      <c r="AI28" s="800"/>
      <c r="AJ28" s="716"/>
      <c r="AK28" s="716"/>
      <c r="AL28" s="716"/>
      <c r="AM28" s="716"/>
      <c r="AN28" s="716"/>
      <c r="AO28" s="716"/>
      <c r="BR28" s="45"/>
    </row>
    <row r="29" spans="1:70" ht="14.1" customHeight="1" x14ac:dyDescent="0.2">
      <c r="A29" s="260"/>
      <c r="B29" s="288">
        <v>2012</v>
      </c>
      <c r="C29" s="784">
        <v>729.44078980999996</v>
      </c>
      <c r="D29" s="81">
        <v>441.04749021000003</v>
      </c>
      <c r="E29" s="81">
        <v>82.515221199999999</v>
      </c>
      <c r="F29" s="81">
        <v>195.65313835000001</v>
      </c>
      <c r="G29" s="81">
        <v>10.10997401</v>
      </c>
      <c r="H29" s="785">
        <v>0.11496604000000001</v>
      </c>
      <c r="I29" s="311">
        <v>1009.08119282</v>
      </c>
      <c r="J29" s="786">
        <v>3511.3923777800001</v>
      </c>
      <c r="K29" s="782"/>
      <c r="L29" s="826"/>
      <c r="M29" s="783"/>
      <c r="N29" s="30"/>
      <c r="O29" s="288">
        <v>2012</v>
      </c>
      <c r="P29" s="784">
        <f t="shared" si="7"/>
        <v>72.287621154794195</v>
      </c>
      <c r="Q29" s="81">
        <f t="shared" si="2"/>
        <v>43.707829790924876</v>
      </c>
      <c r="R29" s="81">
        <f t="shared" si="3"/>
        <v>8.1772628195954375</v>
      </c>
      <c r="S29" s="81">
        <f t="shared" si="4"/>
        <v>19.389236440253487</v>
      </c>
      <c r="T29" s="81">
        <f t="shared" si="5"/>
        <v>1.0018989633278617</v>
      </c>
      <c r="U29" s="785">
        <f t="shared" si="6"/>
        <v>1.1393140692545607E-2</v>
      </c>
      <c r="V29" s="311">
        <v>28.737352145702644</v>
      </c>
      <c r="W29" s="786">
        <v>100</v>
      </c>
      <c r="X29" s="793"/>
      <c r="Y29" s="793"/>
      <c r="Z29" s="794"/>
      <c r="AA29" s="30"/>
      <c r="AB29" s="704"/>
      <c r="AC29" s="704"/>
      <c r="AD29" s="704"/>
      <c r="AE29" s="800"/>
      <c r="AF29" s="800"/>
      <c r="AG29" s="800"/>
      <c r="AH29" s="800"/>
      <c r="AI29" s="800"/>
      <c r="AJ29" s="716"/>
      <c r="AK29" s="716"/>
      <c r="AL29" s="716"/>
      <c r="AM29" s="716"/>
      <c r="AN29" s="716"/>
      <c r="AO29" s="716"/>
      <c r="BR29" s="45"/>
    </row>
    <row r="30" spans="1:70" ht="14.1" customHeight="1" x14ac:dyDescent="0.2">
      <c r="A30" s="260"/>
      <c r="B30" s="105">
        <v>2013</v>
      </c>
      <c r="C30" s="787">
        <v>726.24072028000001</v>
      </c>
      <c r="D30" s="97">
        <v>443.63208782999999</v>
      </c>
      <c r="E30" s="97">
        <v>79.036693249999999</v>
      </c>
      <c r="F30" s="97">
        <v>193.65679494</v>
      </c>
      <c r="G30" s="97">
        <v>9.8120285999999997</v>
      </c>
      <c r="H30" s="788">
        <v>0.10311566000000001</v>
      </c>
      <c r="I30" s="313">
        <v>996.36623802999998</v>
      </c>
      <c r="J30" s="789">
        <v>3420.8036303399999</v>
      </c>
      <c r="K30" s="782"/>
      <c r="L30" s="826"/>
      <c r="M30" s="783"/>
      <c r="N30" s="30"/>
      <c r="O30" s="105">
        <v>2013</v>
      </c>
      <c r="P30" s="787">
        <f t="shared" si="7"/>
        <v>72.888933060990908</v>
      </c>
      <c r="Q30" s="97">
        <f t="shared" si="2"/>
        <v>44.525002042134879</v>
      </c>
      <c r="R30" s="97">
        <f t="shared" si="3"/>
        <v>7.9324941204621844</v>
      </c>
      <c r="S30" s="97">
        <f t="shared" si="4"/>
        <v>19.436306405051944</v>
      </c>
      <c r="T30" s="97">
        <f t="shared" si="5"/>
        <v>0.98478132091269888</v>
      </c>
      <c r="U30" s="788">
        <f t="shared" si="6"/>
        <v>1.034917242919418E-2</v>
      </c>
      <c r="V30" s="313">
        <v>29.126671557319682</v>
      </c>
      <c r="W30" s="789">
        <v>100</v>
      </c>
      <c r="X30" s="793"/>
      <c r="Y30" s="793"/>
      <c r="Z30" s="794"/>
      <c r="AA30" s="30"/>
      <c r="AB30" s="704"/>
      <c r="AC30" s="704"/>
      <c r="AD30" s="704"/>
      <c r="AE30" s="800"/>
      <c r="AF30" s="800"/>
      <c r="AG30" s="800"/>
      <c r="AH30" s="800"/>
      <c r="AI30" s="800"/>
      <c r="AJ30" s="716"/>
      <c r="AK30" s="716"/>
      <c r="AL30" s="716"/>
      <c r="AM30" s="716"/>
      <c r="AN30" s="716"/>
      <c r="AO30" s="716"/>
      <c r="BR30" s="45"/>
    </row>
    <row r="31" spans="1:70" ht="14.1" customHeight="1" x14ac:dyDescent="0.2">
      <c r="A31" s="260"/>
      <c r="B31" s="288">
        <v>2014</v>
      </c>
      <c r="C31" s="784">
        <v>734.59826167000006</v>
      </c>
      <c r="D31" s="81">
        <v>454.16989760999996</v>
      </c>
      <c r="E31" s="81">
        <v>78.934240299999999</v>
      </c>
      <c r="F31" s="81">
        <v>191.34556492000002</v>
      </c>
      <c r="G31" s="81">
        <v>10.06511003</v>
      </c>
      <c r="H31" s="785">
        <v>8.3448809999999998E-2</v>
      </c>
      <c r="I31" s="311">
        <v>1000.6124945900001</v>
      </c>
      <c r="J31" s="786">
        <v>3282.2482407699999</v>
      </c>
      <c r="K31" s="782"/>
      <c r="L31" s="826"/>
      <c r="M31" s="783"/>
      <c r="N31" s="30"/>
      <c r="O31" s="288">
        <v>2014</v>
      </c>
      <c r="P31" s="784">
        <f t="shared" si="7"/>
        <v>73.414859962447395</v>
      </c>
      <c r="Q31" s="81">
        <f t="shared" si="2"/>
        <v>45.389189128214475</v>
      </c>
      <c r="R31" s="81">
        <f t="shared" si="3"/>
        <v>7.8885923098874784</v>
      </c>
      <c r="S31" s="81">
        <f t="shared" si="4"/>
        <v>19.122843853594258</v>
      </c>
      <c r="T31" s="81">
        <f t="shared" si="5"/>
        <v>1.0058948978169784</v>
      </c>
      <c r="U31" s="785">
        <f t="shared" si="6"/>
        <v>8.3397729341959746E-3</v>
      </c>
      <c r="V31" s="311">
        <v>30.485582478528841</v>
      </c>
      <c r="W31" s="786">
        <v>100</v>
      </c>
      <c r="X31" s="793"/>
      <c r="Y31" s="793"/>
      <c r="Z31" s="794"/>
      <c r="AA31" s="30"/>
      <c r="AB31" s="704"/>
      <c r="AC31" s="704"/>
      <c r="AD31" s="704"/>
      <c r="AE31" s="800"/>
      <c r="AF31" s="800"/>
      <c r="AG31" s="800"/>
      <c r="AH31" s="800"/>
      <c r="AI31" s="800"/>
      <c r="AJ31" s="716"/>
      <c r="AK31" s="716"/>
      <c r="AL31" s="716"/>
      <c r="AM31" s="716"/>
      <c r="AN31" s="716"/>
      <c r="AO31" s="716"/>
      <c r="BR31" s="45"/>
    </row>
    <row r="32" spans="1:70" ht="14.1" customHeight="1" x14ac:dyDescent="0.2">
      <c r="A32" s="260"/>
      <c r="B32" s="105">
        <v>2015</v>
      </c>
      <c r="C32" s="787">
        <v>748.82743874000005</v>
      </c>
      <c r="D32" s="97">
        <v>462.5301111</v>
      </c>
      <c r="E32" s="97">
        <v>80.464949600000011</v>
      </c>
      <c r="F32" s="97">
        <v>195.66278756</v>
      </c>
      <c r="G32" s="97">
        <v>10.087691189999999</v>
      </c>
      <c r="H32" s="788">
        <v>8.189929E-2</v>
      </c>
      <c r="I32" s="313">
        <v>1021.4350011499999</v>
      </c>
      <c r="J32" s="789">
        <v>3340.7168036799999</v>
      </c>
      <c r="K32" s="782"/>
      <c r="L32" s="826"/>
      <c r="M32" s="783"/>
      <c r="N32" s="30"/>
      <c r="O32" s="105">
        <v>2015</v>
      </c>
      <c r="P32" s="787">
        <f t="shared" si="7"/>
        <v>73.311315736872146</v>
      </c>
      <c r="Q32" s="97">
        <f t="shared" si="2"/>
        <v>45.282383174578179</v>
      </c>
      <c r="R32" s="97">
        <f t="shared" si="3"/>
        <v>7.8776377850188384</v>
      </c>
      <c r="S32" s="97">
        <f t="shared" si="4"/>
        <v>19.155676801725978</v>
      </c>
      <c r="T32" s="97">
        <f t="shared" si="5"/>
        <v>0.98759991371380473</v>
      </c>
      <c r="U32" s="788">
        <f t="shared" si="6"/>
        <v>8.0180618353387443E-3</v>
      </c>
      <c r="V32" s="313">
        <v>30.575324434110307</v>
      </c>
      <c r="W32" s="789">
        <v>100</v>
      </c>
      <c r="X32" s="793"/>
      <c r="Y32" s="793"/>
      <c r="Z32" s="794"/>
      <c r="AA32" s="30"/>
      <c r="AB32" s="704"/>
      <c r="AC32" s="704"/>
      <c r="AD32" s="704"/>
      <c r="AE32" s="819"/>
      <c r="AF32" s="819"/>
      <c r="AG32" s="800"/>
      <c r="AH32" s="800"/>
      <c r="AI32" s="800"/>
      <c r="AJ32" s="716"/>
      <c r="AK32" s="716"/>
      <c r="AL32" s="716"/>
      <c r="AM32" s="716"/>
      <c r="AN32" s="716"/>
      <c r="AO32" s="716"/>
      <c r="BR32" s="45"/>
    </row>
    <row r="33" spans="1:70" ht="14.1" customHeight="1" x14ac:dyDescent="0.2">
      <c r="A33" s="260"/>
      <c r="B33" s="288">
        <v>2016</v>
      </c>
      <c r="C33" s="784">
        <v>764.92712355999993</v>
      </c>
      <c r="D33" s="81">
        <v>473.40077853000003</v>
      </c>
      <c r="E33" s="81">
        <v>81.477511379999996</v>
      </c>
      <c r="F33" s="81">
        <v>200.14745877999999</v>
      </c>
      <c r="G33" s="81">
        <v>9.8090577799999998</v>
      </c>
      <c r="H33" s="785">
        <v>9.2317089999999991E-2</v>
      </c>
      <c r="I33" s="311">
        <v>1048.9134312000001</v>
      </c>
      <c r="J33" s="786">
        <v>3358.1485899499999</v>
      </c>
      <c r="K33" s="782"/>
      <c r="L33" s="826"/>
      <c r="M33" s="783"/>
      <c r="N33" s="30"/>
      <c r="O33" s="288">
        <v>2016</v>
      </c>
      <c r="P33" s="784">
        <f t="shared" si="7"/>
        <v>72.925667725018243</v>
      </c>
      <c r="Q33" s="81">
        <f t="shared" si="2"/>
        <v>45.132492772869739</v>
      </c>
      <c r="R33" s="81">
        <f t="shared" si="3"/>
        <v>7.7678013224395812</v>
      </c>
      <c r="S33" s="81">
        <f t="shared" si="4"/>
        <v>19.081408706057186</v>
      </c>
      <c r="T33" s="81">
        <f t="shared" si="5"/>
        <v>0.93516371210711213</v>
      </c>
      <c r="U33" s="785">
        <f t="shared" si="6"/>
        <v>8.8012115446348543E-3</v>
      </c>
      <c r="V33" s="311">
        <v>31.234872522886715</v>
      </c>
      <c r="W33" s="786">
        <v>100</v>
      </c>
      <c r="X33" s="793"/>
      <c r="Y33" s="793"/>
      <c r="Z33" s="794"/>
      <c r="AA33" s="30"/>
      <c r="AB33" s="704"/>
      <c r="AC33" s="704"/>
      <c r="AD33" s="704"/>
      <c r="AE33" s="819"/>
      <c r="AF33" s="819"/>
      <c r="AG33" s="800"/>
      <c r="AH33" s="800"/>
      <c r="AI33" s="800"/>
      <c r="AJ33" s="716"/>
      <c r="AK33" s="716"/>
      <c r="AL33" s="716"/>
      <c r="AM33" s="716"/>
      <c r="AN33" s="716"/>
      <c r="AO33" s="716"/>
      <c r="BR33" s="45"/>
    </row>
    <row r="34" spans="1:70" ht="14.1" customHeight="1" x14ac:dyDescent="0.2">
      <c r="A34" s="260"/>
      <c r="B34" s="105">
        <v>2017</v>
      </c>
      <c r="C34" s="787">
        <v>777.20394495000005</v>
      </c>
      <c r="D34" s="97">
        <v>479.80958672999998</v>
      </c>
      <c r="E34" s="97">
        <v>82.734129690000003</v>
      </c>
      <c r="F34" s="97">
        <v>204.87628479</v>
      </c>
      <c r="G34" s="97">
        <v>9.6859057400000008</v>
      </c>
      <c r="H34" s="788">
        <v>9.8038E-2</v>
      </c>
      <c r="I34" s="313">
        <v>1074.2473577799999</v>
      </c>
      <c r="J34" s="789">
        <v>3392.63526993</v>
      </c>
      <c r="K34" s="782"/>
      <c r="L34" s="826"/>
      <c r="M34" s="783"/>
      <c r="N34" s="30"/>
      <c r="O34" s="105">
        <v>2017</v>
      </c>
      <c r="P34" s="787">
        <f t="shared" si="7"/>
        <v>72.348695048795946</v>
      </c>
      <c r="Q34" s="97">
        <f t="shared" si="2"/>
        <v>44.664721142210375</v>
      </c>
      <c r="R34" s="97">
        <f t="shared" si="3"/>
        <v>7.7015902427700924</v>
      </c>
      <c r="S34" s="97">
        <f t="shared" si="4"/>
        <v>19.071611701553522</v>
      </c>
      <c r="T34" s="97">
        <f t="shared" si="5"/>
        <v>0.90164575875862873</v>
      </c>
      <c r="U34" s="788">
        <f t="shared" si="6"/>
        <v>9.1262035033161937E-3</v>
      </c>
      <c r="V34" s="313">
        <v>31.664098033213122</v>
      </c>
      <c r="W34" s="789">
        <v>100</v>
      </c>
      <c r="X34" s="793"/>
      <c r="Y34" s="793"/>
      <c r="Z34" s="885"/>
      <c r="AA34" s="885"/>
      <c r="AB34" s="704"/>
      <c r="AC34" s="704"/>
      <c r="AD34" s="704"/>
      <c r="AE34" s="819"/>
      <c r="AF34" s="819"/>
      <c r="AG34" s="800"/>
      <c r="AH34" s="800"/>
      <c r="AI34" s="800"/>
      <c r="AJ34" s="716"/>
      <c r="AK34" s="716"/>
      <c r="AL34" s="716"/>
      <c r="AM34" s="716"/>
      <c r="AN34" s="716"/>
      <c r="AO34" s="716"/>
      <c r="BR34" s="45"/>
    </row>
    <row r="35" spans="1:70" ht="14.1" customHeight="1" x14ac:dyDescent="0.2">
      <c r="A35" s="260"/>
      <c r="B35" s="288">
        <v>2018</v>
      </c>
      <c r="C35" s="784">
        <v>777.64061717999994</v>
      </c>
      <c r="D35" s="81">
        <v>475.98198725000003</v>
      </c>
      <c r="E35" s="81">
        <v>85.083242939999991</v>
      </c>
      <c r="F35" s="81">
        <v>206.93952655999999</v>
      </c>
      <c r="G35" s="81">
        <v>9.5380560299999999</v>
      </c>
      <c r="H35" s="785">
        <v>9.78044E-2</v>
      </c>
      <c r="I35" s="311">
        <v>1084.6535072199999</v>
      </c>
      <c r="J35" s="786">
        <v>3327.2138172099999</v>
      </c>
      <c r="K35" s="782"/>
      <c r="L35" s="826"/>
      <c r="M35" s="783"/>
      <c r="N35" s="30"/>
      <c r="O35" s="288">
        <v>2018</v>
      </c>
      <c r="P35" s="784">
        <f t="shared" si="7"/>
        <v>71.694841901458148</v>
      </c>
      <c r="Q35" s="81">
        <f t="shared" si="2"/>
        <v>43.883321639733261</v>
      </c>
      <c r="R35" s="81">
        <f t="shared" si="3"/>
        <v>7.844278598985122</v>
      </c>
      <c r="S35" s="81">
        <f t="shared" si="4"/>
        <v>19.07886022425653</v>
      </c>
      <c r="T35" s="81">
        <f t="shared" si="5"/>
        <v>0.87936432847078772</v>
      </c>
      <c r="U35" s="785">
        <f t="shared" si="6"/>
        <v>9.0171100124569435E-3</v>
      </c>
      <c r="V35" s="311">
        <v>32.599453080220876</v>
      </c>
      <c r="W35" s="786">
        <v>100</v>
      </c>
      <c r="X35" s="793"/>
      <c r="Y35" s="793"/>
      <c r="Z35" s="794"/>
      <c r="AA35" s="30"/>
      <c r="AB35" s="704"/>
      <c r="AC35" s="704"/>
      <c r="AD35" s="704"/>
      <c r="AE35" s="819"/>
      <c r="AF35" s="819"/>
      <c r="AG35" s="800"/>
      <c r="AH35" s="800"/>
      <c r="AI35" s="800"/>
      <c r="AJ35" s="716"/>
      <c r="AK35" s="716"/>
      <c r="AL35" s="716"/>
      <c r="AM35" s="716"/>
      <c r="AN35" s="716"/>
      <c r="AO35" s="716"/>
      <c r="BR35" s="45"/>
    </row>
    <row r="36" spans="1:70" ht="14.1" customHeight="1" x14ac:dyDescent="0.2">
      <c r="A36" s="260"/>
      <c r="B36" s="105">
        <v>2019</v>
      </c>
      <c r="C36" s="787">
        <v>783.58741111999996</v>
      </c>
      <c r="D36" s="97">
        <v>479.61467041000003</v>
      </c>
      <c r="E36" s="97">
        <v>85.374498269999989</v>
      </c>
      <c r="F36" s="97">
        <v>208.54770686999998</v>
      </c>
      <c r="G36" s="97">
        <v>9.9656116899999994</v>
      </c>
      <c r="H36" s="788">
        <v>8.4923879999999993E-2</v>
      </c>
      <c r="I36" s="313">
        <v>1092.3436344699999</v>
      </c>
      <c r="J36" s="789">
        <v>3186.0642624400002</v>
      </c>
      <c r="K36" s="782"/>
      <c r="L36" s="826"/>
      <c r="M36" s="783"/>
      <c r="N36" s="30"/>
      <c r="O36" s="105">
        <v>2019</v>
      </c>
      <c r="P36" s="787">
        <f t="shared" ref="P36" si="8">IF(ISERROR((C36/$I36)*100),"",(C36/$I36)*100)</f>
        <v>71.734515256290479</v>
      </c>
      <c r="Q36" s="97">
        <f t="shared" ref="Q36" si="9">IF(ISERROR((D36/$I36)*100),"",(D36/$I36)*100)</f>
        <v>43.906940570281883</v>
      </c>
      <c r="R36" s="97">
        <f t="shared" ref="R36" si="10">IF(ISERROR((E36/$I36)*100),"",(E36/$I36)*100)</f>
        <v>7.815718019121638</v>
      </c>
      <c r="S36" s="97">
        <f t="shared" ref="S36" si="11">IF(ISERROR((F36/$I36)*100),"",(F36/$I36)*100)</f>
        <v>19.091767488642564</v>
      </c>
      <c r="T36" s="97">
        <f t="shared" ref="T36" si="12">IF(ISERROR((G36/$I36)*100),"",(G36/$I36)*100)</f>
        <v>0.912314712653154</v>
      </c>
      <c r="U36" s="788">
        <f t="shared" ref="U36" si="13">IF(ISERROR((H36/$I36)*100),"",(H36/$I36)*100)</f>
        <v>7.7744655912426932E-3</v>
      </c>
      <c r="V36" s="313">
        <v>34.285047145704603</v>
      </c>
      <c r="W36" s="789">
        <v>100</v>
      </c>
      <c r="X36" s="793"/>
      <c r="Y36" s="793"/>
      <c r="Z36" s="885"/>
      <c r="AA36" s="885"/>
      <c r="AB36" s="704"/>
      <c r="AC36" s="704"/>
      <c r="AD36" s="704"/>
      <c r="AE36" s="819"/>
      <c r="AF36" s="819"/>
      <c r="AG36" s="800"/>
      <c r="AH36" s="800"/>
      <c r="AI36" s="800"/>
      <c r="AJ36" s="716"/>
      <c r="AK36" s="716"/>
      <c r="AL36" s="716"/>
      <c r="AM36" s="716"/>
      <c r="AN36" s="716"/>
      <c r="AO36" s="716"/>
      <c r="BR36" s="45"/>
    </row>
    <row r="37" spans="1:70" ht="14.1" customHeight="1" x14ac:dyDescent="0.2">
      <c r="A37" s="260"/>
      <c r="B37" s="288">
        <v>2020</v>
      </c>
      <c r="C37" s="784">
        <v>681.58231363000004</v>
      </c>
      <c r="D37" s="81">
        <v>405.60471772999995</v>
      </c>
      <c r="E37" s="81">
        <v>75.112076909999999</v>
      </c>
      <c r="F37" s="81">
        <v>192.26950011</v>
      </c>
      <c r="G37" s="81">
        <v>8.5132363299999998</v>
      </c>
      <c r="H37" s="785">
        <v>8.2782549999999996E-2</v>
      </c>
      <c r="I37" s="311">
        <v>888.84995246999995</v>
      </c>
      <c r="J37" s="786">
        <v>2809.0264711499999</v>
      </c>
      <c r="K37" s="782"/>
      <c r="L37" s="826"/>
      <c r="M37" s="783"/>
      <c r="N37" s="30"/>
      <c r="O37" s="288">
        <v>2020</v>
      </c>
      <c r="P37" s="784">
        <f t="shared" ref="P37" si="14">IF(ISERROR((C37/$I37)*100),"",(C37/$I37)*100)</f>
        <v>76.681369193525882</v>
      </c>
      <c r="Q37" s="81">
        <f t="shared" ref="Q37" si="15">IF(ISERROR((D37/$I37)*100),"",(D37/$I37)*100)</f>
        <v>45.632529607823734</v>
      </c>
      <c r="R37" s="81">
        <f t="shared" ref="R37" si="16">IF(ISERROR((E37/$I37)*100),"",(E37/$I37)*100)</f>
        <v>8.4504788126807195</v>
      </c>
      <c r="S37" s="81">
        <f t="shared" ref="S37" si="17">IF(ISERROR((F37/$I37)*100),"",(F37/$I37)*100)</f>
        <v>21.6312662869259</v>
      </c>
      <c r="T37" s="81">
        <f t="shared" ref="T37" si="18">IF(ISERROR((G37/$I37)*100),"",(G37/$I37)*100)</f>
        <v>0.95778104125930452</v>
      </c>
      <c r="U37" s="785">
        <f t="shared" ref="U37" si="19">IF(ISERROR((H37/$I37)*100),"",(H37/$I37)*100)</f>
        <v>9.3134448362131219E-3</v>
      </c>
      <c r="V37" s="311">
        <v>31.642633545781777</v>
      </c>
      <c r="W37" s="786">
        <v>100</v>
      </c>
      <c r="X37" s="793"/>
      <c r="Y37" s="793"/>
      <c r="Z37" s="794"/>
      <c r="AA37" s="30"/>
      <c r="AB37" s="704"/>
      <c r="AC37" s="704"/>
      <c r="AD37" s="704"/>
      <c r="AE37" s="819"/>
      <c r="AF37" s="819"/>
      <c r="AG37" s="800"/>
      <c r="AH37" s="800"/>
      <c r="AI37" s="800"/>
      <c r="AJ37" s="716"/>
      <c r="AK37" s="716"/>
      <c r="AL37" s="716"/>
      <c r="AM37" s="716"/>
      <c r="AN37" s="716"/>
      <c r="AO37" s="716"/>
      <c r="BR37" s="45"/>
    </row>
    <row r="38" spans="1:70" ht="11.1" customHeight="1" x14ac:dyDescent="0.2">
      <c r="A38" s="257"/>
      <c r="B38" s="251"/>
      <c r="C38" s="263"/>
      <c r="D38" s="263"/>
      <c r="E38" s="263"/>
      <c r="F38" s="263"/>
      <c r="G38" s="263"/>
      <c r="H38" s="263"/>
      <c r="I38" s="263"/>
      <c r="J38" s="263"/>
      <c r="K38" s="257"/>
      <c r="L38" s="257"/>
      <c r="M38" s="104"/>
      <c r="N38" s="263"/>
      <c r="O38" s="251"/>
      <c r="P38" s="263"/>
      <c r="Q38" s="263"/>
      <c r="R38" s="263"/>
      <c r="S38" s="263"/>
      <c r="T38" s="263"/>
      <c r="U38" s="263"/>
      <c r="V38" s="257"/>
      <c r="W38" s="272"/>
      <c r="X38" s="263"/>
      <c r="Y38" s="263"/>
      <c r="Z38" s="263"/>
      <c r="AA38" s="263"/>
      <c r="AB38" s="260"/>
      <c r="AC38" s="260"/>
      <c r="AD38" s="260"/>
      <c r="AE38" s="260"/>
      <c r="AF38" s="260"/>
      <c r="AG38" s="260"/>
      <c r="BR38" s="45"/>
    </row>
    <row r="39" spans="1:70" ht="11.1" customHeight="1" x14ac:dyDescent="0.2">
      <c r="A39" s="257"/>
      <c r="B39" s="252"/>
      <c r="C39" s="56"/>
      <c r="D39" s="56"/>
      <c r="E39" s="56"/>
      <c r="F39" s="56"/>
      <c r="G39" s="56"/>
      <c r="H39" s="56"/>
      <c r="I39" s="56"/>
      <c r="J39" s="56"/>
      <c r="K39" s="56"/>
      <c r="L39" s="56"/>
      <c r="M39" s="56"/>
      <c r="N39" s="56"/>
      <c r="O39" s="251"/>
      <c r="P39" s="56"/>
      <c r="Q39" s="56"/>
      <c r="R39" s="56"/>
      <c r="S39" s="56"/>
      <c r="T39" s="56"/>
      <c r="U39" s="56"/>
      <c r="V39" s="56"/>
      <c r="W39" s="56"/>
      <c r="X39" s="56"/>
      <c r="Y39" s="56"/>
      <c r="Z39" s="774"/>
      <c r="AA39" s="774"/>
      <c r="AB39" s="260"/>
      <c r="AC39" s="260"/>
      <c r="AD39" s="260"/>
      <c r="AE39" s="260"/>
      <c r="AF39" s="260"/>
      <c r="AG39" s="260"/>
      <c r="BR39" s="45"/>
    </row>
    <row r="40" spans="1:70" ht="11.1" customHeight="1" x14ac:dyDescent="0.2">
      <c r="A40" s="257"/>
      <c r="B40" s="251" t="s">
        <v>496</v>
      </c>
      <c r="C40" s="56"/>
      <c r="D40" s="56"/>
      <c r="E40" s="56"/>
      <c r="F40" s="56"/>
      <c r="G40" s="56"/>
      <c r="H40" s="56"/>
      <c r="I40" s="56"/>
      <c r="J40" s="56"/>
      <c r="K40" s="56"/>
      <c r="L40" s="56"/>
      <c r="M40" s="56"/>
      <c r="N40" s="56"/>
      <c r="O40" s="251" t="s">
        <v>496</v>
      </c>
      <c r="P40" s="56"/>
      <c r="Q40" s="56"/>
      <c r="R40" s="56"/>
      <c r="S40" s="56"/>
      <c r="T40" s="56"/>
      <c r="U40" s="56"/>
      <c r="V40" s="56"/>
      <c r="W40" s="56"/>
      <c r="X40" s="56"/>
      <c r="Y40" s="56"/>
      <c r="Z40" s="774"/>
      <c r="AA40" s="774"/>
      <c r="AB40" s="260"/>
      <c r="AC40" s="260"/>
      <c r="AD40" s="260"/>
      <c r="AE40" s="260"/>
      <c r="AF40" s="260"/>
      <c r="AG40" s="260"/>
      <c r="BR40" s="45"/>
    </row>
    <row r="41" spans="1:70" ht="11.1" customHeight="1" x14ac:dyDescent="0.2">
      <c r="A41" s="257"/>
      <c r="B41" s="251" t="s">
        <v>512</v>
      </c>
      <c r="C41" s="269"/>
      <c r="D41" s="796"/>
      <c r="E41" s="796"/>
      <c r="F41" s="796"/>
      <c r="G41" s="796"/>
      <c r="H41" s="796"/>
      <c r="I41" s="269"/>
      <c r="J41" s="269"/>
      <c r="K41" s="269"/>
      <c r="L41" s="269"/>
      <c r="M41" s="269"/>
      <c r="N41" s="269"/>
      <c r="O41" s="251" t="s">
        <v>512</v>
      </c>
      <c r="P41" s="269"/>
      <c r="Q41" s="269"/>
      <c r="R41" s="269"/>
      <c r="S41" s="269"/>
      <c r="T41" s="269"/>
      <c r="U41" s="269"/>
      <c r="V41" s="269"/>
      <c r="W41" s="269"/>
      <c r="X41" s="269"/>
      <c r="Y41" s="269"/>
      <c r="Z41" s="269"/>
      <c r="AA41" s="269"/>
      <c r="AB41" s="260"/>
      <c r="AC41" s="260"/>
      <c r="AD41" s="260"/>
      <c r="AE41" s="260"/>
      <c r="AF41" s="260"/>
      <c r="AG41" s="260"/>
      <c r="BR41" s="45"/>
    </row>
    <row r="42" spans="1:70" ht="12.75" x14ac:dyDescent="0.2">
      <c r="A42" s="257"/>
      <c r="B42" s="1127"/>
      <c r="C42" s="1127"/>
      <c r="D42" s="1127"/>
      <c r="E42" s="1127"/>
      <c r="F42" s="1127"/>
      <c r="G42" s="1127"/>
      <c r="H42" s="1127"/>
      <c r="I42" s="1127"/>
      <c r="J42" s="1127"/>
      <c r="K42" s="1127"/>
      <c r="L42" s="1127"/>
      <c r="M42" s="1127"/>
      <c r="N42" s="473"/>
      <c r="O42" s="251" t="s">
        <v>505</v>
      </c>
      <c r="P42" s="830"/>
      <c r="Q42" s="830"/>
      <c r="R42" s="830"/>
      <c r="S42" s="830"/>
      <c r="T42" s="830"/>
      <c r="U42" s="830"/>
      <c r="V42" s="830"/>
      <c r="W42" s="830"/>
      <c r="X42" s="830"/>
      <c r="Y42" s="830"/>
      <c r="Z42" s="830"/>
      <c r="AA42" s="269"/>
      <c r="AB42" s="260"/>
      <c r="AC42" s="260"/>
      <c r="AD42" s="260"/>
      <c r="AE42" s="260"/>
      <c r="AF42" s="260"/>
      <c r="AG42" s="260"/>
      <c r="BR42" s="45"/>
    </row>
    <row r="43" spans="1:70" ht="12.75" x14ac:dyDescent="0.2">
      <c r="A43" s="260"/>
      <c r="B43" s="1127"/>
      <c r="C43" s="1127"/>
      <c r="D43" s="1127"/>
      <c r="E43" s="1127"/>
      <c r="F43" s="1127"/>
      <c r="G43" s="1127"/>
      <c r="H43" s="1127"/>
      <c r="I43" s="1127"/>
      <c r="J43" s="1127"/>
      <c r="K43" s="1127"/>
      <c r="L43" s="1127"/>
      <c r="M43" s="1127"/>
      <c r="N43" s="473"/>
      <c r="O43" s="251" t="s">
        <v>511</v>
      </c>
      <c r="P43" s="260"/>
      <c r="Q43" s="260"/>
      <c r="R43" s="260"/>
      <c r="S43" s="260"/>
      <c r="T43" s="260"/>
      <c r="U43" s="260"/>
      <c r="V43" s="260"/>
      <c r="W43" s="260"/>
      <c r="X43" s="260"/>
      <c r="Y43" s="260"/>
      <c r="Z43" s="260"/>
      <c r="AA43" s="260"/>
      <c r="AB43" s="260"/>
      <c r="AC43" s="260"/>
      <c r="AD43" s="260"/>
      <c r="AE43" s="260"/>
      <c r="AF43" s="260"/>
      <c r="AG43" s="260"/>
      <c r="BR43" s="45"/>
    </row>
    <row r="44" spans="1:70" x14ac:dyDescent="0.2">
      <c r="A44" s="260"/>
      <c r="B44" s="260"/>
      <c r="C44" s="260"/>
      <c r="D44" s="260"/>
      <c r="E44" s="260"/>
      <c r="F44" s="260"/>
      <c r="G44" s="260"/>
      <c r="H44" s="260"/>
      <c r="I44" s="260"/>
      <c r="J44" s="260"/>
      <c r="K44" s="260"/>
      <c r="L44" s="260"/>
      <c r="M44" s="260"/>
      <c r="N44" s="260"/>
      <c r="O44" s="260"/>
      <c r="P44" s="260"/>
      <c r="Q44" s="260"/>
      <c r="R44" s="260"/>
      <c r="S44" s="260"/>
      <c r="T44" s="260"/>
      <c r="U44" s="260"/>
      <c r="V44" s="260"/>
      <c r="W44" s="260"/>
      <c r="X44" s="260"/>
      <c r="Y44" s="260"/>
      <c r="Z44" s="260"/>
      <c r="AA44" s="260"/>
      <c r="AB44" s="260"/>
      <c r="AC44" s="260"/>
      <c r="AD44" s="260"/>
      <c r="AE44" s="260"/>
      <c r="AF44" s="260"/>
      <c r="AG44" s="260"/>
      <c r="BR44" s="45"/>
    </row>
    <row r="45" spans="1:70" x14ac:dyDescent="0.2">
      <c r="A45" s="260"/>
      <c r="B45" s="260"/>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BR45" s="45"/>
    </row>
    <row r="46" spans="1:70" x14ac:dyDescent="0.2">
      <c r="A46" s="260"/>
      <c r="B46" s="260"/>
      <c r="C46" s="260"/>
      <c r="D46" s="260"/>
      <c r="E46" s="260"/>
      <c r="F46" s="260"/>
      <c r="G46" s="260"/>
      <c r="H46" s="260"/>
      <c r="I46" s="260"/>
      <c r="J46" s="260"/>
      <c r="K46" s="260"/>
      <c r="L46" s="260"/>
      <c r="M46" s="260"/>
      <c r="N46" s="260"/>
      <c r="O46" s="260"/>
      <c r="P46" s="260"/>
      <c r="Q46" s="260"/>
      <c r="R46" s="260"/>
      <c r="S46" s="260"/>
      <c r="T46" s="260"/>
      <c r="U46" s="260"/>
      <c r="V46" s="260"/>
      <c r="W46" s="260"/>
      <c r="X46" s="260"/>
      <c r="Y46" s="260"/>
      <c r="Z46" s="260"/>
      <c r="AA46" s="260"/>
      <c r="AB46" s="260"/>
      <c r="AC46" s="260"/>
      <c r="AD46" s="260"/>
      <c r="AE46" s="260"/>
      <c r="AF46" s="260"/>
      <c r="AG46" s="260"/>
      <c r="BR46" s="45"/>
    </row>
    <row r="47" spans="1:70" x14ac:dyDescent="0.2">
      <c r="A47" s="260"/>
      <c r="B47" s="260"/>
      <c r="C47" s="260"/>
      <c r="D47" s="260"/>
      <c r="E47" s="260"/>
      <c r="F47" s="260"/>
      <c r="G47" s="260"/>
      <c r="H47" s="260"/>
      <c r="I47" s="260"/>
      <c r="J47" s="260"/>
      <c r="K47" s="260"/>
      <c r="L47" s="260"/>
      <c r="M47" s="260"/>
      <c r="N47" s="260"/>
      <c r="O47" s="260"/>
      <c r="P47" s="260"/>
      <c r="Q47" s="260"/>
      <c r="R47" s="260"/>
      <c r="S47" s="260"/>
      <c r="T47" s="260"/>
      <c r="U47" s="260"/>
      <c r="V47" s="260"/>
      <c r="W47" s="260"/>
      <c r="X47" s="260"/>
      <c r="Y47" s="260"/>
      <c r="Z47" s="260"/>
      <c r="AA47" s="260"/>
      <c r="AB47" s="260"/>
      <c r="AC47" s="260"/>
      <c r="AD47" s="260"/>
      <c r="AE47" s="260"/>
      <c r="AF47" s="260"/>
      <c r="AG47" s="260"/>
      <c r="BR47" s="45"/>
    </row>
    <row r="48" spans="1:70" x14ac:dyDescent="0.2">
      <c r="A48" s="260"/>
      <c r="B48" s="260"/>
      <c r="C48" s="260"/>
      <c r="D48" s="260"/>
      <c r="E48" s="260"/>
      <c r="F48" s="260"/>
      <c r="G48" s="260"/>
      <c r="H48" s="260"/>
      <c r="I48" s="260"/>
      <c r="J48" s="260"/>
      <c r="K48" s="260"/>
      <c r="L48" s="260"/>
      <c r="M48" s="260"/>
      <c r="N48" s="260"/>
      <c r="O48" s="260"/>
      <c r="P48" s="260"/>
      <c r="Q48" s="260"/>
      <c r="R48" s="260"/>
      <c r="S48" s="260"/>
      <c r="T48" s="260"/>
      <c r="U48" s="260"/>
      <c r="V48" s="260"/>
      <c r="W48" s="260"/>
      <c r="X48" s="260"/>
      <c r="Y48" s="260"/>
      <c r="Z48" s="260"/>
      <c r="AA48" s="260"/>
      <c r="AB48" s="260"/>
      <c r="AC48" s="260"/>
      <c r="AD48" s="260"/>
      <c r="AE48" s="260"/>
      <c r="AF48" s="260"/>
      <c r="AG48" s="260"/>
      <c r="BR48" s="45"/>
    </row>
    <row r="49" spans="1:70" x14ac:dyDescent="0.2">
      <c r="A49" s="260"/>
      <c r="B49" s="260"/>
      <c r="C49" s="260"/>
      <c r="D49" s="260"/>
      <c r="E49" s="260"/>
      <c r="F49" s="260"/>
      <c r="G49" s="260"/>
      <c r="H49" s="260"/>
      <c r="I49" s="260"/>
      <c r="J49" s="260"/>
      <c r="K49" s="260"/>
      <c r="L49" s="260"/>
      <c r="M49" s="260"/>
      <c r="N49" s="260"/>
      <c r="O49" s="260"/>
      <c r="P49" s="260"/>
      <c r="Q49" s="260"/>
      <c r="R49" s="260"/>
      <c r="S49" s="260"/>
      <c r="T49" s="260"/>
      <c r="U49" s="260"/>
      <c r="V49" s="260"/>
      <c r="W49" s="260"/>
      <c r="X49" s="260"/>
      <c r="Y49" s="260"/>
      <c r="Z49" s="260"/>
      <c r="AA49" s="260"/>
      <c r="AB49" s="260"/>
      <c r="AC49" s="260"/>
      <c r="AD49" s="260"/>
      <c r="AE49" s="260"/>
      <c r="AF49" s="260"/>
      <c r="AG49" s="260"/>
      <c r="BR49" s="45"/>
    </row>
    <row r="50" spans="1:70" x14ac:dyDescent="0.2">
      <c r="A50" s="260"/>
      <c r="B50" s="260"/>
      <c r="C50" s="260"/>
      <c r="D50" s="260"/>
      <c r="E50" s="260"/>
      <c r="F50" s="260"/>
      <c r="G50" s="260"/>
      <c r="H50" s="260"/>
      <c r="I50" s="260"/>
      <c r="J50" s="260"/>
      <c r="K50" s="260"/>
      <c r="L50" s="260"/>
      <c r="M50" s="260"/>
      <c r="N50" s="260"/>
      <c r="O50" s="260"/>
      <c r="P50" s="260"/>
      <c r="Q50" s="260"/>
      <c r="R50" s="260"/>
      <c r="S50" s="260"/>
      <c r="T50" s="260"/>
      <c r="U50" s="260"/>
      <c r="V50" s="260"/>
      <c r="W50" s="260"/>
      <c r="X50" s="260"/>
      <c r="Y50" s="260"/>
      <c r="Z50" s="260"/>
      <c r="AA50" s="260"/>
      <c r="AB50" s="260"/>
      <c r="AC50" s="260"/>
      <c r="AD50" s="260"/>
      <c r="AE50" s="260"/>
      <c r="AF50" s="260"/>
      <c r="AG50" s="260"/>
      <c r="BR50" s="45"/>
    </row>
    <row r="51" spans="1:70" x14ac:dyDescent="0.2">
      <c r="A51" s="260"/>
      <c r="B51" s="260"/>
      <c r="C51" s="260"/>
      <c r="D51" s="260"/>
      <c r="E51" s="260"/>
      <c r="F51" s="260"/>
      <c r="G51" s="260"/>
      <c r="H51" s="260"/>
      <c r="I51" s="260"/>
      <c r="J51" s="260"/>
      <c r="K51" s="260"/>
      <c r="L51" s="260"/>
      <c r="M51" s="260"/>
      <c r="N51" s="260"/>
      <c r="O51" s="260"/>
      <c r="P51" s="260"/>
      <c r="Q51" s="260"/>
      <c r="R51" s="260"/>
      <c r="S51" s="260"/>
      <c r="T51" s="260"/>
      <c r="U51" s="260"/>
      <c r="V51" s="260"/>
      <c r="W51" s="260"/>
      <c r="X51" s="260"/>
      <c r="Y51" s="260"/>
      <c r="Z51" s="260"/>
      <c r="AA51" s="260"/>
      <c r="AB51" s="260"/>
      <c r="AC51" s="260"/>
      <c r="AD51" s="260"/>
      <c r="AE51" s="260"/>
      <c r="AF51" s="260"/>
      <c r="AG51" s="260"/>
      <c r="BR51" s="45"/>
    </row>
    <row r="52" spans="1:70" x14ac:dyDescent="0.2">
      <c r="A52" s="260"/>
      <c r="B52" s="260"/>
      <c r="C52" s="260"/>
      <c r="D52" s="260"/>
      <c r="E52" s="260"/>
      <c r="F52" s="260"/>
      <c r="G52" s="260"/>
      <c r="H52" s="260"/>
      <c r="I52" s="260"/>
      <c r="J52" s="260"/>
      <c r="K52" s="260"/>
      <c r="L52" s="260"/>
      <c r="M52" s="260"/>
      <c r="N52" s="260"/>
      <c r="O52" s="260"/>
      <c r="P52" s="260"/>
      <c r="Q52" s="260"/>
      <c r="R52" s="260"/>
      <c r="S52" s="260"/>
      <c r="T52" s="260"/>
      <c r="U52" s="260"/>
      <c r="V52" s="260"/>
      <c r="W52" s="260"/>
      <c r="X52" s="260"/>
      <c r="Y52" s="260"/>
      <c r="Z52" s="260"/>
      <c r="AA52" s="260"/>
      <c r="AB52" s="260"/>
      <c r="AC52" s="260"/>
      <c r="AD52" s="260"/>
      <c r="AE52" s="260"/>
      <c r="AF52" s="260"/>
      <c r="AG52" s="260"/>
      <c r="BR52" s="45"/>
    </row>
    <row r="53" spans="1:70" x14ac:dyDescent="0.2">
      <c r="A53" s="260"/>
      <c r="B53" s="260"/>
      <c r="C53" s="260"/>
      <c r="D53" s="260"/>
      <c r="E53" s="260"/>
      <c r="F53" s="260"/>
      <c r="G53" s="260"/>
      <c r="H53" s="260"/>
      <c r="I53" s="260"/>
      <c r="J53" s="260"/>
      <c r="K53" s="260"/>
      <c r="L53" s="260"/>
      <c r="M53" s="260"/>
      <c r="N53" s="260"/>
      <c r="O53" s="260"/>
      <c r="P53" s="260"/>
      <c r="Q53" s="260"/>
      <c r="R53" s="260"/>
      <c r="S53" s="260"/>
      <c r="T53" s="260"/>
      <c r="U53" s="260"/>
      <c r="V53" s="260"/>
      <c r="W53" s="260"/>
      <c r="X53" s="260"/>
      <c r="Y53" s="260"/>
      <c r="Z53" s="260"/>
      <c r="AA53" s="260"/>
      <c r="AB53" s="260"/>
      <c r="AC53" s="260"/>
      <c r="AD53" s="260"/>
      <c r="AE53" s="260"/>
      <c r="AF53" s="260"/>
      <c r="AG53" s="260"/>
      <c r="BR53" s="45"/>
    </row>
    <row r="54" spans="1:70" x14ac:dyDescent="0.2">
      <c r="A54" s="260"/>
      <c r="B54" s="260"/>
      <c r="C54" s="260"/>
      <c r="D54" s="260"/>
      <c r="E54" s="260"/>
      <c r="F54" s="260"/>
      <c r="G54" s="260"/>
      <c r="H54" s="260"/>
      <c r="I54" s="260"/>
      <c r="J54" s="260"/>
      <c r="K54" s="260"/>
      <c r="L54" s="260"/>
      <c r="M54" s="260"/>
      <c r="N54" s="260"/>
      <c r="O54" s="260"/>
      <c r="P54" s="260"/>
      <c r="Q54" s="260"/>
      <c r="R54" s="260"/>
      <c r="S54" s="260"/>
      <c r="T54" s="260"/>
      <c r="U54" s="260"/>
      <c r="V54" s="260"/>
      <c r="W54" s="260"/>
      <c r="X54" s="260"/>
      <c r="Y54" s="260"/>
      <c r="Z54" s="260"/>
      <c r="AA54" s="260"/>
      <c r="AB54" s="260"/>
      <c r="AC54" s="260"/>
      <c r="AD54" s="260"/>
      <c r="AE54" s="260"/>
      <c r="AF54" s="260"/>
      <c r="AG54" s="260"/>
      <c r="BR54" s="45"/>
    </row>
    <row r="55" spans="1:70" x14ac:dyDescent="0.2">
      <c r="A55" s="260"/>
      <c r="B55" s="260"/>
      <c r="C55" s="260"/>
      <c r="D55" s="260"/>
      <c r="E55" s="260"/>
      <c r="F55" s="260"/>
      <c r="G55" s="260"/>
      <c r="H55" s="260"/>
      <c r="I55" s="260"/>
      <c r="J55" s="260"/>
      <c r="K55" s="260"/>
      <c r="L55" s="260"/>
      <c r="M55" s="260"/>
      <c r="N55" s="260"/>
      <c r="O55" s="260"/>
      <c r="P55" s="260"/>
      <c r="Q55" s="260"/>
      <c r="R55" s="260"/>
      <c r="S55" s="260"/>
      <c r="T55" s="260"/>
      <c r="U55" s="260"/>
      <c r="V55" s="260"/>
      <c r="W55" s="260"/>
      <c r="X55" s="260"/>
      <c r="Y55" s="260"/>
      <c r="Z55" s="260"/>
      <c r="AA55" s="260"/>
      <c r="AB55" s="260"/>
      <c r="AC55" s="260"/>
      <c r="AD55" s="260"/>
      <c r="AE55" s="260"/>
      <c r="AF55" s="260"/>
      <c r="AG55" s="260"/>
      <c r="BR55" s="45"/>
    </row>
    <row r="56" spans="1:70" x14ac:dyDescent="0.2">
      <c r="A56" s="260"/>
      <c r="B56" s="260"/>
      <c r="C56" s="260"/>
      <c r="D56" s="260"/>
      <c r="E56" s="260"/>
      <c r="F56" s="260"/>
      <c r="G56" s="260"/>
      <c r="H56" s="260"/>
      <c r="I56" s="260"/>
      <c r="J56" s="260"/>
      <c r="K56" s="260"/>
      <c r="L56" s="260"/>
      <c r="M56" s="260"/>
      <c r="N56" s="260"/>
      <c r="O56" s="260"/>
      <c r="P56" s="260"/>
      <c r="Q56" s="260"/>
      <c r="R56" s="260"/>
      <c r="S56" s="260"/>
      <c r="T56" s="260"/>
      <c r="U56" s="260"/>
      <c r="V56" s="260"/>
      <c r="W56" s="260"/>
      <c r="X56" s="260"/>
      <c r="Y56" s="260"/>
      <c r="Z56" s="260"/>
      <c r="AA56" s="260"/>
      <c r="AB56" s="260"/>
      <c r="AC56" s="260"/>
      <c r="AD56" s="260"/>
      <c r="AE56" s="260"/>
      <c r="AF56" s="260"/>
      <c r="AG56" s="260"/>
      <c r="BR56" s="45"/>
    </row>
    <row r="57" spans="1:70" x14ac:dyDescent="0.2">
      <c r="A57" s="260"/>
      <c r="B57" s="260"/>
      <c r="C57" s="260"/>
      <c r="D57" s="260"/>
      <c r="E57" s="260"/>
      <c r="F57" s="260"/>
      <c r="G57" s="260"/>
      <c r="H57" s="260"/>
      <c r="I57" s="260"/>
      <c r="J57" s="260"/>
      <c r="K57" s="260"/>
      <c r="L57" s="260"/>
      <c r="M57" s="260"/>
      <c r="N57" s="260"/>
      <c r="O57" s="260"/>
      <c r="P57" s="260"/>
      <c r="Q57" s="260"/>
      <c r="R57" s="260"/>
      <c r="S57" s="260"/>
      <c r="T57" s="260"/>
      <c r="U57" s="260"/>
      <c r="V57" s="260"/>
      <c r="W57" s="260"/>
      <c r="X57" s="260"/>
      <c r="Y57" s="260"/>
      <c r="Z57" s="260"/>
      <c r="AA57" s="260"/>
      <c r="AB57" s="260"/>
      <c r="AC57" s="260"/>
      <c r="AD57" s="260"/>
      <c r="AE57" s="260"/>
      <c r="AF57" s="260"/>
      <c r="AG57" s="260"/>
      <c r="BR57" s="45"/>
    </row>
    <row r="58" spans="1:70" x14ac:dyDescent="0.2">
      <c r="A58" s="260"/>
      <c r="B58" s="260"/>
      <c r="C58" s="260"/>
      <c r="D58" s="260"/>
      <c r="E58" s="260"/>
      <c r="F58" s="260"/>
      <c r="G58" s="260"/>
      <c r="H58" s="260"/>
      <c r="I58" s="260"/>
      <c r="J58" s="260"/>
      <c r="K58" s="260"/>
      <c r="L58" s="260"/>
      <c r="M58" s="260"/>
      <c r="N58" s="260"/>
      <c r="O58" s="260"/>
      <c r="P58" s="260"/>
      <c r="Q58" s="260"/>
      <c r="R58" s="260"/>
      <c r="S58" s="260"/>
      <c r="T58" s="260"/>
      <c r="U58" s="260"/>
      <c r="V58" s="260"/>
      <c r="W58" s="260"/>
      <c r="X58" s="260"/>
      <c r="Y58" s="260"/>
      <c r="Z58" s="260"/>
      <c r="AA58" s="260"/>
      <c r="AB58" s="260"/>
      <c r="AC58" s="260"/>
      <c r="AD58" s="260"/>
      <c r="AE58" s="260"/>
      <c r="AF58" s="260"/>
      <c r="AG58" s="260"/>
      <c r="BR58" s="45"/>
    </row>
    <row r="59" spans="1:70" x14ac:dyDescent="0.2">
      <c r="A59" s="260"/>
      <c r="B59" s="260"/>
      <c r="C59" s="260"/>
      <c r="D59" s="260"/>
      <c r="E59" s="260"/>
      <c r="F59" s="260"/>
      <c r="G59" s="260"/>
      <c r="H59" s="260"/>
      <c r="I59" s="260"/>
      <c r="J59" s="260"/>
      <c r="K59" s="260"/>
      <c r="L59" s="260"/>
      <c r="M59" s="260"/>
      <c r="N59" s="260"/>
      <c r="O59" s="260"/>
      <c r="P59" s="260"/>
      <c r="Q59" s="260"/>
      <c r="R59" s="260"/>
      <c r="S59" s="260"/>
      <c r="T59" s="260"/>
      <c r="U59" s="260"/>
      <c r="V59" s="260"/>
      <c r="W59" s="260"/>
      <c r="X59" s="260"/>
      <c r="Y59" s="260"/>
      <c r="Z59" s="260"/>
      <c r="AA59" s="260"/>
      <c r="AB59" s="260"/>
      <c r="AC59" s="260"/>
      <c r="AD59" s="260"/>
      <c r="AE59" s="260"/>
      <c r="AF59" s="260"/>
      <c r="AG59" s="260"/>
      <c r="BR59" s="45"/>
    </row>
    <row r="60" spans="1:70" x14ac:dyDescent="0.2">
      <c r="A60" s="260"/>
      <c r="B60" s="260"/>
      <c r="C60" s="260"/>
      <c r="D60" s="260"/>
      <c r="E60" s="260"/>
      <c r="F60" s="260"/>
      <c r="G60" s="260"/>
      <c r="H60" s="260"/>
      <c r="I60" s="260"/>
      <c r="J60" s="260"/>
      <c r="K60" s="260"/>
      <c r="L60" s="260"/>
      <c r="M60" s="260"/>
      <c r="N60" s="260"/>
      <c r="O60" s="260"/>
      <c r="P60" s="260"/>
      <c r="Q60" s="260"/>
      <c r="R60" s="260"/>
      <c r="S60" s="260"/>
      <c r="T60" s="260"/>
      <c r="U60" s="260"/>
      <c r="V60" s="260"/>
      <c r="W60" s="260"/>
      <c r="X60" s="260"/>
      <c r="Y60" s="260"/>
      <c r="Z60" s="260"/>
      <c r="AA60" s="260"/>
      <c r="AB60" s="260"/>
      <c r="AC60" s="260"/>
      <c r="AD60" s="260"/>
      <c r="AE60" s="260"/>
      <c r="AF60" s="260"/>
      <c r="AG60" s="260"/>
      <c r="BR60" s="45"/>
    </row>
    <row r="61" spans="1:70" x14ac:dyDescent="0.2">
      <c r="A61" s="260"/>
      <c r="B61" s="260"/>
      <c r="C61" s="260"/>
      <c r="D61" s="260"/>
      <c r="E61" s="260"/>
      <c r="F61" s="260"/>
      <c r="G61" s="260"/>
      <c r="H61" s="260"/>
      <c r="I61" s="260"/>
      <c r="J61" s="260"/>
      <c r="K61" s="260"/>
      <c r="L61" s="260"/>
      <c r="M61" s="260"/>
      <c r="N61" s="260"/>
      <c r="O61" s="260"/>
      <c r="P61" s="260"/>
      <c r="Q61" s="260"/>
      <c r="R61" s="260"/>
      <c r="S61" s="260"/>
      <c r="T61" s="260"/>
      <c r="U61" s="260"/>
      <c r="V61" s="260"/>
      <c r="W61" s="260"/>
      <c r="X61" s="260"/>
      <c r="Y61" s="260"/>
      <c r="Z61" s="260"/>
      <c r="AA61" s="260"/>
      <c r="AB61" s="260"/>
      <c r="AC61" s="260"/>
      <c r="AD61" s="260"/>
      <c r="AE61" s="260"/>
      <c r="AF61" s="260"/>
      <c r="AG61" s="260"/>
      <c r="BR61" s="45"/>
    </row>
    <row r="62" spans="1:70" x14ac:dyDescent="0.2">
      <c r="A62" s="260"/>
      <c r="B62" s="260"/>
      <c r="C62" s="260"/>
      <c r="D62" s="260"/>
      <c r="E62" s="260"/>
      <c r="F62" s="260"/>
      <c r="G62" s="260"/>
      <c r="H62" s="260"/>
      <c r="I62" s="260"/>
      <c r="J62" s="260"/>
      <c r="K62" s="260"/>
      <c r="L62" s="260"/>
      <c r="M62" s="260"/>
      <c r="N62" s="260"/>
      <c r="O62" s="260"/>
      <c r="P62" s="260"/>
      <c r="Q62" s="260"/>
      <c r="R62" s="260"/>
      <c r="S62" s="260"/>
      <c r="T62" s="260"/>
      <c r="U62" s="260"/>
      <c r="V62" s="260"/>
      <c r="W62" s="260"/>
      <c r="X62" s="260"/>
      <c r="Y62" s="260"/>
      <c r="Z62" s="260"/>
      <c r="AA62" s="260"/>
      <c r="AB62" s="260"/>
      <c r="AC62" s="260"/>
      <c r="AD62" s="260"/>
      <c r="AE62" s="260"/>
      <c r="AF62" s="260"/>
      <c r="AG62" s="260"/>
      <c r="BR62" s="45"/>
    </row>
    <row r="63" spans="1:70" x14ac:dyDescent="0.2">
      <c r="A63" s="260"/>
      <c r="B63" s="260"/>
      <c r="C63" s="260"/>
      <c r="D63" s="260"/>
      <c r="E63" s="260"/>
      <c r="F63" s="260"/>
      <c r="G63" s="260"/>
      <c r="H63" s="260"/>
      <c r="I63" s="260"/>
      <c r="J63" s="260"/>
      <c r="K63" s="260"/>
      <c r="L63" s="260"/>
      <c r="M63" s="260"/>
      <c r="N63" s="260"/>
      <c r="O63" s="260"/>
      <c r="P63" s="260"/>
      <c r="Q63" s="260"/>
      <c r="R63" s="260"/>
      <c r="S63" s="260"/>
      <c r="T63" s="260"/>
      <c r="U63" s="260"/>
      <c r="V63" s="260"/>
      <c r="W63" s="260"/>
      <c r="X63" s="260"/>
      <c r="Y63" s="260"/>
      <c r="Z63" s="260"/>
      <c r="AA63" s="260"/>
      <c r="AB63" s="260"/>
      <c r="AC63" s="260"/>
      <c r="AD63" s="260"/>
      <c r="AE63" s="260"/>
      <c r="AF63" s="260"/>
      <c r="AG63" s="260"/>
      <c r="BR63" s="45"/>
    </row>
    <row r="64" spans="1:70" x14ac:dyDescent="0.2">
      <c r="A64" s="260"/>
      <c r="B64" s="260"/>
      <c r="C64" s="260"/>
      <c r="D64" s="260"/>
      <c r="E64" s="260"/>
      <c r="F64" s="260"/>
      <c r="G64" s="260"/>
      <c r="H64" s="260"/>
      <c r="I64" s="260"/>
      <c r="J64" s="260"/>
      <c r="K64" s="260"/>
      <c r="L64" s="260"/>
      <c r="M64" s="260"/>
      <c r="N64" s="260"/>
      <c r="O64" s="260"/>
      <c r="P64" s="260"/>
      <c r="Q64" s="260"/>
      <c r="R64" s="260"/>
      <c r="S64" s="260"/>
      <c r="T64" s="260"/>
      <c r="U64" s="260"/>
      <c r="V64" s="260"/>
      <c r="W64" s="260"/>
      <c r="X64" s="260"/>
      <c r="Y64" s="260"/>
      <c r="Z64" s="260"/>
      <c r="AA64" s="260"/>
      <c r="AB64" s="260"/>
      <c r="AC64" s="260"/>
      <c r="AD64" s="260"/>
      <c r="AE64" s="260"/>
      <c r="AF64" s="260"/>
      <c r="AG64" s="260"/>
      <c r="BR64" s="45"/>
    </row>
    <row r="65" spans="1:70" x14ac:dyDescent="0.2">
      <c r="A65" s="260"/>
      <c r="B65" s="260"/>
      <c r="C65" s="260"/>
      <c r="D65" s="260"/>
      <c r="E65" s="260"/>
      <c r="F65" s="260"/>
      <c r="G65" s="260"/>
      <c r="H65" s="260"/>
      <c r="I65" s="260"/>
      <c r="J65" s="260"/>
      <c r="K65" s="260"/>
      <c r="L65" s="260"/>
      <c r="M65" s="260"/>
      <c r="N65" s="260"/>
      <c r="O65" s="260"/>
      <c r="P65" s="260"/>
      <c r="Q65" s="260"/>
      <c r="R65" s="260"/>
      <c r="S65" s="260"/>
      <c r="T65" s="260"/>
      <c r="U65" s="260"/>
      <c r="V65" s="260"/>
      <c r="W65" s="260"/>
      <c r="X65" s="260"/>
      <c r="Y65" s="260"/>
      <c r="Z65" s="260"/>
      <c r="AA65" s="260"/>
      <c r="AB65" s="260"/>
      <c r="AC65" s="260"/>
      <c r="AD65" s="260"/>
      <c r="AE65" s="260"/>
      <c r="AF65" s="260"/>
      <c r="AG65" s="260"/>
      <c r="BR65" s="45"/>
    </row>
    <row r="66" spans="1:70" x14ac:dyDescent="0.2">
      <c r="A66" s="260"/>
      <c r="B66" s="260"/>
      <c r="C66" s="260"/>
      <c r="D66" s="260"/>
      <c r="E66" s="260"/>
      <c r="F66" s="260"/>
      <c r="G66" s="260"/>
      <c r="H66" s="260"/>
      <c r="I66" s="260"/>
      <c r="J66" s="260"/>
      <c r="K66" s="260"/>
      <c r="L66" s="260"/>
      <c r="M66" s="260"/>
      <c r="N66" s="260"/>
      <c r="O66" s="260"/>
      <c r="P66" s="260"/>
      <c r="Q66" s="260"/>
      <c r="R66" s="260"/>
      <c r="S66" s="260"/>
      <c r="T66" s="260"/>
      <c r="U66" s="260"/>
      <c r="V66" s="260"/>
      <c r="W66" s="260"/>
      <c r="X66" s="260"/>
      <c r="Y66" s="260"/>
      <c r="Z66" s="260"/>
      <c r="AA66" s="260"/>
      <c r="AB66" s="260"/>
      <c r="AC66" s="260"/>
      <c r="AD66" s="260"/>
      <c r="AE66" s="260"/>
      <c r="AF66" s="260"/>
      <c r="AG66" s="260"/>
      <c r="BR66" s="45"/>
    </row>
    <row r="67" spans="1:70" x14ac:dyDescent="0.2">
      <c r="A67" s="260"/>
      <c r="B67" s="260"/>
      <c r="C67" s="260"/>
      <c r="D67" s="260"/>
      <c r="E67" s="260"/>
      <c r="F67" s="260"/>
      <c r="G67" s="260"/>
      <c r="H67" s="260"/>
      <c r="I67" s="260"/>
      <c r="J67" s="260"/>
      <c r="K67" s="260"/>
      <c r="L67" s="260"/>
      <c r="M67" s="260"/>
      <c r="N67" s="260"/>
      <c r="O67" s="260"/>
      <c r="P67" s="260"/>
      <c r="Q67" s="260"/>
      <c r="R67" s="260"/>
      <c r="S67" s="260"/>
      <c r="T67" s="260"/>
      <c r="U67" s="260"/>
      <c r="V67" s="260"/>
      <c r="W67" s="260"/>
      <c r="X67" s="260"/>
      <c r="Y67" s="260"/>
      <c r="Z67" s="260"/>
      <c r="AA67" s="260"/>
      <c r="AB67" s="260"/>
      <c r="AC67" s="260"/>
      <c r="AD67" s="260"/>
      <c r="AE67" s="260"/>
      <c r="AF67" s="260"/>
      <c r="AG67" s="260"/>
      <c r="BR67" s="45"/>
    </row>
    <row r="68" spans="1:70" x14ac:dyDescent="0.2">
      <c r="A68" s="260"/>
      <c r="B68" s="260"/>
      <c r="C68" s="260"/>
      <c r="D68" s="260"/>
      <c r="E68" s="260"/>
      <c r="F68" s="260"/>
      <c r="G68" s="260"/>
      <c r="H68" s="260"/>
      <c r="I68" s="260"/>
      <c r="J68" s="260"/>
      <c r="K68" s="260"/>
      <c r="L68" s="260"/>
      <c r="M68" s="260"/>
      <c r="N68" s="260"/>
      <c r="O68" s="260"/>
      <c r="P68" s="260"/>
      <c r="Q68" s="260"/>
      <c r="R68" s="260"/>
      <c r="S68" s="260"/>
      <c r="T68" s="260"/>
      <c r="U68" s="260"/>
      <c r="V68" s="260"/>
      <c r="W68" s="260"/>
      <c r="X68" s="260"/>
      <c r="Y68" s="260"/>
      <c r="Z68" s="260"/>
      <c r="AA68" s="260"/>
      <c r="AB68" s="260"/>
      <c r="AC68" s="260"/>
      <c r="AD68" s="260"/>
      <c r="AE68" s="260"/>
      <c r="AF68" s="260"/>
      <c r="AG68" s="260"/>
      <c r="BR68" s="45"/>
    </row>
    <row r="69" spans="1:70" x14ac:dyDescent="0.2">
      <c r="A69" s="260"/>
      <c r="B69" s="260"/>
      <c r="C69" s="260"/>
      <c r="D69" s="260"/>
      <c r="E69" s="260"/>
      <c r="F69" s="260"/>
      <c r="G69" s="260"/>
      <c r="H69" s="260"/>
      <c r="I69" s="260"/>
      <c r="J69" s="260"/>
      <c r="K69" s="260"/>
      <c r="L69" s="260"/>
      <c r="M69" s="260"/>
      <c r="N69" s="260"/>
      <c r="O69" s="260"/>
      <c r="P69" s="260"/>
      <c r="Q69" s="260"/>
      <c r="R69" s="260"/>
      <c r="S69" s="260"/>
      <c r="T69" s="260"/>
      <c r="U69" s="260"/>
      <c r="V69" s="260"/>
      <c r="W69" s="260"/>
      <c r="X69" s="260"/>
      <c r="Y69" s="260"/>
      <c r="Z69" s="260"/>
      <c r="AA69" s="260"/>
      <c r="AB69" s="260"/>
      <c r="AC69" s="260"/>
      <c r="AD69" s="260"/>
      <c r="AE69" s="260"/>
      <c r="AF69" s="260"/>
      <c r="AG69" s="260"/>
      <c r="BR69" s="45"/>
    </row>
    <row r="70" spans="1:70" x14ac:dyDescent="0.2">
      <c r="A70" s="260"/>
      <c r="B70" s="260"/>
      <c r="C70" s="260"/>
      <c r="D70" s="260"/>
      <c r="E70" s="260"/>
      <c r="F70" s="260"/>
      <c r="G70" s="260"/>
      <c r="H70" s="260"/>
      <c r="I70" s="260"/>
      <c r="J70" s="260"/>
      <c r="K70" s="260"/>
      <c r="L70" s="260"/>
      <c r="M70" s="260"/>
      <c r="N70" s="260"/>
      <c r="O70" s="260"/>
      <c r="P70" s="260"/>
      <c r="Q70" s="260"/>
      <c r="R70" s="260"/>
      <c r="S70" s="260"/>
      <c r="T70" s="260"/>
      <c r="U70" s="260"/>
      <c r="V70" s="260"/>
      <c r="W70" s="260"/>
      <c r="X70" s="260"/>
      <c r="Y70" s="260"/>
      <c r="Z70" s="260"/>
      <c r="AA70" s="260"/>
      <c r="AB70" s="260"/>
      <c r="AC70" s="260"/>
      <c r="AD70" s="260"/>
      <c r="AE70" s="260"/>
      <c r="AF70" s="260"/>
      <c r="AG70" s="260"/>
      <c r="BR70" s="45"/>
    </row>
    <row r="71" spans="1:70" x14ac:dyDescent="0.2">
      <c r="A71" s="260"/>
      <c r="B71" s="260"/>
      <c r="C71" s="260"/>
      <c r="D71" s="260"/>
      <c r="E71" s="260"/>
      <c r="F71" s="260"/>
      <c r="G71" s="260"/>
      <c r="H71" s="260"/>
      <c r="I71" s="260"/>
      <c r="J71" s="260"/>
      <c r="K71" s="260"/>
      <c r="L71" s="260"/>
      <c r="M71" s="260"/>
      <c r="N71" s="260"/>
      <c r="O71" s="260"/>
      <c r="P71" s="260"/>
      <c r="Q71" s="260"/>
      <c r="R71" s="260"/>
      <c r="S71" s="260"/>
      <c r="T71" s="260"/>
      <c r="U71" s="260"/>
      <c r="V71" s="260"/>
      <c r="W71" s="260"/>
      <c r="X71" s="260"/>
      <c r="Y71" s="260"/>
      <c r="Z71" s="260"/>
      <c r="AA71" s="260"/>
      <c r="AB71" s="260"/>
      <c r="AC71" s="260"/>
      <c r="AD71" s="260"/>
      <c r="AE71" s="260"/>
      <c r="AF71" s="260"/>
      <c r="AG71" s="260"/>
      <c r="BR71" s="45"/>
    </row>
    <row r="72" spans="1:70" x14ac:dyDescent="0.2">
      <c r="A72" s="260"/>
      <c r="B72" s="260"/>
      <c r="C72" s="704"/>
      <c r="D72" s="704"/>
      <c r="E72" s="704"/>
      <c r="F72" s="704"/>
      <c r="G72" s="704"/>
      <c r="H72" s="704"/>
      <c r="I72" s="704"/>
      <c r="J72" s="704"/>
      <c r="K72" s="704"/>
      <c r="L72" s="704"/>
      <c r="M72" s="704"/>
      <c r="N72" s="260"/>
      <c r="O72" s="260"/>
      <c r="P72" s="825"/>
      <c r="Q72" s="825"/>
      <c r="R72" s="825"/>
      <c r="S72" s="825"/>
      <c r="T72" s="825"/>
      <c r="U72" s="825"/>
      <c r="V72" s="825"/>
      <c r="W72" s="825"/>
      <c r="X72" s="260"/>
      <c r="Y72" s="260"/>
      <c r="Z72" s="260"/>
      <c r="AA72" s="260"/>
      <c r="AB72" s="260"/>
      <c r="AC72" s="260"/>
      <c r="AD72" s="260"/>
      <c r="AE72" s="260"/>
      <c r="AF72" s="260"/>
      <c r="AG72" s="260"/>
      <c r="BR72" s="45"/>
    </row>
    <row r="73" spans="1:70" x14ac:dyDescent="0.2">
      <c r="A73" s="260"/>
      <c r="B73" s="260"/>
      <c r="C73" s="704"/>
      <c r="D73" s="704"/>
      <c r="E73" s="704"/>
      <c r="F73" s="704"/>
      <c r="G73" s="704"/>
      <c r="H73" s="704"/>
      <c r="I73" s="704"/>
      <c r="J73" s="704"/>
      <c r="K73" s="704"/>
      <c r="L73" s="704"/>
      <c r="M73" s="704"/>
      <c r="N73" s="260"/>
      <c r="O73" s="260"/>
      <c r="P73" s="825"/>
      <c r="Q73" s="825"/>
      <c r="R73" s="825"/>
      <c r="S73" s="825"/>
      <c r="T73" s="825"/>
      <c r="U73" s="825"/>
      <c r="V73" s="825"/>
      <c r="W73" s="825"/>
      <c r="X73" s="260"/>
      <c r="Y73" s="260"/>
      <c r="Z73" s="260"/>
      <c r="AA73" s="260"/>
      <c r="AB73" s="260"/>
      <c r="AC73" s="260"/>
      <c r="AD73" s="260"/>
      <c r="AE73" s="260"/>
      <c r="AF73" s="260"/>
      <c r="AG73" s="260"/>
      <c r="BR73" s="45"/>
    </row>
    <row r="74" spans="1:70" x14ac:dyDescent="0.2">
      <c r="A74" s="260"/>
      <c r="B74" s="260"/>
      <c r="C74" s="704"/>
      <c r="D74" s="704"/>
      <c r="E74" s="704"/>
      <c r="F74" s="704"/>
      <c r="G74" s="704"/>
      <c r="H74" s="704"/>
      <c r="I74" s="704"/>
      <c r="J74" s="704"/>
      <c r="K74" s="704"/>
      <c r="L74" s="704"/>
      <c r="M74" s="704"/>
      <c r="N74" s="260"/>
      <c r="O74" s="260"/>
      <c r="P74" s="825"/>
      <c r="Q74" s="825"/>
      <c r="R74" s="825"/>
      <c r="S74" s="825"/>
      <c r="T74" s="825"/>
      <c r="U74" s="825"/>
      <c r="V74" s="825"/>
      <c r="W74" s="825"/>
      <c r="X74" s="260"/>
      <c r="Y74" s="260"/>
      <c r="Z74" s="260"/>
      <c r="AA74" s="260"/>
      <c r="AB74" s="260"/>
      <c r="AC74" s="260"/>
      <c r="AD74" s="260"/>
      <c r="AE74" s="260"/>
      <c r="AF74" s="260"/>
      <c r="AG74" s="260"/>
      <c r="BR74" s="45"/>
    </row>
    <row r="75" spans="1:70" x14ac:dyDescent="0.2">
      <c r="A75" s="260"/>
      <c r="B75" s="260"/>
      <c r="C75" s="704"/>
      <c r="D75" s="704"/>
      <c r="E75" s="704"/>
      <c r="F75" s="704"/>
      <c r="G75" s="704"/>
      <c r="H75" s="704"/>
      <c r="I75" s="704"/>
      <c r="J75" s="704"/>
      <c r="K75" s="704"/>
      <c r="L75" s="704"/>
      <c r="M75" s="704"/>
      <c r="N75" s="260"/>
      <c r="O75" s="260"/>
      <c r="P75" s="825"/>
      <c r="Q75" s="825"/>
      <c r="R75" s="825"/>
      <c r="S75" s="825"/>
      <c r="T75" s="825"/>
      <c r="U75" s="825"/>
      <c r="V75" s="825"/>
      <c r="W75" s="825"/>
      <c r="X75" s="260"/>
      <c r="Y75" s="260"/>
      <c r="Z75" s="260"/>
      <c r="AA75" s="260"/>
      <c r="AB75" s="260"/>
      <c r="AC75" s="260"/>
      <c r="AD75" s="260"/>
      <c r="AE75" s="260"/>
      <c r="AF75" s="260"/>
      <c r="AG75" s="260"/>
      <c r="BR75" s="45"/>
    </row>
    <row r="76" spans="1:70" x14ac:dyDescent="0.2">
      <c r="A76" s="260"/>
      <c r="B76" s="260"/>
      <c r="C76" s="704"/>
      <c r="D76" s="704"/>
      <c r="E76" s="704"/>
      <c r="F76" s="704"/>
      <c r="G76" s="704"/>
      <c r="H76" s="704"/>
      <c r="I76" s="704"/>
      <c r="J76" s="704"/>
      <c r="K76" s="704"/>
      <c r="L76" s="704"/>
      <c r="M76" s="704"/>
      <c r="N76" s="260"/>
      <c r="O76" s="260"/>
      <c r="P76" s="825"/>
      <c r="Q76" s="825"/>
      <c r="R76" s="825"/>
      <c r="S76" s="825"/>
      <c r="T76" s="825"/>
      <c r="U76" s="825"/>
      <c r="V76" s="825"/>
      <c r="W76" s="825"/>
      <c r="X76" s="260"/>
      <c r="Y76" s="260"/>
      <c r="Z76" s="260"/>
      <c r="AA76" s="260"/>
      <c r="AB76" s="260"/>
      <c r="AC76" s="260"/>
      <c r="AD76" s="260"/>
      <c r="AE76" s="260"/>
      <c r="AF76" s="260"/>
      <c r="AG76" s="260"/>
      <c r="BR76" s="45"/>
    </row>
    <row r="77" spans="1:70" x14ac:dyDescent="0.2">
      <c r="A77" s="260"/>
      <c r="B77" s="260"/>
      <c r="C77" s="704"/>
      <c r="D77" s="704"/>
      <c r="E77" s="704"/>
      <c r="F77" s="704"/>
      <c r="G77" s="704"/>
      <c r="H77" s="704"/>
      <c r="I77" s="704"/>
      <c r="J77" s="704"/>
      <c r="K77" s="704"/>
      <c r="L77" s="704"/>
      <c r="M77" s="704"/>
      <c r="N77" s="260"/>
      <c r="O77" s="260"/>
      <c r="P77" s="825"/>
      <c r="Q77" s="825"/>
      <c r="R77" s="825"/>
      <c r="S77" s="825"/>
      <c r="T77" s="825"/>
      <c r="U77" s="825"/>
      <c r="V77" s="825"/>
      <c r="W77" s="825"/>
      <c r="X77" s="260"/>
      <c r="Y77" s="260"/>
      <c r="Z77" s="260"/>
      <c r="AA77" s="260"/>
      <c r="AB77" s="260"/>
      <c r="AC77" s="260"/>
      <c r="AD77" s="260"/>
      <c r="AE77" s="260"/>
      <c r="AF77" s="260"/>
      <c r="AG77" s="260"/>
      <c r="BR77" s="45"/>
    </row>
    <row r="78" spans="1:70" x14ac:dyDescent="0.2">
      <c r="A78" s="260"/>
      <c r="B78" s="260"/>
      <c r="C78" s="704"/>
      <c r="D78" s="704"/>
      <c r="E78" s="704"/>
      <c r="F78" s="704"/>
      <c r="G78" s="704"/>
      <c r="H78" s="704"/>
      <c r="I78" s="704"/>
      <c r="J78" s="704"/>
      <c r="K78" s="704"/>
      <c r="L78" s="704"/>
      <c r="M78" s="704"/>
      <c r="N78" s="260"/>
      <c r="O78" s="260"/>
      <c r="P78" s="825"/>
      <c r="Q78" s="825"/>
      <c r="R78" s="825"/>
      <c r="S78" s="825"/>
      <c r="T78" s="825"/>
      <c r="U78" s="825"/>
      <c r="V78" s="825"/>
      <c r="W78" s="825"/>
      <c r="X78" s="260"/>
      <c r="Y78" s="260"/>
      <c r="Z78" s="260"/>
      <c r="AA78" s="260"/>
      <c r="AB78" s="260"/>
      <c r="AC78" s="260"/>
      <c r="AD78" s="260"/>
      <c r="AE78" s="260"/>
      <c r="AF78" s="260"/>
      <c r="AG78" s="260"/>
      <c r="BR78" s="45"/>
    </row>
    <row r="79" spans="1:70" s="245" customFormat="1" x14ac:dyDescent="0.2">
      <c r="C79" s="704"/>
      <c r="D79" s="704"/>
      <c r="E79" s="704"/>
      <c r="F79" s="704"/>
      <c r="G79" s="704"/>
      <c r="H79" s="704"/>
      <c r="I79" s="704"/>
      <c r="J79" s="704"/>
      <c r="K79" s="704"/>
      <c r="L79" s="704"/>
      <c r="M79" s="704"/>
      <c r="P79" s="825"/>
      <c r="Q79" s="825"/>
      <c r="R79" s="825"/>
      <c r="S79" s="825"/>
      <c r="T79" s="825"/>
      <c r="U79" s="825"/>
      <c r="V79" s="825"/>
      <c r="W79" s="825"/>
    </row>
    <row r="80" spans="1:70" s="245" customFormat="1" x14ac:dyDescent="0.2">
      <c r="C80" s="704"/>
      <c r="D80" s="704"/>
      <c r="E80" s="704"/>
      <c r="F80" s="704"/>
      <c r="G80" s="704"/>
      <c r="H80" s="704"/>
      <c r="I80" s="704"/>
      <c r="J80" s="704"/>
      <c r="K80" s="704"/>
      <c r="L80" s="704"/>
      <c r="M80" s="704"/>
      <c r="P80" s="825"/>
      <c r="Q80" s="825"/>
      <c r="R80" s="825"/>
      <c r="S80" s="825"/>
      <c r="T80" s="825"/>
      <c r="U80" s="825"/>
      <c r="V80" s="825"/>
      <c r="W80" s="825"/>
    </row>
    <row r="81" spans="3:23" s="245" customFormat="1" x14ac:dyDescent="0.2">
      <c r="C81" s="704"/>
      <c r="D81" s="704"/>
      <c r="E81" s="704"/>
      <c r="F81" s="704"/>
      <c r="G81" s="704"/>
      <c r="H81" s="704"/>
      <c r="I81" s="704"/>
      <c r="J81" s="704"/>
      <c r="K81" s="704"/>
      <c r="L81" s="704"/>
      <c r="M81" s="704"/>
      <c r="P81" s="825"/>
      <c r="Q81" s="825"/>
      <c r="R81" s="825"/>
      <c r="S81" s="825"/>
      <c r="T81" s="825"/>
      <c r="U81" s="825"/>
      <c r="V81" s="825"/>
      <c r="W81" s="825"/>
    </row>
    <row r="82" spans="3:23" s="245" customFormat="1" x14ac:dyDescent="0.2">
      <c r="C82" s="704"/>
      <c r="D82" s="704"/>
      <c r="E82" s="704"/>
      <c r="F82" s="704"/>
      <c r="G82" s="704"/>
      <c r="H82" s="704"/>
      <c r="I82" s="704"/>
      <c r="J82" s="704"/>
      <c r="K82" s="704"/>
      <c r="L82" s="704"/>
      <c r="M82" s="704"/>
      <c r="P82" s="825"/>
      <c r="Q82" s="825"/>
      <c r="R82" s="825"/>
      <c r="S82" s="825"/>
      <c r="T82" s="825"/>
      <c r="U82" s="825"/>
      <c r="V82" s="825"/>
      <c r="W82" s="825"/>
    </row>
    <row r="83" spans="3:23" s="245" customFormat="1" x14ac:dyDescent="0.2">
      <c r="C83" s="704"/>
      <c r="D83" s="704"/>
      <c r="E83" s="704"/>
      <c r="F83" s="704"/>
      <c r="G83" s="704"/>
      <c r="H83" s="704"/>
      <c r="I83" s="704"/>
      <c r="J83" s="704"/>
      <c r="K83" s="704"/>
      <c r="L83" s="704"/>
      <c r="M83" s="704"/>
      <c r="P83" s="825"/>
      <c r="Q83" s="825"/>
      <c r="R83" s="825"/>
      <c r="S83" s="825"/>
      <c r="T83" s="825"/>
      <c r="U83" s="825"/>
      <c r="V83" s="825"/>
      <c r="W83" s="825"/>
    </row>
    <row r="84" spans="3:23" s="245" customFormat="1" x14ac:dyDescent="0.2">
      <c r="C84" s="704"/>
      <c r="D84" s="704"/>
      <c r="E84" s="704"/>
      <c r="F84" s="704"/>
      <c r="G84" s="704"/>
      <c r="H84" s="704"/>
      <c r="I84" s="704"/>
      <c r="J84" s="704"/>
      <c r="K84" s="704"/>
      <c r="L84" s="704"/>
      <c r="M84" s="704"/>
      <c r="P84" s="825"/>
      <c r="Q84" s="825"/>
      <c r="R84" s="825"/>
      <c r="S84" s="825"/>
      <c r="T84" s="825"/>
      <c r="U84" s="825"/>
      <c r="V84" s="825"/>
      <c r="W84" s="825"/>
    </row>
    <row r="85" spans="3:23" s="245" customFormat="1" x14ac:dyDescent="0.2">
      <c r="C85" s="704"/>
      <c r="D85" s="704"/>
      <c r="E85" s="704"/>
      <c r="F85" s="704"/>
      <c r="G85" s="704"/>
      <c r="H85" s="704"/>
      <c r="I85" s="704"/>
      <c r="J85" s="704"/>
      <c r="K85" s="704"/>
      <c r="L85" s="704"/>
      <c r="M85" s="704"/>
      <c r="P85" s="825"/>
      <c r="Q85" s="825"/>
      <c r="R85" s="825"/>
      <c r="S85" s="825"/>
      <c r="T85" s="825"/>
      <c r="U85" s="825"/>
      <c r="V85" s="825"/>
      <c r="W85" s="825"/>
    </row>
    <row r="86" spans="3:23" s="245" customFormat="1" x14ac:dyDescent="0.2">
      <c r="C86" s="704"/>
      <c r="D86" s="704"/>
      <c r="E86" s="704"/>
      <c r="F86" s="704"/>
      <c r="G86" s="704"/>
      <c r="H86" s="704"/>
      <c r="I86" s="704"/>
      <c r="J86" s="704"/>
      <c r="K86" s="704"/>
      <c r="L86" s="704"/>
      <c r="M86" s="704"/>
      <c r="P86" s="825"/>
      <c r="Q86" s="825"/>
      <c r="R86" s="825"/>
      <c r="S86" s="825"/>
      <c r="T86" s="825"/>
      <c r="U86" s="825"/>
      <c r="V86" s="825"/>
      <c r="W86" s="825"/>
    </row>
    <row r="87" spans="3:23" s="245" customFormat="1" x14ac:dyDescent="0.2">
      <c r="C87" s="704"/>
      <c r="D87" s="704"/>
      <c r="E87" s="704"/>
      <c r="F87" s="704"/>
      <c r="G87" s="704"/>
      <c r="H87" s="704"/>
      <c r="I87" s="704"/>
      <c r="J87" s="704"/>
      <c r="K87" s="704"/>
      <c r="L87" s="704"/>
      <c r="M87" s="704"/>
      <c r="P87" s="825"/>
      <c r="Q87" s="825"/>
      <c r="R87" s="825"/>
      <c r="S87" s="825"/>
      <c r="T87" s="825"/>
      <c r="U87" s="825"/>
      <c r="V87" s="825"/>
      <c r="W87" s="825"/>
    </row>
    <row r="88" spans="3:23" s="245" customFormat="1" x14ac:dyDescent="0.2">
      <c r="C88" s="704"/>
      <c r="D88" s="704"/>
      <c r="E88" s="704"/>
      <c r="F88" s="704"/>
      <c r="G88" s="704"/>
      <c r="H88" s="704"/>
      <c r="I88" s="704"/>
      <c r="J88" s="704"/>
      <c r="K88" s="704"/>
      <c r="L88" s="704"/>
      <c r="M88" s="704"/>
      <c r="P88" s="825"/>
      <c r="Q88" s="825"/>
      <c r="R88" s="825"/>
      <c r="S88" s="825"/>
      <c r="T88" s="825"/>
      <c r="U88" s="825"/>
      <c r="V88" s="825"/>
      <c r="W88" s="825"/>
    </row>
    <row r="89" spans="3:23" s="245" customFormat="1" x14ac:dyDescent="0.2">
      <c r="C89" s="704"/>
      <c r="D89" s="704"/>
      <c r="E89" s="704"/>
      <c r="F89" s="704"/>
      <c r="G89" s="704"/>
      <c r="H89" s="704"/>
      <c r="I89" s="704"/>
      <c r="J89" s="704"/>
      <c r="K89" s="704"/>
      <c r="L89" s="704"/>
      <c r="M89" s="704"/>
      <c r="P89" s="825"/>
      <c r="Q89" s="825"/>
      <c r="R89" s="825"/>
      <c r="S89" s="825"/>
      <c r="T89" s="825"/>
      <c r="U89" s="825"/>
      <c r="V89" s="825"/>
      <c r="W89" s="825"/>
    </row>
    <row r="90" spans="3:23" s="245" customFormat="1" x14ac:dyDescent="0.2">
      <c r="C90" s="704"/>
      <c r="D90" s="704"/>
      <c r="E90" s="704"/>
      <c r="F90" s="704"/>
      <c r="G90" s="704"/>
      <c r="H90" s="704"/>
      <c r="I90" s="704"/>
      <c r="J90" s="704"/>
      <c r="K90" s="704"/>
      <c r="L90" s="704"/>
      <c r="M90" s="704"/>
      <c r="P90" s="825"/>
      <c r="Q90" s="825"/>
      <c r="R90" s="825"/>
      <c r="S90" s="825"/>
      <c r="T90" s="825"/>
      <c r="U90" s="825"/>
      <c r="V90" s="825"/>
      <c r="W90" s="825"/>
    </row>
    <row r="91" spans="3:23" s="245" customFormat="1" x14ac:dyDescent="0.2">
      <c r="C91" s="704"/>
      <c r="D91" s="704"/>
      <c r="E91" s="704"/>
      <c r="F91" s="704"/>
      <c r="G91" s="704"/>
      <c r="H91" s="704"/>
      <c r="I91" s="704"/>
      <c r="J91" s="704"/>
      <c r="K91" s="704"/>
      <c r="L91" s="704"/>
      <c r="M91" s="704"/>
      <c r="P91" s="825"/>
      <c r="Q91" s="825"/>
      <c r="R91" s="825"/>
      <c r="S91" s="825"/>
      <c r="T91" s="825"/>
      <c r="U91" s="825"/>
      <c r="V91" s="825"/>
      <c r="W91" s="825"/>
    </row>
    <row r="92" spans="3:23" s="245" customFormat="1" x14ac:dyDescent="0.2">
      <c r="C92" s="704"/>
      <c r="D92" s="704"/>
      <c r="E92" s="704"/>
      <c r="F92" s="704"/>
      <c r="G92" s="704"/>
      <c r="H92" s="704"/>
      <c r="I92" s="704"/>
      <c r="J92" s="704"/>
      <c r="K92" s="704"/>
      <c r="L92" s="704"/>
      <c r="M92" s="704"/>
      <c r="P92" s="825"/>
      <c r="Q92" s="825"/>
      <c r="R92" s="825"/>
      <c r="S92" s="825"/>
      <c r="T92" s="825"/>
      <c r="U92" s="825"/>
      <c r="V92" s="825"/>
      <c r="W92" s="825"/>
    </row>
    <row r="93" spans="3:23" s="245" customFormat="1" x14ac:dyDescent="0.2">
      <c r="C93" s="704"/>
      <c r="D93" s="704"/>
      <c r="E93" s="704"/>
      <c r="F93" s="704"/>
      <c r="G93" s="704"/>
      <c r="H93" s="704"/>
      <c r="I93" s="704"/>
      <c r="J93" s="704"/>
      <c r="K93" s="704"/>
      <c r="L93" s="704"/>
      <c r="M93" s="704"/>
      <c r="P93" s="825"/>
      <c r="Q93" s="825"/>
      <c r="R93" s="825"/>
      <c r="S93" s="825"/>
      <c r="T93" s="825"/>
      <c r="U93" s="825"/>
      <c r="V93" s="825"/>
      <c r="W93" s="825"/>
    </row>
    <row r="94" spans="3:23" s="245" customFormat="1" x14ac:dyDescent="0.2">
      <c r="C94" s="704"/>
      <c r="D94" s="704"/>
      <c r="E94" s="704"/>
      <c r="F94" s="704"/>
      <c r="G94" s="704"/>
      <c r="H94" s="704"/>
      <c r="I94" s="704"/>
      <c r="J94" s="704"/>
      <c r="K94" s="704"/>
      <c r="L94" s="704"/>
      <c r="M94" s="704"/>
      <c r="P94" s="825"/>
      <c r="Q94" s="825"/>
      <c r="R94" s="825"/>
      <c r="S94" s="825"/>
      <c r="T94" s="825"/>
      <c r="U94" s="825"/>
      <c r="V94" s="825"/>
      <c r="W94" s="825"/>
    </row>
    <row r="95" spans="3:23" s="245" customFormat="1" x14ac:dyDescent="0.2">
      <c r="C95" s="704"/>
      <c r="D95" s="704"/>
      <c r="E95" s="704"/>
      <c r="F95" s="704"/>
      <c r="G95" s="704"/>
      <c r="H95" s="704"/>
      <c r="I95" s="704"/>
      <c r="J95" s="704"/>
      <c r="K95" s="704"/>
      <c r="L95" s="704"/>
      <c r="M95" s="704"/>
      <c r="P95" s="825"/>
      <c r="Q95" s="825"/>
      <c r="R95" s="825"/>
      <c r="S95" s="825"/>
      <c r="T95" s="825"/>
      <c r="U95" s="825"/>
      <c r="V95" s="825"/>
      <c r="W95" s="825"/>
    </row>
    <row r="96" spans="3:23" s="245" customFormat="1" x14ac:dyDescent="0.2">
      <c r="C96" s="704"/>
      <c r="D96" s="704"/>
      <c r="E96" s="704"/>
      <c r="F96" s="704"/>
      <c r="G96" s="704"/>
      <c r="H96" s="704"/>
      <c r="I96" s="704"/>
      <c r="J96" s="704"/>
      <c r="K96" s="704"/>
      <c r="L96" s="704"/>
      <c r="M96" s="704"/>
      <c r="P96" s="825"/>
      <c r="Q96" s="825"/>
      <c r="R96" s="825"/>
      <c r="S96" s="825"/>
      <c r="T96" s="825"/>
      <c r="U96" s="825"/>
      <c r="V96" s="825"/>
      <c r="W96" s="825"/>
    </row>
    <row r="97" spans="3:23" s="245" customFormat="1" x14ac:dyDescent="0.2">
      <c r="C97" s="704"/>
      <c r="D97" s="704"/>
      <c r="E97" s="704"/>
      <c r="F97" s="704"/>
      <c r="G97" s="704"/>
      <c r="H97" s="704"/>
      <c r="I97" s="704"/>
      <c r="J97" s="704"/>
      <c r="K97" s="704"/>
      <c r="L97" s="704"/>
      <c r="M97" s="704"/>
      <c r="P97" s="825"/>
      <c r="Q97" s="825"/>
      <c r="R97" s="825"/>
      <c r="S97" s="825"/>
      <c r="T97" s="825"/>
      <c r="U97" s="825"/>
      <c r="V97" s="825"/>
      <c r="W97" s="825"/>
    </row>
    <row r="98" spans="3:23" s="245" customFormat="1" x14ac:dyDescent="0.2">
      <c r="C98" s="704"/>
      <c r="D98" s="704"/>
      <c r="E98" s="704"/>
      <c r="F98" s="704"/>
      <c r="G98" s="704"/>
      <c r="H98" s="704"/>
      <c r="I98" s="704"/>
      <c r="J98" s="704"/>
      <c r="K98" s="704"/>
      <c r="L98" s="704"/>
      <c r="M98" s="704"/>
      <c r="P98" s="825"/>
      <c r="Q98" s="825"/>
      <c r="R98" s="825"/>
      <c r="S98" s="825"/>
      <c r="T98" s="825"/>
      <c r="U98" s="825"/>
      <c r="V98" s="825"/>
      <c r="W98" s="825"/>
    </row>
    <row r="99" spans="3:23" s="245" customFormat="1" x14ac:dyDescent="0.2"/>
    <row r="100" spans="3:23" s="245" customFormat="1" x14ac:dyDescent="0.2"/>
    <row r="101" spans="3:23" s="245" customFormat="1" x14ac:dyDescent="0.2"/>
    <row r="102" spans="3:23" s="245" customFormat="1" x14ac:dyDescent="0.2"/>
    <row r="103" spans="3:23" s="245" customFormat="1" x14ac:dyDescent="0.2"/>
    <row r="104" spans="3:23" s="245" customFormat="1" x14ac:dyDescent="0.2"/>
    <row r="105" spans="3:23" s="245" customFormat="1" x14ac:dyDescent="0.2"/>
    <row r="106" spans="3:23" s="245" customFormat="1" x14ac:dyDescent="0.2"/>
    <row r="107" spans="3:23" s="245" customFormat="1" x14ac:dyDescent="0.2"/>
    <row r="108" spans="3:23" s="245" customFormat="1" x14ac:dyDescent="0.2"/>
    <row r="109" spans="3:23" s="245" customFormat="1" x14ac:dyDescent="0.2"/>
    <row r="110" spans="3:23" s="245" customFormat="1" x14ac:dyDescent="0.2"/>
    <row r="111" spans="3:23" s="245" customFormat="1" x14ac:dyDescent="0.2"/>
    <row r="112" spans="3:23"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sheetData>
  <mergeCells count="4">
    <mergeCell ref="C3:Z3"/>
    <mergeCell ref="P4:AA4"/>
    <mergeCell ref="B42:M42"/>
    <mergeCell ref="B43:M43"/>
  </mergeCells>
  <pageMargins left="0.7" right="0.7" top="0.75" bottom="0.75" header="0.3" footer="0.3"/>
  <pageSetup paperSize="9" scale="55"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BI309"/>
  <sheetViews>
    <sheetView topLeftCell="A25" zoomScaleNormal="100" workbookViewId="0"/>
  </sheetViews>
  <sheetFormatPr defaultRowHeight="12.75" x14ac:dyDescent="0.2"/>
  <cols>
    <col min="2" max="2" width="20" customWidth="1"/>
    <col min="5" max="5" width="15.5703125" customWidth="1"/>
    <col min="6" max="6" width="14.140625" customWidth="1"/>
    <col min="7" max="61" width="9.140625" style="229"/>
    <col min="242" max="242" width="20" customWidth="1"/>
    <col min="245" max="245" width="9.28515625" customWidth="1"/>
    <col min="246" max="246" width="14.140625" customWidth="1"/>
  </cols>
  <sheetData>
    <row r="1" spans="1:61" ht="15.75" x14ac:dyDescent="0.25">
      <c r="A1" s="11" t="s">
        <v>343</v>
      </c>
      <c r="B1" s="211"/>
      <c r="C1" s="212"/>
      <c r="D1" s="212"/>
      <c r="E1" s="212"/>
      <c r="F1" s="213"/>
      <c r="G1" s="697" t="str">
        <f>A1</f>
        <v>3.2.15</v>
      </c>
    </row>
    <row r="2" spans="1:61" ht="15.75" x14ac:dyDescent="0.2">
      <c r="A2" s="10"/>
      <c r="B2" s="1133" t="s">
        <v>5</v>
      </c>
      <c r="C2" s="1133"/>
      <c r="D2" s="1133"/>
      <c r="E2" s="1133"/>
      <c r="F2" s="1133"/>
      <c r="G2" s="698"/>
    </row>
    <row r="3" spans="1:61" x14ac:dyDescent="0.2">
      <c r="A3" s="10"/>
      <c r="B3" s="1133" t="s">
        <v>191</v>
      </c>
      <c r="C3" s="1133"/>
      <c r="D3" s="1133"/>
      <c r="E3" s="1133"/>
      <c r="F3" s="1133"/>
      <c r="G3" s="699"/>
    </row>
    <row r="4" spans="1:61" ht="53.25" customHeight="1" x14ac:dyDescent="0.2">
      <c r="A4" s="10"/>
      <c r="B4" s="214" t="s">
        <v>192</v>
      </c>
      <c r="C4" s="215"/>
      <c r="D4" s="216" t="s">
        <v>477</v>
      </c>
      <c r="E4" s="216" t="s">
        <v>478</v>
      </c>
      <c r="F4" s="217" t="s">
        <v>193</v>
      </c>
      <c r="G4" s="700"/>
      <c r="BG4"/>
      <c r="BH4"/>
      <c r="BI4"/>
    </row>
    <row r="5" spans="1:61" s="256" customFormat="1" x14ac:dyDescent="0.2">
      <c r="A5" s="972"/>
      <c r="B5" s="218">
        <v>2021</v>
      </c>
      <c r="C5" s="219"/>
      <c r="D5" s="739">
        <v>5</v>
      </c>
      <c r="E5" s="739">
        <v>1</v>
      </c>
      <c r="F5" s="228">
        <v>10000</v>
      </c>
      <c r="G5" s="700"/>
      <c r="H5" s="229"/>
      <c r="I5" s="229"/>
      <c r="J5" s="229"/>
      <c r="K5" s="229"/>
      <c r="L5" s="229"/>
      <c r="M5" s="229"/>
      <c r="N5" s="229"/>
      <c r="O5" s="229"/>
      <c r="P5" s="229"/>
      <c r="Q5" s="229"/>
      <c r="R5" s="229"/>
      <c r="S5" s="229"/>
      <c r="T5" s="229"/>
      <c r="U5" s="229"/>
      <c r="V5" s="229"/>
      <c r="W5" s="229"/>
      <c r="X5" s="229"/>
      <c r="Y5" s="229"/>
      <c r="Z5" s="229"/>
      <c r="AA5" s="229"/>
      <c r="AB5" s="229"/>
      <c r="AC5" s="229"/>
      <c r="AD5" s="229"/>
      <c r="AE5" s="229"/>
      <c r="AF5" s="229"/>
      <c r="AG5" s="229"/>
      <c r="AH5" s="229"/>
      <c r="AI5" s="229"/>
      <c r="AJ5" s="229"/>
      <c r="AK5" s="229"/>
      <c r="AL5" s="229"/>
      <c r="AM5" s="229"/>
      <c r="AN5" s="229"/>
      <c r="AO5" s="229"/>
      <c r="AP5" s="229"/>
      <c r="AQ5" s="229"/>
      <c r="AR5" s="229"/>
      <c r="AS5" s="229"/>
      <c r="AT5" s="229"/>
      <c r="AU5" s="229"/>
      <c r="AV5" s="229"/>
      <c r="AW5" s="229"/>
      <c r="AX5" s="229"/>
      <c r="AY5" s="229"/>
      <c r="AZ5" s="229"/>
      <c r="BA5" s="229"/>
      <c r="BB5" s="229"/>
      <c r="BC5" s="229"/>
      <c r="BD5" s="229"/>
    </row>
    <row r="6" spans="1:61" s="256" customFormat="1" x14ac:dyDescent="0.2">
      <c r="A6" s="967"/>
      <c r="B6" s="218">
        <v>2020</v>
      </c>
      <c r="C6" s="219"/>
      <c r="D6" s="739">
        <v>4</v>
      </c>
      <c r="E6" s="739">
        <v>0</v>
      </c>
      <c r="F6" s="228">
        <v>1000</v>
      </c>
      <c r="G6" s="700"/>
      <c r="H6" s="229"/>
      <c r="I6" s="229"/>
      <c r="J6" s="229"/>
      <c r="K6" s="229"/>
      <c r="L6" s="229"/>
      <c r="M6" s="229"/>
      <c r="N6" s="229"/>
      <c r="O6" s="229"/>
      <c r="P6" s="229"/>
      <c r="Q6" s="229"/>
      <c r="R6" s="229"/>
      <c r="S6" s="229"/>
      <c r="T6" s="229"/>
      <c r="U6" s="229"/>
      <c r="V6" s="229"/>
      <c r="W6" s="229"/>
      <c r="X6" s="229"/>
      <c r="Y6" s="229"/>
      <c r="Z6" s="229"/>
      <c r="AA6" s="229"/>
      <c r="AB6" s="229"/>
      <c r="AC6" s="229"/>
      <c r="AD6" s="229"/>
      <c r="AE6" s="229"/>
      <c r="AF6" s="229"/>
      <c r="AG6" s="229"/>
      <c r="AH6" s="229"/>
      <c r="AI6" s="229"/>
      <c r="AJ6" s="229"/>
      <c r="AK6" s="229"/>
      <c r="AL6" s="229"/>
      <c r="AM6" s="229"/>
      <c r="AN6" s="229"/>
      <c r="AO6" s="229"/>
      <c r="AP6" s="229"/>
      <c r="AQ6" s="229"/>
      <c r="AR6" s="229"/>
      <c r="AS6" s="229"/>
      <c r="AT6" s="229"/>
      <c r="AU6" s="229"/>
      <c r="AV6" s="229"/>
      <c r="AW6" s="229"/>
      <c r="AX6" s="229"/>
      <c r="AY6" s="229"/>
      <c r="AZ6" s="229"/>
      <c r="BA6" s="229"/>
      <c r="BB6" s="229"/>
      <c r="BC6" s="229"/>
      <c r="BD6" s="229"/>
    </row>
    <row r="7" spans="1:61" s="256" customFormat="1" x14ac:dyDescent="0.2">
      <c r="A7" s="896"/>
      <c r="B7" s="218">
        <v>2019</v>
      </c>
      <c r="C7" s="219"/>
      <c r="D7" s="739">
        <v>2</v>
      </c>
      <c r="E7" s="739">
        <v>1</v>
      </c>
      <c r="F7" s="228">
        <v>1000</v>
      </c>
      <c r="G7" s="700"/>
      <c r="H7" s="229"/>
      <c r="I7" s="229"/>
      <c r="J7" s="229"/>
      <c r="K7" s="229"/>
      <c r="L7" s="229"/>
      <c r="M7" s="229"/>
      <c r="N7" s="229"/>
      <c r="O7" s="229"/>
      <c r="P7" s="229"/>
      <c r="Q7" s="229"/>
      <c r="R7" s="229"/>
      <c r="S7" s="229"/>
      <c r="T7" s="229"/>
      <c r="U7" s="229"/>
      <c r="V7" s="229"/>
      <c r="W7" s="229"/>
      <c r="X7" s="229"/>
      <c r="Y7" s="229"/>
      <c r="Z7" s="229"/>
      <c r="AA7" s="229"/>
      <c r="AB7" s="229"/>
      <c r="AC7" s="229"/>
      <c r="AD7" s="229"/>
      <c r="AE7" s="229"/>
      <c r="AF7" s="229"/>
      <c r="AG7" s="229"/>
      <c r="AH7" s="229"/>
      <c r="AI7" s="229"/>
      <c r="AJ7" s="229"/>
      <c r="AK7" s="229"/>
      <c r="AL7" s="229"/>
      <c r="AM7" s="229"/>
      <c r="AN7" s="229"/>
      <c r="AO7" s="229"/>
      <c r="AP7" s="229"/>
      <c r="AQ7" s="229"/>
      <c r="AR7" s="229"/>
      <c r="AS7" s="229"/>
      <c r="AT7" s="229"/>
      <c r="AU7" s="229"/>
      <c r="AV7" s="229"/>
      <c r="AW7" s="229"/>
      <c r="AX7" s="229"/>
      <c r="AY7" s="229"/>
      <c r="AZ7" s="229"/>
      <c r="BA7" s="229"/>
      <c r="BB7" s="229"/>
      <c r="BC7" s="229"/>
      <c r="BD7" s="229"/>
    </row>
    <row r="8" spans="1:61" s="256" customFormat="1" x14ac:dyDescent="0.2">
      <c r="A8" s="862"/>
      <c r="B8" s="218">
        <v>2018</v>
      </c>
      <c r="C8" s="219"/>
      <c r="D8" s="739">
        <v>4</v>
      </c>
      <c r="E8" s="739">
        <v>3</v>
      </c>
      <c r="F8" s="228">
        <v>116000</v>
      </c>
      <c r="G8" s="700"/>
      <c r="H8" s="229"/>
      <c r="I8" s="229"/>
      <c r="J8" s="229"/>
      <c r="K8" s="229"/>
      <c r="L8" s="229"/>
      <c r="M8" s="229"/>
      <c r="N8" s="229"/>
      <c r="O8" s="229"/>
      <c r="P8" s="229"/>
      <c r="Q8" s="229"/>
      <c r="R8" s="229"/>
      <c r="S8" s="229"/>
      <c r="T8" s="229"/>
      <c r="U8" s="229"/>
      <c r="V8" s="229"/>
      <c r="W8" s="229"/>
      <c r="X8" s="229"/>
      <c r="Y8" s="229"/>
      <c r="Z8" s="229"/>
      <c r="AA8" s="229"/>
      <c r="AB8" s="229"/>
      <c r="AC8" s="229"/>
      <c r="AD8" s="229"/>
      <c r="AE8" s="229"/>
      <c r="AF8" s="229"/>
      <c r="AG8" s="229"/>
      <c r="AH8" s="229"/>
      <c r="AI8" s="229"/>
      <c r="AJ8" s="229"/>
      <c r="AK8" s="229"/>
      <c r="AL8" s="229"/>
      <c r="AM8" s="229"/>
      <c r="AN8" s="229"/>
      <c r="AO8" s="229"/>
      <c r="AP8" s="229"/>
      <c r="AQ8" s="229"/>
      <c r="AR8" s="229"/>
      <c r="AS8" s="229"/>
      <c r="AT8" s="229"/>
      <c r="AU8" s="229"/>
      <c r="AV8" s="229"/>
      <c r="AW8" s="229"/>
      <c r="AX8" s="229"/>
      <c r="AY8" s="229"/>
      <c r="AZ8" s="229"/>
      <c r="BA8" s="229"/>
      <c r="BB8" s="229"/>
      <c r="BC8" s="229"/>
      <c r="BD8" s="229"/>
    </row>
    <row r="9" spans="1:61" s="256" customFormat="1" x14ac:dyDescent="0.2">
      <c r="A9" s="257"/>
      <c r="B9" s="218">
        <v>2017</v>
      </c>
      <c r="C9" s="219"/>
      <c r="D9" s="739">
        <v>4</v>
      </c>
      <c r="E9" s="739">
        <v>2</v>
      </c>
      <c r="F9" s="228">
        <v>7000</v>
      </c>
      <c r="G9" s="700"/>
      <c r="H9" s="229"/>
      <c r="I9" s="229"/>
      <c r="J9" s="229"/>
      <c r="K9" s="229"/>
      <c r="L9" s="229"/>
      <c r="M9" s="229"/>
      <c r="N9" s="229"/>
      <c r="O9" s="229"/>
      <c r="P9" s="229"/>
      <c r="Q9" s="229"/>
      <c r="R9" s="229"/>
      <c r="S9" s="229"/>
      <c r="T9" s="229"/>
      <c r="U9" s="229"/>
      <c r="V9" s="229"/>
      <c r="W9" s="229"/>
      <c r="X9" s="229"/>
      <c r="Y9" s="229"/>
      <c r="Z9" s="229"/>
      <c r="AA9" s="229"/>
      <c r="AB9" s="229"/>
      <c r="AC9" s="229"/>
      <c r="AD9" s="229"/>
      <c r="AE9" s="229"/>
      <c r="AF9" s="229"/>
      <c r="AG9" s="229"/>
      <c r="AH9" s="229"/>
      <c r="AI9" s="229"/>
      <c r="AJ9" s="229"/>
      <c r="AK9" s="229"/>
      <c r="AL9" s="229"/>
      <c r="AM9" s="229"/>
      <c r="AN9" s="229"/>
      <c r="AO9" s="229"/>
      <c r="AP9" s="229"/>
      <c r="AQ9" s="229"/>
      <c r="AR9" s="229"/>
      <c r="AS9" s="229"/>
      <c r="AT9" s="229"/>
      <c r="AU9" s="229"/>
      <c r="AV9" s="229"/>
      <c r="AW9" s="229"/>
      <c r="AX9" s="229"/>
      <c r="AY9" s="229"/>
      <c r="AZ9" s="229"/>
      <c r="BA9" s="229"/>
      <c r="BB9" s="229"/>
      <c r="BC9" s="229"/>
      <c r="BD9" s="229"/>
    </row>
    <row r="10" spans="1:61" s="256" customFormat="1" x14ac:dyDescent="0.2">
      <c r="A10" s="257"/>
      <c r="B10" s="218">
        <v>2016</v>
      </c>
      <c r="C10" s="219"/>
      <c r="D10" s="739">
        <v>4</v>
      </c>
      <c r="E10" s="739">
        <v>1</v>
      </c>
      <c r="F10" s="228">
        <v>6000</v>
      </c>
      <c r="G10" s="700"/>
      <c r="H10" s="229"/>
      <c r="I10" s="229"/>
      <c r="J10" s="229"/>
      <c r="K10" s="229"/>
      <c r="L10" s="229"/>
      <c r="M10" s="229"/>
      <c r="N10" s="229"/>
      <c r="O10" s="229"/>
      <c r="P10" s="229"/>
      <c r="Q10" s="229"/>
      <c r="R10" s="229"/>
      <c r="S10" s="229"/>
      <c r="T10" s="229"/>
      <c r="U10" s="229"/>
      <c r="V10" s="229"/>
      <c r="W10" s="229"/>
      <c r="X10" s="229"/>
      <c r="Y10" s="229"/>
      <c r="Z10" s="229"/>
      <c r="AA10" s="229"/>
      <c r="AB10" s="229"/>
      <c r="AC10" s="229"/>
      <c r="AD10" s="229"/>
      <c r="AE10" s="229"/>
      <c r="AF10" s="229"/>
      <c r="AG10" s="229"/>
      <c r="AH10" s="229"/>
      <c r="AI10" s="229"/>
      <c r="AJ10" s="229"/>
      <c r="AK10" s="229"/>
      <c r="AL10" s="229"/>
      <c r="AM10" s="229"/>
      <c r="AN10" s="229"/>
      <c r="AO10" s="229"/>
      <c r="AP10" s="229"/>
      <c r="AQ10" s="229"/>
      <c r="AR10" s="229"/>
      <c r="AS10" s="229"/>
      <c r="AT10" s="229"/>
      <c r="AU10" s="229"/>
      <c r="AV10" s="229"/>
      <c r="AW10" s="229"/>
      <c r="AX10" s="229"/>
      <c r="AY10" s="229"/>
      <c r="AZ10" s="229"/>
      <c r="BA10" s="229"/>
      <c r="BB10" s="229"/>
      <c r="BC10" s="229"/>
      <c r="BD10" s="229"/>
    </row>
    <row r="11" spans="1:61" s="256" customFormat="1" x14ac:dyDescent="0.2">
      <c r="A11" s="257"/>
      <c r="B11" s="218">
        <v>2015</v>
      </c>
      <c r="C11" s="219"/>
      <c r="D11" s="739">
        <v>6</v>
      </c>
      <c r="E11" s="739">
        <v>2</v>
      </c>
      <c r="F11" s="228">
        <v>7000</v>
      </c>
      <c r="G11" s="700"/>
      <c r="H11" s="229"/>
      <c r="I11" s="229"/>
      <c r="J11" s="229"/>
      <c r="K11" s="229"/>
      <c r="L11" s="229"/>
      <c r="M11" s="229"/>
      <c r="N11" s="229"/>
      <c r="O11" s="229"/>
      <c r="P11" s="229"/>
      <c r="Q11" s="229"/>
      <c r="R11" s="229"/>
      <c r="S11" s="229"/>
      <c r="T11" s="229"/>
      <c r="U11" s="229"/>
      <c r="V11" s="229"/>
      <c r="W11" s="229"/>
      <c r="X11" s="229"/>
      <c r="Y11" s="229"/>
      <c r="Z11" s="229"/>
      <c r="AA11" s="229"/>
      <c r="AB11" s="229"/>
      <c r="AC11" s="229"/>
      <c r="AD11" s="229"/>
      <c r="AE11" s="229"/>
      <c r="AF11" s="229"/>
      <c r="AG11" s="229"/>
      <c r="AH11" s="229"/>
      <c r="AI11" s="229"/>
      <c r="AJ11" s="229"/>
      <c r="AK11" s="229"/>
      <c r="AL11" s="229"/>
      <c r="AM11" s="229"/>
      <c r="AN11" s="229"/>
      <c r="AO11" s="229"/>
      <c r="AP11" s="229"/>
      <c r="AQ11" s="229"/>
      <c r="AR11" s="229"/>
      <c r="AS11" s="229"/>
      <c r="AT11" s="229"/>
      <c r="AU11" s="229"/>
      <c r="AV11" s="229"/>
      <c r="AW11" s="229"/>
      <c r="AX11" s="229"/>
      <c r="AY11" s="229"/>
      <c r="AZ11" s="229"/>
      <c r="BA11" s="229"/>
      <c r="BB11" s="229"/>
      <c r="BC11" s="229"/>
      <c r="BD11" s="229"/>
    </row>
    <row r="12" spans="1:61" s="256" customFormat="1" x14ac:dyDescent="0.2">
      <c r="A12" s="257"/>
      <c r="B12" s="218">
        <v>2014</v>
      </c>
      <c r="C12" s="219"/>
      <c r="D12" s="739">
        <v>4</v>
      </c>
      <c r="E12" s="739">
        <v>1</v>
      </c>
      <c r="F12" s="228">
        <v>5000</v>
      </c>
      <c r="G12" s="700"/>
      <c r="H12" s="229"/>
      <c r="I12" s="229"/>
      <c r="J12" s="229"/>
      <c r="K12" s="229"/>
      <c r="L12" s="229"/>
      <c r="M12" s="229"/>
      <c r="N12" s="229"/>
      <c r="O12" s="229"/>
      <c r="P12" s="229"/>
      <c r="Q12" s="229"/>
      <c r="R12" s="229"/>
      <c r="S12" s="229"/>
      <c r="T12" s="229"/>
      <c r="U12" s="229"/>
      <c r="V12" s="229"/>
      <c r="W12" s="229"/>
      <c r="X12" s="229"/>
      <c r="Y12" s="229"/>
      <c r="Z12" s="229"/>
      <c r="AA12" s="229"/>
      <c r="AB12" s="229"/>
      <c r="AC12" s="229"/>
      <c r="AD12" s="229"/>
      <c r="AE12" s="229"/>
      <c r="AF12" s="229"/>
      <c r="AG12" s="229"/>
      <c r="AH12" s="229"/>
      <c r="AI12" s="229"/>
      <c r="AJ12" s="229"/>
      <c r="AK12" s="229"/>
      <c r="AL12" s="229"/>
      <c r="AM12" s="229"/>
      <c r="AN12" s="229"/>
      <c r="AO12" s="229"/>
      <c r="AP12" s="229"/>
      <c r="AQ12" s="229"/>
      <c r="AR12" s="229"/>
      <c r="AS12" s="229"/>
      <c r="AT12" s="229"/>
      <c r="AU12" s="229"/>
      <c r="AV12" s="229"/>
      <c r="AW12" s="229"/>
      <c r="AX12" s="229"/>
      <c r="AY12" s="229"/>
      <c r="AZ12" s="229"/>
      <c r="BA12" s="229"/>
      <c r="BB12" s="229"/>
      <c r="BC12" s="229"/>
      <c r="BD12" s="229"/>
    </row>
    <row r="13" spans="1:61" s="256" customFormat="1" x14ac:dyDescent="0.2">
      <c r="A13" s="257"/>
      <c r="B13" s="218">
        <v>2013</v>
      </c>
      <c r="C13" s="219"/>
      <c r="D13" s="739">
        <v>5</v>
      </c>
      <c r="E13" s="739">
        <v>3</v>
      </c>
      <c r="F13" s="228">
        <v>7000</v>
      </c>
      <c r="G13" s="700"/>
      <c r="H13" s="229"/>
      <c r="I13" s="229"/>
      <c r="J13" s="229"/>
      <c r="K13" s="229"/>
      <c r="L13" s="229"/>
      <c r="M13" s="229"/>
      <c r="N13" s="229"/>
      <c r="O13" s="229"/>
      <c r="P13" s="229"/>
      <c r="Q13" s="229"/>
      <c r="R13" s="229"/>
      <c r="S13" s="229"/>
      <c r="T13" s="229"/>
      <c r="U13" s="229"/>
      <c r="V13" s="229"/>
      <c r="W13" s="229"/>
      <c r="X13" s="229"/>
      <c r="Y13" s="229"/>
      <c r="Z13" s="229"/>
      <c r="AA13" s="229"/>
      <c r="AB13" s="229"/>
      <c r="AC13" s="229"/>
      <c r="AD13" s="229"/>
      <c r="AE13" s="229"/>
      <c r="AF13" s="229"/>
      <c r="AG13" s="229"/>
      <c r="AH13" s="229"/>
      <c r="AI13" s="229"/>
      <c r="AJ13" s="229"/>
      <c r="AK13" s="229"/>
      <c r="AL13" s="229"/>
      <c r="AM13" s="229"/>
      <c r="AN13" s="229"/>
      <c r="AO13" s="229"/>
      <c r="AP13" s="229"/>
      <c r="AQ13" s="229"/>
      <c r="AR13" s="229"/>
      <c r="AS13" s="229"/>
      <c r="AT13" s="229"/>
      <c r="AU13" s="229"/>
      <c r="AV13" s="229"/>
      <c r="AW13" s="229"/>
      <c r="AX13" s="229"/>
      <c r="AY13" s="229"/>
      <c r="AZ13" s="229"/>
      <c r="BA13" s="229"/>
      <c r="BB13" s="229"/>
      <c r="BC13" s="229"/>
      <c r="BD13" s="229"/>
    </row>
    <row r="14" spans="1:61" x14ac:dyDescent="0.2">
      <c r="A14" s="10"/>
      <c r="B14" s="218">
        <v>2012</v>
      </c>
      <c r="C14" s="219"/>
      <c r="D14" s="739">
        <v>7</v>
      </c>
      <c r="E14" s="739">
        <v>0</v>
      </c>
      <c r="F14" s="228">
        <v>1000</v>
      </c>
      <c r="G14" s="700"/>
      <c r="BE14"/>
      <c r="BF14"/>
      <c r="BG14"/>
      <c r="BH14"/>
      <c r="BI14"/>
    </row>
    <row r="15" spans="1:61" ht="12.75" customHeight="1" x14ac:dyDescent="0.2">
      <c r="A15" s="10"/>
      <c r="B15" s="218">
        <v>2011</v>
      </c>
      <c r="C15" s="219"/>
      <c r="D15" s="739">
        <v>4</v>
      </c>
      <c r="E15" s="739">
        <v>1</v>
      </c>
      <c r="F15" s="228">
        <v>2000</v>
      </c>
      <c r="G15" s="700"/>
      <c r="BE15"/>
      <c r="BF15"/>
      <c r="BG15"/>
      <c r="BH15"/>
      <c r="BI15"/>
    </row>
    <row r="16" spans="1:61" ht="12.75" customHeight="1" x14ac:dyDescent="0.2">
      <c r="A16" s="10"/>
      <c r="B16" s="218">
        <v>2010</v>
      </c>
      <c r="C16" s="219"/>
      <c r="D16" s="739">
        <v>5</v>
      </c>
      <c r="E16" s="739">
        <v>4</v>
      </c>
      <c r="F16" s="228">
        <v>12000</v>
      </c>
      <c r="G16" s="700"/>
      <c r="BE16"/>
      <c r="BF16"/>
      <c r="BG16"/>
      <c r="BH16"/>
      <c r="BI16"/>
    </row>
    <row r="17" spans="1:61" x14ac:dyDescent="0.2">
      <c r="A17" s="10"/>
      <c r="B17" s="218">
        <v>2009</v>
      </c>
      <c r="C17" s="219"/>
      <c r="D17" s="739">
        <v>7</v>
      </c>
      <c r="E17" s="739">
        <v>2</v>
      </c>
      <c r="F17" s="228">
        <v>3000</v>
      </c>
      <c r="G17" s="700"/>
      <c r="BE17"/>
      <c r="BF17"/>
      <c r="BG17"/>
      <c r="BH17"/>
      <c r="BI17"/>
    </row>
    <row r="18" spans="1:61" x14ac:dyDescent="0.2">
      <c r="A18" s="10"/>
      <c r="B18" s="218">
        <v>2008</v>
      </c>
      <c r="C18" s="218"/>
      <c r="D18" s="739">
        <v>7</v>
      </c>
      <c r="E18" s="739">
        <v>1</v>
      </c>
      <c r="F18" s="228">
        <v>2000</v>
      </c>
      <c r="G18" s="700"/>
      <c r="BE18"/>
      <c r="BF18"/>
      <c r="BG18"/>
      <c r="BH18"/>
      <c r="BI18"/>
    </row>
    <row r="19" spans="1:61" x14ac:dyDescent="0.2">
      <c r="A19" s="10"/>
      <c r="B19" s="218">
        <v>2007</v>
      </c>
      <c r="C19" s="218"/>
      <c r="D19" s="739">
        <v>12</v>
      </c>
      <c r="E19" s="739">
        <v>3</v>
      </c>
      <c r="F19" s="228">
        <v>15000</v>
      </c>
      <c r="G19" s="700"/>
      <c r="BE19"/>
      <c r="BF19"/>
      <c r="BG19"/>
      <c r="BH19"/>
      <c r="BI19"/>
    </row>
    <row r="20" spans="1:61" x14ac:dyDescent="0.2">
      <c r="A20" s="10"/>
      <c r="B20" s="218">
        <v>2006</v>
      </c>
      <c r="C20" s="218"/>
      <c r="D20" s="739">
        <v>12</v>
      </c>
      <c r="E20" s="739">
        <v>4</v>
      </c>
      <c r="F20" s="228">
        <v>12000</v>
      </c>
      <c r="G20" s="700"/>
      <c r="BE20"/>
      <c r="BF20"/>
      <c r="BG20"/>
      <c r="BH20"/>
      <c r="BI20"/>
    </row>
    <row r="21" spans="1:61" x14ac:dyDescent="0.2">
      <c r="A21" s="10"/>
      <c r="B21" s="218">
        <v>2005</v>
      </c>
      <c r="C21" s="218"/>
      <c r="D21" s="739">
        <v>22</v>
      </c>
      <c r="E21" s="739">
        <v>3</v>
      </c>
      <c r="F21" s="228">
        <v>15000</v>
      </c>
      <c r="G21" s="1028"/>
      <c r="BE21"/>
      <c r="BF21"/>
      <c r="BG21"/>
      <c r="BH21"/>
      <c r="BI21"/>
    </row>
    <row r="22" spans="1:61" x14ac:dyDescent="0.2">
      <c r="A22" s="10"/>
      <c r="B22" s="218">
        <v>2004</v>
      </c>
      <c r="C22" s="218"/>
      <c r="D22" s="739">
        <v>20</v>
      </c>
      <c r="E22" s="739">
        <v>5</v>
      </c>
      <c r="F22" s="228">
        <v>17000</v>
      </c>
      <c r="G22" s="1028"/>
      <c r="BE22"/>
      <c r="BF22"/>
      <c r="BG22"/>
      <c r="BH22"/>
      <c r="BI22"/>
    </row>
    <row r="23" spans="1:61" x14ac:dyDescent="0.2">
      <c r="A23" s="10"/>
      <c r="B23" s="218">
        <v>2003</v>
      </c>
      <c r="C23" s="218"/>
      <c r="D23" s="739">
        <v>19</v>
      </c>
      <c r="E23" s="739">
        <v>4</v>
      </c>
      <c r="F23" s="228">
        <v>43000</v>
      </c>
      <c r="G23" s="1028"/>
      <c r="BE23"/>
      <c r="BF23"/>
      <c r="BG23"/>
      <c r="BH23"/>
      <c r="BI23"/>
    </row>
    <row r="24" spans="1:61" x14ac:dyDescent="0.2">
      <c r="A24" s="10"/>
      <c r="B24" s="218">
        <v>2002</v>
      </c>
      <c r="C24" s="218"/>
      <c r="D24" s="739">
        <v>11</v>
      </c>
      <c r="E24" s="739">
        <v>3</v>
      </c>
      <c r="F24" s="228">
        <v>66000</v>
      </c>
      <c r="G24" s="1028"/>
      <c r="BE24"/>
      <c r="BF24"/>
      <c r="BG24"/>
      <c r="BH24"/>
      <c r="BI24"/>
    </row>
    <row r="25" spans="1:61" x14ac:dyDescent="0.2">
      <c r="A25" s="10"/>
      <c r="B25" s="218">
        <v>2001</v>
      </c>
      <c r="C25" s="218"/>
      <c r="D25" s="739">
        <v>18</v>
      </c>
      <c r="E25" s="739">
        <v>3</v>
      </c>
      <c r="F25" s="228">
        <v>9000</v>
      </c>
      <c r="G25" s="1028"/>
    </row>
    <row r="26" spans="1:61" x14ac:dyDescent="0.2">
      <c r="A26" s="10"/>
      <c r="B26" s="218">
        <v>2000</v>
      </c>
      <c r="C26" s="218"/>
      <c r="D26" s="739">
        <v>21</v>
      </c>
      <c r="E26" s="739">
        <v>4</v>
      </c>
      <c r="F26" s="228">
        <v>14000</v>
      </c>
      <c r="G26" s="1028"/>
    </row>
    <row r="27" spans="1:61" x14ac:dyDescent="0.2">
      <c r="A27" s="10"/>
      <c r="B27" s="220" t="s">
        <v>194</v>
      </c>
      <c r="C27" s="221" t="s">
        <v>195</v>
      </c>
      <c r="D27" s="712">
        <v>28.1</v>
      </c>
      <c r="E27" s="712">
        <v>7.7</v>
      </c>
      <c r="F27" s="701">
        <v>113400</v>
      </c>
      <c r="G27" s="1028"/>
    </row>
    <row r="28" spans="1:61" x14ac:dyDescent="0.2">
      <c r="A28" s="10"/>
      <c r="B28" s="220" t="s">
        <v>196</v>
      </c>
      <c r="C28" s="221" t="s">
        <v>197</v>
      </c>
      <c r="D28" s="712">
        <v>36</v>
      </c>
      <c r="E28" s="712">
        <v>9.4</v>
      </c>
      <c r="F28" s="701">
        <v>117500</v>
      </c>
      <c r="G28" s="1028"/>
    </row>
    <row r="29" spans="1:61" x14ac:dyDescent="0.2">
      <c r="A29" s="10"/>
      <c r="B29" s="222" t="s">
        <v>198</v>
      </c>
      <c r="C29" s="223" t="s">
        <v>199</v>
      </c>
      <c r="D29" s="713">
        <v>54.3</v>
      </c>
      <c r="E29" s="713">
        <v>24.5</v>
      </c>
      <c r="F29" s="702">
        <v>319500</v>
      </c>
      <c r="G29" s="1028"/>
    </row>
    <row r="30" spans="1:61" ht="16.5" customHeight="1" x14ac:dyDescent="0.2">
      <c r="A30" s="10"/>
      <c r="B30" s="1134" t="s">
        <v>200</v>
      </c>
      <c r="C30" s="1134"/>
      <c r="D30" s="1134"/>
      <c r="E30" s="1134"/>
      <c r="F30" s="1134"/>
      <c r="G30" s="1029"/>
    </row>
    <row r="31" spans="1:61" x14ac:dyDescent="0.2">
      <c r="A31" s="10"/>
      <c r="B31" s="224"/>
      <c r="C31" s="224"/>
      <c r="D31" s="224"/>
      <c r="E31" s="224"/>
      <c r="F31" s="224"/>
      <c r="G31" s="1030"/>
    </row>
    <row r="32" spans="1:61" x14ac:dyDescent="0.2">
      <c r="A32" s="10"/>
      <c r="B32" s="1081" t="s">
        <v>201</v>
      </c>
      <c r="C32" s="1081"/>
      <c r="D32" s="1081"/>
      <c r="E32" s="1081"/>
      <c r="F32" s="1081"/>
      <c r="G32" s="1031"/>
    </row>
    <row r="33" spans="1:61" ht="12.75" customHeight="1" x14ac:dyDescent="0.2">
      <c r="A33" s="10"/>
      <c r="B33" s="1081" t="s">
        <v>202</v>
      </c>
      <c r="C33" s="1081"/>
      <c r="D33" s="1081"/>
      <c r="E33" s="1081"/>
      <c r="F33" s="1081"/>
      <c r="G33" s="1032"/>
    </row>
    <row r="34" spans="1:61" x14ac:dyDescent="0.2">
      <c r="A34" s="10"/>
      <c r="B34" s="868" t="s">
        <v>203</v>
      </c>
      <c r="C34" s="869" t="s">
        <v>204</v>
      </c>
      <c r="D34" s="1135" t="s">
        <v>205</v>
      </c>
      <c r="E34" s="1136"/>
      <c r="F34" s="870" t="s">
        <v>206</v>
      </c>
      <c r="G34" s="1033"/>
    </row>
    <row r="35" spans="1:61" ht="12.75" customHeight="1" x14ac:dyDescent="0.2">
      <c r="A35" s="10"/>
      <c r="B35" s="871" t="s">
        <v>207</v>
      </c>
      <c r="C35" s="225">
        <v>1979</v>
      </c>
      <c r="D35" s="1137" t="s">
        <v>479</v>
      </c>
      <c r="E35" s="1138"/>
      <c r="F35" s="872">
        <v>287000</v>
      </c>
      <c r="G35" s="1028"/>
    </row>
    <row r="36" spans="1:61" x14ac:dyDescent="0.2">
      <c r="A36" s="10"/>
      <c r="B36" s="873" t="s">
        <v>208</v>
      </c>
      <c r="C36" s="226">
        <v>1991</v>
      </c>
      <c r="D36" s="1131" t="s">
        <v>209</v>
      </c>
      <c r="E36" s="1132"/>
      <c r="F36" s="874">
        <v>260000</v>
      </c>
      <c r="G36" s="1028"/>
    </row>
    <row r="37" spans="1:61" ht="18" customHeight="1" x14ac:dyDescent="0.2">
      <c r="A37" s="10"/>
      <c r="B37" s="875" t="s">
        <v>210</v>
      </c>
      <c r="C37" s="227">
        <v>1983</v>
      </c>
      <c r="D37" s="1129" t="s">
        <v>480</v>
      </c>
      <c r="E37" s="1130"/>
      <c r="F37" s="872">
        <v>252000</v>
      </c>
      <c r="G37" s="1028"/>
    </row>
    <row r="38" spans="1:61" s="256" customFormat="1" x14ac:dyDescent="0.2">
      <c r="A38" s="862"/>
      <c r="B38" s="873" t="s">
        <v>211</v>
      </c>
      <c r="C38" s="226">
        <v>1988</v>
      </c>
      <c r="D38" s="1131" t="s">
        <v>212</v>
      </c>
      <c r="E38" s="1132"/>
      <c r="F38" s="874">
        <v>132000</v>
      </c>
      <c r="G38" s="1028"/>
      <c r="H38" s="229"/>
      <c r="I38" s="229"/>
      <c r="J38" s="229"/>
      <c r="K38" s="229"/>
      <c r="L38" s="229"/>
      <c r="M38" s="229"/>
      <c r="N38" s="229"/>
      <c r="O38" s="229"/>
      <c r="P38" s="229"/>
      <c r="Q38" s="229"/>
      <c r="R38" s="229"/>
      <c r="S38" s="229"/>
      <c r="T38" s="229"/>
      <c r="U38" s="229"/>
      <c r="V38" s="229"/>
      <c r="W38" s="229"/>
      <c r="X38" s="229"/>
      <c r="Y38" s="229"/>
      <c r="Z38" s="229"/>
      <c r="AA38" s="229"/>
      <c r="AB38" s="229"/>
      <c r="AC38" s="229"/>
      <c r="AD38" s="229"/>
      <c r="AE38" s="229"/>
      <c r="AF38" s="229"/>
      <c r="AG38" s="229"/>
      <c r="AH38" s="229"/>
      <c r="AI38" s="229"/>
      <c r="AJ38" s="229"/>
      <c r="AK38" s="229"/>
      <c r="AL38" s="229"/>
      <c r="AM38" s="229"/>
      <c r="AN38" s="229"/>
      <c r="AO38" s="229"/>
      <c r="AP38" s="229"/>
      <c r="AQ38" s="229"/>
      <c r="AR38" s="229"/>
      <c r="AS38" s="229"/>
      <c r="AT38" s="229"/>
      <c r="AU38" s="229"/>
      <c r="AV38" s="229"/>
      <c r="AW38" s="229"/>
      <c r="AX38" s="229"/>
      <c r="AY38" s="229"/>
      <c r="AZ38" s="229"/>
      <c r="BA38" s="229"/>
      <c r="BB38" s="229"/>
      <c r="BC38" s="229"/>
      <c r="BD38" s="229"/>
      <c r="BE38" s="229"/>
      <c r="BF38" s="229"/>
      <c r="BG38" s="229"/>
      <c r="BH38" s="229"/>
      <c r="BI38" s="229"/>
    </row>
    <row r="39" spans="1:61" s="256" customFormat="1" ht="18" customHeight="1" x14ac:dyDescent="0.2">
      <c r="A39" s="862"/>
      <c r="B39" s="875" t="s">
        <v>213</v>
      </c>
      <c r="C39" s="227">
        <v>1972</v>
      </c>
      <c r="D39" s="1129" t="s">
        <v>214</v>
      </c>
      <c r="E39" s="1130"/>
      <c r="F39" s="872">
        <v>115000</v>
      </c>
      <c r="G39" s="1028"/>
      <c r="H39" s="229"/>
      <c r="I39" s="229"/>
      <c r="J39" s="229"/>
      <c r="K39" s="229"/>
      <c r="L39" s="229"/>
      <c r="M39" s="229"/>
      <c r="N39" s="229"/>
      <c r="O39" s="229"/>
      <c r="P39" s="229"/>
      <c r="Q39" s="229"/>
      <c r="R39" s="229"/>
      <c r="S39" s="229"/>
      <c r="T39" s="229"/>
      <c r="U39" s="229"/>
      <c r="V39" s="229"/>
      <c r="W39" s="229"/>
      <c r="X39" s="229"/>
      <c r="Y39" s="229"/>
      <c r="Z39" s="229"/>
      <c r="AA39" s="229"/>
      <c r="AB39" s="229"/>
      <c r="AC39" s="229"/>
      <c r="AD39" s="229"/>
      <c r="AE39" s="229"/>
      <c r="AF39" s="229"/>
      <c r="AG39" s="229"/>
      <c r="AH39" s="229"/>
      <c r="AI39" s="229"/>
      <c r="AJ39" s="229"/>
      <c r="AK39" s="229"/>
      <c r="AL39" s="229"/>
      <c r="AM39" s="229"/>
      <c r="AN39" s="229"/>
      <c r="AO39" s="229"/>
      <c r="AP39" s="229"/>
      <c r="AQ39" s="229"/>
      <c r="AR39" s="229"/>
      <c r="AS39" s="229"/>
      <c r="AT39" s="229"/>
      <c r="AU39" s="229"/>
      <c r="AV39" s="229"/>
      <c r="AW39" s="229"/>
      <c r="AX39" s="229"/>
      <c r="AY39" s="229"/>
      <c r="AZ39" s="229"/>
      <c r="BA39" s="229"/>
      <c r="BB39" s="229"/>
      <c r="BC39" s="229"/>
      <c r="BD39" s="229"/>
      <c r="BE39" s="229"/>
      <c r="BF39" s="229"/>
      <c r="BG39" s="229"/>
      <c r="BH39" s="229"/>
      <c r="BI39" s="229"/>
    </row>
    <row r="40" spans="1:61" s="256" customFormat="1" x14ac:dyDescent="0.2">
      <c r="A40" s="862"/>
      <c r="B40" s="873" t="s">
        <v>347</v>
      </c>
      <c r="C40" s="226">
        <v>2018</v>
      </c>
      <c r="D40" s="1131" t="s">
        <v>348</v>
      </c>
      <c r="E40" s="1132"/>
      <c r="F40" s="874">
        <v>113000</v>
      </c>
      <c r="G40" s="1028"/>
      <c r="H40" s="229"/>
      <c r="I40" s="229"/>
      <c r="J40" s="229"/>
      <c r="K40" s="229"/>
      <c r="L40" s="229"/>
      <c r="M40" s="229"/>
      <c r="N40" s="229"/>
      <c r="O40" s="229"/>
      <c r="P40" s="229"/>
      <c r="Q40" s="229"/>
      <c r="R40" s="229"/>
      <c r="S40" s="229"/>
      <c r="T40" s="229"/>
      <c r="U40" s="229"/>
      <c r="V40" s="229"/>
      <c r="W40" s="229"/>
      <c r="X40" s="229"/>
      <c r="Y40" s="229"/>
      <c r="Z40" s="229"/>
      <c r="AA40" s="229"/>
      <c r="AB40" s="229"/>
      <c r="AC40" s="229"/>
      <c r="AD40" s="229"/>
      <c r="AE40" s="229"/>
      <c r="AF40" s="229"/>
      <c r="AG40" s="229"/>
      <c r="AH40" s="229"/>
      <c r="AI40" s="229"/>
      <c r="AJ40" s="229"/>
      <c r="AK40" s="229"/>
      <c r="AL40" s="229"/>
      <c r="AM40" s="229"/>
      <c r="AN40" s="229"/>
      <c r="AO40" s="229"/>
      <c r="AP40" s="229"/>
      <c r="AQ40" s="229"/>
      <c r="AR40" s="229"/>
      <c r="AS40" s="229"/>
      <c r="AT40" s="229"/>
      <c r="AU40" s="229"/>
      <c r="AV40" s="229"/>
      <c r="AW40" s="229"/>
      <c r="AX40" s="229"/>
      <c r="AY40" s="229"/>
      <c r="AZ40" s="229"/>
      <c r="BA40" s="229"/>
      <c r="BB40" s="229"/>
      <c r="BC40" s="229"/>
      <c r="BD40" s="229"/>
      <c r="BE40" s="229"/>
      <c r="BF40" s="229"/>
      <c r="BG40" s="229"/>
      <c r="BH40" s="229"/>
      <c r="BI40" s="229"/>
    </row>
    <row r="41" spans="1:61" s="256" customFormat="1" ht="18" customHeight="1" x14ac:dyDescent="0.2">
      <c r="A41" s="862"/>
      <c r="B41" s="875" t="s">
        <v>215</v>
      </c>
      <c r="C41" s="227">
        <v>1977</v>
      </c>
      <c r="D41" s="1129" t="s">
        <v>216</v>
      </c>
      <c r="E41" s="1130"/>
      <c r="F41" s="872">
        <v>95000</v>
      </c>
      <c r="G41" s="1028"/>
      <c r="H41" s="229"/>
      <c r="I41" s="229"/>
      <c r="J41" s="229"/>
      <c r="K41" s="229"/>
      <c r="L41" s="229"/>
      <c r="M41" s="229"/>
      <c r="N41" s="229"/>
      <c r="O41" s="229"/>
      <c r="P41" s="229"/>
      <c r="Q41" s="229"/>
      <c r="R41" s="229"/>
      <c r="S41" s="229"/>
      <c r="T41" s="229"/>
      <c r="U41" s="229"/>
      <c r="V41" s="229"/>
      <c r="W41" s="229"/>
      <c r="X41" s="229"/>
      <c r="Y41" s="229"/>
      <c r="Z41" s="229"/>
      <c r="AA41" s="229"/>
      <c r="AB41" s="229"/>
      <c r="AC41" s="229"/>
      <c r="AD41" s="229"/>
      <c r="AE41" s="229"/>
      <c r="AF41" s="229"/>
      <c r="AG41" s="229"/>
      <c r="AH41" s="229"/>
      <c r="AI41" s="229"/>
      <c r="AJ41" s="229"/>
      <c r="AK41" s="229"/>
      <c r="AL41" s="229"/>
      <c r="AM41" s="229"/>
      <c r="AN41" s="229"/>
      <c r="AO41" s="229"/>
      <c r="AP41" s="229"/>
      <c r="AQ41" s="229"/>
      <c r="AR41" s="229"/>
      <c r="AS41" s="229"/>
      <c r="AT41" s="229"/>
      <c r="AU41" s="229"/>
      <c r="AV41" s="229"/>
      <c r="AW41" s="229"/>
      <c r="AX41" s="229"/>
      <c r="AY41" s="229"/>
      <c r="AZ41" s="229"/>
      <c r="BA41" s="229"/>
      <c r="BB41" s="229"/>
      <c r="BC41" s="229"/>
      <c r="BD41" s="229"/>
      <c r="BE41" s="229"/>
      <c r="BF41" s="229"/>
      <c r="BG41" s="229"/>
      <c r="BH41" s="229"/>
      <c r="BI41" s="229"/>
    </row>
    <row r="42" spans="1:61" s="256" customFormat="1" x14ac:dyDescent="0.2">
      <c r="A42" s="862"/>
      <c r="B42" s="873" t="s">
        <v>217</v>
      </c>
      <c r="C42" s="226">
        <v>1989</v>
      </c>
      <c r="D42" s="1131" t="s">
        <v>481</v>
      </c>
      <c r="E42" s="1132"/>
      <c r="F42" s="874">
        <v>70000</v>
      </c>
      <c r="G42" s="1028"/>
      <c r="H42" s="229"/>
      <c r="I42" s="229"/>
      <c r="J42" s="229"/>
      <c r="K42" s="229"/>
      <c r="L42" s="229"/>
      <c r="M42" s="229"/>
      <c r="N42" s="229"/>
      <c r="O42" s="229"/>
      <c r="P42" s="229"/>
      <c r="Q42" s="229"/>
      <c r="R42" s="229"/>
      <c r="S42" s="229"/>
      <c r="T42" s="229"/>
      <c r="U42" s="229"/>
      <c r="V42" s="229"/>
      <c r="W42" s="229"/>
      <c r="X42" s="229"/>
      <c r="Y42" s="229"/>
      <c r="Z42" s="229"/>
      <c r="AA42" s="229"/>
      <c r="AB42" s="229"/>
      <c r="AC42" s="229"/>
      <c r="AD42" s="229"/>
      <c r="AE42" s="229"/>
      <c r="AF42" s="229"/>
      <c r="AG42" s="229"/>
      <c r="AH42" s="229"/>
      <c r="AI42" s="229"/>
      <c r="AJ42" s="229"/>
      <c r="AK42" s="229"/>
      <c r="AL42" s="229"/>
      <c r="AM42" s="229"/>
      <c r="AN42" s="229"/>
      <c r="AO42" s="229"/>
      <c r="AP42" s="229"/>
      <c r="AQ42" s="229"/>
      <c r="AR42" s="229"/>
      <c r="AS42" s="229"/>
      <c r="AT42" s="229"/>
      <c r="AU42" s="229"/>
      <c r="AV42" s="229"/>
      <c r="AW42" s="229"/>
      <c r="AX42" s="229"/>
      <c r="AY42" s="229"/>
      <c r="AZ42" s="229"/>
      <c r="BA42" s="229"/>
      <c r="BB42" s="229"/>
      <c r="BC42" s="229"/>
      <c r="BD42" s="229"/>
      <c r="BE42" s="229"/>
      <c r="BF42" s="229"/>
      <c r="BG42" s="229"/>
      <c r="BH42" s="229"/>
      <c r="BI42" s="229"/>
    </row>
    <row r="43" spans="1:61" s="256" customFormat="1" ht="18" customHeight="1" x14ac:dyDescent="0.2">
      <c r="A43" s="862"/>
      <c r="B43" s="875" t="s">
        <v>218</v>
      </c>
      <c r="C43" s="227">
        <v>1985</v>
      </c>
      <c r="D43" s="1129" t="s">
        <v>482</v>
      </c>
      <c r="E43" s="1130"/>
      <c r="F43" s="872">
        <v>70000</v>
      </c>
      <c r="G43" s="1028"/>
      <c r="H43" s="229"/>
      <c r="I43" s="229"/>
      <c r="J43" s="229"/>
      <c r="K43" s="229"/>
      <c r="L43" s="229"/>
      <c r="M43" s="229"/>
      <c r="N43" s="229"/>
      <c r="O43" s="229"/>
      <c r="P43" s="229"/>
      <c r="Q43" s="229"/>
      <c r="R43" s="229"/>
      <c r="S43" s="229"/>
      <c r="T43" s="229"/>
      <c r="U43" s="229"/>
      <c r="V43" s="229"/>
      <c r="W43" s="229"/>
      <c r="X43" s="229"/>
      <c r="Y43" s="229"/>
      <c r="Z43" s="229"/>
      <c r="AA43" s="229"/>
      <c r="AB43" s="229"/>
      <c r="AC43" s="229"/>
      <c r="AD43" s="229"/>
      <c r="AE43" s="229"/>
      <c r="AF43" s="229"/>
      <c r="AG43" s="229"/>
      <c r="AH43" s="229"/>
      <c r="AI43" s="229"/>
      <c r="AJ43" s="229"/>
      <c r="AK43" s="229"/>
      <c r="AL43" s="229"/>
      <c r="AM43" s="229"/>
      <c r="AN43" s="229"/>
      <c r="AO43" s="229"/>
      <c r="AP43" s="229"/>
      <c r="AQ43" s="229"/>
      <c r="AR43" s="229"/>
      <c r="AS43" s="229"/>
      <c r="AT43" s="229"/>
      <c r="AU43" s="229"/>
      <c r="AV43" s="229"/>
      <c r="AW43" s="229"/>
      <c r="AX43" s="229"/>
      <c r="AY43" s="229"/>
      <c r="AZ43" s="229"/>
      <c r="BA43" s="229"/>
      <c r="BB43" s="229"/>
      <c r="BC43" s="229"/>
      <c r="BD43" s="229"/>
      <c r="BE43" s="229"/>
      <c r="BF43" s="229"/>
      <c r="BG43" s="229"/>
      <c r="BH43" s="229"/>
      <c r="BI43" s="229"/>
    </row>
    <row r="44" spans="1:61" s="256" customFormat="1" x14ac:dyDescent="0.2">
      <c r="A44" s="862"/>
      <c r="B44" s="873" t="s">
        <v>219</v>
      </c>
      <c r="C44" s="226">
        <v>1992</v>
      </c>
      <c r="D44" s="1131" t="s">
        <v>220</v>
      </c>
      <c r="E44" s="1132"/>
      <c r="F44" s="874">
        <v>67000</v>
      </c>
      <c r="G44" s="1028"/>
      <c r="H44" s="229"/>
      <c r="I44" s="229"/>
      <c r="J44" s="229"/>
      <c r="K44" s="229"/>
      <c r="L44" s="229"/>
      <c r="M44" s="229"/>
      <c r="N44" s="229"/>
      <c r="O44" s="229"/>
      <c r="P44" s="229"/>
      <c r="Q44" s="229"/>
      <c r="R44" s="229"/>
      <c r="S44" s="229"/>
      <c r="T44" s="229"/>
      <c r="U44" s="229"/>
      <c r="V44" s="229"/>
      <c r="W44" s="229"/>
      <c r="X44" s="229"/>
      <c r="Y44" s="229"/>
      <c r="Z44" s="229"/>
      <c r="AA44" s="229"/>
      <c r="AB44" s="229"/>
      <c r="AC44" s="229"/>
      <c r="AD44" s="229"/>
      <c r="AE44" s="229"/>
      <c r="AF44" s="229"/>
      <c r="AG44" s="229"/>
      <c r="AH44" s="229"/>
      <c r="AI44" s="229"/>
      <c r="AJ44" s="229"/>
      <c r="AK44" s="229"/>
      <c r="AL44" s="229"/>
      <c r="AM44" s="229"/>
      <c r="AN44" s="229"/>
      <c r="AO44" s="229"/>
      <c r="AP44" s="229"/>
      <c r="AQ44" s="229"/>
      <c r="AR44" s="229"/>
      <c r="AS44" s="229"/>
      <c r="AT44" s="229"/>
      <c r="AU44" s="229"/>
      <c r="AV44" s="229"/>
      <c r="AW44" s="229"/>
      <c r="AX44" s="229"/>
      <c r="AY44" s="229"/>
      <c r="AZ44" s="229"/>
      <c r="BA44" s="229"/>
      <c r="BB44" s="229"/>
      <c r="BC44" s="229"/>
      <c r="BD44" s="229"/>
      <c r="BE44" s="229"/>
      <c r="BF44" s="229"/>
      <c r="BG44" s="229"/>
      <c r="BH44" s="229"/>
      <c r="BI44" s="229"/>
    </row>
    <row r="45" spans="1:61" s="256" customFormat="1" ht="15.6" customHeight="1" x14ac:dyDescent="0.2">
      <c r="A45" s="862"/>
      <c r="B45" s="875" t="s">
        <v>190</v>
      </c>
      <c r="C45" s="227" t="s">
        <v>190</v>
      </c>
      <c r="D45" s="1129" t="s">
        <v>190</v>
      </c>
      <c r="E45" s="1130"/>
      <c r="F45" s="872" t="s">
        <v>190</v>
      </c>
      <c r="G45" s="1028"/>
      <c r="H45" s="229"/>
      <c r="I45" s="229"/>
      <c r="J45" s="229"/>
      <c r="K45" s="229"/>
      <c r="L45" s="229"/>
      <c r="M45" s="229"/>
      <c r="N45" s="229"/>
      <c r="O45" s="229"/>
      <c r="P45" s="229"/>
      <c r="Q45" s="229"/>
      <c r="R45" s="229"/>
      <c r="S45" s="229"/>
      <c r="T45" s="229"/>
      <c r="U45" s="229"/>
      <c r="V45" s="229"/>
      <c r="W45" s="229"/>
      <c r="X45" s="229"/>
      <c r="Y45" s="229"/>
      <c r="Z45" s="229"/>
      <c r="AA45" s="229"/>
      <c r="AB45" s="229"/>
      <c r="AC45" s="229"/>
      <c r="AD45" s="229"/>
      <c r="AE45" s="229"/>
      <c r="AF45" s="229"/>
      <c r="AG45" s="229"/>
      <c r="AH45" s="229"/>
      <c r="AI45" s="229"/>
      <c r="AJ45" s="229"/>
      <c r="AK45" s="229"/>
      <c r="AL45" s="229"/>
      <c r="AM45" s="229"/>
      <c r="AN45" s="229"/>
      <c r="AO45" s="229"/>
      <c r="AP45" s="229"/>
      <c r="AQ45" s="229"/>
      <c r="AR45" s="229"/>
      <c r="AS45" s="229"/>
      <c r="AT45" s="229"/>
      <c r="AU45" s="229"/>
      <c r="AV45" s="229"/>
      <c r="AW45" s="229"/>
      <c r="AX45" s="229"/>
      <c r="AY45" s="229"/>
      <c r="AZ45" s="229"/>
      <c r="BA45" s="229"/>
      <c r="BB45" s="229"/>
      <c r="BC45" s="229"/>
      <c r="BD45" s="229"/>
      <c r="BE45" s="229"/>
      <c r="BF45" s="229"/>
      <c r="BG45" s="229"/>
      <c r="BH45" s="229"/>
      <c r="BI45" s="229"/>
    </row>
    <row r="46" spans="1:61" s="256" customFormat="1" x14ac:dyDescent="0.2">
      <c r="A46" s="862"/>
      <c r="B46" s="873" t="s">
        <v>221</v>
      </c>
      <c r="C46" s="226">
        <v>1989</v>
      </c>
      <c r="D46" s="1131" t="s">
        <v>222</v>
      </c>
      <c r="E46" s="1132"/>
      <c r="F46" s="874">
        <v>37000</v>
      </c>
      <c r="G46" s="1028"/>
      <c r="H46" s="229"/>
      <c r="I46" s="229"/>
      <c r="J46" s="229"/>
      <c r="K46" s="229"/>
      <c r="L46" s="229"/>
      <c r="M46" s="229"/>
      <c r="N46" s="229"/>
      <c r="O46" s="229"/>
      <c r="P46" s="229"/>
      <c r="Q46" s="229"/>
      <c r="R46" s="229"/>
      <c r="S46" s="229"/>
      <c r="T46" s="229"/>
      <c r="U46" s="229"/>
      <c r="V46" s="229"/>
      <c r="W46" s="229"/>
      <c r="X46" s="229"/>
      <c r="Y46" s="229"/>
      <c r="Z46" s="229"/>
      <c r="AA46" s="229"/>
      <c r="AB46" s="229"/>
      <c r="AC46" s="229"/>
      <c r="AD46" s="229"/>
      <c r="AE46" s="229"/>
      <c r="AF46" s="229"/>
      <c r="AG46" s="229"/>
      <c r="AH46" s="229"/>
      <c r="AI46" s="229"/>
      <c r="AJ46" s="229"/>
      <c r="AK46" s="229"/>
      <c r="AL46" s="229"/>
      <c r="AM46" s="229"/>
      <c r="AN46" s="229"/>
      <c r="AO46" s="229"/>
      <c r="AP46" s="229"/>
      <c r="AQ46" s="229"/>
      <c r="AR46" s="229"/>
      <c r="AS46" s="229"/>
      <c r="AT46" s="229"/>
      <c r="AU46" s="229"/>
      <c r="AV46" s="229"/>
      <c r="AW46" s="229"/>
      <c r="AX46" s="229"/>
      <c r="AY46" s="229"/>
      <c r="AZ46" s="229"/>
      <c r="BA46" s="229"/>
      <c r="BB46" s="229"/>
      <c r="BC46" s="229"/>
      <c r="BD46" s="229"/>
      <c r="BE46" s="229"/>
      <c r="BF46" s="229"/>
      <c r="BG46" s="229"/>
      <c r="BH46" s="229"/>
      <c r="BI46" s="229"/>
    </row>
    <row r="47" spans="1:61" s="256" customFormat="1" ht="13.15" customHeight="1" x14ac:dyDescent="0.2">
      <c r="A47" s="862"/>
      <c r="B47" s="875" t="s">
        <v>190</v>
      </c>
      <c r="C47" s="227" t="s">
        <v>190</v>
      </c>
      <c r="D47" s="1129" t="s">
        <v>190</v>
      </c>
      <c r="E47" s="1130"/>
      <c r="F47" s="872" t="s">
        <v>190</v>
      </c>
      <c r="G47" s="1028"/>
      <c r="H47" s="229"/>
      <c r="I47" s="229"/>
      <c r="J47" s="229"/>
      <c r="K47" s="229"/>
      <c r="L47" s="229"/>
      <c r="M47" s="229"/>
      <c r="N47" s="229"/>
      <c r="O47" s="229"/>
      <c r="P47" s="229"/>
      <c r="Q47" s="229"/>
      <c r="R47" s="229"/>
      <c r="S47" s="229"/>
      <c r="T47" s="229"/>
      <c r="U47" s="229"/>
      <c r="V47" s="229"/>
      <c r="W47" s="229"/>
      <c r="X47" s="229"/>
      <c r="Y47" s="229"/>
      <c r="Z47" s="229"/>
      <c r="AA47" s="229"/>
      <c r="AB47" s="229"/>
      <c r="AC47" s="229"/>
      <c r="AD47" s="229"/>
      <c r="AE47" s="229"/>
      <c r="AF47" s="229"/>
      <c r="AG47" s="229"/>
      <c r="AH47" s="229"/>
      <c r="AI47" s="229"/>
      <c r="AJ47" s="229"/>
      <c r="AK47" s="229"/>
      <c r="AL47" s="229"/>
      <c r="AM47" s="229"/>
      <c r="AN47" s="229"/>
      <c r="AO47" s="229"/>
      <c r="AP47" s="229"/>
      <c r="AQ47" s="229"/>
      <c r="AR47" s="229"/>
      <c r="AS47" s="229"/>
      <c r="AT47" s="229"/>
      <c r="AU47" s="229"/>
      <c r="AV47" s="229"/>
      <c r="AW47" s="229"/>
      <c r="AX47" s="229"/>
      <c r="AY47" s="229"/>
      <c r="AZ47" s="229"/>
      <c r="BA47" s="229"/>
      <c r="BB47" s="229"/>
      <c r="BC47" s="229"/>
      <c r="BD47" s="229"/>
      <c r="BE47" s="229"/>
      <c r="BF47" s="229"/>
      <c r="BG47" s="229"/>
      <c r="BH47" s="229"/>
      <c r="BI47" s="229"/>
    </row>
    <row r="48" spans="1:61" ht="12.75" customHeight="1" x14ac:dyDescent="0.2">
      <c r="A48" s="10"/>
      <c r="B48" s="876" t="s">
        <v>264</v>
      </c>
      <c r="C48" s="877">
        <v>2007</v>
      </c>
      <c r="D48" s="1141" t="s">
        <v>263</v>
      </c>
      <c r="E48" s="1142"/>
      <c r="F48" s="878">
        <v>11000</v>
      </c>
      <c r="G48" s="1034"/>
    </row>
    <row r="49" spans="1:61" ht="12.75" customHeight="1" x14ac:dyDescent="0.2">
      <c r="A49" s="10"/>
      <c r="B49" s="1140" t="s">
        <v>223</v>
      </c>
      <c r="C49" s="1140"/>
      <c r="D49" s="1140"/>
      <c r="E49" s="1140"/>
      <c r="F49" s="1140"/>
      <c r="G49" s="1028"/>
    </row>
    <row r="50" spans="1:61" ht="12.75" customHeight="1" x14ac:dyDescent="0.2">
      <c r="A50" s="10"/>
      <c r="B50" s="868" t="s">
        <v>203</v>
      </c>
      <c r="C50" s="869" t="s">
        <v>204</v>
      </c>
      <c r="D50" s="1135" t="s">
        <v>205</v>
      </c>
      <c r="E50" s="1136"/>
      <c r="F50" s="870" t="s">
        <v>206</v>
      </c>
      <c r="G50" s="1031"/>
    </row>
    <row r="51" spans="1:61" ht="12.75" customHeight="1" x14ac:dyDescent="0.2">
      <c r="A51" s="10"/>
      <c r="B51" s="879" t="s">
        <v>224</v>
      </c>
      <c r="C51" s="225">
        <v>1978</v>
      </c>
      <c r="D51" s="1137" t="s">
        <v>483</v>
      </c>
      <c r="E51" s="1138"/>
      <c r="F51" s="872">
        <v>223000</v>
      </c>
      <c r="G51" s="1033"/>
    </row>
    <row r="52" spans="1:61" ht="12.75" customHeight="1" x14ac:dyDescent="0.2">
      <c r="A52" s="10"/>
      <c r="B52" s="880" t="s">
        <v>225</v>
      </c>
      <c r="C52" s="226">
        <v>1991</v>
      </c>
      <c r="D52" s="1131" t="s">
        <v>226</v>
      </c>
      <c r="E52" s="1132"/>
      <c r="F52" s="874">
        <v>144000</v>
      </c>
      <c r="G52" s="1028"/>
    </row>
    <row r="53" spans="1:61" ht="12.75" customHeight="1" x14ac:dyDescent="0.2">
      <c r="A53" s="10"/>
      <c r="B53" s="881" t="s">
        <v>227</v>
      </c>
      <c r="C53" s="227">
        <v>1967</v>
      </c>
      <c r="D53" s="1129" t="s">
        <v>228</v>
      </c>
      <c r="E53" s="1130"/>
      <c r="F53" s="872">
        <v>119000</v>
      </c>
      <c r="G53" s="1028"/>
    </row>
    <row r="54" spans="1:61" ht="12.75" customHeight="1" x14ac:dyDescent="0.2">
      <c r="A54" s="10"/>
      <c r="B54" s="880" t="s">
        <v>229</v>
      </c>
      <c r="C54" s="226">
        <v>1980</v>
      </c>
      <c r="D54" s="1131" t="s">
        <v>230</v>
      </c>
      <c r="E54" s="1132"/>
      <c r="F54" s="874">
        <v>100000</v>
      </c>
      <c r="G54" s="1028"/>
    </row>
    <row r="55" spans="1:61" ht="12.75" customHeight="1" x14ac:dyDescent="0.2">
      <c r="A55" s="10"/>
      <c r="B55" s="881" t="s">
        <v>231</v>
      </c>
      <c r="C55" s="227">
        <v>1976</v>
      </c>
      <c r="D55" s="1129" t="s">
        <v>232</v>
      </c>
      <c r="E55" s="1130"/>
      <c r="F55" s="872">
        <v>100000</v>
      </c>
      <c r="G55" s="1028"/>
    </row>
    <row r="56" spans="1:61" ht="12.75" customHeight="1" x14ac:dyDescent="0.2">
      <c r="A56" s="10"/>
      <c r="B56" s="880" t="s">
        <v>233</v>
      </c>
      <c r="C56" s="226">
        <v>1979</v>
      </c>
      <c r="D56" s="1131" t="s">
        <v>234</v>
      </c>
      <c r="E56" s="1132"/>
      <c r="F56" s="874">
        <v>95000</v>
      </c>
      <c r="G56" s="1028"/>
    </row>
    <row r="57" spans="1:61" ht="12.75" customHeight="1" x14ac:dyDescent="0.2">
      <c r="A57" s="10"/>
      <c r="B57" s="881" t="s">
        <v>235</v>
      </c>
      <c r="C57" s="227">
        <v>1975</v>
      </c>
      <c r="D57" s="1129" t="s">
        <v>236</v>
      </c>
      <c r="E57" s="1130"/>
      <c r="F57" s="872">
        <v>88000</v>
      </c>
      <c r="G57" s="1028"/>
    </row>
    <row r="58" spans="1:61" ht="21.75" customHeight="1" x14ac:dyDescent="0.2">
      <c r="A58" s="10"/>
      <c r="B58" s="880" t="s">
        <v>237</v>
      </c>
      <c r="C58" s="226">
        <v>1993</v>
      </c>
      <c r="D58" s="1131" t="s">
        <v>238</v>
      </c>
      <c r="E58" s="1132"/>
      <c r="F58" s="874">
        <v>85000</v>
      </c>
      <c r="G58" s="1028"/>
    </row>
    <row r="59" spans="1:61" ht="12.75" customHeight="1" x14ac:dyDescent="0.2">
      <c r="A59" s="10"/>
      <c r="B59" s="881" t="s">
        <v>241</v>
      </c>
      <c r="C59" s="227">
        <v>1992</v>
      </c>
      <c r="D59" s="1129" t="s">
        <v>232</v>
      </c>
      <c r="E59" s="1130"/>
      <c r="F59" s="872">
        <v>74000</v>
      </c>
      <c r="G59" s="1028"/>
    </row>
    <row r="60" spans="1:61" s="256" customFormat="1" ht="21.75" customHeight="1" x14ac:dyDescent="0.2">
      <c r="A60" s="862"/>
      <c r="B60" s="880" t="s">
        <v>242</v>
      </c>
      <c r="C60" s="226">
        <v>1996</v>
      </c>
      <c r="D60" s="1131" t="s">
        <v>243</v>
      </c>
      <c r="E60" s="1132"/>
      <c r="F60" s="874">
        <v>72000</v>
      </c>
      <c r="G60" s="1028"/>
      <c r="H60" s="229"/>
      <c r="I60" s="229"/>
      <c r="J60" s="229"/>
      <c r="K60" s="229"/>
      <c r="L60" s="229"/>
      <c r="M60" s="229"/>
      <c r="N60" s="229"/>
      <c r="O60" s="229"/>
      <c r="P60" s="229"/>
      <c r="Q60" s="229"/>
      <c r="R60" s="229"/>
      <c r="S60" s="229"/>
      <c r="T60" s="229"/>
      <c r="U60" s="229"/>
      <c r="V60" s="229"/>
      <c r="W60" s="229"/>
      <c r="X60" s="229"/>
      <c r="Y60" s="229"/>
      <c r="Z60" s="229"/>
      <c r="AA60" s="229"/>
      <c r="AB60" s="229"/>
      <c r="AC60" s="229"/>
      <c r="AD60" s="229"/>
      <c r="AE60" s="229"/>
      <c r="AF60" s="229"/>
      <c r="AG60" s="229"/>
      <c r="AH60" s="229"/>
      <c r="AI60" s="229"/>
      <c r="AJ60" s="229"/>
      <c r="AK60" s="229"/>
      <c r="AL60" s="229"/>
      <c r="AM60" s="229"/>
      <c r="AN60" s="229"/>
      <c r="AO60" s="229"/>
      <c r="AP60" s="229"/>
      <c r="AQ60" s="229"/>
      <c r="AR60" s="229"/>
      <c r="AS60" s="229"/>
      <c r="AT60" s="229"/>
      <c r="AU60" s="229"/>
      <c r="AV60" s="229"/>
      <c r="AW60" s="229"/>
      <c r="AX60" s="229"/>
      <c r="AY60" s="229"/>
      <c r="AZ60" s="229"/>
      <c r="BA60" s="229"/>
      <c r="BB60" s="229"/>
      <c r="BC60" s="229"/>
      <c r="BD60" s="229"/>
      <c r="BE60" s="229"/>
      <c r="BF60" s="229"/>
      <c r="BG60" s="229"/>
      <c r="BH60" s="229"/>
      <c r="BI60" s="229"/>
    </row>
    <row r="61" spans="1:61" s="256" customFormat="1" ht="12.75" customHeight="1" x14ac:dyDescent="0.2">
      <c r="A61" s="862"/>
      <c r="B61" s="881" t="s">
        <v>239</v>
      </c>
      <c r="C61" s="227">
        <v>2002</v>
      </c>
      <c r="D61" s="1129" t="s">
        <v>240</v>
      </c>
      <c r="E61" s="1130"/>
      <c r="F61" s="872">
        <v>63000</v>
      </c>
      <c r="G61" s="1028"/>
      <c r="H61" s="229"/>
      <c r="I61" s="229"/>
      <c r="J61" s="229"/>
      <c r="K61" s="229"/>
      <c r="L61" s="229"/>
      <c r="M61" s="229"/>
      <c r="N61" s="229"/>
      <c r="O61" s="229"/>
      <c r="P61" s="229"/>
      <c r="Q61" s="229"/>
      <c r="R61" s="229"/>
      <c r="S61" s="229"/>
      <c r="T61" s="229"/>
      <c r="U61" s="229"/>
      <c r="V61" s="229"/>
      <c r="W61" s="229"/>
      <c r="X61" s="229"/>
      <c r="Y61" s="229"/>
      <c r="Z61" s="229"/>
      <c r="AA61" s="229"/>
      <c r="AB61" s="229"/>
      <c r="AC61" s="229"/>
      <c r="AD61" s="229"/>
      <c r="AE61" s="229"/>
      <c r="AF61" s="229"/>
      <c r="AG61" s="229"/>
      <c r="AH61" s="229"/>
      <c r="AI61" s="229"/>
      <c r="AJ61" s="229"/>
      <c r="AK61" s="229"/>
      <c r="AL61" s="229"/>
      <c r="AM61" s="229"/>
      <c r="AN61" s="229"/>
      <c r="AO61" s="229"/>
      <c r="AP61" s="229"/>
      <c r="AQ61" s="229"/>
      <c r="AR61" s="229"/>
      <c r="AS61" s="229"/>
      <c r="AT61" s="229"/>
      <c r="AU61" s="229"/>
      <c r="AV61" s="229"/>
      <c r="AW61" s="229"/>
      <c r="AX61" s="229"/>
      <c r="AY61" s="229"/>
      <c r="AZ61" s="229"/>
      <c r="BA61" s="229"/>
      <c r="BB61" s="229"/>
      <c r="BC61" s="229"/>
      <c r="BD61" s="229"/>
      <c r="BE61" s="229"/>
      <c r="BF61" s="229"/>
      <c r="BG61" s="229"/>
      <c r="BH61" s="229"/>
      <c r="BI61" s="229"/>
    </row>
    <row r="62" spans="1:61" s="256" customFormat="1" ht="15" customHeight="1" x14ac:dyDescent="0.2">
      <c r="A62" s="862"/>
      <c r="B62" s="880" t="s">
        <v>190</v>
      </c>
      <c r="C62" s="226" t="s">
        <v>190</v>
      </c>
      <c r="D62" s="1131" t="s">
        <v>190</v>
      </c>
      <c r="E62" s="1132"/>
      <c r="F62" s="874" t="s">
        <v>190</v>
      </c>
      <c r="G62" s="1028"/>
      <c r="H62" s="229"/>
      <c r="I62" s="229"/>
      <c r="J62" s="229"/>
      <c r="K62" s="229"/>
      <c r="L62" s="229"/>
      <c r="M62" s="229"/>
      <c r="N62" s="229"/>
      <c r="O62" s="229"/>
      <c r="P62" s="229"/>
      <c r="Q62" s="229"/>
      <c r="R62" s="229"/>
      <c r="S62" s="229"/>
      <c r="T62" s="229"/>
      <c r="U62" s="229"/>
      <c r="V62" s="229"/>
      <c r="W62" s="229"/>
      <c r="X62" s="229"/>
      <c r="Y62" s="229"/>
      <c r="Z62" s="229"/>
      <c r="AA62" s="229"/>
      <c r="AB62" s="229"/>
      <c r="AC62" s="229"/>
      <c r="AD62" s="229"/>
      <c r="AE62" s="229"/>
      <c r="AF62" s="229"/>
      <c r="AG62" s="229"/>
      <c r="AH62" s="229"/>
      <c r="AI62" s="229"/>
      <c r="AJ62" s="229"/>
      <c r="AK62" s="229"/>
      <c r="AL62" s="229"/>
      <c r="AM62" s="229"/>
      <c r="AN62" s="229"/>
      <c r="AO62" s="229"/>
      <c r="AP62" s="229"/>
      <c r="AQ62" s="229"/>
      <c r="AR62" s="229"/>
      <c r="AS62" s="229"/>
      <c r="AT62" s="229"/>
      <c r="AU62" s="229"/>
      <c r="AV62" s="229"/>
      <c r="AW62" s="229"/>
      <c r="AX62" s="229"/>
      <c r="AY62" s="229"/>
      <c r="AZ62" s="229"/>
      <c r="BA62" s="229"/>
      <c r="BB62" s="229"/>
      <c r="BC62" s="229"/>
      <c r="BD62" s="229"/>
      <c r="BE62" s="229"/>
      <c r="BF62" s="229"/>
      <c r="BG62" s="229"/>
      <c r="BH62" s="229"/>
      <c r="BI62" s="229"/>
    </row>
    <row r="63" spans="1:61" s="256" customFormat="1" ht="12.75" customHeight="1" x14ac:dyDescent="0.2">
      <c r="A63" s="862"/>
      <c r="B63" s="882" t="s">
        <v>244</v>
      </c>
      <c r="C63" s="883">
        <v>1999</v>
      </c>
      <c r="D63" s="1143" t="s">
        <v>245</v>
      </c>
      <c r="E63" s="1144"/>
      <c r="F63" s="884">
        <v>20000</v>
      </c>
      <c r="G63" s="1028"/>
      <c r="H63" s="229"/>
      <c r="I63" s="229"/>
      <c r="J63" s="229"/>
      <c r="K63" s="229"/>
      <c r="L63" s="229"/>
      <c r="M63" s="229"/>
      <c r="N63" s="229"/>
      <c r="O63" s="229"/>
      <c r="P63" s="229"/>
      <c r="Q63" s="229"/>
      <c r="R63" s="229"/>
      <c r="S63" s="229"/>
      <c r="T63" s="229"/>
      <c r="U63" s="229"/>
      <c r="V63" s="229"/>
      <c r="W63" s="229"/>
      <c r="X63" s="229"/>
      <c r="Y63" s="229"/>
      <c r="Z63" s="229"/>
      <c r="AA63" s="229"/>
      <c r="AB63" s="229"/>
      <c r="AC63" s="229"/>
      <c r="AD63" s="229"/>
      <c r="AE63" s="229"/>
      <c r="AF63" s="229"/>
      <c r="AG63" s="229"/>
      <c r="AH63" s="229"/>
      <c r="AI63" s="229"/>
      <c r="AJ63" s="229"/>
      <c r="AK63" s="229"/>
      <c r="AL63" s="229"/>
      <c r="AM63" s="229"/>
      <c r="AN63" s="229"/>
      <c r="AO63" s="229"/>
      <c r="AP63" s="229"/>
      <c r="AQ63" s="229"/>
      <c r="AR63" s="229"/>
      <c r="AS63" s="229"/>
      <c r="AT63" s="229"/>
      <c r="AU63" s="229"/>
      <c r="AV63" s="229"/>
      <c r="AW63" s="229"/>
      <c r="AX63" s="229"/>
      <c r="AY63" s="229"/>
      <c r="AZ63" s="229"/>
      <c r="BA63" s="229"/>
      <c r="BB63" s="229"/>
      <c r="BC63" s="229"/>
      <c r="BD63" s="229"/>
      <c r="BE63" s="229"/>
      <c r="BF63" s="229"/>
      <c r="BG63" s="229"/>
      <c r="BH63" s="229"/>
      <c r="BI63" s="229"/>
    </row>
    <row r="64" spans="1:61" ht="12.75" customHeight="1" x14ac:dyDescent="0.2">
      <c r="A64" s="10"/>
      <c r="B64" s="1139" t="s">
        <v>246</v>
      </c>
      <c r="C64" s="1139"/>
      <c r="D64" s="1139"/>
      <c r="E64" s="1139"/>
      <c r="F64" s="1139"/>
      <c r="G64" s="1028"/>
    </row>
    <row r="65" spans="1:7" ht="13.5" customHeight="1" x14ac:dyDescent="0.2">
      <c r="A65" s="10"/>
      <c r="B65" s="10"/>
      <c r="C65" s="10"/>
      <c r="D65" s="10"/>
      <c r="E65" s="10"/>
      <c r="F65" s="10"/>
      <c r="G65" s="1030"/>
    </row>
    <row r="66" spans="1:7" x14ac:dyDescent="0.2">
      <c r="A66" s="10"/>
      <c r="B66" s="10"/>
      <c r="C66" s="10"/>
      <c r="D66" s="10"/>
      <c r="E66" s="10"/>
      <c r="F66" s="10"/>
    </row>
    <row r="67" spans="1:7" ht="12.75" customHeight="1" x14ac:dyDescent="0.2">
      <c r="A67" s="10"/>
      <c r="B67" s="10"/>
      <c r="C67" s="10"/>
      <c r="D67" s="10"/>
      <c r="E67" s="10"/>
      <c r="F67" s="10"/>
    </row>
    <row r="68" spans="1:7" s="229" customFormat="1" x14ac:dyDescent="0.2"/>
    <row r="69" spans="1:7" s="229" customFormat="1" x14ac:dyDescent="0.2"/>
    <row r="70" spans="1:7" s="229" customFormat="1" x14ac:dyDescent="0.2"/>
    <row r="71" spans="1:7" s="229" customFormat="1" x14ac:dyDescent="0.2"/>
    <row r="72" spans="1:7" s="229" customFormat="1" x14ac:dyDescent="0.2"/>
    <row r="73" spans="1:7" s="229" customFormat="1" x14ac:dyDescent="0.2"/>
    <row r="74" spans="1:7" s="229" customFormat="1" x14ac:dyDescent="0.2"/>
    <row r="75" spans="1:7" s="229" customFormat="1" x14ac:dyDescent="0.2"/>
    <row r="76" spans="1:7" s="229" customFormat="1" x14ac:dyDescent="0.2"/>
    <row r="77" spans="1:7" s="229" customFormat="1" x14ac:dyDescent="0.2"/>
    <row r="78" spans="1:7" s="229" customFormat="1" x14ac:dyDescent="0.2"/>
    <row r="79" spans="1:7" s="229" customFormat="1" x14ac:dyDescent="0.2"/>
    <row r="80" spans="1:7" s="229" customFormat="1" x14ac:dyDescent="0.2"/>
    <row r="81" s="229" customFormat="1" x14ac:dyDescent="0.2"/>
    <row r="82" s="229" customFormat="1" x14ac:dyDescent="0.2"/>
    <row r="83" s="229" customFormat="1" x14ac:dyDescent="0.2"/>
    <row r="84" s="229" customFormat="1" x14ac:dyDescent="0.2"/>
    <row r="85" s="229" customFormat="1" x14ac:dyDescent="0.2"/>
    <row r="86" s="229" customFormat="1" x14ac:dyDescent="0.2"/>
    <row r="87" s="229" customFormat="1" x14ac:dyDescent="0.2"/>
    <row r="88" s="229" customFormat="1" x14ac:dyDescent="0.2"/>
    <row r="89" s="229" customFormat="1" x14ac:dyDescent="0.2"/>
    <row r="90" s="229" customFormat="1" x14ac:dyDescent="0.2"/>
    <row r="91" s="229" customFormat="1" x14ac:dyDescent="0.2"/>
    <row r="92" s="229" customFormat="1" x14ac:dyDescent="0.2"/>
    <row r="93" s="229" customFormat="1" x14ac:dyDescent="0.2"/>
    <row r="94" s="229" customFormat="1" x14ac:dyDescent="0.2"/>
    <row r="95" s="229" customFormat="1" x14ac:dyDescent="0.2"/>
    <row r="96" s="229" customFormat="1" x14ac:dyDescent="0.2"/>
    <row r="97" s="229" customFormat="1" x14ac:dyDescent="0.2"/>
    <row r="98" s="229" customFormat="1" x14ac:dyDescent="0.2"/>
    <row r="99" s="229" customFormat="1" x14ac:dyDescent="0.2"/>
    <row r="100" s="229" customFormat="1" x14ac:dyDescent="0.2"/>
    <row r="101" s="229" customFormat="1" x14ac:dyDescent="0.2"/>
    <row r="102" s="229" customFormat="1" x14ac:dyDescent="0.2"/>
    <row r="103" s="229" customFormat="1" x14ac:dyDescent="0.2"/>
    <row r="104" s="229" customFormat="1" x14ac:dyDescent="0.2"/>
    <row r="105" s="229" customFormat="1" x14ac:dyDescent="0.2"/>
    <row r="106" s="229" customFormat="1" x14ac:dyDescent="0.2"/>
    <row r="107" s="229" customFormat="1" x14ac:dyDescent="0.2"/>
    <row r="108" s="229" customFormat="1" x14ac:dyDescent="0.2"/>
    <row r="109" s="229" customFormat="1" x14ac:dyDescent="0.2"/>
    <row r="110" s="229" customFormat="1" x14ac:dyDescent="0.2"/>
    <row r="111" s="229" customFormat="1" x14ac:dyDescent="0.2"/>
    <row r="112" s="229" customFormat="1" x14ac:dyDescent="0.2"/>
    <row r="113" s="229" customFormat="1" x14ac:dyDescent="0.2"/>
    <row r="114" s="229" customFormat="1" x14ac:dyDescent="0.2"/>
    <row r="115" s="229" customFormat="1" x14ac:dyDescent="0.2"/>
    <row r="116" s="229" customFormat="1" x14ac:dyDescent="0.2"/>
    <row r="117" s="229" customFormat="1" x14ac:dyDescent="0.2"/>
    <row r="118" s="229" customFormat="1" x14ac:dyDescent="0.2"/>
    <row r="119" s="229" customFormat="1" x14ac:dyDescent="0.2"/>
    <row r="120" s="229" customFormat="1" x14ac:dyDescent="0.2"/>
    <row r="121" s="229" customFormat="1" x14ac:dyDescent="0.2"/>
    <row r="122" s="229" customFormat="1" x14ac:dyDescent="0.2"/>
    <row r="123" s="229" customFormat="1" x14ac:dyDescent="0.2"/>
    <row r="124" s="229" customFormat="1" x14ac:dyDescent="0.2"/>
    <row r="125" s="229" customFormat="1" x14ac:dyDescent="0.2"/>
    <row r="126" s="229" customFormat="1" x14ac:dyDescent="0.2"/>
    <row r="127" s="229" customFormat="1" x14ac:dyDescent="0.2"/>
    <row r="128" s="229" customFormat="1" x14ac:dyDescent="0.2"/>
    <row r="129" s="229" customFormat="1" x14ac:dyDescent="0.2"/>
    <row r="130" s="229" customFormat="1" x14ac:dyDescent="0.2"/>
    <row r="131" s="229" customFormat="1" x14ac:dyDescent="0.2"/>
    <row r="132" s="229" customFormat="1" x14ac:dyDescent="0.2"/>
    <row r="133" s="229" customFormat="1" x14ac:dyDescent="0.2"/>
    <row r="134" s="229" customFormat="1" x14ac:dyDescent="0.2"/>
    <row r="135" s="229" customFormat="1" x14ac:dyDescent="0.2"/>
    <row r="136" s="229" customFormat="1" x14ac:dyDescent="0.2"/>
    <row r="137" s="229" customFormat="1" x14ac:dyDescent="0.2"/>
    <row r="138" s="229" customFormat="1" x14ac:dyDescent="0.2"/>
    <row r="139" s="229" customFormat="1" x14ac:dyDescent="0.2"/>
    <row r="140" s="229" customFormat="1" x14ac:dyDescent="0.2"/>
    <row r="141" s="229" customFormat="1" x14ac:dyDescent="0.2"/>
    <row r="142" s="229" customFormat="1" x14ac:dyDescent="0.2"/>
    <row r="143" s="229" customFormat="1" x14ac:dyDescent="0.2"/>
    <row r="144" s="229" customFormat="1" x14ac:dyDescent="0.2"/>
    <row r="145" s="229" customFormat="1" x14ac:dyDescent="0.2"/>
    <row r="146" s="229" customFormat="1" x14ac:dyDescent="0.2"/>
    <row r="147" s="229" customFormat="1" x14ac:dyDescent="0.2"/>
    <row r="148" s="229" customFormat="1" x14ac:dyDescent="0.2"/>
    <row r="149" s="229" customFormat="1" x14ac:dyDescent="0.2"/>
    <row r="150" s="229" customFormat="1" x14ac:dyDescent="0.2"/>
    <row r="151" s="229" customFormat="1" x14ac:dyDescent="0.2"/>
    <row r="152" s="229" customFormat="1" x14ac:dyDescent="0.2"/>
    <row r="153" s="229" customFormat="1" x14ac:dyDescent="0.2"/>
    <row r="154" s="229" customFormat="1" x14ac:dyDescent="0.2"/>
    <row r="155" s="229" customFormat="1" x14ac:dyDescent="0.2"/>
    <row r="156" s="229" customFormat="1" x14ac:dyDescent="0.2"/>
    <row r="157" s="229" customFormat="1" x14ac:dyDescent="0.2"/>
    <row r="158" s="229" customFormat="1" x14ac:dyDescent="0.2"/>
    <row r="159" s="229" customFormat="1" x14ac:dyDescent="0.2"/>
    <row r="160" s="229" customFormat="1" x14ac:dyDescent="0.2"/>
    <row r="161" s="229" customFormat="1" x14ac:dyDescent="0.2"/>
    <row r="162" s="229" customFormat="1" x14ac:dyDescent="0.2"/>
    <row r="163" s="229" customFormat="1" x14ac:dyDescent="0.2"/>
    <row r="164" s="229" customFormat="1" x14ac:dyDescent="0.2"/>
    <row r="165" s="229" customFormat="1" x14ac:dyDescent="0.2"/>
    <row r="166" s="229" customFormat="1" x14ac:dyDescent="0.2"/>
    <row r="167" s="229" customFormat="1" x14ac:dyDescent="0.2"/>
    <row r="168" s="229" customFormat="1" x14ac:dyDescent="0.2"/>
    <row r="169" s="229" customFormat="1" x14ac:dyDescent="0.2"/>
    <row r="170" s="229" customFormat="1" x14ac:dyDescent="0.2"/>
    <row r="171" s="229" customFormat="1" x14ac:dyDescent="0.2"/>
    <row r="172" s="229" customFormat="1" x14ac:dyDescent="0.2"/>
    <row r="173" s="229" customFormat="1" x14ac:dyDescent="0.2"/>
    <row r="174" s="229" customFormat="1" x14ac:dyDescent="0.2"/>
    <row r="175" s="229" customFormat="1" x14ac:dyDescent="0.2"/>
    <row r="176" s="229" customFormat="1" x14ac:dyDescent="0.2"/>
    <row r="177" s="229" customFormat="1" x14ac:dyDescent="0.2"/>
    <row r="178" s="229" customFormat="1" x14ac:dyDescent="0.2"/>
    <row r="179" s="229" customFormat="1" x14ac:dyDescent="0.2"/>
    <row r="180" s="229" customFormat="1" x14ac:dyDescent="0.2"/>
    <row r="181" s="229" customFormat="1" x14ac:dyDescent="0.2"/>
    <row r="182" s="229" customFormat="1" x14ac:dyDescent="0.2"/>
    <row r="183" s="229" customFormat="1" x14ac:dyDescent="0.2"/>
    <row r="184" s="229" customFormat="1" x14ac:dyDescent="0.2"/>
    <row r="185" s="229" customFormat="1" x14ac:dyDescent="0.2"/>
    <row r="186" s="229" customFormat="1" x14ac:dyDescent="0.2"/>
    <row r="187" s="229" customFormat="1" x14ac:dyDescent="0.2"/>
    <row r="188" s="229" customFormat="1" x14ac:dyDescent="0.2"/>
    <row r="189" s="229" customFormat="1" x14ac:dyDescent="0.2"/>
    <row r="190" s="229" customFormat="1" x14ac:dyDescent="0.2"/>
    <row r="191" s="229" customFormat="1" x14ac:dyDescent="0.2"/>
    <row r="192" s="229" customFormat="1" x14ac:dyDescent="0.2"/>
    <row r="193" s="229" customFormat="1" x14ac:dyDescent="0.2"/>
    <row r="194" s="229" customFormat="1" x14ac:dyDescent="0.2"/>
    <row r="195" s="229" customFormat="1" x14ac:dyDescent="0.2"/>
    <row r="196" s="229" customFormat="1" x14ac:dyDescent="0.2"/>
    <row r="197" s="229" customFormat="1" x14ac:dyDescent="0.2"/>
    <row r="198" s="229" customFormat="1" x14ac:dyDescent="0.2"/>
    <row r="199" s="229" customFormat="1" x14ac:dyDescent="0.2"/>
    <row r="200" s="229" customFormat="1" x14ac:dyDescent="0.2"/>
    <row r="201" s="229" customFormat="1" x14ac:dyDescent="0.2"/>
    <row r="202" s="229" customFormat="1" x14ac:dyDescent="0.2"/>
    <row r="203" s="229" customFormat="1" x14ac:dyDescent="0.2"/>
    <row r="204" s="229" customFormat="1" x14ac:dyDescent="0.2"/>
    <row r="205" s="229" customFormat="1" x14ac:dyDescent="0.2"/>
    <row r="206" s="229" customFormat="1" x14ac:dyDescent="0.2"/>
    <row r="207" s="229" customFormat="1" x14ac:dyDescent="0.2"/>
    <row r="208" s="229" customFormat="1" x14ac:dyDescent="0.2"/>
    <row r="209" s="229" customFormat="1" x14ac:dyDescent="0.2"/>
    <row r="210" s="229" customFormat="1" x14ac:dyDescent="0.2"/>
    <row r="211" s="229" customFormat="1" x14ac:dyDescent="0.2"/>
    <row r="212" s="229" customFormat="1" x14ac:dyDescent="0.2"/>
    <row r="213" s="229" customFormat="1" x14ac:dyDescent="0.2"/>
    <row r="214" s="229" customFormat="1" x14ac:dyDescent="0.2"/>
    <row r="215" s="229" customFormat="1" x14ac:dyDescent="0.2"/>
    <row r="216" s="229" customFormat="1" x14ac:dyDescent="0.2"/>
    <row r="217" s="229" customFormat="1" x14ac:dyDescent="0.2"/>
    <row r="218" s="229" customFormat="1" x14ac:dyDescent="0.2"/>
    <row r="219" s="229" customFormat="1" x14ac:dyDescent="0.2"/>
    <row r="220" s="229" customFormat="1" x14ac:dyDescent="0.2"/>
    <row r="221" s="229" customFormat="1" x14ac:dyDescent="0.2"/>
    <row r="222" s="229" customFormat="1" x14ac:dyDescent="0.2"/>
    <row r="223" s="229" customFormat="1" x14ac:dyDescent="0.2"/>
    <row r="224" s="229" customFormat="1" x14ac:dyDescent="0.2"/>
    <row r="225" s="229" customFormat="1" x14ac:dyDescent="0.2"/>
    <row r="226" s="229" customFormat="1" x14ac:dyDescent="0.2"/>
    <row r="227" s="229" customFormat="1" x14ac:dyDescent="0.2"/>
    <row r="228" s="229" customFormat="1" x14ac:dyDescent="0.2"/>
    <row r="229" s="229" customFormat="1" x14ac:dyDescent="0.2"/>
    <row r="230" s="229" customFormat="1" x14ac:dyDescent="0.2"/>
    <row r="231" s="229" customFormat="1" x14ac:dyDescent="0.2"/>
    <row r="232" s="229" customFormat="1" x14ac:dyDescent="0.2"/>
    <row r="233" s="229" customFormat="1" x14ac:dyDescent="0.2"/>
    <row r="234" s="229" customFormat="1" x14ac:dyDescent="0.2"/>
    <row r="235" s="229" customFormat="1" x14ac:dyDescent="0.2"/>
    <row r="236" s="229" customFormat="1" x14ac:dyDescent="0.2"/>
    <row r="237" s="229" customFormat="1" x14ac:dyDescent="0.2"/>
    <row r="238" s="229" customFormat="1" x14ac:dyDescent="0.2"/>
    <row r="239" s="229" customFormat="1" x14ac:dyDescent="0.2"/>
    <row r="240" s="229" customFormat="1" x14ac:dyDescent="0.2"/>
    <row r="241" s="229" customFormat="1" x14ac:dyDescent="0.2"/>
    <row r="242" s="229" customFormat="1" x14ac:dyDescent="0.2"/>
    <row r="243" s="229" customFormat="1" x14ac:dyDescent="0.2"/>
    <row r="244" s="229" customFormat="1" x14ac:dyDescent="0.2"/>
    <row r="245" s="229" customFormat="1" x14ac:dyDescent="0.2"/>
    <row r="246" s="229" customFormat="1" x14ac:dyDescent="0.2"/>
    <row r="247" s="229" customFormat="1" x14ac:dyDescent="0.2"/>
    <row r="248" s="229" customFormat="1" x14ac:dyDescent="0.2"/>
    <row r="249" s="229" customFormat="1" x14ac:dyDescent="0.2"/>
    <row r="250" s="229" customFormat="1" x14ac:dyDescent="0.2"/>
    <row r="251" s="229" customFormat="1" x14ac:dyDescent="0.2"/>
    <row r="252" s="229" customFormat="1" x14ac:dyDescent="0.2"/>
    <row r="253" s="229" customFormat="1" x14ac:dyDescent="0.2"/>
    <row r="254" s="229" customFormat="1" x14ac:dyDescent="0.2"/>
    <row r="255" s="229" customFormat="1" x14ac:dyDescent="0.2"/>
    <row r="256" s="229" customFormat="1" x14ac:dyDescent="0.2"/>
    <row r="257" s="229" customFormat="1" x14ac:dyDescent="0.2"/>
    <row r="258" s="229" customFormat="1" x14ac:dyDescent="0.2"/>
    <row r="259" s="229" customFormat="1" x14ac:dyDescent="0.2"/>
    <row r="260" s="229" customFormat="1" x14ac:dyDescent="0.2"/>
    <row r="261" s="229" customFormat="1" x14ac:dyDescent="0.2"/>
    <row r="262" s="229" customFormat="1" x14ac:dyDescent="0.2"/>
    <row r="263" s="229" customFormat="1" x14ac:dyDescent="0.2"/>
    <row r="264" s="229" customFormat="1" x14ac:dyDescent="0.2"/>
    <row r="265" s="229" customFormat="1" x14ac:dyDescent="0.2"/>
    <row r="266" s="229" customFormat="1" x14ac:dyDescent="0.2"/>
    <row r="267" s="229" customFormat="1" x14ac:dyDescent="0.2"/>
    <row r="268" s="229" customFormat="1" x14ac:dyDescent="0.2"/>
    <row r="269" s="229" customFormat="1" x14ac:dyDescent="0.2"/>
    <row r="270" s="229" customFormat="1" x14ac:dyDescent="0.2"/>
    <row r="271" s="229" customFormat="1" x14ac:dyDescent="0.2"/>
    <row r="272" s="229" customFormat="1" x14ac:dyDescent="0.2"/>
    <row r="273" s="229" customFormat="1" x14ac:dyDescent="0.2"/>
    <row r="274" s="229" customFormat="1" x14ac:dyDescent="0.2"/>
    <row r="275" s="229" customFormat="1" x14ac:dyDescent="0.2"/>
    <row r="276" s="229" customFormat="1" x14ac:dyDescent="0.2"/>
    <row r="277" s="229" customFormat="1" x14ac:dyDescent="0.2"/>
    <row r="278" s="229" customFormat="1" x14ac:dyDescent="0.2"/>
    <row r="279" s="229" customFormat="1" x14ac:dyDescent="0.2"/>
    <row r="280" s="229" customFormat="1" x14ac:dyDescent="0.2"/>
    <row r="281" s="229" customFormat="1" x14ac:dyDescent="0.2"/>
    <row r="282" s="229" customFormat="1" x14ac:dyDescent="0.2"/>
    <row r="283" s="229" customFormat="1" x14ac:dyDescent="0.2"/>
    <row r="284" s="229" customFormat="1" x14ac:dyDescent="0.2"/>
    <row r="285" s="229" customFormat="1" x14ac:dyDescent="0.2"/>
    <row r="286" s="229" customFormat="1" x14ac:dyDescent="0.2"/>
    <row r="287" s="229" customFormat="1" x14ac:dyDescent="0.2"/>
    <row r="288" s="229" customFormat="1" x14ac:dyDescent="0.2"/>
    <row r="289" s="229" customFormat="1" x14ac:dyDescent="0.2"/>
    <row r="290" s="229" customFormat="1" x14ac:dyDescent="0.2"/>
    <row r="291" s="229" customFormat="1" x14ac:dyDescent="0.2"/>
    <row r="292" s="229" customFormat="1" x14ac:dyDescent="0.2"/>
    <row r="293" s="229" customFormat="1" x14ac:dyDescent="0.2"/>
    <row r="294" s="229" customFormat="1" x14ac:dyDescent="0.2"/>
    <row r="295" s="229" customFormat="1" x14ac:dyDescent="0.2"/>
    <row r="296" s="229" customFormat="1" x14ac:dyDescent="0.2"/>
    <row r="297" s="229" customFormat="1" x14ac:dyDescent="0.2"/>
    <row r="298" s="229" customFormat="1" x14ac:dyDescent="0.2"/>
    <row r="299" s="229" customFormat="1" x14ac:dyDescent="0.2"/>
    <row r="300" s="229" customFormat="1" x14ac:dyDescent="0.2"/>
    <row r="301" s="229" customFormat="1" x14ac:dyDescent="0.2"/>
    <row r="302" s="229" customFormat="1" x14ac:dyDescent="0.2"/>
    <row r="303" s="229" customFormat="1" x14ac:dyDescent="0.2"/>
    <row r="304" s="229" customFormat="1" x14ac:dyDescent="0.2"/>
    <row r="305" s="229" customFormat="1" x14ac:dyDescent="0.2"/>
    <row r="306" s="229" customFormat="1" x14ac:dyDescent="0.2"/>
    <row r="307" s="229" customFormat="1" x14ac:dyDescent="0.2"/>
    <row r="308" s="229" customFormat="1" x14ac:dyDescent="0.2"/>
    <row r="309" s="229" customFormat="1" x14ac:dyDescent="0.2"/>
  </sheetData>
  <mergeCells count="36">
    <mergeCell ref="D44:E44"/>
    <mergeCell ref="D59:E59"/>
    <mergeCell ref="D60:E60"/>
    <mergeCell ref="D47:E47"/>
    <mergeCell ref="D63:E63"/>
    <mergeCell ref="B64:F64"/>
    <mergeCell ref="D58:E58"/>
    <mergeCell ref="D45:E45"/>
    <mergeCell ref="D46:E46"/>
    <mergeCell ref="B49:F49"/>
    <mergeCell ref="D50:E50"/>
    <mergeCell ref="D51:E51"/>
    <mergeCell ref="D52:E52"/>
    <mergeCell ref="D53:E53"/>
    <mergeCell ref="D54:E54"/>
    <mergeCell ref="D55:E55"/>
    <mergeCell ref="D56:E56"/>
    <mergeCell ref="D57:E57"/>
    <mergeCell ref="D48:E48"/>
    <mergeCell ref="D62:E62"/>
    <mergeCell ref="D61:E61"/>
    <mergeCell ref="D43:E43"/>
    <mergeCell ref="D42:E42"/>
    <mergeCell ref="D41:E41"/>
    <mergeCell ref="B2:F2"/>
    <mergeCell ref="B3:F3"/>
    <mergeCell ref="B30:F30"/>
    <mergeCell ref="B32:F32"/>
    <mergeCell ref="B33:F33"/>
    <mergeCell ref="D34:E34"/>
    <mergeCell ref="D35:E35"/>
    <mergeCell ref="D36:E36"/>
    <mergeCell ref="D37:E37"/>
    <mergeCell ref="D38:E38"/>
    <mergeCell ref="D39:E39"/>
    <mergeCell ref="D40:E40"/>
  </mergeCells>
  <phoneticPr fontId="5" type="noConversion"/>
  <pageMargins left="0.7" right="0.7" top="0.75" bottom="0.75" header="0.3" footer="0.3"/>
  <pageSetup scale="60" orientation="portrait" r:id="rId1"/>
  <headerFooter alignWithMargins="0">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25</vt:i4>
      </vt:variant>
      <vt:variant>
        <vt:lpstr>Named Ranges</vt:lpstr>
      </vt:variant>
      <vt:variant>
        <vt:i4>27</vt:i4>
      </vt:variant>
    </vt:vector>
  </HeadingPairs>
  <TitlesOfParts>
    <vt:vector size="52" baseType="lpstr">
      <vt:lpstr>Contents</vt:lpstr>
      <vt:lpstr>3.1.1 Glossary</vt:lpstr>
      <vt:lpstr>3.1.1 Glossary Page 2</vt:lpstr>
      <vt:lpstr>3.1.2 Average Calorific Values</vt:lpstr>
      <vt:lpstr>3.1.3 Conversion Factors</vt:lpstr>
      <vt:lpstr>3.1.4 EU-27</vt:lpstr>
      <vt:lpstr>3.1.5 FEC by sector</vt:lpstr>
      <vt:lpstr>3.1.5 FEC by sector - Graphs</vt:lpstr>
      <vt:lpstr>3.1.6 Final Energy Consumption</vt:lpstr>
      <vt:lpstr>3.1.7 Biofuels Production</vt:lpstr>
      <vt:lpstr>3.2.1 Total GHG Emissions</vt:lpstr>
      <vt:lpstr>3.2.2 GHG Emiss from Transport</vt:lpstr>
      <vt:lpstr>3.2.3 GHG Emiss by Sector, EU27</vt:lpstr>
      <vt:lpstr>3.2.4 GHG Emiss by Sector</vt:lpstr>
      <vt:lpstr>3.2.5 GHG Emiss from Trans EU27</vt:lpstr>
      <vt:lpstr>3.2.6 GHG Emiss from Trans Sect</vt:lpstr>
      <vt:lpstr>3.2.7 GHG Emiss Road Trans EU27</vt:lpstr>
      <vt:lpstr>3.2.8 Total CO2 Emissions</vt:lpstr>
      <vt:lpstr>3.2.9 CO2 Emiss from Transport</vt:lpstr>
      <vt:lpstr>3.2.10 CO2 Emiss by Sector EU27</vt:lpstr>
      <vt:lpstr>3.2.11 CO2 Emiss by Sector</vt:lpstr>
      <vt:lpstr>3.2.12 CO2 Emiss-Trans, EU27</vt:lpstr>
      <vt:lpstr>3.2.13 CO2 Emiss from Trans Sec</vt:lpstr>
      <vt:lpstr>3.2.14 CO2 Emiss Road Trans</vt:lpstr>
      <vt:lpstr>3.2.15 Oil spills</vt:lpstr>
      <vt:lpstr>_3.2.14_CO2_Emiss_Road_trans</vt:lpstr>
      <vt:lpstr>_3.2.7_GHG_Emiss_Road_Trans</vt:lpstr>
      <vt:lpstr>'3.1.1 Glossary'!Print_Area</vt:lpstr>
      <vt:lpstr>'3.1.1 Glossary Page 2'!Print_Area</vt:lpstr>
      <vt:lpstr>'3.1.2 Average Calorific Values'!Print_Area</vt:lpstr>
      <vt:lpstr>'3.1.3 Conversion Factors'!Print_Area</vt:lpstr>
      <vt:lpstr>'3.1.4 EU-27'!Print_Area</vt:lpstr>
      <vt:lpstr>'3.1.5 FEC by sector'!Print_Area</vt:lpstr>
      <vt:lpstr>'3.1.5 FEC by sector - Graphs'!Print_Area</vt:lpstr>
      <vt:lpstr>'3.1.6 Final Energy Consumption'!Print_Area</vt:lpstr>
      <vt:lpstr>'3.1.7 Biofuels Production'!Print_Area</vt:lpstr>
      <vt:lpstr>'3.2.1 Total GHG Emissions'!Print_Area</vt:lpstr>
      <vt:lpstr>'3.2.10 CO2 Emiss by Sector EU27'!Print_Area</vt:lpstr>
      <vt:lpstr>'3.2.11 CO2 Emiss by Sector'!Print_Area</vt:lpstr>
      <vt:lpstr>'3.2.12 CO2 Emiss-Trans, EU27'!Print_Area</vt:lpstr>
      <vt:lpstr>'3.2.13 CO2 Emiss from Trans Sec'!Print_Area</vt:lpstr>
      <vt:lpstr>'3.2.14 CO2 Emiss Road Trans'!Print_Area</vt:lpstr>
      <vt:lpstr>'3.2.15 Oil spills'!Print_Area</vt:lpstr>
      <vt:lpstr>'3.2.2 GHG Emiss from Transport'!Print_Area</vt:lpstr>
      <vt:lpstr>'3.2.3 GHG Emiss by Sector, EU27'!Print_Area</vt:lpstr>
      <vt:lpstr>'3.2.4 GHG Emiss by Sector'!Print_Area</vt:lpstr>
      <vt:lpstr>'3.2.5 GHG Emiss from Trans EU27'!Print_Area</vt:lpstr>
      <vt:lpstr>'3.2.6 GHG Emiss from Trans Sect'!Print_Area</vt:lpstr>
      <vt:lpstr>'3.2.7 GHG Emiss Road Trans EU27'!Print_Area</vt:lpstr>
      <vt:lpstr>'3.2.8 Total CO2 Emissions'!Print_Area</vt:lpstr>
      <vt:lpstr>'3.2.9 CO2 Emiss from Transport'!Print_Area</vt:lpstr>
      <vt:lpstr>Contents!Print_Area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MOVE A3</dc:creator>
  <cp:lastModifiedBy>MOHORA Maria Cristina (MOVE)</cp:lastModifiedBy>
  <cp:lastPrinted>2017-08-01T19:47:05Z</cp:lastPrinted>
  <dcterms:created xsi:type="dcterms:W3CDTF">2008-06-25T12:36:56Z</dcterms:created>
  <dcterms:modified xsi:type="dcterms:W3CDTF">2022-08-02T16:35:05Z</dcterms:modified>
</cp:coreProperties>
</file>