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U:\B4\2 - Clean Transport\01 Alternative fuels\Reports NPFs\Germany\"/>
    </mc:Choice>
  </mc:AlternateContent>
  <bookViews>
    <workbookView xWindow="-105" yWindow="-105" windowWidth="23250" windowHeight="12600" tabRatio="791"/>
  </bookViews>
  <sheets>
    <sheet name="Maßnahmen Bundesregierung" sheetId="14" r:id="rId1"/>
    <sheet name="Maßnahmen Bundesländer" sheetId="21" r:id="rId2"/>
    <sheet name="Entwicklung Fahrzeugbestände" sheetId="5" r:id="rId3"/>
    <sheet name="Entwicklung Infrastrukturen" sheetId="7" r:id="rId4"/>
    <sheet name="Entw. Angebot und Nachfrage" sheetId="6" r:id="rId5"/>
    <sheet name="Menus" sheetId="8" r:id="rId6"/>
    <sheet name="References" sheetId="11" r:id="rId7"/>
  </sheets>
  <externalReferences>
    <externalReference r:id="rId8"/>
    <externalReference r:id="rId9"/>
    <externalReference r:id="rId10"/>
    <externalReference r:id="rId11"/>
    <externalReference r:id="rId12"/>
    <externalReference r:id="rId13"/>
  </externalReferences>
  <definedNames>
    <definedName name="_xlnm._FilterDatabase" localSheetId="5" hidden="1">Menus!$H$2:$H$8</definedName>
    <definedName name="cellM11" localSheetId="1">'Maßnahmen Bundesländer'!#REF!</definedName>
    <definedName name="cellM11" localSheetId="0">'Maßnahmen Bundesregierung'!$O1</definedName>
    <definedName name="cellM11ddm2" localSheetId="1">INDEX('Maßnahmen Bundesländer'!M1indic,,MATCH('Maßnahmen Bundesländer'!cellM11,'Maßnahmen Bundesländer'!M1indname,0))</definedName>
    <definedName name="cellM11ddm2" localSheetId="0">INDEX('Maßnahmen Bundesregierung'!M1indic,,MATCH('Maßnahmen Bundesregierung'!cellM11,'Maßnahmen Bundesregierung'!M1indname,0))</definedName>
    <definedName name="cellM11ddm2">INDEX(M1indic,,MATCH('Maßnahmen Bundesregierung'!cellM11,M1indname,0))</definedName>
    <definedName name="M1AI" localSheetId="1">[1]!Table6[Finanzieller Anreiz]</definedName>
    <definedName name="M1AI" localSheetId="0">Table6[Finanzieller Anreiz]</definedName>
    <definedName name="M1AI">Table6[Finanzieller Anreiz]</definedName>
    <definedName name="M1indic" localSheetId="1">[1]Menus!$G$2:$K$8</definedName>
    <definedName name="M1indic" localSheetId="0">Menus!$G$2:$K$8</definedName>
    <definedName name="M1indic">Menus!$G$2:$K$8</definedName>
    <definedName name="M1indname" localSheetId="1">[1]Menus!$G$1:$K$1</definedName>
    <definedName name="M1indname" localSheetId="0">Menus!$G$1:$K$1</definedName>
    <definedName name="M1indname">Menus!$G$1:$K$1</definedName>
    <definedName name="_xlnm.Print_Area" localSheetId="1">'Maßnahmen Bundesländer'!$B$1:$X$75</definedName>
    <definedName name="_xlnm.Print_Area" localSheetId="0">'Maßnahmen Bundesregierung'!$B$2:$W$31</definedName>
    <definedName name="_xlnm.Print_Titles" localSheetId="1">'Maßnahmen Bundesländer'!$1:$2</definedName>
    <definedName name="_xlnm.Print_Titles" localSheetId="0">'Maßnahmen Bundesregierung'!$2:$2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7" l="1"/>
  <c r="F31" i="7"/>
  <c r="D31" i="7"/>
  <c r="J11" i="6" l="1"/>
  <c r="D11" i="6"/>
  <c r="L14" i="6"/>
  <c r="K13" i="6"/>
  <c r="H13" i="6"/>
  <c r="E13" i="6"/>
  <c r="J13" i="6"/>
  <c r="G13" i="6"/>
  <c r="D13" i="6"/>
  <c r="K12" i="6"/>
  <c r="J12" i="6"/>
  <c r="H12" i="6"/>
  <c r="E12" i="6"/>
  <c r="J9" i="6"/>
  <c r="G9" i="6"/>
  <c r="D9" i="6"/>
  <c r="D8" i="6"/>
  <c r="L12" i="6" l="1"/>
  <c r="F68" i="5"/>
  <c r="E68" i="5"/>
  <c r="D68" i="5"/>
  <c r="F67" i="5"/>
  <c r="K10" i="6" s="1"/>
  <c r="E67" i="5"/>
  <c r="H10" i="6" s="1"/>
  <c r="D67" i="5"/>
  <c r="E10" i="6" s="1"/>
  <c r="E82" i="5" l="1"/>
  <c r="H11" i="6" s="1"/>
  <c r="F82" i="5"/>
  <c r="K11" i="6" s="1"/>
  <c r="L11" i="6" s="1"/>
  <c r="D82" i="5"/>
  <c r="E11" i="6" s="1"/>
  <c r="F11" i="6" s="1"/>
  <c r="E52" i="5"/>
  <c r="H9" i="6" s="1"/>
  <c r="I9" i="6" s="1"/>
  <c r="F52" i="5"/>
  <c r="K9" i="6" s="1"/>
  <c r="L9" i="6" s="1"/>
  <c r="D52" i="5"/>
  <c r="E9" i="6" s="1"/>
  <c r="F9" i="6" s="1"/>
  <c r="E37" i="5"/>
  <c r="F37" i="5"/>
  <c r="D37" i="5"/>
  <c r="E8" i="6" s="1"/>
  <c r="E38" i="5"/>
  <c r="F38" i="5"/>
  <c r="D38" i="5"/>
  <c r="F18" i="5" l="1"/>
  <c r="E18" i="5"/>
  <c r="D18" i="5"/>
  <c r="F53" i="5" l="1"/>
  <c r="J8" i="6" l="1"/>
  <c r="F11" i="7"/>
  <c r="F12" i="7" s="1"/>
  <c r="F9" i="5"/>
  <c r="F12" i="5"/>
  <c r="F15" i="5"/>
  <c r="G8" i="6"/>
  <c r="E11" i="7"/>
  <c r="E12" i="7" s="1"/>
  <c r="G7" i="6" s="1"/>
  <c r="E9" i="5"/>
  <c r="E12" i="5"/>
  <c r="E15" i="5"/>
  <c r="D9" i="5"/>
  <c r="D12" i="5"/>
  <c r="D15" i="5"/>
  <c r="D11" i="7"/>
  <c r="D12" i="7" s="1"/>
  <c r="D7" i="6" s="1"/>
  <c r="E83" i="5"/>
  <c r="F83" i="5"/>
  <c r="D83" i="5"/>
  <c r="E53" i="5"/>
  <c r="D53" i="5"/>
  <c r="J10" i="6"/>
  <c r="L10" i="6" s="1"/>
  <c r="G10" i="6"/>
  <c r="I10" i="6" s="1"/>
  <c r="D10" i="6"/>
  <c r="F10" i="6" s="1"/>
  <c r="J7" i="6" l="1"/>
  <c r="H8" i="6"/>
  <c r="I8" i="6" s="1"/>
  <c r="K8" i="6"/>
  <c r="L8" i="6" s="1"/>
  <c r="F8" i="6"/>
  <c r="D22" i="5"/>
  <c r="E22" i="5"/>
  <c r="E23" i="5" s="1"/>
  <c r="F22" i="5"/>
  <c r="F23" i="5" s="1"/>
  <c r="D23" i="5" l="1"/>
  <c r="E7" i="6"/>
  <c r="F7" i="6" s="1"/>
  <c r="H7" i="6"/>
  <c r="I7" i="6" s="1"/>
  <c r="K7" i="6"/>
  <c r="L7" i="6" s="1"/>
</calcChain>
</file>

<file path=xl/sharedStrings.xml><?xml version="1.0" encoding="utf-8"?>
<sst xmlns="http://schemas.openxmlformats.org/spreadsheetml/2006/main" count="2255" uniqueCount="680">
  <si>
    <t>Other</t>
  </si>
  <si>
    <t>LPG</t>
  </si>
  <si>
    <t>Select:</t>
  </si>
  <si>
    <t>ANNEX I / 6</t>
  </si>
  <si>
    <t>ANNEX I / 5</t>
  </si>
  <si>
    <t>ANNEX I / 5 (Continuation)</t>
  </si>
  <si>
    <t xml:space="preserve">Other </t>
  </si>
  <si>
    <t xml:space="preserve"> </t>
  </si>
  <si>
    <t xml:space="preserve">   • BEV</t>
  </si>
  <si>
    <t xml:space="preserve">   • PHEV</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</si>
  <si>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</si>
  <si>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</si>
  <si>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</si>
  <si>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</si>
  <si>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</si>
  <si>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Alternative Fuels Infrastructure (AFI) developments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</si>
  <si>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</si>
  <si>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</si>
  <si>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</si>
  <si>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</si>
  <si>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</si>
  <si>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</si>
  <si>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</si>
  <si>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</si>
  <si>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</si>
  <si>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</si>
  <si>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</si>
  <si>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</si>
  <si>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</si>
  <si>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ACEA Tax Guide 2018, European Automobile Manufacturers Association (ACEA)</t>
  </si>
  <si>
    <t>Bonus Depreciation and How It Affects Business Taxes, The Balance Small Business (website)</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</si>
  <si>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</si>
  <si>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</si>
  <si>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</si>
  <si>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</si>
  <si>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</si>
  <si>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</si>
  <si>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</si>
  <si>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</si>
  <si>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</si>
  <si>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</si>
  <si>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</si>
  <si>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</si>
  <si>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</si>
  <si>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</si>
  <si>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</si>
  <si>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</si>
  <si>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</si>
  <si>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</si>
  <si>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</si>
  <si>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</si>
  <si>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</si>
  <si>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</si>
  <si>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AFV Classification on environmental performance</t>
  </si>
  <si>
    <t>Certification of the environmental performance of businesses</t>
  </si>
  <si>
    <t>Non-financial incentives</t>
  </si>
  <si>
    <t>Education / Information</t>
  </si>
  <si>
    <t>https://ec.europa.eu/info/sites/info/files/file_import/better-regulation-toolbox-18_en_0.pdf</t>
  </si>
  <si>
    <t>[EC18a]</t>
  </si>
  <si>
    <t>[EC18b]</t>
  </si>
  <si>
    <t>Better regulation toolbox - Tool #18 The choice of policy instruments, European Commission</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</si>
  <si>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</si>
  <si>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</si>
  <si>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</si>
  <si>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</si>
  <si>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</si>
  <si>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</si>
  <si>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APPLICATION LEVEL</t>
  </si>
  <si>
    <t>National</t>
  </si>
  <si>
    <t>PAST</t>
  </si>
  <si>
    <t>Ratio</t>
  </si>
  <si>
    <t>Sofortprogramm Saubere Luft 2017–2020</t>
  </si>
  <si>
    <t>Das Forschungsvorhaben „SLAM“ soll helfen, Geschäftsmodelle für den Betrieb von Schnellladestationen in Metropolen und entlang der Bundesautobahnen zu entwickeln sowie aktuell existierende Hindernisse zu identifizieren und zu überwinden; Aufbau von 287 SLS wurde gefördert</t>
  </si>
  <si>
    <t xml:space="preserve">Der Fokus lag auf der Weiterentwicklung des gesamten Antriebsstrangs mit Optimierung der Fahrdynamik, Energieeffizienz sowie verbesserter Integration und Zusammenspiel von Einzelkomponenten. </t>
  </si>
  <si>
    <t>Gefördert werden Pilotprojekte mit ganzheitlichen Lösungskonzepten und beispielhaften Systemlösungen, die Technologien, Dienstleistungen und Geschäftsmodelle integrativ berücksichtigen. Im Mittelpunkt der Forschungsarbeiten stehen auf IKT basierende Innovationen im Bereich Fahrzeugtechnik, wirtschaftliche Flotten- und Logistikkonzepte sowie Lade-, Kommunikations- und Plattformtechnologien.</t>
  </si>
  <si>
    <t>Die Fortführung der Steuervergünstigung ist ein Anreiz für einen NOx-freien und CO2-ärmeren öffentlichen und individuellen Verkehr in Innenstädten. Die Änderung des Energiesteuergesetzes zum 01.01.18 verlängert die Steuerermäßigung für Erdgas bis einschließlich 31.12.26, mit degressiver Abschmelzung des Steuersatzes ab 01.01.24. Die Steuerermäßigung für Autogas/Flüssiggas wird ab 01.01.19 degressiv abgeschmolzen, bis ab 01.01.23 der reguläre Steuersatz Anwendung findet.</t>
  </si>
  <si>
    <t>Ziel der Förderung ist es, die individuelle Mobilität der Menschen zu sichern, die Umwelt- und Lebensqualität insbesondere in Städten zu steigern sowie die Innovationsfähigkeit des deutschen Mobilitätssektors zu stärken. Adressat sind Kommunen, u.a. werden Mobilitätskonzepte gefördert</t>
  </si>
  <si>
    <t>gefördert werden interdisziplinäre Forschungsprojekte, die neue systemische Lösungen und Impulse für nachhaltige Mobilitätskonzepte der Zukunft schaffen. Untersucht werden soll u.a. wie der gesellschaftliche Wandel mit nachhaltigeren Mobilitätsformen verbunden werden kann. Entwickelt werden sollen fundierte Grundlagen für ein langfristiges Innovations- und Transformationsmanagement.</t>
  </si>
  <si>
    <t>34.000 (bis 2021)</t>
  </si>
  <si>
    <t xml:space="preserve">Im Mittelpunkt der FuE-Projekte stehen Materialien und Prozesse für sekundäre Batterien mit den Anwendungsschwerpunkten Elektromobilität, stationäre Systeme und weitere industrierelevante Anwendungen. Die Projekte setzen an verschiedenen Stellen der Wertschöpfungsketten der verschiedenen Batterietypen an und reichen von der Materialentwicklung bis zur Zelle. </t>
  </si>
  <si>
    <t>Förderung von Batterieforschung in 4 Regionen, nämlich die Region München (ExZellTUM), die Region Dresden (BamoSa), die Region Ulm/Stuttgart (Li-EcoSafe) und die Region Aachen/Jülich/Münster (MEET Hi-End).</t>
  </si>
  <si>
    <t>Förderung von Forschungsclustern zur Entwicklung von Festkörperbatterien.</t>
  </si>
  <si>
    <t>Schiene</t>
  </si>
  <si>
    <t>Ziel des Förderprogramms ist es, die Schadstoff-, Lärm- und Treibhausgasemissionen von Binnenschiffen zu verringern sowie deren Energieeffizienz und Sicherheit zu verbessern. Es wird u.a. Nachrüstung mit emissionsärmeren Motoren, u.a. Gasmotoren inkl. Zusatzanlagen wie Gastanks gefördert; Richtline zum 1.1.2019 erneuert, nun auch explizit rein-elektrische Antriebe förderfähig</t>
  </si>
  <si>
    <t>Seeschiffe</t>
  </si>
  <si>
    <t>Kerngedanke des Forschungscampus ist die Integration von gewerblichen und privaten elektrischen Straßenfahrzeugen in dezentrale Energienetze. Der Berliner EUREF-Campus dient dabei als Erprobungs- und Referenzquartier.</t>
  </si>
  <si>
    <t>Förderung der Errichtung der Ladesäule sowie des Netzanschlusses und der Montage</t>
  </si>
  <si>
    <t>Investitionszuschuss Beschaffung von Fahrzeugen (Kaufprämie)</t>
  </si>
  <si>
    <t>Förderung der Errichtung öffentlicher Ladeinfrastruktur</t>
  </si>
  <si>
    <t>Förderung überbetrieblicher Weiterbildungslehrgänge zur beruflichen Anpassungsfortbildung mit dem Schwerpunkt Elektromobilität durch Zuschüsse zur Teilnahmegebühr.</t>
  </si>
  <si>
    <t>Förderung der Inanspruchnahme von Forschungs- und Entwicklungsdienstleistungen im Rahmen von Produktinnovationen, Dienstleistungsinnovationen und Verfahrensinnovationen, darin im Schwerpunkt "Hightech Mobilität" u.a. Förderung der Entwicklung von funktionsintegrierten und/oder modulare Komponenten für die Elektromobilität und Ladetechnologie</t>
  </si>
  <si>
    <t xml:space="preserve">Darin Förderung der Ausstattung von beruflichen Schulen mit Pilot- und Demonstrationsanlagen in den Bereichen Energieeffizienz, erneuerbare Energien und Elektromobilität im Rahmen der dualen Ausbildung. </t>
  </si>
  <si>
    <t>Das Land Hessen fördert Einzelprojekte sowie Verbundvorhaben, die den Nachweis der Praxis- und Alltagstauglichkeit der Elektromobilität zum Ziel haben.</t>
  </si>
  <si>
    <t>Sachsen-Anhalt GRÜN MOBIL</t>
  </si>
  <si>
    <t>Gefördert werden einzelbetriebliche Forschungs- und Entwicklungsvorhaben von KMU oder Verbundvorhaben von KMU in Kooperation mit Hochschulen, Forschungseinrichtungen, Unternehmen oder Transfer- und Wirtschaftsfördereinrichtungen. Darunter auch Projekte im Bereich innovativer Mobilitäts- und Logistikkonzepte sowie Elektromobilität.</t>
  </si>
  <si>
    <t>Zuschuss zu Investitionskosten zur Errichtung von Ladesäulen bei Unternehmen.</t>
  </si>
  <si>
    <t>Gefördert wird Beschaffung, Miete oder Leasing von Fahrzeugen und Ladeinfrastruktur für den Einsatz im ÖPNV: BEV, PHEV, REEV, CNG, Biomethan</t>
  </si>
  <si>
    <t>Gefördert wird u.a. Investitionen in die Errichtung, den Ersatz oder die Modernisierung von Infrastrukturen und Einrichtungen in Häfen, mit deren Hilfe verkehrsbezogene Hafendienste erbracht werden, z.B.  Infrastrukturen für alternative Kraftstoffe</t>
  </si>
  <si>
    <t>Flugzeug</t>
  </si>
  <si>
    <t>Zuschuss im Rahmen bestehender Konzessionsverträge</t>
  </si>
  <si>
    <t>Umsetzung läuft</t>
  </si>
  <si>
    <t>Wasserstoff</t>
  </si>
  <si>
    <t>2016 (2019)</t>
  </si>
  <si>
    <t>Umsetzung läuft teilweise noch</t>
  </si>
  <si>
    <t>Förderung deutscher Werften bei der erstmaligen industriellen Anwendung von innovativen Produkten und Verfahren beim Neubau, Umbau und bei der Reparatur von Handelsschiffen mit Eigenantrieb sowie von Offshore-Strukturen durch Investitionszuschuss. Förderfähige Innovationen u.a. nachweisbare Qualitäts- und Leistungsverbesserungen im Umweltbereich (z. B. Optimierungen im Hinblick auf Kraftstoffverbrauch, Motorenemissionen, Abfälle und Sicherheit).</t>
  </si>
  <si>
    <t>Diverse FuE-Projekte zur Batterie, entlang der Wertschöpfungskette erweitert nach unten (Batteriezelle, Komponenten, Materialien, Fertigung) und nach oben (Batteriemanagementsystem, Integration in Fahrzeug und Energiesystem)</t>
  </si>
  <si>
    <t xml:space="preserve">Mit der programmübergreifenden Forschungsinitiative werden die Energiewirtschaft, der Verkehrssektor und die maritime Wirtschaft technologisch und innovationspolitisch enger verzahnt. Im Rahmen der Initiative werden Forschung, Entwicklung und Demonstration innovativer Technologien und Konzepte für Herstellung und Nutzung synthetischer Kraftstoffe gefördert. </t>
  </si>
  <si>
    <t xml:space="preserve">Mit der Steuervergünstigung soll die Nutzung von Plug-in-Hybrid- und Elektrofahrzeugen im ÖPNV gefördert werden. Mit der Änderung des Stromsteuergesetzes zum 01.01.18 wurde eine Entlastungsmöglichkeit geschaffen, die den Steuersatz von 20,50 EUR/ MWh auf 11,42 Euro je MWh senkt. Die Maßnahme stellt elektrisch betriebenen ÖPNV insofern gleich mit der vergleichbaren Stromsteuerbegünstigung für den schienengebundenen Güter- und Personenverkehr. </t>
  </si>
  <si>
    <t>in Planung</t>
  </si>
  <si>
    <t>Förderung des bedarfsgerechten und nutzerfreundlichen Ausbaus der Ladeinfrastruktur im Land Schleswig-Holstein. Neben der Errichtung von neuen Ladepunkten sollen auch die Aufwertung bereits vorhandener öffentlich zugänglicher Ladesäulen sowie der Ausbau von Ladeinfrastruktur zum Betrieb von Elektrobussen unterstützt werden</t>
  </si>
  <si>
    <t>Ziel ist die Konzeption und Umsetzung der Region Westerwald als Pilotregion für Elektromobilität im ländlichen Raum. Dazu werden lokale Akteure, insb. Kommunen unterstützt, sowie Bürger durch Informations- und Beratungsangebote und koordinativ unterstützt.</t>
  </si>
  <si>
    <t>Gefördert wird die Errichtung von Ladesäulen inkl. Netzanschluss sowie die Anschaffung und Umrüstung von/auf rein elektrische(n) Fahrzeugen (auch LKW)</t>
  </si>
  <si>
    <t>Gefördert werden Kommunen, Landkreise und Zweckverbände die ihren Fuhrpark elektrifizieren und hierfür elektrisch betriebene Fahrzeuge sowie die benötigte Ladeinfrastruktur beschaffen wollen.</t>
  </si>
  <si>
    <t>Gefördert werden Träger des ÖPNV bei Modellvorhaben zum Umstieg auf den elektrisch angetriebenen ÖPNV im Straßenverkehr. Dazu gehören lnvestitionen in CO2-arme Fahrzeuge sowie der Aufbau der benötigten Ladeinfrastruktur für elektrische Mobilität.</t>
  </si>
  <si>
    <t xml:space="preserve">Gefördert werden Forschungs- und Entwicklungsvorhaben von Unternehmen und Forschungseinrichtungen, u.a. im Bereich nachhaltige und intelligente Mobilität und Logistik. </t>
  </si>
  <si>
    <t>Im Verbundprojekt „reFuels“ werden Verfahren untersucht, mit denen Otto- und Dieselkraftstoffe auf Basis erneuerbarer Energien und aus nachhaltig zugänglichen Rohstoffen auch in größerem Maßstab produziert werden können. Untersucht wird, wie sich die regenerativ erzeugten Kraftstoffe auf den Schadstoffausstoß der bestehenden Flotte und auf die Funktion der Fahrzeuge, sowie einzelner Komponenten auswirken. Partner aus Wissenschaft, Automobilindustrie, Zulieferindustrie und Mineralölwirtschaft</t>
  </si>
  <si>
    <t>Ziel ist die Weiterentwicklung der Power-to-Gas-Technologie hin zu mehr Effizienz und niedrigeren Kosten mit Fokus auf der Wasserstoff-Erzeugung (Power-to-Hydrogen) für den Mobilitätssektor. Grundlage ist der Betrieb und die Vermessung einer errichteten Elektrolyseur-Anlage in der Leistungsklasse 1 MWel der Energiedienst AG in Wyhlen am Hochrhein</t>
  </si>
  <si>
    <t>Förderung von Promotionsprojekten im gemeinsamen Kolleg der Universitäten Stuttgart und die Hochschule Esslingen zum Thema hybridisierter Antriebsstränge. Das Kolleg wird vom Land BW, der Daimler AG und der Robert Bosch GmbH unterstützt.</t>
  </si>
  <si>
    <t>Bei der Neubeschaffung von leichten Nutzfahrzeugen sollen künftig Fahrzeuge mit voll-elektrischem Antrieb bevorzugt ausgewählt werden.</t>
  </si>
  <si>
    <t>Das Ladeinfrastrukturbüro koordiniert den weiteren Ausbau und die perspektivische Planung der öffentlichen Ladeinfrastruktur in Berlin und ist Ansprechpartner für Unternehmen die an der Errichtung eigener Ladesäulen nach den Vorgaben des Berliner Modells interessiert sind.</t>
  </si>
  <si>
    <t>Gegenstand der Förderung sind modellhafte Vorhaben zur Reduzierung energiebedingter CO2-Emissionen unter Anwendung neuer Energie- und Energieeinspartechnologien mit Multiplikatoreffekt (Demonstrationsvorhaben) sowie Studien, soweit sie Voraussetzung für die Durchführung bzw. den Nachweis des Erfolges des Demonstrationsvorhabens sind. Darin auch Förderung von Projekten zu alternativen Kraftstoffen möglich</t>
  </si>
  <si>
    <t>Gefördert werden Ladesäulen an Park&amp;Ride- und Bike&amp;Ride-Anlagen an Bahnhöfen des SPNV, an denen SPNV-Kunden die Akkus der abgestellten Elektro-Fahrzeuge während der ÖPNV-Nutzung laden können</t>
  </si>
  <si>
    <t>Gefördert wird die Beschaffung von neuen und gebrauchten Linienbussen des ÖPNV. Dabei werden neben Dieselbussen auch alternative Antriebsformen (Elektro-, Hybrid-, Gasantrieb, Brennstoffzelle) gefördert</t>
  </si>
  <si>
    <t>Gefördert wird die Beschaffung von neuen Elektrolokomotiven</t>
  </si>
  <si>
    <t>Gefördert wird die Beschaffung von neuen Elektrotriebzügen</t>
  </si>
  <si>
    <t xml:space="preserve">Gefördert werden Aufbau und Erweiterung von Forschungsinfrastrukturen an Fachhochschulen sowie Infrastrukturen der Spitzenforschung sowie anwendungsorientierte Kooperations- und Verbundprojekte zwischen Hochschulen und Wirtschaft, Vernetzung und Wissenstransferprojekte. Im Rahmen dieses Förderprogramms können auch Projekte zu alternativen Kraftstoffen gefördert werden. </t>
  </si>
  <si>
    <t xml:space="preserve">Förderung von Forschungsvorhaben zur Wasserstoff- und Brennstoffzellentechnologie mit dem Ziel der Weiterentwicklung und Einführung dieser Technologien bis zur Marktreife in stationären und mobilen Anwendungen. </t>
  </si>
  <si>
    <t>Förderung von Forschungsvorhaben zur Wasserstoff- und Brennstoffzellentechnologie für stationäre und mobile Anwendungen; Diverse FuE-Projekte zur Brennstoffzellentechnologie (Material, Komponenten, Peripherie, System, Fertigung) mit Anwendungsperspektiven stationär und mobil</t>
  </si>
  <si>
    <t>Biokraftstoffe</t>
  </si>
  <si>
    <t>Im Bereich Materialeffizienz und Umwelttechnik werden durch zinsgünstige Darlehen betriebliche Investitionen in Umweltschutzmaßnahmen u.a. in Fahrzeuge mit umweltfreundlichen Antrieben sowie zugehörige Lade- und Tankinfrastruktur.</t>
  </si>
  <si>
    <t>Förderung von (Übernacht-)Ladestationen in Betriebshöfen. Förderfähig sind außerdem streckenbezogene Lademöglichkeiten im Zusammenhang mit der Errichtung eines Schienenverkehrsweges</t>
  </si>
  <si>
    <t>Förderung der Beschaffung von Linienbussen mit Antrieben durch erneuerbare Energien (Elektroantrieb, Wasserstoff, Erdgas)</t>
  </si>
  <si>
    <t>Mitfinanziert werden die Erprobung oder Schaffung neuer oder neuartiger Produkte, Dienstleistungen, Produktionsanlagen und -verfahren und die Umsetzung innovativer digitaler Anwendungen sowie Maßnahmen, die den Wissens- und Technologietransfer und das Technologiemarketing beschleunigen; Schwerpunktthema u.a. Elektromobilität</t>
  </si>
  <si>
    <t>Förderung der Entwicklung, Planung, Errichtung und Erweiterung von Einrichtungen zur Verbesserung der Versorgung von See- und Binnenschiffen in niedersächsischen Seehäfen mit alternativen Treibstoffen und Energie, wie etwa Flüssigerdgas (LNG) und Landstrom. Gefördert werden Vorhaben, die insbesondere Speichereinrichtungen, Tanklager, Verteilnetze und Kabelanlagen sowie die zu diesen gehörenden erforderlichen Sicherungseinrichtungen betreffen.</t>
  </si>
  <si>
    <t xml:space="preserve">Bezuschusst werden fünfzig Ladesäulen mit mindestens zwei Ladepunkten und jeweils mindestens 22kW Ladeleistung. Die Ladesäulen müssen öffentlich zugänglich sein und diskriminierungsfrei genutzt werden können. </t>
  </si>
  <si>
    <t xml:space="preserve">Gefördert wird die Errichtung dezentraler Stromspeicher (inkl. Quartierspeicher und Nachrüstsätze), die mit Strom aus Photovoltaikanlagen betrieben werden, damit in Verbindung auch Ladeinfrastruktur für Elektrofahrzeuge (Ladestation). </t>
  </si>
  <si>
    <t>Förderung zur Steigerung der Energieeffizienz, zur Nutzung erneuerbarer Energien, zur Speicherung von Energie, zur Errichtung intelligenter Energienetze und zur Erforschung innovativer Energietechniken, darin auch Elektromobilität förderfähig.</t>
  </si>
  <si>
    <t xml:space="preserve">Gegenstand der Förderung sind risikoreiche industriegeführte Forschungs- und vorwettbewerbliche Entwicklungsvorhaben. Der Fokus liegt auf leistungsfähigen, effizienten und sicheren Elektronikkomponenten und -sytemen für das elektrische Fahren. Dazu zählen Leistungselektronik, Sensorik, Steuerungen und deren Anwendung in Antriebssträngen, On-Board-Ladetechnik bis hin zu E/E-Fahrzeugkonzepten. </t>
  </si>
  <si>
    <t>407.059 </t>
  </si>
  <si>
    <t>Angewandte Grundlagenforschung zu den Themen Elektrolyse, Batterien, Wasserstoff und Brennstoffzellen</t>
  </si>
  <si>
    <t>Ziel: Entwicklung von Konzepten zur Umwandlung erneuerbarer elektrischer Energie in stoffliche Energieträger sowie chemische Produkte.
Inhalt: Wasserelektrolyse, Niedrig- und Hochtemperatur Ko-Elektrolyse, flüssige organische Wasserstoffträger, Prozessrouten Power-to-Liquid und Power-to-Chemicals.</t>
  </si>
  <si>
    <t xml:space="preserve">Ziel: branchenübergreifend Grundlagen für Einführung synthetischer Kraftstoffe schaffen, die unter Einsatz erneuerbarer Kohlenstoffquellen und regenerativ hergestelltem Wasserstoff synthetisiert und in Otto- oder Dieselmotoren eingesetzt werden. Arbeitsinhalte: Motorische Testung, Prozessrouten zur kommerziellen Herstellung, Bewertung Implementierbarkeit in bestehende Fahrzeuge und Infrastrukturen. </t>
  </si>
  <si>
    <t>Im Rahmen eines bestehenden Einzelauftrages werden die Initialberatung und Projektinitiierung gefördert. Zum Thema klimagerechte Mobilität werden Veranstaltungen (Expertentreffen, Anwenderworkshops und Tagungen) durchgeführt.</t>
  </si>
  <si>
    <t>Gefördert wird die Erstellung von drei Feinkonzepten für Modellregionen im Bereich Wasserstoff-Mobilität. Die Region mit dem besten Feinkonzept erhält den Titel "Modellregion Wasserstoff-Mobilität NRW"</t>
  </si>
  <si>
    <t>Förderung von Verbundprojekten und Einzelprojekten der gewerblichen Wirtschaft und Wissenschaft zu Energiethemen u.a. zu Brennstoffzellentechnologie, Wasserstoff, Batterietechnik, E-Mobilität</t>
  </si>
  <si>
    <t>laufend</t>
  </si>
  <si>
    <t>Förderung von Verbundprojekten und Einzelprojekten der gewerblichen Wirtschaft und Wissenschaft zur Entwicklung von Technologien im Rahmen der Energiewirtschaft und der Energiewende; Förderung von Projekten zu alternativen Antrieben möglich</t>
  </si>
  <si>
    <t>Forschung zu Materialien und Komponenten für automotive Brennstoffzellen-Stacks</t>
  </si>
  <si>
    <t>Darin Forschungsprojekte: 
 - MANGAN: Katalysatoren für die elektrolytische Wasserspaltung, 
 - MepHy: Methanpyrolyse - CO2-freie Erzeugung von Wasserstoff aus Erdgas; 
 - EnergyLab2.0: MW-Elektrolyseanlage</t>
  </si>
  <si>
    <t>Forschungsvorhaben zu Batterien, Wasserstoffbereitstellung / Power-to-X</t>
  </si>
  <si>
    <t>Entwicklung neuer Technologien in der maritimen Branche, Schwerpunkte Schiffstechnik, Produktionstechnik, Schifffahrt sowie Meerestechnik, darunter Querschnittsthema  "MARITIME.green – Umweltschonende maritime Technologien", darin alternative Antriebe für Langfristziel Nullemissionsschifffahrt (hat 2018 das Vorgängerprogramm „Maritime Technologien der nächsten Generation“ abgelöst)</t>
  </si>
  <si>
    <t>Förderung der Beschaffung von Elektrofahrzeugen und Ladeinfrastruktur</t>
  </si>
  <si>
    <t xml:space="preserve"> - </t>
  </si>
  <si>
    <t xml:space="preserve">Förderung innovativer Pilotprojekte zur Realerprobung umweltfreundlicher Bordstrom- und mobiler (containerisierter, rollender oder schwimmender) Landstromversorgungssysteme </t>
  </si>
  <si>
    <t>Ziel ist es, Kommunen und Unternehmen im Land bei der Initiierung und Umsetzung zukunftsweisender Elektromobilitätsprojekte zu unterstützen. Weiterhin ist die AK emo zentraler Ansprechpartner zu Fördermöglichkeiten der E-Mobilität und Ladeinfrastruktur.</t>
  </si>
  <si>
    <t>Förderung von Maßnahmen bzw. Investitionen in die Straßenbahninfrastruktur und die Infrastruktur von Oberleitungsbussen</t>
  </si>
  <si>
    <t>Gefördert werden der Bau und Ausbau der Infrastruktur, die Beschaffung von Fahrzeugen sowie Zuweisungen für Zwecke des allgemeinen ÖPNV, darin u.a.: Linienomnibusse, Schienenfahrzeuge</t>
  </si>
  <si>
    <t>Beschaffung von Linienbussen, darin alternative Antriebe mit höherer Förderquote berücksichtigt</t>
  </si>
  <si>
    <t xml:space="preserve">Die vom Bundeskabinett im Juni 2013 beschlossene Mobilitäts- und Kraftstoffstrategie (MKS) konkretisiert die Ziele des Energiekonzepts der Bundesregierung von 2002 für den Verkehrsbereich. Sie ist als lernende Strategie konzipiert. Sie gibt – erstmals in dieser Breite – einen umfassenden Überblick über Technologien und Energie- und Kraftstoffoptionen für die unterschiedlichen Verkehrsträger. </t>
  </si>
  <si>
    <t xml:space="preserve"> -</t>
  </si>
  <si>
    <t>alle</t>
  </si>
  <si>
    <t>Bereich</t>
  </si>
  <si>
    <t>Straße</t>
  </si>
  <si>
    <t>Wasser</t>
  </si>
  <si>
    <t>Luft</t>
  </si>
  <si>
    <t>Straße, Schiene</t>
  </si>
  <si>
    <t>Straße, Schiene, Wasser</t>
  </si>
  <si>
    <t>Elektrizität</t>
  </si>
  <si>
    <t>CNG (inkl. Biomethan)</t>
  </si>
  <si>
    <t>LNG (inkl. Biomethan)</t>
  </si>
  <si>
    <t>ALTERNATIVER KRAFTSTOFF</t>
  </si>
  <si>
    <t>VERKEHRSTRÄGER</t>
  </si>
  <si>
    <t>BEREICH</t>
  </si>
  <si>
    <t>andere</t>
  </si>
  <si>
    <t>Elektrizität, Wasserstoff</t>
  </si>
  <si>
    <t>Elektrizität, Wasserstoff, CNG</t>
  </si>
  <si>
    <t>TYP LEGISLATIVE MAßNAHME</t>
  </si>
  <si>
    <t>Nationale Ziele</t>
  </si>
  <si>
    <t>Normen und Anforderungen</t>
  </si>
  <si>
    <t>Genehmigungen</t>
  </si>
  <si>
    <t>Implementation EU &amp; internationale Normen</t>
  </si>
  <si>
    <t>TYP POLITISCHE MAßNAHME</t>
  </si>
  <si>
    <t>Finanzieller Anreiz</t>
  </si>
  <si>
    <t>Nicht-finanzieller Anreiz</t>
  </si>
  <si>
    <t>Ausbildung/Information</t>
  </si>
  <si>
    <t>Gebühren</t>
  </si>
  <si>
    <t>Lokal</t>
  </si>
  <si>
    <t>Bundesländer</t>
  </si>
  <si>
    <t>Bezeichnung</t>
  </si>
  <si>
    <t>Beschreibung</t>
  </si>
  <si>
    <t>Verkehrsträger</t>
  </si>
  <si>
    <t>Beginn</t>
  </si>
  <si>
    <t>Ende</t>
  </si>
  <si>
    <t>Ergänzungen</t>
  </si>
  <si>
    <t>1999 Schiene
2018 Straße</t>
  </si>
  <si>
    <t>2022 Schiene; 2020 Straße; beides wird fortgesetzt</t>
  </si>
  <si>
    <t>CNG, LNG, LPG</t>
  </si>
  <si>
    <t xml:space="preserve">Förderung von Investitionsvorhaben im Bereich der Erzeugung alternativer Kraftstoffe und dem Infrastrukturaufbau. </t>
  </si>
  <si>
    <t>Zuwendungen/ Zuschüsse</t>
  </si>
  <si>
    <t>Steuerermäßigungen/ -ausnahmen</t>
  </si>
  <si>
    <t>Steuern/ Strafen</t>
  </si>
  <si>
    <t>Ausbildung/ Information</t>
  </si>
  <si>
    <t>Elektrizität, Wasserstoff, CNG, LNG</t>
  </si>
  <si>
    <t>Elektrizität, CNG, LNG</t>
  </si>
  <si>
    <t>Elektrizität, LNG</t>
  </si>
  <si>
    <t>Elektrizität, Wasserstoff, LNG</t>
  </si>
  <si>
    <t>Elektrizität, CNG (inkl. Biomethan)</t>
  </si>
  <si>
    <t>Elektrizität, Wasserstoff, synthetische Kraftstoffe, Biokraftstoffe</t>
  </si>
  <si>
    <t>Fuhrparks in der Hamburger Verwaltung müssen bis 2020 einen Anteil von 50% E-Fahrzeugen (xEVs) bei Pkws erreichen, Fuhrparks öffentlicher Unternehmen einen Anteil von 35%</t>
  </si>
  <si>
    <t xml:space="preserve">Quoten für E-Anteil im Fuhrpark im Klimaplan Hamburg </t>
  </si>
  <si>
    <t>Beschaffung von elektrischen Bussen und Aufbau von zugehöriger Ladeinfrastruktur</t>
  </si>
  <si>
    <t>Im Pilotprojekt "HafenCity Baakenhafen" wurde zur Erprobung dieser Vorschrift eine verpflichtende Quote für Ladeinfrastruktur von 33% bei gleichzeitiger Reduktion der Parkplätze bei der Planung und Ausschreibung öffentlicher Parkgaragen aufgenommen.</t>
  </si>
  <si>
    <t>LEG</t>
  </si>
  <si>
    <t>ADM</t>
  </si>
  <si>
    <t>FuE</t>
  </si>
  <si>
    <t>INFRA</t>
  </si>
  <si>
    <t>PROD</t>
  </si>
  <si>
    <t>Sonst.</t>
  </si>
  <si>
    <t>FZGB</t>
  </si>
  <si>
    <t>STRAT</t>
  </si>
  <si>
    <t>x</t>
  </si>
  <si>
    <t xml:space="preserve">Marktanreizpaket Elektromobilität
</t>
  </si>
  <si>
    <t>ÖPNV</t>
  </si>
  <si>
    <t>Ziel der Förderrichtlinie ist es, die Einführung von verflüssigtem Erdgas (LNG) in der deutschen Schifffahrt voranzutreiben. Gefördert wird Ausrüstung von Schiffsneubauten und Umrüstung von Schiffen mit LNG-Antrieb.</t>
  </si>
  <si>
    <t>Kontinuierliche Förderung über serielle Förderrichtlinien, aktuelle läuft bis Ende 2019</t>
  </si>
  <si>
    <t>alt. Kraftstoff</t>
  </si>
  <si>
    <t>nicht bestimmt</t>
  </si>
  <si>
    <t>Ermöglicht es Kommunen, Bevorrechtigungen für BEV, PHEV, FCEV beim Parken, beim Nutzen von Straßen oder -teilen (z.B. Busspuren) sowie Zugangsbeschränkungen oder Durchfahrverbote und bei der Erhebung von Parkgebühren einzurichten.</t>
  </si>
  <si>
    <t>Messstellenbetriebsgesetz</t>
  </si>
  <si>
    <t>Umsetzung von Vorgaben für Verbrauchserfassungssysteme gemäß AFID Art. 4(7)</t>
  </si>
  <si>
    <t>Mindestanforderungen zum Aufbau und Betrieb von öffentlich zugänglichen Ladepunkten sowie technische Mindestvorgaben für Steckdosen und Fahrzeugkupplungen für das Laden von Elektromobilen zur Umsetzung der AFID. Das garantiert, dass Ladesteckerstandards herstellerübergreifend eingesetzt werden können. (AFID, Art. 4(4), 4(9), 7(7)</t>
  </si>
  <si>
    <t>Anpassungen zur Umsetzung von Begriffsbestimmungen, technischen Standards für Landstromanlagen, Vorgaben zu Ladepunkten gemäß AFID Art. 2(6), 4(6), 4(8), 4(11), 4(12), 6(9), Anhang II 1.7, 3.3, 3.4</t>
  </si>
  <si>
    <t xml:space="preserve">  -</t>
  </si>
  <si>
    <t>für 2019 geplant</t>
  </si>
  <si>
    <t>Der Masterplan Schienengüterverkehr fasst Maßnahmen zur Verbesserung der Wettbewerbs- und Logistikfähigkeit des Schienengüterverkehrs zusammen, die u.a. zur Erreichung der Klimaschutzziele beitragen. Darin sind auch Maßnahmen zur Steigerung der Nutzung alternativer Kraftstoffe enthalten, hier insbesondere Elektrifizierungsmaßnahmen und Förderung von innovativen Antrieben.</t>
  </si>
  <si>
    <t>Erarbeitung von Lösungsansätzen zur flächendeckenden Einführung von Landstrom in Häfen;</t>
  </si>
  <si>
    <t>Nr.</t>
  </si>
  <si>
    <t>Umweltbonus, Kfz-Steuerbefreiung gelten auch für FCEV</t>
  </si>
  <si>
    <t>bei End-Datum: "-" = es gibt keins, da Veröffentlichungsdatum einer Strategie o.ä.; "nicht bestimmt" = Ende steht noch nicht fest</t>
  </si>
  <si>
    <t>Förderung der Einführung der Elektromobilität in die kommunale Anwendung sowie praxisnaher Forschungs- und Demonstrationsvorhaben, in Gestalt: 
- Beschaffungszuschuss Fahrzeuge und ggf. Infrastruktur
- kommunale Konzepte
- Forschungs- und Entwicklungsprojekte</t>
  </si>
  <si>
    <t>Beschaffung von Batterie- und Plug-In-Hybridbussen 
sowie Ladeinfrastruktur im ÖPNV</t>
  </si>
  <si>
    <t>Investitionszuschuss für LKW ab 7,5 t, die für Güterverkehr bestimmt sind, mit LNG-, CNG-, Batterie-elektrischem (inkl. hybrid) oder Brennstoffzellenantrieb.</t>
  </si>
  <si>
    <t>Gefördert wird die Steigerung der Energieeffizienz durch den Einsatz effizienterer Technologien und Techniken und durch die bessere Ausschöpfung betrieblichen Optimierungspotenzials. Dazu zählen u.a.: 
- Rückspeisung von Fahrstrom
- Anschaffung modernisierter oder neuer effizienterer Fahrzeuge/Fahrzeugtechnik zur Steigerung der Energieeffizienz und zur CO2-Reduktion, darin Hybrid-/Zweikraftlösungen für Loks sowie moderne emissionsreduzierende Komponenten für Loks und Güterwagen</t>
  </si>
  <si>
    <t xml:space="preserve">Bündelt Maßnahmen im Bereich alternativer Antriebe in der Binnenschifffahrt, darin:
 - Verzahnung der  Förderprogramme  unterschiedlicher Ministerien
 - Engere Zusammenarbeit der zuständigen Stellen  
- Vorreiterrolle der Wasserstraßen- und Schifffahrtsverwaltung des Bundes beim Einsatz von alternativen Antrieben
- Ausbau und Weiterentwicklung der Richtlinie zur nachhaltigen Modernisierung von Binnenschiffen. </t>
  </si>
  <si>
    <t>kontinuierliches Programm</t>
  </si>
  <si>
    <r>
      <t>Änderung</t>
    </r>
    <r>
      <rPr>
        <b/>
        <sz val="10"/>
        <rFont val="Calibri"/>
        <family val="2"/>
        <scheme val="minor"/>
      </rPr>
      <t xml:space="preserve"> Einkommenssteuergesetz</t>
    </r>
  </si>
  <si>
    <r>
      <t xml:space="preserve">Änderung </t>
    </r>
    <r>
      <rPr>
        <b/>
        <sz val="10"/>
        <rFont val="Calibri"/>
        <family val="2"/>
        <scheme val="minor"/>
      </rPr>
      <t>Einkommenssteuergesetz</t>
    </r>
  </si>
  <si>
    <r>
      <t xml:space="preserve">Änderung </t>
    </r>
    <r>
      <rPr>
        <b/>
        <sz val="10"/>
        <rFont val="Calibri"/>
        <family val="2"/>
        <scheme val="minor"/>
      </rPr>
      <t>Kraftfahrzeugsteuer</t>
    </r>
  </si>
  <si>
    <r>
      <t xml:space="preserve">Änderung </t>
    </r>
    <r>
      <rPr>
        <b/>
        <sz val="10"/>
        <rFont val="Calibri"/>
        <family val="2"/>
        <scheme val="minor"/>
      </rPr>
      <t>Stromsteuergesetz</t>
    </r>
  </si>
  <si>
    <r>
      <t>§ 9a Absatz 1 Nr. 1 StromStG gewährt für Unternehmen des Produzierenden Gewerbes für zur</t>
    </r>
    <r>
      <rPr>
        <b/>
        <sz val="10"/>
        <rFont val="Calibri"/>
        <family val="2"/>
        <scheme val="minor"/>
      </rPr>
      <t xml:space="preserve"> Elektrolyse</t>
    </r>
    <r>
      <rPr>
        <sz val="10"/>
        <rFont val="Calibri"/>
        <family val="2"/>
        <scheme val="minor"/>
      </rPr>
      <t xml:space="preserve"> verwendeten Strom eine vollständige Steuerentlastung (auch bei Elektrolyse zur Erzeugung von Wasserstoff). Ebenso ist Strom nach § 9 Abs. 1 Nr. 1 oder Nr. 3 Buchst. a StromStG bei Einhaltung der sonstigen gesetzlichen Voraussetzungen von der Steuer befreit, wenn selbst erzeugt und zum Eigenverbrauch, bspw. zur Elektrolyse zur Erzeugung von Wasserstoff oder E-Fuels, verwendet wird.</t>
    </r>
  </si>
  <si>
    <r>
      <t xml:space="preserve">Änderung </t>
    </r>
    <r>
      <rPr>
        <b/>
        <sz val="10"/>
        <rFont val="Calibri"/>
        <family val="2"/>
        <scheme val="minor"/>
      </rPr>
      <t>Energiesteuergesetz: Fortführung der ermäßigten Energiesteuersätze für Erdgas
und Flüssiggas</t>
    </r>
  </si>
  <si>
    <r>
      <t>Verordnung über technische Mindestanforderungen an den sicheren und interoperablen Aufbau und Betrieb von öffentlich zugänglichen Ladepunkten für Elektromobile</t>
    </r>
    <r>
      <rPr>
        <b/>
        <sz val="10"/>
        <rFont val="Calibri"/>
        <family val="2"/>
        <scheme val="minor"/>
      </rPr>
      <t xml:space="preserve"> (Ladesäulenverordnung - LSV)</t>
    </r>
  </si>
  <si>
    <r>
      <t xml:space="preserve">Gesetz zur Bevorrechtigung der Verwendung elektrisch betriebener Fahrzeuge </t>
    </r>
    <r>
      <rPr>
        <b/>
        <sz val="10"/>
        <rFont val="Calibri"/>
        <family val="2"/>
        <scheme val="minor"/>
      </rPr>
      <t>(Elektromobilitätsgesetz - EmoG)</t>
    </r>
  </si>
  <si>
    <r>
      <t>Gesetz über den</t>
    </r>
    <r>
      <rPr>
        <b/>
        <sz val="10"/>
        <rFont val="Calibri"/>
        <family val="2"/>
        <scheme val="minor"/>
      </rPr>
      <t xml:space="preserve"> Ausbau der Schienenwege des Bundes </t>
    </r>
    <r>
      <rPr>
        <sz val="10"/>
        <rFont val="Calibri"/>
        <family val="2"/>
        <scheme val="minor"/>
      </rPr>
      <t>(Bundesschienenwegeausbaugesetz)</t>
    </r>
  </si>
  <si>
    <r>
      <t xml:space="preserve">Änderung des </t>
    </r>
    <r>
      <rPr>
        <b/>
        <sz val="10"/>
        <rFont val="Calibri"/>
        <family val="2"/>
        <scheme val="minor"/>
      </rPr>
      <t>Energiewirtschaftsgesetzes (EnWG)</t>
    </r>
  </si>
  <si>
    <r>
      <t xml:space="preserve">Änderung der </t>
    </r>
    <r>
      <rPr>
        <b/>
        <sz val="10"/>
        <rFont val="Calibri"/>
        <family val="2"/>
        <scheme val="minor"/>
      </rPr>
      <t xml:space="preserve">10. BImschV </t>
    </r>
  </si>
  <si>
    <r>
      <t xml:space="preserve">Verordnung zum </t>
    </r>
    <r>
      <rPr>
        <b/>
        <sz val="10"/>
        <rFont val="Calibri"/>
        <family val="2"/>
        <scheme val="minor"/>
      </rPr>
      <t>Produktsicherheitsgesetz</t>
    </r>
  </si>
  <si>
    <t xml:space="preserve">Investitionszuschuss für Errichtung öffentlicher Ladeinfrastruktur </t>
  </si>
  <si>
    <t>Ziel der Förderung ist es, Mobilität mit Wasserstoff- und Brennstoffzellen wettbewerbsfähig im Markt zu etablieren. Es werden Zuschüsse geleistet für die Beschaffung von Fahrzeugen, den Aufbau der Kraftstoffinfrastruktur, Errichtung von Elektrolyseanlagen, sowie stationäre Anwendungen.</t>
  </si>
  <si>
    <t xml:space="preserve">Finanzielle Förderung von Unternehmen beim Aufbau von Zellfertigungsstädten im Rahmen des Energie- und Klimafonds (EKF) der Bundesregierung; </t>
  </si>
  <si>
    <t>Budget ist Summe für alle Unterprogramme</t>
  </si>
  <si>
    <t>Dachkonzept zur Förderung des Aufbaus einer konkurrenzfähiger industrielle Batteriezellfertigung in Deutschland; es bündelt alle bisherigen Fördermaßnahmen und -programme zur Batterieforschung des BMBF; Gesamte Wertschöpfungskette; Module: Material, Zelle und Prozesse, Batteriezellfertigung; Errichtung einer Forschungsfabrik ab Mitte 2019; (Einzelmaßnahmen separat gelistet)</t>
  </si>
  <si>
    <t>National ausgeschriebenes Programm, regionale Umsetzung</t>
  </si>
  <si>
    <t>Hat das Ziel, die vielfältigen Aktivitäten entlang der Wertschöpfungskette von Batterien in Deutschland aufzuzeigen, die Akteure zu vernetzen und die vielen unterschiedlichen Typen von wiederaufladbaren Batterien zu erklären. (Fortgeführt in Förderinitiative Batterie 2020)</t>
  </si>
  <si>
    <t>Budget 25 Mio. €/a, hier bis einschließlich 2018</t>
  </si>
  <si>
    <t>Budget bis 2020 angegeben</t>
  </si>
  <si>
    <t>Förderung von fertigungsnahen Forschungs- und Entwicklungsprojekten, mit dem Ziel, die Kompetenzen wichtiger deutscher Akteure im Bereich Elektromobilität mit Schwerpunkt Zell- und Batteriefertigung sowie Leichtbau zu erhalten und auszubauen. Dabei insbesondere auch Förderung von kleinen und mittleren Unternehmen. (2016 abgelöst durch Programm ELEKTRO POWER II)</t>
  </si>
  <si>
    <t>Entwicklung neuer Technologien in der maritimen Branche, Schwerpunkte Schiffstechnik, Produktionstechnik, Schifffahrt sowie Meerestechnik; darunter auch alternativ Antriebe (abgelöst durch Maritimes Forschungsprogramm)</t>
  </si>
  <si>
    <t>Budget bis 2019 angegeben</t>
  </si>
  <si>
    <t>Kontinuierliches Programm</t>
  </si>
  <si>
    <t>Zentrale Maßnahme Verbesserung der regionalen Wirtschaftsstruktur, darin u.a. Förderung durch Zuschuss zu Kosten für Infrastrukturen und Einrichtungen, mit deren Hilfe verkehrsbezogene Hafendienste erbracht werden, darin auch Infrastrukturen für alternative Kraftstoffe;
Durchführung und Mittelvergabe obliegt Bundesländern, entsprechende Landesförderprogramme separat gelistet.</t>
  </si>
  <si>
    <t>Gesamtbudget inkl. BMWi-Teil im Energieforschungsprogramm</t>
  </si>
  <si>
    <t>alt. Kraftstoffe</t>
  </si>
  <si>
    <t>Bundesland</t>
  </si>
  <si>
    <t>Brandenburg</t>
  </si>
  <si>
    <t>Förderung von energieeffizienten und klimafreundlichen Antrieben für den Einsatz im ÖPNV:
 - Mehrkosten der Antriebe sowie
 - technische Zusammenhangmaßnahmen, wie Ladeinfrastruktur, Werkstätten</t>
  </si>
  <si>
    <t>Förderung von Bau-, Ausbau- und Grunderneuerungsinvestitionen von Zugangs- und Verknüpfungsstellen des ÖPNV sowie alle betriebsnotwendigen Anlagen, darin u.a. Ladespuren für ÖPNV-Kraftomnibusse, Ladestationen, elektrotechnische Anlagen für Bahnstrom</t>
  </si>
  <si>
    <t>Berlin</t>
  </si>
  <si>
    <t xml:space="preserve">Zuschuss für Erwerb (inkl. Leasing) von Benzin-Hybriden; Laufzeit März – Juni 2018, danach überführt in das WELMO Programm (Programm Wirtschaftsnahe Elektromobilität)
(Teil des Masterplans für nachhaltige und emissionsarme Mobilität) </t>
  </si>
  <si>
    <t>Ziel ist Umstieg kleiner und mittlerer Unternehmen der gewerblichen Wirtschaft sowie gemeinnützig und selbstständig Tätige auf elektrisch betriebene Fahrzeuge. Gefördert wird:
 - Potenzial- und Realisierungsberatung
 - Beschaffung Fahrzeuge (BEV, PHEV, FCEV)
 - Aufbau Ladeinfrastruktur
(Teil des Masterplans für nachhaltige und emissionsarme Mobilität)</t>
  </si>
  <si>
    <t xml:space="preserve">Umstellung der Landesflotten auf elektrische Fahrzeuge
- Flotte der Berliner Verkehrsbetriebe (BVG): Elektrifizierung leichter Nutzfahrzeuge (bis 3,5t), 
- Start des Beschaffungsprozesses von 30 Elektrobussen für den ÖPNV in 2018;
- Erhöhung des E-Anteils der Pkw-Flotte der Berliner Wasserbestriebe bis Ende 2018 auf 60%
- Prüfung/Start Umstellung der Fahrzeugflotte in anderen Eigenbetrieben </t>
  </si>
  <si>
    <t>Baden-Württemberg</t>
  </si>
  <si>
    <t>Budget für diese Einzelmaßnahme wurde aus Budget des Programms Landesinitiative III herausgerechnet.</t>
  </si>
  <si>
    <r>
      <rPr>
        <b/>
        <sz val="10"/>
        <rFont val="Calibri"/>
        <family val="2"/>
      </rPr>
      <t>Flächendeckendes Sicherheitsladenetz für Elektrofahrzeuge (SAFE)</t>
    </r>
    <r>
      <rPr>
        <sz val="10"/>
        <rFont val="Calibri"/>
        <family val="2"/>
      </rPr>
      <t xml:space="preserve"> in Baden-Württemberg
</t>
    </r>
  </si>
  <si>
    <r>
      <t xml:space="preserve">Richtlinie </t>
    </r>
    <r>
      <rPr>
        <b/>
        <sz val="10"/>
        <rFont val="Calibri"/>
        <family val="2"/>
      </rPr>
      <t>Busförderung</t>
    </r>
  </si>
  <si>
    <t>Gefördert werden Fort- und Weiterbildungsmaßnahmen für Unternehmen und deren Mitarbeiter/innen innerhalb von Netzwerken und Partnerschaften zwischen Hochschulen und Unternehmen. Schwerpunkt u.a. Clean Tech – Ressourcen schonende Energie-, Verkehrs- und Umwelttechnologien, nachwachsende Rohstoffe (u.a. Biokraftstoffe), Elektromobilität</t>
  </si>
  <si>
    <t>Bayern</t>
  </si>
  <si>
    <t>Förderung von Maßnahmen, die den Nachweis der Praxis- und Alltagstauglichkeit der Elektromobilität zum Ziel haben. Gefördert werden:
 - Forschung und Entwicklung
 - Pilot- und Demonstrationsprojekte
 - Darin u.a. auch Aufbau Ladeinfrastruktur</t>
  </si>
  <si>
    <t>Hessen</t>
  </si>
  <si>
    <t>darin auch Aufbau privater Ladeinfrastruktur</t>
  </si>
  <si>
    <t>Hamburg</t>
  </si>
  <si>
    <t>Gefördert werden Maßnahmen, die der direkten oder indirekten Einsparung von Treibhausgasen dienen. Dies sind Maßnahmen zu erneuerbaren Energien, Maßnahmen zur Steigerung der Energieeffizienz und zur Energieeinsparung, u.a.
 - Wasserstoff-Infrastrukturmaßnahmen,
 - Investive Maßnahmen zum Einsatz alternativer nichtfossiler Kraftstoffe und Antriebe; Brennstoffzellentechnik, Elektromobilität,</t>
  </si>
  <si>
    <t>Gesamtbudget des Programms angegeben</t>
  </si>
  <si>
    <t>Mecklenburg-Vorpommern</t>
  </si>
  <si>
    <t>Gefördert wird Aufbau von Infrastruktur für alternative Kraftstoffe sowie für den Einsatz elektromobiler Anwendungen und Nutzung alternativer Kraftstoffe im öffentlichen und kommunalen Verkehr: 
 - Auf- und Ausbau von Tankinfrastruktur zur Versorgung der Binnenschifffahrt und des Straßengüterverkehrs mit alternativen Treibstoffen wie Liquefied Natural Gas (LNG) und der Binnenschifffahrt mit Landstrom,
 - Modellprojekte im Bahnverkehr,
 - Maßnahmen im Bereich städtischer Mobilität</t>
  </si>
  <si>
    <t>Niedersachsen</t>
  </si>
  <si>
    <t>Zinsgünstige Darlehen durch Förderbank Nordrhein-Westfalen an Unternehmen und Freiberufler für:
 - Erwerb von Fahrzeugen ohne Verbrennungsmotor
 - Investitionen im Zusammenhang mit Elektromobilität (z. B. Investitionen in Ladeinfrastruktur oder Batterietechnik)
 - Forschungs- und Entwicklungsvorhaben im Bereich der Elektromobilität.</t>
  </si>
  <si>
    <t xml:space="preserve">u.a. Maßnahmen zum Verbessern oder Schaffen von alternativen, barrierefrei erreichbaren Nahmobilitätsangeboten für die Hausgemeinschaft (Mietwohnungen) auf dem Baugrundstück und im Wohnquartier, zum Beispiel Carsharing, Ladestationen für Elektromobilität, Abstellanlagen für (Lasten-) Fahrräder, Rollatoren, Kinderwagen. </t>
  </si>
  <si>
    <t>Gefördert wird: Umsetzungsberatung und -konzepte Elektromobilität, Aufbau Ladeinfrastruktur, Beschaffung Batterieelektrofahrzeuge und Brennstoffzellenfahrzeuge, Elektrische Lastenfahrräder, Konzepte, Studien und Analysen</t>
  </si>
  <si>
    <t>Investitionsmaßnahmen zur Beschaffung von batterieelektrisch und wasserstoffbetriebenen Linienbussen des ÖPNV, zur Errichtung der dafür notwendigen Ladeinfrastruktur und zur Beschaffung erforderlicher spezifischer Werkstatteinrichtungen</t>
  </si>
  <si>
    <t>Nordrhein-Westfalen</t>
  </si>
  <si>
    <t xml:space="preserve">Die „Lotsenstelle alternative Antriebe“ berät Kommunen, deren Einwohnerinnen und Einwohner sowie die dort ansässigen Unternehmen mit gezielten Informationen und Angeboten zum Thema alternative Antriebe bei ihren integrierten, strategischen Ansätzen zur Reduktion klimarelevanter Emissionen. </t>
  </si>
  <si>
    <t>Fokus auf Elektromobilität</t>
  </si>
  <si>
    <t>Rheinland-Pfalz</t>
  </si>
  <si>
    <t>Schleswig-Holstein</t>
  </si>
  <si>
    <t>Sachsen</t>
  </si>
  <si>
    <t>Gefördert wird u.a. Beschaffung und Umrüstung von Fahrzeugen mit CO₂-reduzierenden Antriebssystemen (zum Beispiel Schienenfahrzeuge, Stadtbahnwagen, Hybrid-, Elektro- und abgasarme Busse) sowie Maßnahmen (unter anderem Anlagen, Umschlagskonzepte) zur wirtschaftlichen, verkehrstechnischen und umweltschonenden Ertüchtigung der sächsischen Binnenhäfen unter Berücksichtigung multimodaler
Beförderungsketten.</t>
  </si>
  <si>
    <t>Gefördert wird in Häfen u.a. Errichtung von Infrastrukturen und Einrichtungen, mit deren Hilfe verkehrsbezogene Hafendienste erbracht werden, zum Beispiel Infrastrukturen für alternative Kraftstoffe</t>
  </si>
  <si>
    <t>Sachsen-Anhalt</t>
  </si>
  <si>
    <t>Thüringen</t>
  </si>
  <si>
    <t>§ 39 Abs. 3 LSchiffHVO: Der Führer eines Fahrzeuges oder der Aufsichtspflichtige hat dafür zu sorgen, dass während der Liegezeit die Versorgung des Fahrzeuges oder der schwimmenden Anlage mit elektrischer Energie von Land aus erfolgen muss, sofern an der Liegestelle entsprechende landseitige Anlagen vorhanden und betriebsbereit sind und das Fahrzeug oder die schwimmende Anlage mit entsprechenden Einrichtungen
versehen ist.</t>
  </si>
  <si>
    <t>Bremen</t>
  </si>
  <si>
    <t>Vorgaben sind:  
- CO2-Grenzwert von 95 g CO2/km im Flottenmix ab dem Jahr 2020
 - Quote zur Elektrifizierung in Höhe von 10% für die einzelnen Landesfuhrparks 
 - Privilegierung von Elektro- und Hybridfahrzeugen bei der Beschaffung</t>
  </si>
  <si>
    <t xml:space="preserve">  - </t>
  </si>
  <si>
    <t>Es wurde die Beweislastumkehr in die Beschaffungsrichtlinien für den Verwaltungsfuhrpark (Landesministerien, Bezirksverwaltung, Landesbetriebe) zugunsten von BEV, PHEV und FCEV aufgenommen: Wenn E-Fahrzeugmodelle vorhanden und weitere Voraussetzungen erfüllt sind, sind diese bevorzugt zu beschaffen. Die Beschaffung von Fahrzeugen mit Verbrennungsmotor ist Begründungspflichtig.</t>
  </si>
  <si>
    <t>Das Land Berlin hat das so genannte "Berliner Modell" entwickelt, welches Ladesäulenbetreibern, Mobilitätsanbietern (Ladestromanbietern) erlaubt, Ladesäulen im öffentlichen Raum mit den gleichen Standards zu betreiben, der Endkunde schließt eine Stromliefervertrag mit einem Mobilitätsanbieter und kann unabhängig vom Ladestationsbetreiber an jeder Ladestation laden. Nach diesem Modell werden bis 2020 insgesamt 1.140 Ladepunkte im öffentlichen Raum entstehen.</t>
  </si>
  <si>
    <t>Elektrizität, Biokraftstoffe, synthetische Kraftstoffe</t>
  </si>
  <si>
    <t>H2020 Forschungsprojekt zu Ladeinfrastruktur unter Beteilung des Landes Bremen:  Integration von e-Carsharing in Neubauvorhaben und Bestandsstrukturen im Rahmen von kommunalen Konzepten</t>
  </si>
  <si>
    <t>Budget 2016-2019 angegeben</t>
  </si>
  <si>
    <t>Im Rahmen des Wettbewerbs MobilitätLogistik.NRW werden Forschungs- und Entwicklungsprojekte in folgenden Themenfeldern unterstützt, u.a.: 
 - emissionsarme Mobilität: effiziente Antriebssysteme/-technologien, Innovationen in der Abgasnachbehandlung,
 - Vorhaben, die Möglichkeiten des emissionsarmen, innerstädtischen Verkehrs erforschen, erproben oder anwenden,</t>
  </si>
  <si>
    <r>
      <rPr>
        <sz val="10"/>
        <rFont val="Calibri"/>
        <family val="2"/>
      </rPr>
      <t xml:space="preserve">Richtlinie zur Förderung von CO2-armer Mobilität in Thüringen - </t>
    </r>
    <r>
      <rPr>
        <b/>
        <sz val="10"/>
        <rFont val="Calibri"/>
        <family val="2"/>
      </rPr>
      <t xml:space="preserve">Modellprojekt Elektrobussysteme </t>
    </r>
    <r>
      <rPr>
        <sz val="10"/>
        <rFont val="Calibri"/>
        <family val="2"/>
      </rPr>
      <t>(EFRE Fonds)</t>
    </r>
  </si>
  <si>
    <r>
      <rPr>
        <b/>
        <sz val="10"/>
        <rFont val="Calibri"/>
        <family val="2"/>
        <scheme val="minor"/>
      </rPr>
      <t xml:space="preserve">Änderung der Ausschreibungsrichtlinien </t>
    </r>
    <r>
      <rPr>
        <sz val="10"/>
        <rFont val="Calibri"/>
        <family val="2"/>
        <scheme val="minor"/>
      </rPr>
      <t>Hamburg</t>
    </r>
  </si>
  <si>
    <r>
      <rPr>
        <b/>
        <sz val="10"/>
        <rFont val="Calibri"/>
        <family val="2"/>
        <scheme val="minor"/>
      </rPr>
      <t>Leuchtturmprojekt Power-to-Gas Baden-Württemberg</t>
    </r>
    <r>
      <rPr>
        <sz val="10"/>
        <rFont val="Calibri"/>
        <family val="2"/>
        <scheme val="minor"/>
      </rPr>
      <t xml:space="preserve">
</t>
    </r>
  </si>
  <si>
    <t>Saarland</t>
  </si>
  <si>
    <t>in Vorbereitung</t>
  </si>
  <si>
    <r>
      <rPr>
        <b/>
        <sz val="10"/>
        <rFont val="Calibri"/>
        <family val="2"/>
        <scheme val="minor"/>
      </rPr>
      <t>Mobilitäts- und Kraftstoffstrategie</t>
    </r>
    <r>
      <rPr>
        <sz val="10"/>
        <rFont val="Calibri"/>
        <family val="2"/>
        <scheme val="minor"/>
      </rPr>
      <t xml:space="preserve"> (MKS)</t>
    </r>
  </si>
  <si>
    <r>
      <rPr>
        <b/>
        <sz val="10"/>
        <rFont val="Calibri"/>
        <family val="2"/>
        <scheme val="minor"/>
      </rPr>
      <t xml:space="preserve">Zinsgünstige Finanzierung </t>
    </r>
    <r>
      <rPr>
        <sz val="10"/>
        <rFont val="Calibri"/>
        <family val="2"/>
        <scheme val="minor"/>
      </rPr>
      <t>von allgemeinen Umweltschutzmaßnahmen gewerblicher Unternehmen, darunter im Bereich des umweltfreundlichen Verkehrs. Gefördert werden:
– Anschaffung von gewerblich genutzten Fahrzeugen (PKW, Zweirad, Nutzfahrzeuge inkl. Busse) mit Elektroantrieb sowie Plug-In-Hybridfahrzeuge und Brennstoffzellenfahrzeuge
– Anschaffung umweltfreundlicher Schiffe sowie umweltfreundliche Nachrüstung von Schiffen.
– Anschaffung sowie umweltfreundliche Nachrüstung sonstiger Landtransportmittel (bspw. Schienenverkehr).
– Errichtung von Ladestationen für Elektrofahrzeuge.
– Betankungsanlagen für Wasserstoff.
– Betankungsanlagen CNG oder LNG für Schiffe.
– Anlagen zur Versorgung von Schiffen während der Liegezeit mit extern erzeugter Energie (z.B. Landstromanlage für Schiffe, LNG-Barge)</t>
    </r>
  </si>
  <si>
    <r>
      <t xml:space="preserve">Zusammenführung der Kompetenzen und Forschungsinfrastrukturen von 22 Forschungseinrichtungen zur </t>
    </r>
    <r>
      <rPr>
        <b/>
        <sz val="10"/>
        <rFont val="Calibri"/>
        <family val="2"/>
        <scheme val="minor"/>
      </rPr>
      <t>Batteriezellfertigung</t>
    </r>
    <r>
      <rPr>
        <sz val="10"/>
        <rFont val="Calibri"/>
        <family val="2"/>
        <scheme val="minor"/>
      </rPr>
      <t>. In einzelnen Verbundprojekten werden die Teilprozesse systematisch und gemeinsam erforscht. Die Forschungsergebnisse sollen in der Forschungsproduktionsanlage am Zentrum für Sonnenenergie- und Wasserstoff-Forschung Baden-Württemberg in Ulm zusammenfließen und validiert werden.</t>
    </r>
  </si>
  <si>
    <t>bei Kraftstoffen schließt "alle" in der Regel LPG nicht mit ein</t>
  </si>
  <si>
    <t>ggf. Untertyp</t>
  </si>
  <si>
    <t>öffentliche Vergabe</t>
  </si>
  <si>
    <t>darin auch öffentliche Vergabe</t>
  </si>
  <si>
    <t>Gefördert wird die Beschaffung der Fahrzeuge und die Bereitstellung der Tankstelleninfrastruktur</t>
  </si>
  <si>
    <t>auch öffentliche Vergabe</t>
  </si>
  <si>
    <t>ggf.  Untertyp</t>
  </si>
  <si>
    <t>Darin auch nicht-finanzielle Anreize auf Nachfrageseite (gem. AFID Anh. I, Pkt.2, Strich 4)</t>
  </si>
  <si>
    <r>
      <rPr>
        <b/>
        <sz val="10"/>
        <rFont val="Calibri"/>
        <family val="2"/>
        <scheme val="minor"/>
      </rPr>
      <t xml:space="preserve">Schaffung des Ladeinfrastrukturbüros </t>
    </r>
    <r>
      <rPr>
        <sz val="10"/>
        <rFont val="Calibri"/>
        <family val="2"/>
        <scheme val="minor"/>
      </rPr>
      <t>(LIB) in der Senatsverwaltung für Umwelt, Verkehr und Klimaschutz Berlin</t>
    </r>
  </si>
  <si>
    <r>
      <rPr>
        <b/>
        <sz val="10"/>
        <rFont val="Calibri"/>
        <family val="2"/>
      </rPr>
      <t>AK emo:</t>
    </r>
    <r>
      <rPr>
        <sz val="10"/>
        <rFont val="Calibri"/>
        <family val="2"/>
      </rPr>
      <t xml:space="preserve"> Anlauf- und </t>
    </r>
    <r>
      <rPr>
        <b/>
        <sz val="10"/>
        <rFont val="Calibri"/>
        <family val="2"/>
      </rPr>
      <t>Koordinierungsstelle</t>
    </r>
    <r>
      <rPr>
        <sz val="10"/>
        <rFont val="Calibri"/>
        <family val="2"/>
      </rPr>
      <t xml:space="preserve"> E­mobiles Brandenburg bei der Wirtschaftsförderung Brandenburg GmbH/WFBB</t>
    </r>
  </si>
  <si>
    <t>Das Programm bündelt die Maßnahmen zur Förderung der Elektromobilität, darin Investitionszuschuss für Ladeinfrastruktur (300 Mio €), Investitionszuschuss Beschaffung von Fahrzeugen (Umweltbonus) (600 Mio € Bundesmittel), Verlängerung der Kfz-Steuerbefreiung für rein elektrische Fahrzeuge von bisher 5 auf 10 Jahre,
Laden am Arbeitsplatz kein geldwerter Vorteil (alle Einzelmaßnahmen separat gelistet)</t>
  </si>
  <si>
    <t>Zusätzliche Mittel für bestehende Förderprogramme zum Einsatz elektrischer Antriebe in Kommunen. (Teilbudget des Sofortprogramms Saubere Luft)</t>
  </si>
  <si>
    <t>Das Gesamtbudget des Sofortprogramms Saubere Luft beträgt rund 1,9 Mrd. Euro und beinhaltet u.a. auch Maßnahmen zur Stickoxidreduktion von Dieselfahrzeugen.</t>
  </si>
  <si>
    <t>Zinsgünstige Darlehen durch Förderbank Nordrhein-Westfalen an Unternehmen bei der Einführung von energie- und ressourcenschonenden Maßnahmen an unter anderem auch Einführung aller alternativen Antriebe auf der Straße oder auf dem Wasser außer für Elektromobilität.</t>
  </si>
  <si>
    <t>Straße, Wasser</t>
  </si>
  <si>
    <t>Im Rahmen eines bestehenden Einzelauftrages werden Öffentlichkeitsarbeit, Initialberatung und Marktbeobachtung zum Thema Elektromobilität gefördert, hierzu gehört auch die Durchführungen von Fachvorträgen, -veranstaltungen und -tagungen.</t>
  </si>
  <si>
    <t>Als Ersatz für Dieseltriebwagen werden im SPNV in Schleswig-Holstein 55 Batterietriebwagen (BEMU) vom Typ Stadler FLIRT Akku mit innovativen Antrieben beschafft. Sie sollen sukzessive ab Dezember 2022 eingesetzt werden. Die Ausschreibung war technologieoffen gestaltet. Sie beinhaltete auch den Aufbau einer Lade- / Tankinfrastruktur.</t>
  </si>
  <si>
    <t>kontinuierliches Programm; Förderung mit Zuschüssen und/oder mit Darlehen</t>
  </si>
  <si>
    <t xml:space="preserve">Gefördert werden u. a. Forschungs-, Entwicklungs- und Innovationsprojekte von kleinen und mittleren Unternehmen. 
Im Rahmen dieses branchen- und themenoffenen Förderprogramms können auch Projekte zu alternativen Kraftstoffen gefördert werden. </t>
  </si>
  <si>
    <t xml:space="preserve">Gefördert werden Investitionen der gewerblichen Wirtschaft in Betriebsstätten im Land Brandenburg (Errichtung einer neuen Betriebsstätte,  Diversifizierung der Tätigkeit einer Betriebsstätte, Erwerb der Vermögenswerte einer anderen geschlossenen oder von einer Schließung bedrohten Betriebsstätte). 
Im Rahmen dieser Förderung können auch Projekte zu alternativen Kraftstoffen gefördert werden. </t>
  </si>
  <si>
    <t xml:space="preserve">Gefördert werden wirtschaftsnahe kommunale Infrastrukturvorhaben. 
Im Rahmen dieses Förderprogramms können auch Projekte zu alternativen Kraftstoffen gefördert werden. </t>
  </si>
  <si>
    <t>Budget ist Summe für alle Unterprogramme im Bereich Mikroelektronik, nicht nur für Elektromobilität</t>
  </si>
  <si>
    <t>Anpassungen zur Umsetzung von Begriffsbestimmungen, Wasserstoffqualität, Kennzeichnungspflichten gemäß AFID Art. 2(1), 2(8), 2(9), 5(2), i.V. mit Anhang II Nr. 2.2, 7(1), 7(2), 7(5)</t>
  </si>
  <si>
    <t>Mit dem Feldversuch "ELISA" auf der Bundesautobahn A5 in Hessen werden die Potenziale eines Oberleitungssystems zur Elektrifizierung schwerer Nutzfahrzeuge im realen Straßengüterverkehr untersucht.</t>
  </si>
  <si>
    <t>In Betrieb.
Phase 1: Aufbau Teststrecke. 
Phase 2: Realbetrieb</t>
  </si>
  <si>
    <t>Mit dem Feldversuch "FESH" auf der Bundesautobahn A1 in Schleswig-Holstein werden die Potenziale eines Oberleitungssystems zur Elektrifizierung schwerer Nutzfahrzeuge im realen Straßengüterverkehr untersucht.</t>
  </si>
  <si>
    <t>Mit dem Feldversuch "eWayBW" auf der Bundesstraße B462 in Baden-Württemberg werden die Potenziale eines Oberleitungssystems zur Elektrifizierung schwerer Nutzfahrzeuge im realen Straßengüterverkehr untersucht.</t>
  </si>
  <si>
    <t>noch nicht festgelegt</t>
  </si>
  <si>
    <t>In Planung.
Phase 1: Aufbau Teststrecke (bis 2021). 
Phase 2: Realbetrieb</t>
  </si>
  <si>
    <t>Verlängerung bis 2030 beschlossen, Gesetzesänderung ausstehend</t>
  </si>
  <si>
    <t>Aufbau und Betrieb von 1000 öffentlichen Ladepunkten in Hamburg.</t>
  </si>
  <si>
    <t>Forschungs- und Entwicklungsprojekt zur Untersuchung von Lastmanagement, in dessen Rahmen private Ladepunkte für Elektroautos in Gebäuden gefördert werden; Co-Finanziert u.a. durch BMWi und Hamburgische Investitions- und Förderbank.</t>
  </si>
  <si>
    <t>Anlage seit 2017 im Regelbetrieb</t>
  </si>
  <si>
    <t>Prozess läuft weiter.</t>
  </si>
  <si>
    <t xml:space="preserve">Ziel ist Emissionsreduktion von Kreuzfahrtschiffen während ihrer Liegezeit im Hafen durch Landstromversorgung </t>
  </si>
  <si>
    <r>
      <t xml:space="preserve">Bau einer stationären </t>
    </r>
    <r>
      <rPr>
        <b/>
        <sz val="10"/>
        <rFont val="Calibri"/>
        <family val="2"/>
        <scheme val="minor"/>
      </rPr>
      <t>Landstromanlage für Kreuzfahrtschiffe</t>
    </r>
    <r>
      <rPr>
        <sz val="10"/>
        <rFont val="Calibri"/>
        <family val="2"/>
        <scheme val="minor"/>
      </rPr>
      <t xml:space="preserve"> am Cruise Center Altona (CCII)</t>
    </r>
  </si>
  <si>
    <r>
      <t xml:space="preserve">Errichtung der notwendigen </t>
    </r>
    <r>
      <rPr>
        <b/>
        <sz val="10"/>
        <rFont val="Calibri"/>
        <family val="2"/>
        <scheme val="minor"/>
      </rPr>
      <t xml:space="preserve">Infrastruktur für die Energieversorgung durch LNG-betriebene Bargen </t>
    </r>
    <r>
      <rPr>
        <sz val="10"/>
        <rFont val="Calibri"/>
        <family val="2"/>
        <scheme val="minor"/>
      </rPr>
      <t xml:space="preserve">am Cruise Center HafenCity (CC1) </t>
    </r>
  </si>
  <si>
    <t>Erarbeitung eines Konzeptes für den Ausbau der Landstromversorgung im Hamburger Hafen, darin Landstromangebot für Containerschiffe und Kreuzfahrtschiffe.</t>
  </si>
  <si>
    <r>
      <t xml:space="preserve">Hamburg-interne </t>
    </r>
    <r>
      <rPr>
        <b/>
        <sz val="10"/>
        <rFont val="Calibri"/>
        <family val="2"/>
        <scheme val="minor"/>
      </rPr>
      <t xml:space="preserve">Projektgruppe Gesamtkonzept Landstrom </t>
    </r>
  </si>
  <si>
    <t xml:space="preserve">Förderung durch verschiedene Maßnahmen:
 - Elektrifizierung Landesfahrzeugflotte inkl. Ladeinfrastruktur
 - Sonderprogramm Fuhrparkmodernisierung
 - Beratung und Beschaffung (E-Busse)
 - Beschaffung von E-LKW (BEV, FCEV und Hybrid)
 -  Förderung von ausgewählten Fahrzeugflotten, innovativen Vorhaben und Ladeinfrastruktur
 - Förderung mittelständiger Unternehmen: Mittelstandsoffensive Mobilität: Fördergutschein "Automotive und Elektromobilität" Technologietransferprogramm „Innovative Mobilitätstechnologien“
 - Investition in die Forschungsinfrastruktur inkl. Pilotproduktionsanlagen
 - Finanzierung von Pilotvorhaben zur elektromobilen Logistik </t>
  </si>
  <si>
    <t>Aufbau eines Grundladenetzes in Bade-Württemberg mit mindestens 22 Kilowatt Ladeleistung (10 km Raster). Zusätzlich entsteht ein Schnellladenetz mit mindestens 50 Kilowatt (20 km Raster), welches in das Grundladenetz integriert wird. (Teil der Landesinitiative Elektromobilität III)</t>
  </si>
  <si>
    <t xml:space="preserve">kontinuierliches Programm; </t>
  </si>
  <si>
    <t>2011/ 2014</t>
  </si>
  <si>
    <t xml:space="preserve">Rahmensetzung auf Landesebene für Elektroladeinfrastruktur, darin Regelung zur Sondernutzung, technische Mindestanforderungen, Haftungsfragen, Sondernutzungsgebühren, Zuständigkeiten. Der Landeserlass wurde nach Inkrafttreten der Ladesäulenverordnung des Bundes entsprechend angepasst. </t>
  </si>
  <si>
    <t>Die aktuell geltende Fassung trat im November 2018 in Kraft.</t>
  </si>
  <si>
    <t xml:space="preserve">   • Oberleitung</t>
  </si>
  <si>
    <t>Anzahl</t>
  </si>
  <si>
    <t>Binnenschiffe</t>
  </si>
  <si>
    <t>Flugzeuge</t>
  </si>
  <si>
    <t>Lokomotiven und Triebwagen</t>
  </si>
  <si>
    <t>Quelle: Zulassungsstatistik des KBA</t>
  </si>
  <si>
    <t>PKW</t>
  </si>
  <si>
    <t>Leichte Nutzfahrzeuge</t>
  </si>
  <si>
    <t>Schwere Nutzfahrzeuge</t>
  </si>
  <si>
    <t>Busse</t>
  </si>
  <si>
    <t>Zwei-, Drei-, Vierräder (Klasse L)</t>
  </si>
  <si>
    <t>Quelle: Nationales Einstellungsregister (NVR)</t>
  </si>
  <si>
    <t>Entwicklung der Fahrzeugbestände</t>
  </si>
  <si>
    <t>Entwicklung der Infrastrukturen</t>
  </si>
  <si>
    <t>Normalladepunkte, P ≤ 22kW</t>
  </si>
  <si>
    <t>Summe Schnellladepunkte, P &gt; 22kW</t>
  </si>
  <si>
    <t>Summe Straßenfahrzeuge</t>
  </si>
  <si>
    <t>Landstromanlagen für Seeschiffe in Seehäfen</t>
  </si>
  <si>
    <t>Landstromanlagen für Binnenschiffe in Binnenhäfen</t>
  </si>
  <si>
    <t>k.A.</t>
  </si>
  <si>
    <t>Landstromanlagen für Binnenschiffe an Wasserstraßen</t>
  </si>
  <si>
    <t>Summe Ladepunkte</t>
  </si>
  <si>
    <t>CNG Tankstellen</t>
  </si>
  <si>
    <t>LNG Tankstellen</t>
  </si>
  <si>
    <t>Quelle: Bundesnetzagentur</t>
  </si>
  <si>
    <t>Quelle: BMVI</t>
  </si>
  <si>
    <t>LNG Bunkerstationen in Seehäfen</t>
  </si>
  <si>
    <t>LNG Bunkerstationen in Binnenhäfen</t>
  </si>
  <si>
    <t>Hier Angaben für stationäre Shore-to-Ship-Anlagen; Angabe zu Truck-to-Ship-Bebunkerung siehe Text</t>
  </si>
  <si>
    <t>Davon eine 2018 in Betrieb gegangene Tankstelle nicht am TEN-V-Kernnetz.</t>
  </si>
  <si>
    <t xml:space="preserve">Summe Tankpunkte </t>
  </si>
  <si>
    <t>Öffentliche Tankpunkte – 700 bar</t>
  </si>
  <si>
    <t>Öffentliche Tankpunkte – 350 bar</t>
  </si>
  <si>
    <t>Tankstelle – 350 bar</t>
  </si>
  <si>
    <t>aktuell als Trailer ausgeführt; siehe auch Text</t>
  </si>
  <si>
    <t>Anzahl Fahrzeuge</t>
  </si>
  <si>
    <t>Fahrzeugtyp</t>
  </si>
  <si>
    <t>Komprimiertes Erdgas (CNG), inkl. Biomethan</t>
  </si>
  <si>
    <t>Verflüssigtes Erdgas (LNG), inkl. Biomethan</t>
  </si>
  <si>
    <t>Bodenstromanlagen</t>
  </si>
  <si>
    <t>AC Schnellladepunkte, 22kW &lt; P ≤ 43 kW</t>
  </si>
  <si>
    <t>DC Schnellladepunkte, P ≥ 100 kW</t>
  </si>
  <si>
    <t>Erdgas, inkl. Biomethan</t>
  </si>
  <si>
    <t>öffentliche Tankstellen (Straße)</t>
  </si>
  <si>
    <t xml:space="preserve"> siehe Angaben im Text</t>
  </si>
  <si>
    <t>siehe Angaben im Text</t>
  </si>
  <si>
    <t>k. A.</t>
  </si>
  <si>
    <t>Summe Straßenfahrzeuge ohne Klasse L</t>
  </si>
  <si>
    <t>Typ Infrastruktur</t>
  </si>
  <si>
    <t>DC Schnellladepunkte, P &lt; 100 kW</t>
  </si>
  <si>
    <t>Alternativer Kraftstoff</t>
  </si>
  <si>
    <t>Angebot</t>
  </si>
  <si>
    <t>Nachfrage</t>
  </si>
  <si>
    <t xml:space="preserve">k. A. </t>
  </si>
  <si>
    <t>Verkehrs-träger</t>
  </si>
  <si>
    <t xml:space="preserve"> .</t>
  </si>
  <si>
    <t>Inbetriebnahme gepl. Herbst 2019.
Phase 1: Aufbau Teststrecke. 
Phase 2: Realbetrieb</t>
  </si>
  <si>
    <t>Auf zehn Jahre angelegter strategischer Leitfaden für die Hafenpolitik in Deutschland, darin qualitative Ziele für Umwelt- und Klimaschutz, sowie Verwendung alternativer Kraftstoffe, dazu insbesondere Einsatz von LNG und Ausbau Landstrom</t>
  </si>
  <si>
    <t>Änderung bzgl. Dienstwagenbesteuerung: Gesetz zur Vermeidung von Umsatzsteuerausfällen beim Handel mit Waren im Internet und zur Änderung weiterer steuerlicher Vorschriften vom 11. Dezember 2018 (BGBl. I S. 2338): Halbierung der Bemessungsgrundlage für die Ermittlung der Entnahme/des geldwerten Vorteils für die private Nutzung eines betrieblichen Elektro- oder Hybridelektrofahrzeuges (§ 6 Abs. 1 Nr. 4 Satz 2 Nr. 2 oder Satz 3 Nr. 2, § 8 Abs. 2 Satz 2 oder 3 EStG).</t>
  </si>
  <si>
    <t>Mautbefreiung von Elektro-, Brennstoffzellen- und Erdgas-LKW ab 2019 (Für Erdgas ab 2021 nur noch Teilbefreiung)</t>
  </si>
  <si>
    <r>
      <t xml:space="preserve">Änderung </t>
    </r>
    <r>
      <rPr>
        <b/>
        <sz val="10"/>
        <rFont val="Calibri"/>
        <family val="2"/>
        <scheme val="minor"/>
      </rPr>
      <t>Bundesfernstraßenmautgesetz</t>
    </r>
    <r>
      <rPr>
        <sz val="10"/>
        <rFont val="Calibri"/>
        <family val="2"/>
        <scheme val="minor"/>
      </rPr>
      <t xml:space="preserve">: </t>
    </r>
    <r>
      <rPr>
        <b/>
        <sz val="10"/>
        <rFont val="Calibri"/>
        <family val="2"/>
        <scheme val="minor"/>
      </rPr>
      <t xml:space="preserve">Mautbefreiung von Elektro-, Brennstoffzellen- und Erdgas-LKW </t>
    </r>
  </si>
  <si>
    <t>Ziel ist es, Mobilität mit Wasserstoff- und Brennstoffzellen wettbewerbsfähig im Markt zu etablieren. Gefördert werden Forschungs- und Entwicklungsvorhaben im Straßen-, Schienen-, Wasser- und Luftverkehr sowie in Sonderanwendungen. Dies umfasst fahrzeugseitige Technologien und Systeme ebenso wie die jeweils notwendige Kraftstoffinfrastruktur.</t>
  </si>
  <si>
    <t xml:space="preserve">Budget bis einschl. 2019; schließt Förderrichtlinie Marktaktivierung in NIP II ein, die separat gelistet ist.
</t>
  </si>
  <si>
    <t>Gefördert werden der Auf- bzw. Ausbau von ingenieurwissenschaftlichen Forschungsnachwuchsgruppen im Rahmen von innovativen Forschungs-, Entwicklungs- und Innovations-Projekten (FuEuI-Projekten) in Kooperation mit Partnern der gewerblichen Wirtschaft, insbesondere kleinen und mittleren Unternehmen (KMU), darunter Projekt im Themenfeld Elektromobilität</t>
  </si>
  <si>
    <t>Förderung von Forschungs- und Entwicklungsprojekten zur Erstellung, Umsetzung und Einführung von kommunalen Mobilitätskonzepten, dabei Schwerpunkt auf Zusammenspiel von innovativen Technologien und individuellem Mobilitätsbedarf. Darin auch alternative Antriebe berücksichtigt.</t>
  </si>
  <si>
    <t>Förderung von Forschungs- und Entwicklungsvorhaben sowie Demonstrationsvorhaben zu Produkten aus einheimischen nachwachsenden Rohstoffen. Das Programm beinhaltet auch die Bioenergieforschung. Im Rahmen dessen finden verschiedene Vorhaben im Zusammenhang mit Biokraftstoffen und zugehörigen Antriebstechniken statt.</t>
  </si>
  <si>
    <t>Budget bis einschl. 2019; schließt F+E-Förderung des BMVI in NIP II mit ein, die als separate Maßnahme geführt ist.</t>
  </si>
  <si>
    <t>Die einmaligen Baukosten der Errichtung von Schnellladesäulen an Autobahnraststätten werden zu 40% bezuschusst. Bisher hat hiervon der Betreiber Tank&amp;Rast Gebrauch gemacht und bis jetzt 319 Raststätten ausgerüstet (von ca. 400 in dessen Hand; insgesamt 430 Raststädten; Stand 17.04.2019).</t>
  </si>
  <si>
    <t>Beratungsgremium der Bundesregierung zum Thema Elektromobilität; Ziel war die Vorbereitung und Koordination eines nationalen Marktes für batterie-elektrische Mobilität. Betrachtet wurden Infrastruktur, Fahrzeuge, Standardisierung, Ausbildung. (abgelöst von NPM)</t>
  </si>
  <si>
    <t>Beratungsgremium der Bundesregierung (löst NPE ab); Ziel ist die Entwicklung von verkehrsträgerübergreifenden und -verknüpfenden Pfaden für ein weitgehend treibhausgasneutrales und umweltfreundliches Verkehrssystem.</t>
  </si>
  <si>
    <t>Verlängerung bis 2025 beschlossen, Gesetzesänderung ausstehend</t>
  </si>
  <si>
    <t>Kraftstoff</t>
  </si>
  <si>
    <t>Infrastruktur</t>
  </si>
  <si>
    <t>Fahrzeug</t>
  </si>
  <si>
    <t>Infrastruktur, Fahrzeug</t>
  </si>
  <si>
    <t>Kraftstoff, Infrastruktur, Fahrzeug</t>
  </si>
  <si>
    <t>Kraftstoff, Infrastruktur</t>
  </si>
  <si>
    <t>Kraftstoff, Fahrzeug</t>
  </si>
  <si>
    <t>Gesamtbudget [1000 €]</t>
  </si>
  <si>
    <r>
      <t xml:space="preserve">Gesamtbudget [1000 </t>
    </r>
    <r>
      <rPr>
        <b/>
        <sz val="11"/>
        <rFont val="Calibri"/>
        <family val="2"/>
      </rPr>
      <t>€]</t>
    </r>
  </si>
  <si>
    <t>Masterplan Schienengüterverkehr</t>
  </si>
  <si>
    <t>Masterplan Binnenschifffahrt</t>
  </si>
  <si>
    <r>
      <t xml:space="preserve">Investitionen und Zuwendungen  zur </t>
    </r>
    <r>
      <rPr>
        <b/>
        <sz val="10"/>
        <rFont val="Calibri"/>
        <family val="2"/>
        <scheme val="minor"/>
      </rPr>
      <t xml:space="preserve">Marktaktivierung </t>
    </r>
    <r>
      <rPr>
        <sz val="10"/>
        <rFont val="Calibri"/>
        <family val="2"/>
        <scheme val="minor"/>
      </rPr>
      <t xml:space="preserve">für die Nutzung </t>
    </r>
    <r>
      <rPr>
        <b/>
        <sz val="10"/>
        <rFont val="Calibri"/>
        <family val="2"/>
        <scheme val="minor"/>
      </rPr>
      <t xml:space="preserve">alternativer Kraftstoffe </t>
    </r>
    <r>
      <rPr>
        <sz val="10"/>
        <rFont val="Calibri"/>
        <family val="2"/>
        <scheme val="minor"/>
      </rPr>
      <t>und in den Aufbau einer entsprechenden Tank- und Ladeinfrastruktur</t>
    </r>
  </si>
  <si>
    <t>Förderung von umweltfreundlicher Bordstrom- und mobiler Landstromversorgung für Binnen- und Seeschiffe</t>
  </si>
  <si>
    <r>
      <rPr>
        <b/>
        <sz val="10"/>
        <rFont val="Calibri"/>
        <family val="2"/>
        <scheme val="minor"/>
      </rPr>
      <t>Strategisches FuE-Projekt SLAM</t>
    </r>
    <r>
      <rPr>
        <sz val="10"/>
        <rFont val="Calibri"/>
        <family val="2"/>
        <scheme val="minor"/>
      </rPr>
      <t xml:space="preserve"> als Teil des Förderprogramms ELEKTRO POWER I</t>
    </r>
  </si>
  <si>
    <r>
      <rPr>
        <b/>
        <sz val="10"/>
        <rFont val="Calibri"/>
        <family val="2"/>
        <scheme val="minor"/>
      </rPr>
      <t xml:space="preserve">Feldversuch Oberleitungs-Hybrid-Lkw: Teststrecke Hessen </t>
    </r>
    <r>
      <rPr>
        <sz val="10"/>
        <rFont val="Calibri"/>
        <family val="2"/>
        <scheme val="minor"/>
      </rPr>
      <t>(gefördert in Programm Erneuerbar Mobil)</t>
    </r>
  </si>
  <si>
    <r>
      <rPr>
        <b/>
        <sz val="10"/>
        <rFont val="Calibri"/>
        <family val="2"/>
        <scheme val="minor"/>
      </rPr>
      <t xml:space="preserve">Feldversuch Oberleitungs-Hybrid-Lkw: Teststrecke Schleswig-Holstein </t>
    </r>
    <r>
      <rPr>
        <sz val="10"/>
        <rFont val="Calibri"/>
        <family val="2"/>
        <scheme val="minor"/>
      </rPr>
      <t>(gefördert in Programm Erneuerbar Mobil)</t>
    </r>
  </si>
  <si>
    <r>
      <rPr>
        <b/>
        <sz val="10"/>
        <rFont val="Calibri"/>
        <family val="2"/>
        <scheme val="minor"/>
      </rPr>
      <t>Feldversuch Oberleitungs-Hybrid-Lkw: Teststrecke Baden-Württemberg</t>
    </r>
    <r>
      <rPr>
        <sz val="10"/>
        <rFont val="Calibri"/>
        <family val="2"/>
        <scheme val="minor"/>
      </rPr>
      <t xml:space="preserve"> (gefördert in Programm Erneuerbar Mobil)</t>
    </r>
  </si>
  <si>
    <r>
      <rPr>
        <b/>
        <sz val="10"/>
        <rFont val="Calibri"/>
        <family val="2"/>
        <scheme val="minor"/>
      </rPr>
      <t>ExcellentBattery</t>
    </r>
    <r>
      <rPr>
        <sz val="10"/>
        <rFont val="Calibri"/>
        <family val="2"/>
        <scheme val="minor"/>
      </rPr>
      <t xml:space="preserve"> (Teil von Forschungsfabrik Batterie)</t>
    </r>
  </si>
  <si>
    <r>
      <t xml:space="preserve">Kompetenzcluster </t>
    </r>
    <r>
      <rPr>
        <b/>
        <sz val="10"/>
        <rFont val="Calibri"/>
        <family val="2"/>
        <scheme val="minor"/>
      </rPr>
      <t>ProZell</t>
    </r>
    <r>
      <rPr>
        <sz val="10"/>
        <rFont val="Calibri"/>
        <family val="2"/>
        <scheme val="minor"/>
      </rPr>
      <t xml:space="preserve"> (Teil von Forschungsfabrik Batterie)</t>
    </r>
  </si>
  <si>
    <r>
      <rPr>
        <sz val="10"/>
        <rFont val="Calibri"/>
        <family val="2"/>
        <scheme val="minor"/>
      </rPr>
      <t>Förderkonzept</t>
    </r>
    <r>
      <rPr>
        <b/>
        <sz val="10"/>
        <rFont val="Calibri"/>
        <family val="2"/>
        <scheme val="minor"/>
      </rPr>
      <t xml:space="preserve"> Forschungsfabrik Batterie</t>
    </r>
  </si>
  <si>
    <r>
      <t xml:space="preserve">Förderprogramm </t>
    </r>
    <r>
      <rPr>
        <b/>
        <sz val="10"/>
        <rFont val="Calibri"/>
        <family val="2"/>
        <scheme val="minor"/>
      </rPr>
      <t>ELEKTRO POWER I</t>
    </r>
    <r>
      <rPr>
        <sz val="10"/>
        <rFont val="Calibri"/>
        <family val="2"/>
        <scheme val="minor"/>
      </rPr>
      <t xml:space="preserve"> </t>
    </r>
  </si>
  <si>
    <r>
      <t>Förderprogramm „</t>
    </r>
    <r>
      <rPr>
        <b/>
        <sz val="10"/>
        <rFont val="Calibri"/>
        <family val="2"/>
        <scheme val="minor"/>
      </rPr>
      <t>ATEM</t>
    </r>
    <r>
      <rPr>
        <sz val="10"/>
        <rFont val="Calibri"/>
        <family val="2"/>
        <scheme val="minor"/>
      </rPr>
      <t xml:space="preserve"> – Antriebstechnologien für die Elektromobilität“</t>
    </r>
  </si>
  <si>
    <r>
      <t xml:space="preserve">Forschungsbereich </t>
    </r>
    <r>
      <rPr>
        <b/>
        <sz val="10"/>
        <rFont val="Calibri"/>
        <family val="2"/>
        <scheme val="minor"/>
      </rPr>
      <t>"Energiewirtschaftliche Schlüsselelemente der Elektromobilitä</t>
    </r>
    <r>
      <rPr>
        <sz val="10"/>
        <rFont val="Calibri"/>
        <family val="2"/>
        <scheme val="minor"/>
      </rPr>
      <t xml:space="preserve">t" im </t>
    </r>
    <r>
      <rPr>
        <b/>
        <sz val="10"/>
        <rFont val="Calibri"/>
        <family val="2"/>
        <scheme val="minor"/>
      </rPr>
      <t>6. und 7. Energieforschungsprogramm</t>
    </r>
  </si>
  <si>
    <r>
      <rPr>
        <b/>
        <sz val="10"/>
        <rFont val="Calibri"/>
        <family val="2"/>
        <scheme val="minor"/>
      </rPr>
      <t>5.</t>
    </r>
    <r>
      <rPr>
        <sz val="10"/>
        <rFont val="Calibri"/>
        <family val="2"/>
        <scheme val="minor"/>
      </rPr>
      <t xml:space="preserve"> </t>
    </r>
    <r>
      <rPr>
        <b/>
        <sz val="10"/>
        <rFont val="Calibri"/>
        <family val="2"/>
        <scheme val="minor"/>
      </rPr>
      <t>nationales ziviles Luftfahrtforschungsprogramm (LuFo)</t>
    </r>
  </si>
  <si>
    <r>
      <t xml:space="preserve">Förderprogramm „Elektromobilität, Positionierung entlang der Wertschöpfungskette – </t>
    </r>
    <r>
      <rPr>
        <b/>
        <sz val="10"/>
        <rFont val="Calibri"/>
        <family val="2"/>
        <scheme val="minor"/>
      </rPr>
      <t>ELEKTRO POWER II“</t>
    </r>
    <r>
      <rPr>
        <sz val="10"/>
        <rFont val="Calibri"/>
        <family val="2"/>
        <scheme val="minor"/>
      </rPr>
      <t>.</t>
    </r>
  </si>
  <si>
    <r>
      <t xml:space="preserve">Förderprogramm „Informations- und Kommunikationstechnologien </t>
    </r>
    <r>
      <rPr>
        <b/>
        <sz val="10"/>
        <rFont val="Calibri"/>
        <family val="2"/>
        <scheme val="minor"/>
      </rPr>
      <t>(IKT) für Elektromobilität III</t>
    </r>
    <r>
      <rPr>
        <sz val="10"/>
        <rFont val="Calibri"/>
        <family val="2"/>
        <scheme val="minor"/>
      </rPr>
      <t>: Einbindung von gewerblichen Elektrofahrzeugen in Logistik-, Energie- und Mobilitätsinfrastrukturen“</t>
    </r>
  </si>
  <si>
    <r>
      <t>Förderinitiative „</t>
    </r>
    <r>
      <rPr>
        <b/>
        <sz val="10"/>
        <rFont val="Calibri"/>
        <family val="2"/>
        <scheme val="minor"/>
      </rPr>
      <t>Energiewende im Verkehr</t>
    </r>
    <r>
      <rPr>
        <sz val="10"/>
        <rFont val="Calibri"/>
        <family val="2"/>
        <scheme val="minor"/>
      </rPr>
      <t>: Sektorkopplung durch die Nutzung strombasierter Kraftstoffe“</t>
    </r>
  </si>
  <si>
    <r>
      <t xml:space="preserve">Förderung sicherer und leistungsfähiger Elektronikkomponenten und –systeme für effizientes elektrisches Fahren als Teil des </t>
    </r>
    <r>
      <rPr>
        <b/>
        <sz val="10"/>
        <rFont val="Calibri"/>
        <family val="2"/>
        <scheme val="minor"/>
      </rPr>
      <t>Regierungsprogramms Mikroelektronik aus Deutschland</t>
    </r>
    <r>
      <rPr>
        <sz val="10"/>
        <rFont val="Calibri"/>
        <family val="2"/>
        <scheme val="minor"/>
      </rPr>
      <t xml:space="preserve"> und </t>
    </r>
    <r>
      <rPr>
        <b/>
        <sz val="10"/>
        <rFont val="Calibri"/>
        <family val="2"/>
        <scheme val="minor"/>
      </rPr>
      <t>Teil des Programms "IKT 2020"</t>
    </r>
  </si>
  <si>
    <t>Deutsch-kanadisches Brennstoffzellenprojekt</t>
  </si>
  <si>
    <r>
      <rPr>
        <b/>
        <sz val="10"/>
        <rFont val="Calibri"/>
        <family val="2"/>
        <scheme val="minor"/>
      </rPr>
      <t xml:space="preserve">Förderinitiative </t>
    </r>
    <r>
      <rPr>
        <sz val="10"/>
        <rFont val="Calibri"/>
        <family val="2"/>
        <scheme val="minor"/>
      </rPr>
      <t>„Batteriematerialien für zukünftige elektromobile, stationäre und weitere industrierelevante Anwendungen</t>
    </r>
    <r>
      <rPr>
        <b/>
        <sz val="10"/>
        <rFont val="Calibri"/>
        <family val="2"/>
        <scheme val="minor"/>
      </rPr>
      <t xml:space="preserve"> (Batterie 2020)“ </t>
    </r>
    <r>
      <rPr>
        <sz val="10"/>
        <rFont val="Calibri"/>
        <family val="2"/>
        <scheme val="minor"/>
      </rPr>
      <t xml:space="preserve">
(Teil des Rahmenprogramms zur Förderung der Materialforschung "Vom Material zur Innovation")
(Teil von Forschungsfabrik Batterie)</t>
    </r>
  </si>
  <si>
    <t>Clusterprojekte Wasserstoffherstellung</t>
  </si>
  <si>
    <r>
      <t xml:space="preserve">Forschung an Fachhochschulen – </t>
    </r>
    <r>
      <rPr>
        <b/>
        <sz val="10"/>
        <rFont val="Calibri"/>
        <family val="2"/>
        <scheme val="minor"/>
      </rPr>
      <t>Qualifizierung von Ingenieurnachwuchs</t>
    </r>
    <r>
      <rPr>
        <sz val="10"/>
        <rFont val="Calibri"/>
        <family val="2"/>
        <scheme val="minor"/>
      </rPr>
      <t xml:space="preserve"> – Kooperative Promotionen</t>
    </r>
  </si>
  <si>
    <r>
      <rPr>
        <b/>
        <sz val="10"/>
        <rFont val="Calibri"/>
        <family val="2"/>
        <scheme val="minor"/>
      </rPr>
      <t>Forschungscampus Mobility2Grid</t>
    </r>
    <r>
      <rPr>
        <sz val="10"/>
        <rFont val="Calibri"/>
        <family val="2"/>
        <scheme val="minor"/>
      </rPr>
      <t xml:space="preserve"> </t>
    </r>
  </si>
  <si>
    <r>
      <rPr>
        <b/>
        <sz val="10"/>
        <rFont val="Calibri"/>
        <family val="2"/>
        <scheme val="minor"/>
      </rPr>
      <t xml:space="preserve">Kopernikus-Projekt Power-to-X </t>
    </r>
    <r>
      <rPr>
        <sz val="10"/>
        <rFont val="Calibri"/>
        <family val="2"/>
        <scheme val="minor"/>
      </rPr>
      <t>und zugehörige Projekte</t>
    </r>
  </si>
  <si>
    <r>
      <t xml:space="preserve">Kompetenzcluster </t>
    </r>
    <r>
      <rPr>
        <b/>
        <sz val="10"/>
        <rFont val="Calibri"/>
        <family val="2"/>
        <scheme val="minor"/>
      </rPr>
      <t>FestBatt</t>
    </r>
    <r>
      <rPr>
        <sz val="10"/>
        <rFont val="Calibri"/>
        <family val="2"/>
        <scheme val="minor"/>
      </rPr>
      <t xml:space="preserve">
</t>
    </r>
  </si>
  <si>
    <t>Forschungsagenda „Nachhaltige urbane Mobilität“</t>
  </si>
  <si>
    <r>
      <t xml:space="preserve">Deutsch-französische Förderinitiative </t>
    </r>
    <r>
      <rPr>
        <b/>
        <sz val="10"/>
        <rFont val="Calibri"/>
        <family val="2"/>
        <scheme val="minor"/>
      </rPr>
      <t>"Sustainable Energy"</t>
    </r>
    <r>
      <rPr>
        <sz val="10"/>
        <rFont val="Calibri"/>
        <family val="2"/>
        <scheme val="minor"/>
      </rPr>
      <t xml:space="preserve"> </t>
    </r>
  </si>
  <si>
    <r>
      <rPr>
        <b/>
        <sz val="10"/>
        <rFont val="Calibri"/>
        <family val="2"/>
        <scheme val="minor"/>
      </rPr>
      <t xml:space="preserve">Förderrichtlinie MobilitätsWerkStadt 2025 </t>
    </r>
    <r>
      <rPr>
        <sz val="10"/>
        <rFont val="Calibri"/>
        <family val="2"/>
        <scheme val="minor"/>
      </rPr>
      <t>(Teil von Forschungsagenda „Nachhaltige urbane Mobilität“)</t>
    </r>
  </si>
  <si>
    <r>
      <rPr>
        <sz val="10"/>
        <rFont val="Calibri"/>
        <family val="2"/>
        <scheme val="minor"/>
      </rPr>
      <t>Verbundprojekt</t>
    </r>
    <r>
      <rPr>
        <b/>
        <sz val="10"/>
        <rFont val="Calibri"/>
        <family val="2"/>
        <scheme val="minor"/>
      </rPr>
      <t xml:space="preserve"> NAMOSYN - </t>
    </r>
    <r>
      <rPr>
        <sz val="10"/>
        <rFont val="Calibri"/>
        <family val="2"/>
        <scheme val="minor"/>
      </rPr>
      <t>Nachhaltige Mobilität durch synthetische Kraftstoffe</t>
    </r>
    <r>
      <rPr>
        <b/>
        <sz val="10"/>
        <rFont val="Calibri"/>
        <family val="2"/>
        <scheme val="minor"/>
      </rPr>
      <t/>
    </r>
  </si>
  <si>
    <r>
      <t>Förderrichtlinie "</t>
    </r>
    <r>
      <rPr>
        <b/>
        <sz val="10"/>
        <rFont val="Calibri"/>
        <family val="2"/>
        <scheme val="minor"/>
      </rPr>
      <t>MobilitätsZukunftsLabor 2050</t>
    </r>
    <r>
      <rPr>
        <sz val="10"/>
        <rFont val="Calibri"/>
        <family val="2"/>
        <scheme val="minor"/>
      </rPr>
      <t>“ 
(Teil von Forschungsagenda „Nachhaltige urbane Mobilität“)</t>
    </r>
  </si>
  <si>
    <r>
      <t xml:space="preserve">Förderprogramm </t>
    </r>
    <r>
      <rPr>
        <b/>
        <sz val="10"/>
        <rFont val="Calibri"/>
        <family val="2"/>
        <scheme val="minor"/>
      </rPr>
      <t>Nachwachsende Rohstoffe</t>
    </r>
  </si>
  <si>
    <t>KfW-Umweltprogramm</t>
  </si>
  <si>
    <r>
      <rPr>
        <b/>
        <sz val="10"/>
        <rFont val="Calibri"/>
        <family val="2"/>
        <scheme val="minor"/>
      </rPr>
      <t xml:space="preserve">Förderprogramm „Elektromobilität vor Ort“/ Förderrichtlinie Elektromobilität </t>
    </r>
    <r>
      <rPr>
        <sz val="10"/>
        <rFont val="Calibri"/>
        <family val="2"/>
        <scheme val="minor"/>
      </rPr>
      <t xml:space="preserve">
(Teil des Marktanreizpaketes)</t>
    </r>
  </si>
  <si>
    <t xml:space="preserve">Förderrichtlinie Elektrobusse im ÖPNV </t>
  </si>
  <si>
    <r>
      <t xml:space="preserve">Richtlinie über die Förderung der </t>
    </r>
    <r>
      <rPr>
        <b/>
        <sz val="10"/>
        <rFont val="Calibri"/>
        <family val="2"/>
        <scheme val="minor"/>
      </rPr>
      <t>Energieeffizienz des elektrischen Eisenbahnverkehrs</t>
    </r>
  </si>
  <si>
    <r>
      <t xml:space="preserve">Richtlinie über Zuwendungen für Aus- und Umrüstung von </t>
    </r>
    <r>
      <rPr>
        <b/>
        <sz val="10"/>
        <rFont val="Calibri"/>
        <family val="2"/>
        <scheme val="minor"/>
      </rPr>
      <t xml:space="preserve">Seeschiffen </t>
    </r>
    <r>
      <rPr>
        <sz val="10"/>
        <rFont val="Calibri"/>
        <family val="2"/>
        <scheme val="minor"/>
      </rPr>
      <t>zur Nutzung von</t>
    </r>
    <r>
      <rPr>
        <b/>
        <sz val="10"/>
        <rFont val="Calibri"/>
        <family val="2"/>
        <scheme val="minor"/>
      </rPr>
      <t xml:space="preserve"> LNG als Schiffskraftstoff</t>
    </r>
  </si>
  <si>
    <r>
      <rPr>
        <b/>
        <sz val="10"/>
        <rFont val="Calibri"/>
        <family val="2"/>
        <scheme val="minor"/>
      </rPr>
      <t>Förderprogramm</t>
    </r>
    <r>
      <rPr>
        <sz val="10"/>
        <rFont val="Calibri"/>
        <family val="2"/>
        <scheme val="minor"/>
      </rPr>
      <t xml:space="preserve"> "von energieeffizienten und/oder </t>
    </r>
    <r>
      <rPr>
        <b/>
        <sz val="10"/>
        <rFont val="Calibri"/>
        <family val="2"/>
        <scheme val="minor"/>
      </rPr>
      <t>CO2-armen schweren Nutzfahrzeugen</t>
    </r>
    <r>
      <rPr>
        <sz val="10"/>
        <rFont val="Calibri"/>
        <family val="2"/>
        <scheme val="minor"/>
      </rPr>
      <t xml:space="preserve"> in Unternehmen des Güterkraftverkehrs"
(Teil von Aktionsprogramm Klimaschutz 2020)</t>
    </r>
  </si>
  <si>
    <r>
      <t xml:space="preserve">Richtlinie zur Förderung des Absatzes von elektrisch betriebenen Fahrzeugen </t>
    </r>
    <r>
      <rPr>
        <b/>
        <sz val="10"/>
        <rFont val="Calibri"/>
        <family val="2"/>
        <scheme val="minor"/>
      </rPr>
      <t>(Umweltbonus)</t>
    </r>
    <r>
      <rPr>
        <sz val="10"/>
        <rFont val="Calibri"/>
        <family val="2"/>
        <scheme val="minor"/>
      </rPr>
      <t xml:space="preserve">
(Teil des Marktanreizpaketes)</t>
    </r>
  </si>
  <si>
    <r>
      <t xml:space="preserve">Baukostenzuschuss für Aufbau </t>
    </r>
    <r>
      <rPr>
        <b/>
        <sz val="10"/>
        <rFont val="Calibri"/>
        <family val="2"/>
        <scheme val="minor"/>
      </rPr>
      <t>Schnelladesäulen an Autobahnraststätten</t>
    </r>
  </si>
  <si>
    <r>
      <rPr>
        <b/>
        <sz val="10"/>
        <rFont val="Calibri"/>
        <family val="2"/>
        <scheme val="minor"/>
      </rPr>
      <t>Förderrichtlinie Ladeinfrastruktur</t>
    </r>
    <r>
      <rPr>
        <sz val="10"/>
        <rFont val="Calibri"/>
        <family val="2"/>
        <scheme val="minor"/>
      </rPr>
      <t xml:space="preserve"> 
(Teil des Marktanreizpaketes)</t>
    </r>
  </si>
  <si>
    <t xml:space="preserve">Koordinierungsrahmen der Gemeinschaftsaufgabe „Verbesserung der regionalen Wirtschaftsstruktur” </t>
  </si>
  <si>
    <t>Bund-Länder-Arbeitsgruppe Landstrom</t>
  </si>
  <si>
    <r>
      <t>Förderprogramm</t>
    </r>
    <r>
      <rPr>
        <b/>
        <sz val="10"/>
        <rFont val="Calibri"/>
        <family val="2"/>
        <scheme val="minor"/>
      </rPr>
      <t xml:space="preserve"> „Innovativer Schiffbau sichert wettbewerbsfähige Arbeitsplätze“</t>
    </r>
  </si>
  <si>
    <r>
      <t>Förderung im Bereich der</t>
    </r>
    <r>
      <rPr>
        <b/>
        <sz val="10"/>
        <rFont val="Calibri"/>
        <family val="2"/>
        <scheme val="minor"/>
      </rPr>
      <t xml:space="preserve"> industriellen Fertigung für mobile und stationäre Energiespeicher</t>
    </r>
    <r>
      <rPr>
        <sz val="10"/>
        <rFont val="Calibri"/>
        <family val="2"/>
        <scheme val="minor"/>
      </rPr>
      <t xml:space="preserve"> (Batteriezellfertigung)</t>
    </r>
  </si>
  <si>
    <t>Nationale Plattform Elektromobilität (NPE)</t>
  </si>
  <si>
    <r>
      <t xml:space="preserve">Richtlinie über Zuwendungen für Binnenschifffahrtsunternehmen zur </t>
    </r>
    <r>
      <rPr>
        <b/>
        <sz val="10"/>
        <rFont val="Calibri"/>
        <family val="2"/>
        <scheme val="minor"/>
      </rPr>
      <t>nachhaltigen Modernisierung von Binnenschiffen</t>
    </r>
  </si>
  <si>
    <t>Nationale Plattform Zukunft der Mobilität (NPM)</t>
  </si>
  <si>
    <t>Batterieforum Deutschland</t>
  </si>
  <si>
    <r>
      <t xml:space="preserve">Forschungsbereich "Brennstoffzellen und Wasserstofftechnologien" im </t>
    </r>
    <r>
      <rPr>
        <b/>
        <sz val="10"/>
        <rFont val="Calibri"/>
        <family val="2"/>
        <scheme val="minor"/>
      </rPr>
      <t>6. und 7. Energieforschungsprogramm</t>
    </r>
    <r>
      <rPr>
        <sz val="10"/>
        <rFont val="Calibri"/>
        <family val="2"/>
        <scheme val="minor"/>
      </rPr>
      <t xml:space="preserve"> 
(Teil von NIP I und NIP II)</t>
    </r>
  </si>
  <si>
    <r>
      <rPr>
        <b/>
        <sz val="10"/>
        <rFont val="Calibri"/>
        <family val="2"/>
        <scheme val="minor"/>
      </rPr>
      <t>Förderrichtlinie für das Nationale Innovationsprogramm
Wasserstoff- und Brennstoffzellentechnologie</t>
    </r>
    <r>
      <rPr>
        <sz val="10"/>
        <rFont val="Calibri"/>
        <family val="2"/>
        <scheme val="minor"/>
      </rPr>
      <t xml:space="preserve"> (</t>
    </r>
    <r>
      <rPr>
        <b/>
        <sz val="10"/>
        <rFont val="Calibri"/>
        <family val="2"/>
        <scheme val="minor"/>
      </rPr>
      <t>NIP I</t>
    </r>
    <r>
      <rPr>
        <sz val="10"/>
        <rFont val="Calibri"/>
        <family val="2"/>
        <scheme val="minor"/>
      </rPr>
      <t xml:space="preserve">) </t>
    </r>
  </si>
  <si>
    <r>
      <t xml:space="preserve">Förderrichtlinie </t>
    </r>
    <r>
      <rPr>
        <b/>
        <sz val="10"/>
        <rFont val="Calibri"/>
        <family val="2"/>
        <scheme val="minor"/>
      </rPr>
      <t>Forschung, Entwicklung und Innovation</t>
    </r>
    <r>
      <rPr>
        <sz val="10"/>
        <rFont val="Calibri"/>
        <family val="2"/>
        <scheme val="minor"/>
      </rPr>
      <t xml:space="preserve"> im Rahmen des Nationalen Innovationsprogramms Wasserstoff- und Brennstoffzellentechnologie Phase 2 (Teil von </t>
    </r>
    <r>
      <rPr>
        <b/>
        <sz val="10"/>
        <rFont val="Calibri"/>
        <family val="2"/>
        <scheme val="minor"/>
      </rPr>
      <t>NIP II)</t>
    </r>
  </si>
  <si>
    <r>
      <t xml:space="preserve">Förderrichtlinie </t>
    </r>
    <r>
      <rPr>
        <b/>
        <sz val="10"/>
        <rFont val="Calibri"/>
        <family val="2"/>
        <scheme val="minor"/>
      </rPr>
      <t>Marktaktivierung</t>
    </r>
    <r>
      <rPr>
        <sz val="10"/>
        <rFont val="Calibri"/>
        <family val="2"/>
        <scheme val="minor"/>
      </rPr>
      <t xml:space="preserve"> im Rahmen des Nationalen Innovationsprogramms Wasserstoff- und Brennstoffzellentechnologie Phase 2 (Teil von </t>
    </r>
    <r>
      <rPr>
        <b/>
        <sz val="10"/>
        <rFont val="Calibri"/>
        <family val="2"/>
        <scheme val="minor"/>
      </rPr>
      <t>NIP II)</t>
    </r>
  </si>
  <si>
    <t>Sortierung: Erst nach Verkehrsträgern, darin dann nach Maßnahmentyp</t>
  </si>
  <si>
    <t>ggf. Typ LEG</t>
  </si>
  <si>
    <t>ggf. Typ politische Maßn.</t>
  </si>
  <si>
    <t xml:space="preserve">Gesetz zur steuerlichen Förderung von Elektromobilität im Straßenverkehr ist am 17.11.16 in Kraft getreten. Bzgl. Kraftfahrzeugsteuer: Bei der Kraftfahrzeugsteuer galt vorher bei erstmaliger Zulassung reiner Elektrofahrzeuge seit dem 1. Januar 2016 bis zum 31. Dezember 2020 eine fünfjährige Steuerbefreiung. Diese Steuerbefreiung wird rückwirkend zum 1. Januar 2016 auf zehn Jahre verlängert. Die zehnjährige Steuerbefreiung für reine Elektrofahrzeuge wird auf technisch angemessene, verkehrsrechtlich genehmigte Umrüstungen zu reinen Elektrofahrzeugen ausgeweitet. </t>
  </si>
  <si>
    <t>Gesetz zur steuerlichen Förderung von Elektromobilität im Straßenverkehr (seit 17.11.16 in Kraft). Im Einkommensteuergesetz:  
- Steuerbefreiung vom Arbeitgeber gewährte Vorteile für Aufladen eines Elektrofahrzeugs oder Hybridelektrofahrzeugs im Betrieb des Arbeitgebers oder eines verbundenen Unternehmens und für die zeitweise zur privaten Nutzung überlassene betriebliche Ladevorrichtung steuerbefreit (§ 3 Nummer 46 EStG). 
- Arbeitgeber hat Möglichkeit, die Lohnsteuer für geldwerte Vorteile aus der unentgeltlichen oder verbilligten Übereignung einer Ladevorrichtung sowie für Zuschüsse zu den Aufwendungen des Arbeitnehmers für den Erwerb und für die Nutzung einer Ladevorrichtung pauschal mit 25 % zu erheben (§ 40 Absatz 2 Satz 1 Nummer 6 EStG).</t>
  </si>
  <si>
    <t xml:space="preserve"> - Seit 2011: Erfassung der CO2-Grenzwerte 
 - Seit 2014: Quotenregelung für Elektro- und Hybridfahrzeuge
 - Seit 2014: Privilegierung Elektro- und Hybridfahrzeuge</t>
  </si>
  <si>
    <t>Förderung der Elektromobilität durch verschiedene Maßnahmen:
 - Strukturwandelberatung und Beratungsgutscheine
 - Forschungs- und  Transferförderung (u.a. Verknüpfung E-Mobilität mit ÖPNV) 
 - Zuschuss Fahrzeugbeschaffung Landesflotte, Ladeinfrastruktur, Hybridbusse  im  ÖPNV, Fahrräder mit  Elektromotor
 - Ausbau Wasserstoffinfrastruktur 
 - Demonstrationsprojekte Elektromobilität im ländlichen Raum und zu   Pendlerströmen</t>
  </si>
  <si>
    <t>Die Profilregion Karlsruhe ist eine geförderte Innovationsplattform für den partnerschaftlichen Austausch mit Industrie, Wirtschaft, Politik und weiteren Netzwerken. Darin Förderung von Verbundforschung, u.a. darin
 - Teilprojekt „CO2-neutrale und emissionsarme verbrennungsmotorische Mobilität“ zu biobasierten und synthetischen Kraftstoffen
 - Teilprojekt „elektrische und hybridelektrische Mobilität“</t>
  </si>
  <si>
    <t xml:space="preserve"> - Seit 2014: Quotenregelung für Elektro- und Hybridfahrzeuge</t>
  </si>
  <si>
    <t xml:space="preserve"> - Seit 2014: Privilegierung Elektro- und Hybridfahrzeuge</t>
  </si>
  <si>
    <t>Die Innovationsallianz Baden-Württemberg ist ein Bündnis aus 9 anwendungsorientierten, wirtschaftsnahen Forschungseinrichtungen, darin werden u.a. Forschungsprojekte zu nachhaltiger Mobilität als ein von vier Schwerpunkten gefördert. Darin aktuell Projekte zu grünem Wasserstoff, Brennstoffzellen, elektrischen Bussen, Autonomes Fahren</t>
  </si>
  <si>
    <t>Format zur institutionalisierten Zusammen-arbeit, das sich in sechs Themenfelder aufteilt: Forschung und Entwicklung, Ver-trieb, Energie, Digitalisierung, Verkehrslö-sungen, Forschungs- und Innovationsum-feld. Dabei werden jeweils staatliche und innerbetriebliche Maßnahmen entwickelt.</t>
  </si>
  <si>
    <t>Gefördert werden Verbundvorhaben der industriellen Forschung und experimentellen Entwicklung im Bereich der Elektromobilität und innovativer Antriebstechnologien insb. zu Themenbereichen: elektrische Antriebe, Tank- und Speichertechnologien, insbesondere Batterietechnologien, Sicherheitstechnik, Motorentechnologie, Getriebetechnologie, Verbrauchs- und Abgasmodifizierung, Hybridtechnologien, Energiemanagement, Technologiestudien.</t>
  </si>
  <si>
    <r>
      <rPr>
        <sz val="10"/>
        <rFont val="Calibri"/>
        <family val="2"/>
      </rPr>
      <t xml:space="preserve">Programm </t>
    </r>
    <r>
      <rPr>
        <b/>
        <sz val="10"/>
        <rFont val="Calibri"/>
        <family val="2"/>
      </rPr>
      <t>"Ladeinfrastruktur für Elektrofahrzeuge"</t>
    </r>
  </si>
  <si>
    <t>Elektrizität, CNG</t>
  </si>
  <si>
    <t xml:space="preserve">Gefördert werden FuE-Projekte von Un-ternehmen der industriellen Forschung und experimentellen Entwicklung, Durch-führbarkeitsstudien sowie Projekte im Bereich Marktvorbereitung/-einführung. 
Im Rahmen dieses branchen- und themen-offenen Förderprogramms können auch Projekte zu alternativen Kraftstoffen gefördert werden. </t>
  </si>
  <si>
    <t xml:space="preserve">Gefördert werden Investitionen der gewerblichen Wirtschaft in Betriebsstätten im Land Brandenburg (Errichtung einer neuen Betriebsstätte, der Ausbau der Kapazitäten einer Betriebsstätte u.a.). 
Im Rahmen dieser Förderung können auch Projekte zu alternativen Kraftstoffen gefördert werden. </t>
  </si>
  <si>
    <t>Koordination des europäischen Forschungsprojektes ELIPTIC zur Elektrifizierung des ÖPNV (E-Bus Konzepte, Mehrfachnutzung Ladeinfrastruktur, Effizienzsteigerung)</t>
  </si>
  <si>
    <t>H2020 Projekt GreenCharge</t>
  </si>
  <si>
    <t>Im Rahmen eines Pilotprojektes "Mitte-Altona" wurden zur Erprobung verbindliche Vorgaben für die Gestaltung von E-Carsharing Hubs in Neubaugebieten für die Ladeinfrastruktur in Verträge der öffentlichen Hand mit Privatunternehmen aufgenommen.</t>
  </si>
  <si>
    <t>Gegenstand der Maßnahme ist der Einsatz von klimaschonenden Flottenfahrzeugen in Wirtschaftsunternehmen sowie im Ridesharing in Hamburg. Gefördert wird die Demonstration von 28 Fahrzeugen.</t>
  </si>
  <si>
    <t>Bereitstellung von Liegeplatz und terminalseitigem Kabelkanal für LNG-Bargen durch die Stadt Hamburg. Ziel ist es, die Emissionen von Kreuzfahrtschiffen während ihrer Liegezeit im Hafen zu reduzieren.</t>
  </si>
  <si>
    <t>Teilbudget aus Programm Elektromobilität
Förderung Aufbau privater Ladeinfrastruktur</t>
  </si>
  <si>
    <t>Förderung von Forschungsvorhaben und Veranstaltungen aus dem Programm "Pro*Niedersachsen", darin Bildung von Forschungsschwerpunkten, Berufungs- und Bleibeverhandlungen, Strukturverbes-serungen im Bereich der Forschung, innovative Hochschulprojekte. Darin auch Projekte zu alternativen Kraftstoffen gefördert.</t>
  </si>
  <si>
    <t>Gefördert wird die Beschaffung von Bürgerbusfahrzeugen zwecks Einsatzes im ÖPNV. Dabei werden neben Dieselbussen auch elektrische Antriebsformen gefördert</t>
  </si>
  <si>
    <t>Elektrizität, Wasserstoff, synthetisches Methan</t>
  </si>
  <si>
    <t>Gesamtfördersummen im Programm für 2016-2018 angegeben</t>
  </si>
  <si>
    <t>Gesamtfördersummen im Programm für 2018-2019 angegeben</t>
  </si>
  <si>
    <t>Förderung von Verbundprojekten und Einzelprojekten der gewerblichen Wirtschaft und Wissenschaft zur Entwicklung von Technologien, die zu einem vermehrten Einsatz Erneuerbarer Energien führen u.a. Biokraftstoffe, Wasserstoff- und Brennstoffzellentechnologien, Ladeinfrastruktur</t>
  </si>
  <si>
    <t xml:space="preserve">Förderung von Verbundprojekten und Einzelprojekten der gewerblichen Wirtschaft und Wissenschaft zu Entwicklung von Wasserstoff- und Brennstoffzellentechnologien zur Netzstabilisierung sowie für Einsatz, auch für mobile Anwendungen </t>
  </si>
  <si>
    <r>
      <t xml:space="preserve">Programmbereich </t>
    </r>
    <r>
      <rPr>
        <b/>
        <sz val="10"/>
        <rFont val="Calibri"/>
        <family val="2"/>
      </rPr>
      <t>"Emissionsarme Mobilität"</t>
    </r>
    <r>
      <rPr>
        <sz val="10"/>
        <rFont val="Calibri"/>
        <family val="2"/>
      </rPr>
      <t xml:space="preserve"> im Förderprogramm für "Rationelle Energieverwendung, Regenerative Energien und Energiesparen“ (progres.nrw)</t>
    </r>
  </si>
  <si>
    <r>
      <t>Elektrobusförderung</t>
    </r>
    <r>
      <rPr>
        <sz val="10"/>
        <rFont val="Calibri"/>
        <family val="2"/>
      </rPr>
      <t xml:space="preserve"> </t>
    </r>
  </si>
  <si>
    <t>"NRW.BANK.Effizienzkredit"</t>
  </si>
  <si>
    <t>Aufbau privater Ladeinfrastruktur</t>
  </si>
  <si>
    <t>Gewährung von Zusatzdarlehen für besonders qualitätvoll gestaltete Anlagen auf dem Baugrundstück hergestellt werden, die alternative, barrierefrei erreichbare Nahmobilitätsangebote bieten (zum Beispiel Carsharing, Abstellanlagen für (Lasten-) Fahrräder, Ladestationen für Elektromobilität), wenn gleichzeitig der in der Baugenehmigung festgesetzte Stellplatzschlüssel auf einen Wert unter 1,0 gesenkt wird.</t>
  </si>
  <si>
    <t xml:space="preserve">Zuwendungen aus Landesmitteln zur Elektrifizierung vorhandener Schienenstrecken für den SPNV gemäß § 13 Abs. 1 Nr. 4 ÖPNVG </t>
  </si>
  <si>
    <t>Für den Einsatz auf nur zu 50 % mit Oberleitungen ausgestatteten  Regionalbahnlinie sollen in einem Leuchtturmprojekt elektrische Triebwagen auf  batterie-elektrische Triebwagen umgerüstet, um dadurch den Betrieb von Dieseltriebwagen zu ersetzen.</t>
  </si>
  <si>
    <t>Beschaffung von Elektrofahrzeugen und Ladeinfrastruktur förderfähig</t>
  </si>
  <si>
    <t>Gesamtbudget  angegeben, geschätzter Anteil Bereich alt. Kraftstoffe: 5%</t>
  </si>
  <si>
    <t>Unterstützt werden Einzel- und Verbundforschungsvorhaben u.a. zu Elektromobilität in folgenden Bereichen:
 - Durchführbarkeitsstudien für neuartige Produkte, Verfahren und Dienstleistungen
 - Schaffung technisch-wissenschaftlicher Voraussetzungen für die Entwicklung neuer zukunftsorientierter Produkte, Verfahren oder Dienstleistungen
 - industrielle Forschung und experimentelle Entwicklung zu neuen zukunftsorientierten Produkten, Verfahren oder Dienstleistungen
 - Pilot- und Demonstrationsvorhaben</t>
  </si>
  <si>
    <t xml:space="preserve">angegeben ist das Datum der Ausschreibung. Sukzessiver Einsatz der 55 Triebwagen ab Dezember 2022 (Netz Ost) bzw. Dezember 2023 (Netz Nord) </t>
  </si>
  <si>
    <t>Gefördert werden Investitionen zur Aufrechterhaltung und Qualifizierung eines attraktiven Angebots des öffentlichen Schienen- und Straßenpersonenverkehrs, darin Aufbau, Modernisierung und Erhalt der Infrastruktur, Beschaffung von Fahrzeugen mit alternativen Antriebstechnologien (besonders Elektro-, Hybrid- oder Gasantrieb)</t>
  </si>
  <si>
    <t>Beschaffungsvorgaben für die Landesfahrzeugflotte</t>
  </si>
  <si>
    <t>Landesinitiative Elektromobilität III</t>
  </si>
  <si>
    <t>Landesinitiative Elektromobilität II</t>
  </si>
  <si>
    <t>Innovationsgutschein für kleine und mittlere Unternehmen</t>
  </si>
  <si>
    <t>Profilregion Karlsruhe</t>
  </si>
  <si>
    <t>Promotionskolleg HYBRID II</t>
  </si>
  <si>
    <t>Innovationsallianz BW (innBW)</t>
  </si>
  <si>
    <t>Ressourceneffizienzfinanzierung der L-Bank</t>
  </si>
  <si>
    <t>Strategiedialog Automobilwirtschaft</t>
  </si>
  <si>
    <t>Neufassung Verwaltungsvorschrift Beschaffung und Umwelt (VwVBU)</t>
  </si>
  <si>
    <t>Taxi Programm</t>
  </si>
  <si>
    <t>Landeserlass Ladesäulen</t>
  </si>
  <si>
    <t>H2020 Projekt ELIPTIC</t>
  </si>
  <si>
    <t>Anpassung der Planungsprozesse von Neubaugebieten zugunsten von E-Carsharing Hubs</t>
  </si>
  <si>
    <t>Anpassung der Beschaffungsrichtlinien öffentlicher Fuhrparks</t>
  </si>
  <si>
    <t>Ausbau öffentlich zugänglicher Ladeinfrastruktur</t>
  </si>
  <si>
    <t>Innovationsförderung – Elektromobilität</t>
  </si>
  <si>
    <t>Neubeschaffung von Linienbussen</t>
  </si>
  <si>
    <t>Einsatz von Brennstoffzellenfahrzeugen im Schienenpersonennahverkehr</t>
  </si>
  <si>
    <t>Förderprogramm für die Beschaffung von ÖPNV-Linienbussen</t>
  </si>
  <si>
    <t>Förderprogramm für die Beschaffung von Bürgerbusfahrzeugen im ÖPNV</t>
  </si>
  <si>
    <t>Beschaffung von Elektrolokomotiven für den Landesfahrzeugpool</t>
  </si>
  <si>
    <t>Beschaffung von Elektrotriebzügen für den Fahrzeugpool des Regionalverbandes Großraum Braunschweig</t>
  </si>
  <si>
    <t>Förderprogramm für Ladesäulen an P+R- und B+R-Anlagen</t>
  </si>
  <si>
    <t>"NRW.BANK.Elektromobilität"</t>
  </si>
  <si>
    <t>Programm progres.NRW-Innovation</t>
  </si>
  <si>
    <t>Elektrifizierung vorhandener Schienenstrecken</t>
  </si>
  <si>
    <t>Umrüstung Züge auf batterie-elektrische Triebwagen</t>
  </si>
  <si>
    <t>Förderung von Speicherung von Energie</t>
  </si>
  <si>
    <t>„Förderung von Fahrzeugen mit alternativen Antrieben für den öffentlichen Personennahverkehr (ÖPNV)”</t>
  </si>
  <si>
    <t>Förderprogramm Ladeinfrastruktur</t>
  </si>
  <si>
    <t>Landesprogramm Wirtschaft - Förderung der Energiewende und von Umweltinnovationen (EUI-Richtlinie)</t>
  </si>
  <si>
    <t>Ausschreibung XMU</t>
  </si>
  <si>
    <t>Förderrichtlinie zum Ausbau der Ladeinfrastruktur für Elektrofahrzeuge</t>
  </si>
  <si>
    <t>Richtlinie zur Förderung von Investitionen im öffentlichen Personennahverkehr in Thüringen (ÖPNV-Investitionsrichtlinie)</t>
  </si>
  <si>
    <t>Zuschussprogramm „Ladesäulen für Elektroautos in Kommunen“</t>
  </si>
  <si>
    <t>GREEN invest – Förderung von Greentec-Innovationen (Demonstrationsvorhaben und Studien)</t>
  </si>
  <si>
    <t>Förderprogramm Elektromobilität in kommunalen Unternehmen "E-Mobil Invest"</t>
  </si>
  <si>
    <r>
      <rPr>
        <sz val="10"/>
        <rFont val="Calibri"/>
        <family val="2"/>
      </rPr>
      <t xml:space="preserve">Förderung von </t>
    </r>
    <r>
      <rPr>
        <b/>
        <sz val="10"/>
        <rFont val="Calibri"/>
        <family val="2"/>
      </rPr>
      <t xml:space="preserve">Netzwerktätigkeiten zwischen Hochschulen und Unternehmen </t>
    </r>
    <r>
      <rPr>
        <sz val="10"/>
        <rFont val="Calibri"/>
        <family val="2"/>
      </rPr>
      <t>(ESF 2014–2020)</t>
    </r>
  </si>
  <si>
    <r>
      <t xml:space="preserve">Verbundprojekt </t>
    </r>
    <r>
      <rPr>
        <b/>
        <sz val="10"/>
        <rFont val="Calibri"/>
        <family val="2"/>
        <scheme val="minor"/>
      </rPr>
      <t>reFuels – Kraftstoffe neu denken</t>
    </r>
  </si>
  <si>
    <r>
      <t xml:space="preserve">Förderung von Bau-, Aus- und Umbaumaßnahmen an </t>
    </r>
    <r>
      <rPr>
        <b/>
        <sz val="10"/>
        <rFont val="Calibri"/>
        <family val="2"/>
      </rPr>
      <t>Verkehrswegen und dazugehöriger Infrastruktur im ÖPNV</t>
    </r>
    <r>
      <rPr>
        <sz val="10"/>
        <rFont val="Calibri"/>
        <family val="2"/>
      </rPr>
      <t xml:space="preserve"> nach dem Landesgemeindeverkehrsfinanzierungsgesetz (LGVFG)</t>
    </r>
  </si>
  <si>
    <r>
      <rPr>
        <b/>
        <sz val="10"/>
        <rFont val="Calibri"/>
        <family val="2"/>
      </rPr>
      <t>Förderprogramm Fachkurse – Schwerpunkt Elektromobilitä</t>
    </r>
    <r>
      <rPr>
        <sz val="10"/>
        <rFont val="Calibri"/>
        <family val="2"/>
      </rPr>
      <t xml:space="preserve">t (im Rahmen des ESF 2014–2020) </t>
    </r>
  </si>
  <si>
    <r>
      <rPr>
        <b/>
        <sz val="10"/>
        <rFont val="Calibri"/>
        <family val="2"/>
        <scheme val="minor"/>
      </rPr>
      <t>"Elektromobilität und innovative Antriebstechnologien für mobile Anwendungen"</t>
    </r>
    <r>
      <rPr>
        <sz val="10"/>
        <rFont val="Calibri"/>
        <family val="2"/>
        <scheme val="minor"/>
      </rPr>
      <t xml:space="preserve"> (BayEMA)</t>
    </r>
  </si>
  <si>
    <r>
      <t xml:space="preserve">Richtlinien für die Gewährung von Zuwendungen des Freistaates Bayern für den </t>
    </r>
    <r>
      <rPr>
        <b/>
        <sz val="10"/>
        <rFont val="Calibri"/>
        <family val="2"/>
      </rPr>
      <t xml:space="preserve">öffentlichen Personennahverkehr </t>
    </r>
    <r>
      <rPr>
        <sz val="10"/>
        <rFont val="Calibri"/>
        <family val="2"/>
      </rPr>
      <t>(RZÖPNV)</t>
    </r>
  </si>
  <si>
    <r>
      <rPr>
        <b/>
        <sz val="10"/>
        <rFont val="Calibri"/>
        <family val="2"/>
      </rPr>
      <t>"Wirtschaftsnahe Elektromobilität (WELMO)</t>
    </r>
    <r>
      <rPr>
        <sz val="10"/>
        <rFont val="Calibri"/>
        <family val="2"/>
      </rPr>
      <t xml:space="preserve">" </t>
    </r>
  </si>
  <si>
    <r>
      <t xml:space="preserve">Umstellung der Landesflotten auf E-Mobilität 
</t>
    </r>
    <r>
      <rPr>
        <sz val="10"/>
        <rFont val="Calibri"/>
        <family val="2"/>
      </rPr>
      <t xml:space="preserve">(Teil des Masterplans für nachhaltige und emissionsarme Mobilität) </t>
    </r>
    <r>
      <rPr>
        <b/>
        <sz val="10"/>
        <rFont val="Calibri"/>
        <family val="2"/>
      </rPr>
      <t xml:space="preserve">
</t>
    </r>
  </si>
  <si>
    <r>
      <t xml:space="preserve">Ausbau öffentliche Ladeinfrastruktur (be e-mobil)
</t>
    </r>
    <r>
      <rPr>
        <sz val="10"/>
        <rFont val="Calibri"/>
        <family val="2"/>
      </rPr>
      <t xml:space="preserve">(Teil des Masterplans für nachhaltige und emissionsarme Mobilität) </t>
    </r>
    <r>
      <rPr>
        <sz val="10"/>
        <rFont val="Calibri"/>
        <family val="2"/>
      </rPr>
      <t xml:space="preserve"> </t>
    </r>
  </si>
  <si>
    <r>
      <t>Richtlinie "</t>
    </r>
    <r>
      <rPr>
        <b/>
        <sz val="10"/>
        <color rgb="FF000000"/>
        <rFont val="Calibri"/>
        <family val="2"/>
        <scheme val="minor"/>
      </rPr>
      <t>ProFIT Brandenburg</t>
    </r>
    <r>
      <rPr>
        <sz val="10"/>
        <color rgb="FF000000"/>
        <rFont val="Calibri"/>
        <family val="2"/>
        <scheme val="minor"/>
      </rPr>
      <t>"</t>
    </r>
  </si>
  <si>
    <r>
      <t>Richtlinie "</t>
    </r>
    <r>
      <rPr>
        <b/>
        <sz val="10"/>
        <color rgb="FF000000"/>
        <rFont val="Calibri"/>
        <family val="2"/>
        <scheme val="minor"/>
      </rPr>
      <t>Brandenburgischer Innovationsgutschein (BIG)</t>
    </r>
    <r>
      <rPr>
        <sz val="10"/>
        <color rgb="FF000000"/>
        <rFont val="Calibri"/>
        <family val="2"/>
        <scheme val="minor"/>
      </rPr>
      <t xml:space="preserve">" </t>
    </r>
  </si>
  <si>
    <r>
      <rPr>
        <sz val="10"/>
        <rFont val="Calibri"/>
        <family val="2"/>
      </rPr>
      <t>Förderung im Rahmen der</t>
    </r>
    <r>
      <rPr>
        <b/>
        <sz val="10"/>
        <rFont val="Calibri"/>
        <family val="2"/>
      </rPr>
      <t xml:space="preserve"> "Richtlinie Mobilität"</t>
    </r>
  </si>
  <si>
    <r>
      <rPr>
        <sz val="10"/>
        <rFont val="Calibri"/>
        <family val="2"/>
      </rPr>
      <t>Förderung im Rahmen der</t>
    </r>
    <r>
      <rPr>
        <b/>
        <sz val="10"/>
        <rFont val="Calibri"/>
        <family val="2"/>
      </rPr>
      <t xml:space="preserve"> "Richtlinie ÖPNV-Invest"</t>
    </r>
  </si>
  <si>
    <r>
      <t>Richtlinie zur Förderung der gewerblichen Wirtschaft im Rahmen der Gemeinschaftsaufgabe „</t>
    </r>
    <r>
      <rPr>
        <b/>
        <sz val="10"/>
        <color rgb="FF000000"/>
        <rFont val="Calibri"/>
        <family val="2"/>
        <scheme val="minor"/>
      </rPr>
      <t>Verbesserung der regionalen Wirtschaftsstruktur</t>
    </r>
    <r>
      <rPr>
        <sz val="10"/>
        <color rgb="FF000000"/>
        <rFont val="Calibri"/>
        <family val="2"/>
        <scheme val="minor"/>
      </rPr>
      <t xml:space="preserve">“ - GRW - </t>
    </r>
    <r>
      <rPr>
        <b/>
        <sz val="10"/>
        <color rgb="FF000000"/>
        <rFont val="Calibri"/>
        <family val="2"/>
        <scheme val="minor"/>
      </rPr>
      <t>(GRW-G)</t>
    </r>
    <r>
      <rPr>
        <sz val="10"/>
        <color rgb="FF000000"/>
        <rFont val="Calibri"/>
        <family val="2"/>
        <scheme val="minor"/>
      </rPr>
      <t xml:space="preserve"> - </t>
    </r>
    <r>
      <rPr>
        <b/>
        <sz val="10"/>
        <color rgb="FF000000"/>
        <rFont val="Calibri"/>
        <family val="2"/>
        <scheme val="minor"/>
      </rPr>
      <t>Wachstumsprogramm für kleine Unternehmen</t>
    </r>
    <r>
      <rPr>
        <sz val="10"/>
        <color rgb="FF000000"/>
        <rFont val="Calibri"/>
        <family val="2"/>
        <scheme val="minor"/>
      </rPr>
      <t xml:space="preserve"> - Kleine Richtlinie</t>
    </r>
  </si>
  <si>
    <r>
      <t>Richtlinie zur Förderung der gewerblichen Wirtschaft im Rahmen der Gemeinschaftsaufgabe „</t>
    </r>
    <r>
      <rPr>
        <b/>
        <sz val="10"/>
        <color rgb="FF000000"/>
        <rFont val="Calibri"/>
        <family val="2"/>
        <scheme val="minor"/>
      </rPr>
      <t>Verbesserung der regionalen Wirtschaftsstruktur</t>
    </r>
    <r>
      <rPr>
        <sz val="10"/>
        <color rgb="FF000000"/>
        <rFont val="Calibri"/>
        <family val="2"/>
        <scheme val="minor"/>
      </rPr>
      <t xml:space="preserve">“ - GRW - </t>
    </r>
    <r>
      <rPr>
        <b/>
        <sz val="10"/>
        <color rgb="FF000000"/>
        <rFont val="Calibri"/>
        <family val="2"/>
        <scheme val="minor"/>
      </rPr>
      <t>(GRW-G)</t>
    </r>
    <r>
      <rPr>
        <sz val="10"/>
        <color rgb="FF000000"/>
        <rFont val="Calibri"/>
        <family val="2"/>
        <scheme val="minor"/>
      </rPr>
      <t xml:space="preserve"> - Große Richtlinie </t>
    </r>
  </si>
  <si>
    <r>
      <t>Richtlinie zur Förderung 
der wirtschaftsnahen kommunalen Infrastruktur 
im Rahmen der Gemeinschaftsaufgabe 
„</t>
    </r>
    <r>
      <rPr>
        <b/>
        <sz val="10"/>
        <color rgb="FF000000"/>
        <rFont val="Calibri"/>
        <family val="2"/>
        <scheme val="minor"/>
      </rPr>
      <t>Verbesserung der regionalen Wirtschaftsstruktur</t>
    </r>
    <r>
      <rPr>
        <sz val="10"/>
        <color rgb="FF000000"/>
        <rFont val="Calibri"/>
        <family val="2"/>
        <scheme val="minor"/>
      </rPr>
      <t xml:space="preserve">“ 
- GRW - </t>
    </r>
    <r>
      <rPr>
        <b/>
        <sz val="10"/>
        <color rgb="FF000000"/>
        <rFont val="Calibri"/>
        <family val="2"/>
        <scheme val="minor"/>
      </rPr>
      <t>(GRW-I)</t>
    </r>
    <r>
      <rPr>
        <sz val="10"/>
        <color rgb="FF000000"/>
        <rFont val="Calibri"/>
        <family val="2"/>
        <scheme val="minor"/>
      </rPr>
      <t xml:space="preserve"> </t>
    </r>
  </si>
  <si>
    <r>
      <rPr>
        <sz val="10"/>
        <rFont val="Calibri"/>
        <family val="2"/>
        <scheme val="minor"/>
      </rPr>
      <t>Förderung im Rahmen der "</t>
    </r>
    <r>
      <rPr>
        <b/>
        <sz val="10"/>
        <rFont val="Calibri"/>
        <family val="2"/>
      </rPr>
      <t>Energieeffizienzrichtlinie RENplus"</t>
    </r>
  </si>
  <si>
    <r>
      <rPr>
        <sz val="10"/>
        <rFont val="Calibri"/>
        <family val="2"/>
      </rPr>
      <t xml:space="preserve">Zuweisungen über das </t>
    </r>
    <r>
      <rPr>
        <b/>
        <sz val="10"/>
        <rFont val="Calibri"/>
        <family val="2"/>
      </rPr>
      <t>brandenburgische ÖPNV-Gesetz - ÖPNVG</t>
    </r>
  </si>
  <si>
    <r>
      <t>Förderung "</t>
    </r>
    <r>
      <rPr>
        <b/>
        <sz val="10"/>
        <rFont val="Calibri"/>
        <family val="2"/>
        <scheme val="minor"/>
      </rPr>
      <t xml:space="preserve">Einsatz von Brennstoffzellenfahrzeugen </t>
    </r>
    <r>
      <rPr>
        <sz val="10"/>
        <rFont val="Calibri"/>
        <family val="2"/>
        <scheme val="minor"/>
      </rPr>
      <t>bei Unternehmen und als Taxen"</t>
    </r>
  </si>
  <si>
    <t>Großprojekt "ELectrify Buildings for EVs" (ELBE)</t>
  </si>
  <si>
    <r>
      <t xml:space="preserve">Förderprogramm </t>
    </r>
    <r>
      <rPr>
        <b/>
        <sz val="10"/>
        <rFont val="Calibri"/>
        <family val="2"/>
      </rPr>
      <t>"Elektromobilität"</t>
    </r>
  </si>
  <si>
    <r>
      <t>Förderprogramm "</t>
    </r>
    <r>
      <rPr>
        <b/>
        <sz val="10"/>
        <rFont val="Calibri"/>
        <family val="2"/>
        <scheme val="minor"/>
      </rPr>
      <t>Modellhafte F&amp;E vorhaben</t>
    </r>
    <r>
      <rPr>
        <sz val="10"/>
        <rFont val="Calibri"/>
        <family val="2"/>
        <scheme val="minor"/>
      </rPr>
      <t>" (EFRE Fonds)</t>
    </r>
  </si>
  <si>
    <r>
      <rPr>
        <b/>
        <sz val="10"/>
        <rFont val="Calibri"/>
        <family val="2"/>
      </rPr>
      <t>Innovationsförderung</t>
    </r>
    <r>
      <rPr>
        <sz val="10"/>
        <rFont val="Calibri"/>
        <family val="2"/>
      </rPr>
      <t xml:space="preserve"> – Forschung, Entwicklung, Innovation, Wissens- und Technologietransfer sowie Technologiemarketing</t>
    </r>
  </si>
  <si>
    <r>
      <t>Förderprogramm</t>
    </r>
    <r>
      <rPr>
        <b/>
        <sz val="10"/>
        <rFont val="Calibri"/>
        <family val="2"/>
      </rPr>
      <t xml:space="preserve"> Elektrobusse</t>
    </r>
  </si>
  <si>
    <r>
      <t xml:space="preserve">Förderung von </t>
    </r>
    <r>
      <rPr>
        <b/>
        <sz val="10"/>
        <rFont val="Calibri"/>
        <family val="2"/>
      </rPr>
      <t xml:space="preserve">Ladeinfrastruktur beim Arbeitgeber 
</t>
    </r>
    <r>
      <rPr>
        <sz val="10"/>
        <rFont val="Calibri"/>
        <family val="2"/>
      </rPr>
      <t>Teil des Förderprogramms "Elektromobilität"</t>
    </r>
  </si>
  <si>
    <r>
      <rPr>
        <b/>
        <sz val="10"/>
        <rFont val="Calibri"/>
        <family val="2"/>
      </rPr>
      <t>Energetische Förderung im Rahmen des Hessischen Energiegesetzes</t>
    </r>
    <r>
      <rPr>
        <sz val="10"/>
        <rFont val="Calibri"/>
        <family val="2"/>
      </rPr>
      <t xml:space="preserve"> (EFRE Fonds)</t>
    </r>
  </si>
  <si>
    <r>
      <rPr>
        <b/>
        <sz val="10"/>
        <rFont val="Calibri"/>
        <family val="2"/>
      </rPr>
      <t>Klimaschutzförderrichtlinien Kommunen und Unternehmen</t>
    </r>
    <r>
      <rPr>
        <sz val="10"/>
        <rFont val="Calibri"/>
        <family val="2"/>
      </rPr>
      <t xml:space="preserve"> (EFRE Fonds)</t>
    </r>
  </si>
  <si>
    <r>
      <rPr>
        <b/>
        <sz val="10"/>
        <rFont val="Calibri"/>
        <family val="2"/>
        <scheme val="minor"/>
      </rPr>
      <t xml:space="preserve">Förderung von Innovation durch Hochschulen und Forschungseinrichtungen </t>
    </r>
    <r>
      <rPr>
        <sz val="10"/>
        <rFont val="Calibri"/>
        <family val="2"/>
        <scheme val="minor"/>
      </rPr>
      <t>(EFRE und Landesmittel)</t>
    </r>
  </si>
  <si>
    <r>
      <rPr>
        <b/>
        <sz val="10"/>
        <rFont val="Calibri"/>
        <family val="2"/>
        <scheme val="minor"/>
      </rPr>
      <t>Forschungs- und Berufungspool</t>
    </r>
    <r>
      <rPr>
        <sz val="10"/>
        <rFont val="Calibri"/>
        <family val="2"/>
        <scheme val="minor"/>
      </rPr>
      <t>, innovative Hochschulprojekte</t>
    </r>
  </si>
  <si>
    <r>
      <rPr>
        <b/>
        <sz val="10"/>
        <rFont val="Calibri"/>
        <family val="2"/>
      </rPr>
      <t xml:space="preserve">Verbesserung der Versorgung mit alternativen Treibstoffen </t>
    </r>
    <r>
      <rPr>
        <sz val="10"/>
        <rFont val="Calibri"/>
        <family val="2"/>
      </rPr>
      <t>(EFRE Fonds)</t>
    </r>
  </si>
  <si>
    <r>
      <t xml:space="preserve">Förderprogramm </t>
    </r>
    <r>
      <rPr>
        <b/>
        <sz val="10"/>
        <rFont val="Calibri"/>
        <family val="2"/>
      </rPr>
      <t>Verbesserung der Versorgung mit alternativen Treibstoffen und Energie in Seehäfen</t>
    </r>
    <r>
      <rPr>
        <sz val="10"/>
        <rFont val="Calibri"/>
        <family val="2"/>
      </rPr>
      <t xml:space="preserve"> (EFRE Fonds)</t>
    </r>
  </si>
  <si>
    <r>
      <t xml:space="preserve">Richtlinie über die Gewährung von Zuwendungen zur Förderung von </t>
    </r>
    <r>
      <rPr>
        <b/>
        <sz val="10"/>
        <rFont val="Calibri"/>
        <family val="2"/>
      </rPr>
      <t>Infrastrukturmaßnahmen und Ausbaggerungen in Seehäfen</t>
    </r>
    <r>
      <rPr>
        <sz val="10"/>
        <rFont val="Calibri"/>
        <family val="2"/>
      </rPr>
      <t xml:space="preserve"> (GRW)</t>
    </r>
  </si>
  <si>
    <r>
      <t>Wettbewerb Modellregion Wasserstoff-Mobilität</t>
    </r>
    <r>
      <rPr>
        <sz val="10"/>
        <rFont val="Calibri"/>
        <family val="2"/>
      </rPr>
      <t xml:space="preserve"> </t>
    </r>
  </si>
  <si>
    <r>
      <rPr>
        <b/>
        <sz val="10"/>
        <rFont val="Calibri"/>
        <family val="2"/>
        <scheme val="minor"/>
      </rPr>
      <t xml:space="preserve">Förderwettbewerb MobilitätLogistik.NRW </t>
    </r>
    <r>
      <rPr>
        <sz val="10"/>
        <rFont val="Calibri"/>
        <family val="2"/>
        <scheme val="minor"/>
      </rPr>
      <t>(EFRE Fonds)</t>
    </r>
  </si>
  <si>
    <r>
      <rPr>
        <b/>
        <sz val="10"/>
        <rFont val="Calibri"/>
        <family val="2"/>
        <scheme val="minor"/>
      </rPr>
      <t xml:space="preserve">Förderwettbewerb EnergieUmweltwirtschaft.NRW, </t>
    </r>
    <r>
      <rPr>
        <sz val="10"/>
        <rFont val="Calibri"/>
        <family val="2"/>
        <scheme val="minor"/>
      </rPr>
      <t>(1. und 2. Call)</t>
    </r>
    <r>
      <rPr>
        <b/>
        <sz val="10"/>
        <rFont val="Calibri"/>
        <family val="2"/>
        <scheme val="minor"/>
      </rPr>
      <t xml:space="preserve"> </t>
    </r>
    <r>
      <rPr>
        <sz val="10"/>
        <rFont val="Calibri"/>
        <family val="2"/>
        <scheme val="minor"/>
      </rPr>
      <t>(EFRE Fonds)</t>
    </r>
  </si>
  <si>
    <r>
      <rPr>
        <b/>
        <sz val="10"/>
        <rFont val="Calibri"/>
        <family val="2"/>
        <scheme val="minor"/>
      </rPr>
      <t xml:space="preserve">Klimaschutzwettbewerb EnergieSystemwandel.NRW </t>
    </r>
    <r>
      <rPr>
        <sz val="10"/>
        <rFont val="Calibri"/>
        <family val="2"/>
        <scheme val="minor"/>
      </rPr>
      <t>(EFRE Fonds)</t>
    </r>
  </si>
  <si>
    <r>
      <rPr>
        <b/>
        <sz val="10"/>
        <rFont val="Calibri"/>
        <family val="2"/>
        <scheme val="minor"/>
      </rPr>
      <t>Klimaschutzwettbewerb HydrogenHyWay.NRW</t>
    </r>
    <r>
      <rPr>
        <sz val="10"/>
        <rFont val="Calibri"/>
        <family val="2"/>
        <scheme val="minor"/>
      </rPr>
      <t xml:space="preserve"> (EFRE Fonds)</t>
    </r>
  </si>
  <si>
    <r>
      <rPr>
        <b/>
        <sz val="10"/>
        <rFont val="Calibri"/>
        <family val="2"/>
      </rPr>
      <t xml:space="preserve">Modernisierung von Wohnraum </t>
    </r>
    <r>
      <rPr>
        <sz val="10"/>
        <rFont val="Calibri"/>
        <family val="2"/>
      </rPr>
      <t>(Modernisierungsrichtlinie  RL Mod)</t>
    </r>
  </si>
  <si>
    <r>
      <t xml:space="preserve">Wohnraumförderung - </t>
    </r>
    <r>
      <rPr>
        <b/>
        <sz val="10"/>
        <rFont val="Calibri"/>
        <family val="2"/>
      </rPr>
      <t>Förderung selbst genutzten Wohnraums</t>
    </r>
  </si>
  <si>
    <r>
      <rPr>
        <b/>
        <sz val="10"/>
        <rFont val="Calibri"/>
        <family val="2"/>
        <scheme val="minor"/>
      </rPr>
      <t>Initialberatung durch die EnergieAgentur.NRW zum Thema klimagerechte Mobilitä</t>
    </r>
    <r>
      <rPr>
        <sz val="10"/>
        <rFont val="Calibri"/>
        <family val="2"/>
        <scheme val="minor"/>
      </rPr>
      <t>t im Auftrag des Landes mit EFRE-Förderung</t>
    </r>
  </si>
  <si>
    <r>
      <rPr>
        <b/>
        <sz val="10"/>
        <color rgb="FF000000"/>
        <rFont val="Calibri"/>
        <family val="2"/>
        <scheme val="minor"/>
      </rPr>
      <t>Kompetenzzentrum ElektroMobilität NRW</t>
    </r>
    <r>
      <rPr>
        <sz val="10"/>
        <color rgb="FF000000"/>
        <rFont val="Calibri"/>
        <family val="2"/>
        <scheme val="minor"/>
      </rPr>
      <t xml:space="preserve">   im Auftrag des Landes (EFRE-Fonds)</t>
    </r>
  </si>
  <si>
    <r>
      <t xml:space="preserve">„Elektromobilität im ländlichen Raum – Entwicklung einer Pilotregion im Westerwald“ </t>
    </r>
    <r>
      <rPr>
        <sz val="10"/>
        <rFont val="Calibri"/>
        <family val="2"/>
      </rPr>
      <t>(EFRE)</t>
    </r>
  </si>
  <si>
    <r>
      <t xml:space="preserve">„Lotsenstelle alternative Antriebe“ </t>
    </r>
    <r>
      <rPr>
        <sz val="10"/>
        <rFont val="Calibri"/>
        <family val="2"/>
      </rPr>
      <t>(EFRE)</t>
    </r>
  </si>
  <si>
    <r>
      <t>Förderung der Verkehrsinfrastruktur</t>
    </r>
    <r>
      <rPr>
        <sz val="10"/>
        <rFont val="Calibri"/>
        <family val="2"/>
      </rPr>
      <t xml:space="preserve"> (EFRE)</t>
    </r>
  </si>
  <si>
    <r>
      <t xml:space="preserve">Förderprogramm </t>
    </r>
    <r>
      <rPr>
        <b/>
        <sz val="10"/>
        <rFont val="Calibri"/>
        <family val="2"/>
      </rPr>
      <t>Zukunftsfähige Energieversorgung</t>
    </r>
  </si>
  <si>
    <r>
      <rPr>
        <sz val="10"/>
        <rFont val="Calibri"/>
        <family val="2"/>
        <scheme val="minor"/>
      </rPr>
      <t xml:space="preserve">Förderung der </t>
    </r>
    <r>
      <rPr>
        <b/>
        <sz val="10"/>
        <rFont val="Calibri"/>
        <family val="2"/>
      </rPr>
      <t>wirtschaftsnahen Infrastruktur im Rahmen der Verbesserung der regionalen Wirtschaftsstruktur</t>
    </r>
    <r>
      <rPr>
        <sz val="10"/>
        <rFont val="Calibri"/>
        <family val="2"/>
        <scheme val="minor"/>
      </rPr>
      <t xml:space="preserve"> (GRW-Infra)</t>
    </r>
  </si>
  <si>
    <r>
      <rPr>
        <b/>
        <sz val="10"/>
        <rFont val="Calibri"/>
        <family val="2"/>
        <scheme val="minor"/>
      </rPr>
      <t xml:space="preserve">Landesschifffahrts- und Hafenverordnung - </t>
    </r>
    <r>
      <rPr>
        <sz val="10"/>
        <rFont val="Calibri"/>
        <family val="2"/>
        <scheme val="minor"/>
      </rPr>
      <t>LSchiffHVO</t>
    </r>
  </si>
  <si>
    <r>
      <rPr>
        <sz val="10"/>
        <rFont val="Calibri"/>
        <family val="2"/>
        <scheme val="minor"/>
      </rPr>
      <t>Förderung von Maßnahmen zur Steigerung der</t>
    </r>
    <r>
      <rPr>
        <b/>
        <sz val="10"/>
        <rFont val="Calibri"/>
        <family val="2"/>
      </rPr>
      <t xml:space="preserve"> Energieeffizienz </t>
    </r>
    <r>
      <rPr>
        <sz val="10"/>
        <rFont val="Calibri"/>
        <family val="2"/>
        <scheme val="minor"/>
      </rPr>
      <t>und der Nutzung erneuerbarer Energien in Unternehmen (De-minimis)</t>
    </r>
  </si>
  <si>
    <r>
      <t xml:space="preserve">Förderung von </t>
    </r>
    <r>
      <rPr>
        <b/>
        <sz val="10"/>
        <rFont val="Calibri"/>
        <family val="2"/>
        <scheme val="minor"/>
      </rPr>
      <t>Forschung, Technologie und Innovation</t>
    </r>
    <r>
      <rPr>
        <sz val="10"/>
        <rFont val="Calibri"/>
        <family val="2"/>
        <scheme val="minor"/>
      </rPr>
      <t xml:space="preserve"> (FTI-Richtlinie)</t>
    </r>
  </si>
  <si>
    <r>
      <rPr>
        <sz val="10"/>
        <rFont val="Calibri"/>
        <family val="2"/>
      </rPr>
      <t xml:space="preserve">Förderprogramm Kommunale Klimaschutz- und Klimafolgenanpassungsmaßnahmen </t>
    </r>
    <r>
      <rPr>
        <b/>
        <sz val="10"/>
        <rFont val="Calibri"/>
        <family val="2"/>
      </rPr>
      <t>"Klima Invest"</t>
    </r>
  </si>
  <si>
    <t>keine Daten</t>
  </si>
  <si>
    <t>nicht relevant (n. r.)</t>
  </si>
  <si>
    <t>n. r.</t>
  </si>
  <si>
    <r>
      <t xml:space="preserve">Änderung </t>
    </r>
    <r>
      <rPr>
        <b/>
        <sz val="10"/>
        <rFont val="Calibri"/>
        <family val="2"/>
        <scheme val="minor"/>
      </rPr>
      <t>Stromsteuergesetz: Ermäßigter Steuersatz für den ÖPNV</t>
    </r>
    <r>
      <rPr>
        <sz val="10"/>
        <rFont val="Calibri"/>
        <family val="2"/>
        <scheme val="minor"/>
      </rPr>
      <t xml:space="preserve"> </t>
    </r>
    <r>
      <rPr>
        <b/>
        <sz val="10"/>
        <rFont val="Calibri"/>
        <family val="2"/>
        <scheme val="minor"/>
      </rPr>
      <t>zusätzlich zu Förderungen für Schienenbahnen und Oberleitungsbusse</t>
    </r>
  </si>
  <si>
    <r>
      <rPr>
        <b/>
        <sz val="10"/>
        <rFont val="Calibri"/>
        <family val="2"/>
        <scheme val="minor"/>
      </rPr>
      <t>Maritime Technologien der nächsten Generation</t>
    </r>
    <r>
      <rPr>
        <sz val="10"/>
        <rFont val="Calibri"/>
        <family val="2"/>
        <scheme val="minor"/>
      </rPr>
      <t xml:space="preserve"> - Forschungsprogramm für Schiffbau, Schifffahrt und Meerestechnik 2011 – 2015 (2017)</t>
    </r>
  </si>
  <si>
    <r>
      <rPr>
        <b/>
        <sz val="10"/>
        <rFont val="Calibri"/>
        <family val="2"/>
        <scheme val="minor"/>
      </rPr>
      <t>Nationales Hafenkonzept</t>
    </r>
    <r>
      <rPr>
        <sz val="10"/>
        <rFont val="Calibri"/>
        <family val="2"/>
        <scheme val="minor"/>
      </rPr>
      <t xml:space="preserve"> für die See- und Binnenhäfen 2015</t>
    </r>
  </si>
  <si>
    <r>
      <t>Förderinitiativen "</t>
    </r>
    <r>
      <rPr>
        <b/>
        <sz val="10"/>
        <rFont val="Calibri"/>
        <family val="2"/>
        <scheme val="minor"/>
      </rPr>
      <t>Materialforschung für die Energiewende</t>
    </r>
    <r>
      <rPr>
        <sz val="10"/>
        <rFont val="Calibri"/>
        <family val="2"/>
        <scheme val="minor"/>
      </rPr>
      <t xml:space="preserve">" und </t>
    </r>
    <r>
      <rPr>
        <b/>
        <sz val="10"/>
        <rFont val="Calibri"/>
        <family val="2"/>
        <scheme val="minor"/>
      </rPr>
      <t>"Energiespeicher</t>
    </r>
    <r>
      <rPr>
        <sz val="10"/>
        <rFont val="Calibri"/>
        <family val="2"/>
        <scheme val="minor"/>
      </rPr>
      <t>"</t>
    </r>
    <r>
      <rPr>
        <b/>
        <sz val="10"/>
        <rFont val="Calibri"/>
        <family val="2"/>
        <scheme val="minor"/>
      </rPr>
      <t/>
    </r>
  </si>
  <si>
    <t>Förderung von Forschung und Entwicklung im Bereich der Elektromobilität, darin u.a. Feld- und Pilotversuche zur Erschließung des Klima- und Umweltvorteils von Elektrofahrzeugen sowie Förderung der Beschaffung gewerblich genutzter Elektrofahrzeuge (z. B. leichte Nutzfahrzeuge, Taxis, Carsharing-Fahrzeuge) und zugehöriger Ladeinfrastruktur</t>
  </si>
  <si>
    <t>Schwerpunkt der Förderung war die Elektromobilität als Baustein eines modernen Strommarktdesigns. Das Programm zielte außerdem darauf ab, die Gesamtkosten der Elektromobilität zu verringern, Kaufhemmnisse abzubauen und Hürden zur industriellen Fertigung zu senken: Die Projekte sollten helfen, die elektromobile Wertschöpfungskette im Bereich Produktion zu stärken, induktive Ladesysteme im öffentlich zugänglichen Raum weiterzuentwickeln sowie Querschnittthemen aus den Bereichen Normung &amp; Standardisierung, Recht, Sicherheit und Datenschutz zu behandeln. (2018 abgelöst durch Programm Elektro-Mobil)</t>
  </si>
  <si>
    <t>Förderrichtlinie Elektro-Mobil</t>
  </si>
  <si>
    <r>
      <rPr>
        <b/>
        <sz val="10"/>
        <rFont val="Calibri"/>
        <family val="2"/>
        <scheme val="minor"/>
      </rPr>
      <t>Maritimes Forschungsprogramm</t>
    </r>
    <r>
      <rPr>
        <sz val="10"/>
        <rFont val="Calibri"/>
        <family val="2"/>
        <scheme val="minor"/>
      </rPr>
      <t xml:space="preserve"> / Maritime Agenda 2025 </t>
    </r>
  </si>
  <si>
    <t>offen für alle alternativen Kraftstoffe, aber in der Praxis Fokus auf LNG, Methanol, Wasserstoff</t>
  </si>
  <si>
    <t>Umsetzung von technischen Standards für Wasserstofftankstellen gemäß AFID Art 5(2), Annex II, 2.1, 2.3, 2.4</t>
  </si>
  <si>
    <t>Budget 2015-2019. Die Förderrichtlinie wird ab 2020 fortgeführt.</t>
  </si>
  <si>
    <t>Budget 2017 – 2022. Enthalten sind Mittel aus dem Sofortprogramm Saubere Luft.</t>
  </si>
  <si>
    <t>Budget 2015  – 2019</t>
  </si>
  <si>
    <t>Synth./ paraffinh. Kraftstoffe</t>
  </si>
  <si>
    <t>CNG, LNG, Wasserstoff, LPG, Biokraftstoffe, synth. / paraffinh. Kraftstoffe</t>
  </si>
  <si>
    <t>Anmerkungen:</t>
  </si>
  <si>
    <t>Quellen</t>
  </si>
  <si>
    <t>Anmerkungen</t>
  </si>
  <si>
    <t xml:space="preserve"> inkl. 2 Plug-In-Hybrid Schiffen (2010 und 2017 in Betrieb genommen)</t>
  </si>
  <si>
    <t xml:space="preserve">angebener Wert für 2018: Stand 03/2019; </t>
  </si>
  <si>
    <t xml:space="preserve">Quelle: Zulassungsstatistik des KBA; </t>
  </si>
  <si>
    <t>Schiffe unter deutscher Flagge</t>
  </si>
  <si>
    <t xml:space="preserve"> angebener Wert für 2018: Stand 03/2019</t>
  </si>
  <si>
    <t>Die Kategorie PHEV umfasst alle Fahrzeuge der KBA-Kraftstoffcodes 25 bis 31 sowie 33; Plug-In-Fahrzeuge mit Wasserstoff-Brennstoffzelle (Kraftstoffcode 36) sind jedoch nicht hier, sondern in der Tabelle für den Wasserstoff mitgezählt worden.</t>
  </si>
  <si>
    <t>Bei den Straßenfahrzeugen wurden hier Fahrzeuge der KBA-Kraftstoffcodes 7, 9 und 22 gezählt.</t>
  </si>
  <si>
    <t>Bis Ende 2018 erfasste die KBA Zulassungsstatistik nur den bi-valenten Diesel-LNG-Antrieb in einem eigenen Kraftstoffcode (Code 37), nur diese Zulassungen sind hier angegeben. Erst ab 2019 werden Fahr-zeuge mit dem verbreiteteren monovalenten LNG-Antrieb in einer eigenen Kategorie erfasst (Code 38). Zuvor dürften diese Fahrzeuge unter Code 9 ("Erdgas") oder in Codes 9999 ("andere") oder 0000 ("unbe-kannt") erfasst worden sein. Ihre Zahl ist jedoch nicht ermittelbar, die hier angegebenen Fahrzeugbestände sind deshalb sehr wahrscheinlich deutlich zu niedrig.</t>
  </si>
  <si>
    <t>Es wurden die KBA Kraftstoffcodes 15 (Brennstoffzelle mit Wasserstoff), 36 (Plug-In-Hybrid Brennstoff-zelle mit Wasserstoff), sowie 11 (Wasserstoff) ausgewertet. Unter Code 11 sind im Zeitraum zwei Pkw zugelassen. Hierbei handelt es sich vermutlich um Fahrzeuge mit Wasserstoffverbrennungsmotoren. In 2017 und 2018 ist außerdem ein Fahrzeug der Klasse L in diesem Code registriert.</t>
  </si>
  <si>
    <t xml:space="preserve">Quelle: BMVI </t>
  </si>
  <si>
    <t>Kraftfahrtbundesamt (KBA) Zulassungsstatistik</t>
  </si>
  <si>
    <t>Quelle: KBA Zulassungsstatistik</t>
  </si>
  <si>
    <t xml:space="preserve">Auswertung liegen im Straßenverkehr EG-Fahrzeugklassen  zugrunde: Zwei-, Drei- und Vierräder: Klasse L, Pkw: Klasse M1, leichte Nutzfahrzeuge: Klasse N1, schwere Nutzfahrzeuge: Klassen N2 und N3, Busse: Klassen M2 und M3. </t>
  </si>
  <si>
    <t>Der Begriff „Landstromanlage“ ist in der AFID nicht eindeutig bestimmt. Die Angaben setzen sich wie folgt zusammen. Entlang der Wasserstraßen ist die Zahl der von der Wasserstraßen- und Schifffahrtsver-waltung des Bundes betriebenen Stromtankstellen genannt. Hierbei handelt es sich in der Regel um Säulen, die Anschlüsse für 16A oder 32A bzw. 230V oder 400V bereitstellen. In Häfen wurden die mit Landstrom versorgten Kais und Terminals sowie – sofern vorhanden – einzelnstehenden Stromtankstellen angegeben, die in einer Abfrage in den Bundesländern anlässlich dieses Berichtes erhoben wurden. Da sowohl Strom-tankstellen als auch Kaianlagen teilweise mehr als einen Entnahmepunkt haben, ist die Anzahl der gleich-zeitig versorgbaren Schiffe in beiden Fällen größer als die Angabe in der Tabelle.</t>
  </si>
  <si>
    <t>Quelle: BMVI; Stand 03/2019. Für Brandenburg, Niedersachsen, Nordrhein-Westfalen und Schleswig-Holstein lagen keine Angaben vor.</t>
  </si>
  <si>
    <t>Stand 05/2019; Quelle: Wasserstraßen und Schifffahrtsverwaltung des Bundes (WSV)</t>
  </si>
  <si>
    <t xml:space="preserve"> Zu beachten: Es wurden Tankpunkte und nicht Tankstellen gezählt. Eine Tankstelle, die einen Tankpunkt mit 350 bar und einen mit 700 bar anbietet, wird also in beiden Kategorien gezählt.</t>
  </si>
  <si>
    <t xml:space="preserve">Quelle: Bundesverband Freier Tankstellen und
unabhängiger deutscher Mineralölhändler e.V.; Daten für Januar des angegebenen Folgejahres eingetragen; </t>
  </si>
  <si>
    <t>Anmerkung:</t>
  </si>
  <si>
    <t>Tabelle ist aufgrund mangelnder Aussagekraft nicht in den Bericht aufgenommen worden. Stattdessen wurde eine genauere Analyse auf Basis der verfügbaren Daten, nämlich zur Ladeinfastruktur, aufgenommen.</t>
  </si>
  <si>
    <t>Quelle: Umfrage ADV</t>
  </si>
  <si>
    <t>Darin u.a. Förderung von Forschungsvorhaben zur Entwicklung leiser und effizienter Antriebe, darin auch Förderung von Aspekten alternativer Kraftstoffe, sofern sie direkt Fragestellungen der luftfahrtspezifischen Hardware umfassen.</t>
  </si>
  <si>
    <t>Regelt den Ausbau der Schienenwege mit Hilfe des jeweils aktuellen Bedarfsplans (zuletzt 2016). Zu den Ausbaumaßnahmen können auch Maßnahmen zur Elektrifizierung bestehender Schienenstrecken der Eisenbahnen des Bundes gehören.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</si>
</sst>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b/>
      <sz val="11"/>
      <color theme="1"/>
      <name val="Calibri"/>
      <family val="2"/>
    </font>
    <font>
      <b/>
      <sz val="11"/>
      <color rgb="FF333333"/>
      <name val="Calibri"/>
      <family val="2"/>
    </font>
    <font>
      <sz val="9"/>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b/>
      <sz val="11"/>
      <name val="Calibri"/>
      <family val="2"/>
    </font>
    <font>
      <b/>
      <sz val="11"/>
      <color rgb="FF333333"/>
      <name val="Calibri"/>
      <family val="2"/>
      <scheme val="minor"/>
    </font>
    <font>
      <b/>
      <sz val="11"/>
      <color theme="1"/>
      <name val="Calibri"/>
      <family val="2"/>
      <charset val="238"/>
      <scheme val="minor"/>
    </font>
    <font>
      <i/>
      <sz val="10"/>
      <color theme="1"/>
      <name val="Calibri"/>
      <family val="2"/>
      <scheme val="minor"/>
    </font>
    <font>
      <sz val="11"/>
      <color theme="1"/>
      <name val="Calibri"/>
      <family val="2"/>
      <scheme val="minor"/>
    </font>
    <font>
      <sz val="10"/>
      <color rgb="FF333333"/>
      <name val="Calibri"/>
      <family val="2"/>
      <scheme val="minor"/>
    </font>
    <font>
      <sz val="10"/>
      <color rgb="FF000000"/>
      <name val="Calibri"/>
      <family val="2"/>
    </font>
    <font>
      <sz val="8"/>
      <name val="Calibri"/>
      <family val="2"/>
      <scheme val="minor"/>
    </font>
    <font>
      <strike/>
      <sz val="10"/>
      <name val="Calibri"/>
      <family val="2"/>
      <scheme val="minor"/>
    </font>
    <font>
      <strike/>
      <sz val="11"/>
      <name val="Calibri"/>
      <family val="2"/>
      <scheme val="minor"/>
    </font>
    <font>
      <sz val="10"/>
      <color rgb="FF000000"/>
      <name val="Calibri"/>
      <family val="2"/>
      <scheme val="minor"/>
    </font>
    <font>
      <b/>
      <sz val="10"/>
      <color rgb="FF000000"/>
      <name val="Calibri"/>
      <family val="2"/>
    </font>
    <font>
      <b/>
      <sz val="10"/>
      <color rgb="FF000000"/>
      <name val="Calibri"/>
      <family val="2"/>
      <scheme val="minor"/>
    </font>
    <font>
      <b/>
      <sz val="11"/>
      <color rgb="FFFF0000"/>
      <name val="Calibri"/>
      <family val="2"/>
    </font>
    <font>
      <sz val="10"/>
      <color theme="1"/>
      <name val="Calibri"/>
      <family val="2"/>
    </font>
    <font>
      <sz val="11"/>
      <name val="Calibri"/>
      <family val="2"/>
    </font>
    <font>
      <b/>
      <sz val="20"/>
      <name val="Calibri"/>
      <family val="2"/>
      <scheme val="minor"/>
    </font>
    <font>
      <sz val="20"/>
      <color theme="1"/>
      <name val="Calibri"/>
      <family val="2"/>
      <scheme val="minor"/>
    </font>
    <font>
      <b/>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FFFF00"/>
        <bgColor indexed="64"/>
      </patternFill>
    </fill>
    <fill>
      <patternFill patternType="solid">
        <fgColor rgb="FFFFFFCC"/>
      </patternFill>
    </fill>
    <fill>
      <patternFill patternType="solid">
        <fgColor theme="4" tint="0.59999389629810485"/>
        <bgColor indexed="64"/>
      </patternFill>
    </fill>
  </fills>
  <borders count="7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rgb="FFB2B2B2"/>
      </left>
      <right style="thin">
        <color rgb="FFB2B2B2"/>
      </right>
      <top style="thin">
        <color rgb="FFB2B2B2"/>
      </top>
      <bottom style="thin">
        <color rgb="FFB2B2B2"/>
      </bottom>
      <diagonal/>
    </border>
    <border>
      <left style="thin">
        <color theme="4" tint="0.39997558519241921"/>
      </left>
      <right style="thin">
        <color theme="4" tint="0.39997558519241921"/>
      </right>
      <top style="thin">
        <color theme="4" tint="0.39997558519241921"/>
      </top>
      <bottom/>
      <diagonal/>
    </border>
    <border>
      <left/>
      <right style="medium">
        <color indexed="64"/>
      </right>
      <top/>
      <bottom style="thin">
        <color auto="1"/>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thin">
        <color auto="1"/>
      </right>
      <top/>
      <bottom/>
      <diagonal/>
    </border>
    <border>
      <left style="thin">
        <color auto="1"/>
      </left>
      <right/>
      <top/>
      <bottom/>
      <diagonal/>
    </border>
  </borders>
  <cellStyleXfs count="95">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8" borderId="69" applyNumberFormat="0" applyFont="0" applyAlignment="0" applyProtection="0"/>
  </cellStyleXfs>
  <cellXfs count="588">
    <xf numFmtId="0" fontId="0" fillId="0" borderId="0" xfId="0"/>
    <xf numFmtId="0" fontId="0" fillId="0" borderId="0" xfId="0" applyAlignment="1">
      <alignment horizontal="center" vertical="center" wrapText="1"/>
    </xf>
    <xf numFmtId="0" fontId="2" fillId="0" borderId="0" xfId="0" applyFont="1"/>
    <xf numFmtId="0" fontId="3" fillId="0" borderId="0" xfId="0" applyFont="1"/>
    <xf numFmtId="0" fontId="7" fillId="0" borderId="0" xfId="0" applyFont="1"/>
    <xf numFmtId="0" fontId="6" fillId="0" borderId="0" xfId="0" applyFont="1"/>
    <xf numFmtId="0" fontId="6"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11" fillId="0" borderId="0" xfId="0" applyFont="1"/>
    <xf numFmtId="0" fontId="0" fillId="0" borderId="0" xfId="0" applyAlignment="1">
      <alignment vertical="top" wrapText="1"/>
    </xf>
    <xf numFmtId="0" fontId="0" fillId="0" borderId="0" xfId="0" applyAlignment="1">
      <alignment wrapText="1"/>
    </xf>
    <xf numFmtId="0" fontId="21" fillId="0" borderId="0" xfId="0" applyFont="1"/>
    <xf numFmtId="0" fontId="20" fillId="0" borderId="0" xfId="0" applyFont="1" applyAlignment="1">
      <alignment vertical="center" wrapText="1"/>
    </xf>
    <xf numFmtId="3" fontId="15" fillId="0" borderId="1" xfId="0" applyNumberFormat="1" applyFont="1" applyBorder="1" applyAlignment="1">
      <alignment horizontal="right" vertical="center" wrapText="1"/>
    </xf>
    <xf numFmtId="3" fontId="15" fillId="0" borderId="4" xfId="0" applyNumberFormat="1" applyFont="1" applyBorder="1" applyAlignment="1">
      <alignment horizontal="right" vertical="center" wrapText="1"/>
    </xf>
    <xf numFmtId="3" fontId="15" fillId="0" borderId="18" xfId="0" applyNumberFormat="1" applyFont="1" applyBorder="1" applyAlignment="1">
      <alignment horizontal="right" vertical="center" wrapText="1"/>
    </xf>
    <xf numFmtId="3" fontId="16" fillId="0" borderId="3" xfId="0" applyNumberFormat="1" applyFont="1" applyBorder="1" applyAlignment="1">
      <alignment horizontal="righ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9" fillId="0" borderId="0" xfId="0" applyFont="1"/>
    <xf numFmtId="0" fontId="0" fillId="0" borderId="59" xfId="0" applyBorder="1"/>
    <xf numFmtId="0" fontId="10" fillId="0" borderId="0" xfId="0" applyFont="1"/>
    <xf numFmtId="0" fontId="23" fillId="0" borderId="0" xfId="0" applyFont="1" applyAlignment="1">
      <alignment horizontal="center" vertical="center" wrapText="1"/>
    </xf>
    <xf numFmtId="0" fontId="0" fillId="0" borderId="0" xfId="0" applyAlignment="1">
      <alignment vertical="center"/>
    </xf>
    <xf numFmtId="0" fontId="13" fillId="2" borderId="0" xfId="0" applyFont="1" applyFill="1" applyAlignment="1">
      <alignment vertical="center" wrapText="1"/>
    </xf>
    <xf numFmtId="0" fontId="20" fillId="4" borderId="62" xfId="0" applyFont="1" applyFill="1" applyBorder="1"/>
    <xf numFmtId="0" fontId="25" fillId="0" borderId="16" xfId="0" applyFont="1" applyBorder="1" applyAlignment="1">
      <alignment horizontal="center" vertical="center" wrapText="1"/>
    </xf>
    <xf numFmtId="0" fontId="25" fillId="0" borderId="19" xfId="0" applyFont="1" applyBorder="1" applyAlignment="1">
      <alignment horizontal="center" vertical="center" wrapText="1"/>
    </xf>
    <xf numFmtId="0" fontId="16" fillId="0" borderId="48" xfId="0" applyFont="1" applyBorder="1" applyAlignment="1">
      <alignment vertical="center" wrapText="1"/>
    </xf>
    <xf numFmtId="0" fontId="16" fillId="0" borderId="56" xfId="0" applyFont="1" applyBorder="1" applyAlignment="1">
      <alignment vertical="center" wrapText="1"/>
    </xf>
    <xf numFmtId="0" fontId="25" fillId="0" borderId="0" xfId="0" applyFont="1" applyAlignment="1">
      <alignment horizontal="center" vertical="center" wrapText="1"/>
    </xf>
    <xf numFmtId="0" fontId="10" fillId="0" borderId="0" xfId="0" applyFont="1" applyAlignment="1">
      <alignment vertical="center"/>
    </xf>
    <xf numFmtId="0" fontId="25" fillId="0" borderId="15" xfId="0" applyFont="1" applyBorder="1" applyAlignment="1">
      <alignment horizontal="center" vertical="center" wrapText="1"/>
    </xf>
    <xf numFmtId="0" fontId="16" fillId="0" borderId="12" xfId="0" applyFont="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1" fontId="10" fillId="0" borderId="7" xfId="0" applyNumberFormat="1" applyFont="1" applyBorder="1" applyAlignment="1">
      <alignment horizontal="right" vertical="center"/>
    </xf>
    <xf numFmtId="1" fontId="10" fillId="0" borderId="9" xfId="0" applyNumberFormat="1" applyFont="1" applyBorder="1" applyAlignment="1">
      <alignment horizontal="right" vertical="center"/>
    </xf>
    <xf numFmtId="1" fontId="10" fillId="0" borderId="8" xfId="0" applyNumberFormat="1" applyFont="1" applyBorder="1" applyAlignment="1">
      <alignment horizontal="right" vertical="center"/>
    </xf>
    <xf numFmtId="1" fontId="10" fillId="0" borderId="10" xfId="0" applyNumberFormat="1" applyFont="1" applyBorder="1" applyAlignment="1">
      <alignment horizontal="right" vertical="center"/>
    </xf>
    <xf numFmtId="0" fontId="26" fillId="0" borderId="0" xfId="0" applyFont="1"/>
    <xf numFmtId="0" fontId="27" fillId="0" borderId="0" xfId="0" applyFont="1"/>
    <xf numFmtId="0" fontId="10" fillId="5" borderId="60" xfId="0" applyFont="1" applyFill="1" applyBorder="1"/>
    <xf numFmtId="0" fontId="27" fillId="0" borderId="0" xfId="0" applyFont="1" applyAlignment="1">
      <alignment wrapText="1"/>
    </xf>
    <xf numFmtId="0" fontId="27" fillId="0" borderId="60" xfId="0" applyFont="1" applyBorder="1"/>
    <xf numFmtId="0" fontId="10" fillId="5" borderId="68" xfId="0" applyFont="1" applyFill="1" applyBorder="1"/>
    <xf numFmtId="0" fontId="27" fillId="5" borderId="61" xfId="0" applyFont="1" applyFill="1" applyBorder="1"/>
    <xf numFmtId="0" fontId="10" fillId="0" borderId="61" xfId="0" applyFont="1" applyBorder="1"/>
    <xf numFmtId="0" fontId="10" fillId="6" borderId="0" xfId="0" applyFont="1" applyFill="1"/>
    <xf numFmtId="0" fontId="10" fillId="5" borderId="61" xfId="0" applyFont="1" applyFill="1" applyBorder="1"/>
    <xf numFmtId="0" fontId="10" fillId="5" borderId="63" xfId="0" applyFont="1" applyFill="1" applyBorder="1"/>
    <xf numFmtId="0" fontId="18" fillId="0" borderId="0" xfId="85" applyAlignment="1">
      <alignment vertical="center" wrapText="1"/>
    </xf>
    <xf numFmtId="0" fontId="18" fillId="0" borderId="0" xfId="85" applyAlignment="1">
      <alignment horizontal="left" vertical="center" wrapText="1"/>
    </xf>
    <xf numFmtId="0" fontId="9" fillId="0" borderId="0" xfId="0" applyFont="1" applyAlignment="1">
      <alignment horizontal="left" vertical="center"/>
    </xf>
    <xf numFmtId="0" fontId="25" fillId="0" borderId="23" xfId="0" applyFont="1" applyBorder="1" applyAlignment="1">
      <alignment horizontal="center" vertical="center" wrapText="1"/>
    </xf>
    <xf numFmtId="3" fontId="15" fillId="0" borderId="43" xfId="0" applyNumberFormat="1" applyFont="1" applyBorder="1" applyAlignment="1">
      <alignment horizontal="right" vertical="center" wrapText="1"/>
    </xf>
    <xf numFmtId="0" fontId="10" fillId="6" borderId="0" xfId="0" applyFont="1" applyFill="1" applyAlignment="1">
      <alignment vertical="center" wrapText="1"/>
    </xf>
    <xf numFmtId="0" fontId="1" fillId="0" borderId="0" xfId="0" applyFont="1"/>
    <xf numFmtId="0" fontId="9" fillId="0" borderId="0" xfId="0" applyFont="1" applyAlignment="1">
      <alignment vertical="center"/>
    </xf>
    <xf numFmtId="0" fontId="27" fillId="6" borderId="0" xfId="0" applyFont="1" applyFill="1"/>
    <xf numFmtId="1" fontId="10" fillId="0" borderId="29" xfId="0" applyNumberFormat="1" applyFont="1" applyBorder="1" applyAlignment="1">
      <alignment horizontal="right" vertical="center"/>
    </xf>
    <xf numFmtId="0" fontId="6" fillId="0" borderId="0" xfId="0" applyFont="1" applyAlignment="1">
      <alignment wrapText="1"/>
    </xf>
    <xf numFmtId="0" fontId="10" fillId="0" borderId="56" xfId="0" applyFont="1" applyBorder="1" applyAlignment="1">
      <alignment vertical="center" wrapText="1"/>
    </xf>
    <xf numFmtId="0" fontId="10" fillId="0" borderId="55" xfId="0" applyFont="1" applyBorder="1" applyAlignment="1">
      <alignment vertical="center" wrapText="1"/>
    </xf>
    <xf numFmtId="1" fontId="29" fillId="0" borderId="24" xfId="0" applyNumberFormat="1" applyFont="1" applyBorder="1" applyAlignment="1">
      <alignment horizontal="right" vertical="center" wrapText="1"/>
    </xf>
    <xf numFmtId="1" fontId="29" fillId="0" borderId="4" xfId="0" applyNumberFormat="1" applyFont="1" applyBorder="1" applyAlignment="1">
      <alignment horizontal="right" vertical="center" wrapText="1"/>
    </xf>
    <xf numFmtId="1" fontId="29" fillId="0" borderId="3" xfId="0" applyNumberFormat="1" applyFont="1" applyBorder="1" applyAlignment="1">
      <alignment horizontal="right" vertical="center" wrapText="1"/>
    </xf>
    <xf numFmtId="1" fontId="10" fillId="0" borderId="5" xfId="0" applyNumberFormat="1" applyFont="1" applyBorder="1" applyAlignment="1">
      <alignment horizontal="right" vertical="center"/>
    </xf>
    <xf numFmtId="1" fontId="10" fillId="0" borderId="21" xfId="0" applyNumberFormat="1" applyFont="1" applyBorder="1" applyAlignment="1">
      <alignment horizontal="right" vertical="center"/>
    </xf>
    <xf numFmtId="1" fontId="29" fillId="0" borderId="26" xfId="0" applyNumberFormat="1" applyFont="1" applyBorder="1" applyAlignment="1">
      <alignment horizontal="right" vertical="center" wrapText="1"/>
    </xf>
    <xf numFmtId="1" fontId="29" fillId="0" borderId="1" xfId="0" applyNumberFormat="1" applyFont="1" applyBorder="1" applyAlignment="1">
      <alignment horizontal="right" vertical="center" wrapText="1"/>
    </xf>
    <xf numFmtId="1" fontId="29" fillId="0" borderId="6" xfId="0" applyNumberFormat="1" applyFont="1" applyBorder="1" applyAlignment="1">
      <alignment horizontal="right" vertical="center" wrapText="1"/>
    </xf>
    <xf numFmtId="1" fontId="29" fillId="0" borderId="27" xfId="0" applyNumberFormat="1" applyFont="1" applyBorder="1" applyAlignment="1">
      <alignment horizontal="right" vertical="center" wrapText="1"/>
    </xf>
    <xf numFmtId="0" fontId="16" fillId="0" borderId="1" xfId="0" applyFont="1" applyBorder="1" applyAlignment="1">
      <alignment vertical="center" wrapText="1"/>
    </xf>
    <xf numFmtId="0" fontId="0" fillId="0" borderId="0" xfId="0" applyAlignment="1">
      <alignment horizontal="left" vertical="center" wrapText="1"/>
    </xf>
    <xf numFmtId="0" fontId="0" fillId="0" borderId="0" xfId="0"/>
    <xf numFmtId="0" fontId="16" fillId="0" borderId="38" xfId="0" applyFont="1" applyBorder="1" applyAlignment="1">
      <alignment vertical="center" wrapText="1"/>
    </xf>
    <xf numFmtId="0" fontId="16" fillId="0" borderId="52" xfId="0" applyFont="1" applyBorder="1" applyAlignment="1">
      <alignment vertical="center" wrapText="1"/>
    </xf>
    <xf numFmtId="0" fontId="0" fillId="0" borderId="34" xfId="0" applyBorder="1" applyAlignment="1"/>
    <xf numFmtId="49" fontId="0" fillId="0" borderId="0" xfId="0" applyNumberFormat="1" applyAlignment="1">
      <alignment horizontal="left" vertical="top" wrapText="1"/>
    </xf>
    <xf numFmtId="0" fontId="3" fillId="0" borderId="0" xfId="0" applyFont="1" applyAlignment="1">
      <alignment horizontal="center" vertical="center" wrapText="1"/>
    </xf>
    <xf numFmtId="0" fontId="0" fillId="0" borderId="0" xfId="0" applyAlignment="1">
      <alignment wrapText="1"/>
    </xf>
    <xf numFmtId="0" fontId="15" fillId="0" borderId="1" xfId="0" applyFont="1" applyBorder="1" applyAlignment="1">
      <alignment vertical="center" wrapText="1"/>
    </xf>
    <xf numFmtId="0" fontId="10" fillId="0" borderId="70" xfId="0" applyFont="1" applyBorder="1"/>
    <xf numFmtId="0" fontId="0" fillId="0" borderId="0" xfId="0"/>
    <xf numFmtId="0" fontId="15" fillId="0" borderId="1" xfId="0" applyFont="1" applyFill="1" applyBorder="1" applyAlignment="1">
      <alignment horizontal="center" vertical="center" wrapText="1"/>
    </xf>
    <xf numFmtId="0" fontId="9" fillId="0" borderId="0" xfId="0" applyFont="1" applyFill="1"/>
    <xf numFmtId="0" fontId="9" fillId="7" borderId="0" xfId="0" applyFont="1" applyFill="1"/>
    <xf numFmtId="0" fontId="9" fillId="0" borderId="7"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9" xfId="0" applyFont="1" applyBorder="1" applyAlignment="1">
      <alignment horizontal="left" vertical="center" wrapText="1"/>
    </xf>
    <xf numFmtId="0" fontId="8" fillId="0" borderId="1" xfId="0" applyFont="1" applyBorder="1" applyAlignment="1">
      <alignment horizontal="left" vertical="center" wrapText="1"/>
    </xf>
    <xf numFmtId="0" fontId="17" fillId="0" borderId="1" xfId="0" applyFont="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Alignment="1">
      <alignment wrapText="1"/>
    </xf>
    <xf numFmtId="49" fontId="15" fillId="0" borderId="1" xfId="0" applyNumberFormat="1" applyFont="1" applyBorder="1" applyAlignment="1">
      <alignment horizontal="left" vertical="center" wrapText="1" shrinkToFit="1"/>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5" fillId="0" borderId="0" xfId="0" applyFont="1" applyAlignment="1">
      <alignment horizontal="center"/>
    </xf>
    <xf numFmtId="0" fontId="15" fillId="0" borderId="0" xfId="0" applyFont="1"/>
    <xf numFmtId="0" fontId="14" fillId="0" borderId="1" xfId="0" applyFont="1" applyBorder="1" applyAlignment="1">
      <alignment horizontal="left" vertical="center" wrapText="1"/>
    </xf>
    <xf numFmtId="0" fontId="16" fillId="0" borderId="1" xfId="85" applyFont="1" applyBorder="1" applyAlignment="1">
      <alignment vertical="center" wrapText="1"/>
    </xf>
    <xf numFmtId="0" fontId="32" fillId="0" borderId="0" xfId="0" applyFont="1"/>
    <xf numFmtId="0" fontId="15" fillId="0" borderId="7" xfId="0" applyFont="1" applyBorder="1" applyAlignment="1">
      <alignment horizontal="left" vertical="center" wrapText="1"/>
    </xf>
    <xf numFmtId="49" fontId="15" fillId="0" borderId="0" xfId="0" applyNumberFormat="1" applyFont="1" applyAlignment="1">
      <alignment horizontal="left" vertical="top" wrapText="1"/>
    </xf>
    <xf numFmtId="0" fontId="16" fillId="0" borderId="1" xfId="85" applyFont="1" applyBorder="1" applyAlignment="1">
      <alignment horizontal="left" vertical="center" wrapText="1"/>
    </xf>
    <xf numFmtId="0" fontId="15" fillId="7" borderId="0" xfId="0" applyFont="1" applyFill="1"/>
    <xf numFmtId="0" fontId="16" fillId="2" borderId="1" xfId="94" applyFont="1" applyFill="1" applyBorder="1" applyAlignment="1">
      <alignment vertical="center" wrapText="1"/>
    </xf>
    <xf numFmtId="0" fontId="16" fillId="0" borderId="1" xfId="0" applyFont="1" applyFill="1" applyBorder="1" applyAlignment="1">
      <alignment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9" xfId="0" applyFont="1" applyBorder="1" applyAlignment="1">
      <alignment horizontal="left" vertical="center" wrapText="1"/>
    </xf>
    <xf numFmtId="0" fontId="16" fillId="0" borderId="9" xfId="85" applyFont="1" applyBorder="1" applyAlignment="1">
      <alignment vertical="center" wrapText="1"/>
    </xf>
    <xf numFmtId="0" fontId="15" fillId="0" borderId="0" xfId="0" applyFont="1" applyAlignment="1">
      <alignment horizontal="left" vertical="center"/>
    </xf>
    <xf numFmtId="49" fontId="15" fillId="0" borderId="0" xfId="0" applyNumberFormat="1" applyFont="1" applyAlignment="1">
      <alignment horizontal="left" vertical="center"/>
    </xf>
    <xf numFmtId="0" fontId="15" fillId="0" borderId="0" xfId="0" applyFont="1" applyFill="1"/>
    <xf numFmtId="0" fontId="32" fillId="0" borderId="0" xfId="0" applyFont="1" applyFill="1"/>
    <xf numFmtId="0" fontId="15"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9" fillId="0" borderId="0" xfId="0" applyFont="1" applyFill="1" applyAlignment="1">
      <alignment horizontal="left" vertical="top" wrapText="1"/>
    </xf>
    <xf numFmtId="0" fontId="17" fillId="0" borderId="1" xfId="0" applyFont="1" applyFill="1" applyBorder="1" applyAlignment="1">
      <alignment horizontal="left" vertical="center" wrapText="1"/>
    </xf>
    <xf numFmtId="0" fontId="9" fillId="0" borderId="0" xfId="0" applyFont="1" applyAlignment="1">
      <alignment horizontal="left" wrapText="1"/>
    </xf>
    <xf numFmtId="0" fontId="33" fillId="0" borderId="0" xfId="0" applyFont="1"/>
    <xf numFmtId="0" fontId="9" fillId="0" borderId="0" xfId="0" applyFont="1" applyAlignment="1">
      <alignment horizontal="center" vertical="center"/>
    </xf>
    <xf numFmtId="0" fontId="16" fillId="0" borderId="45" xfId="0" applyFont="1" applyBorder="1" applyAlignment="1">
      <alignment vertical="center" wrapText="1"/>
    </xf>
    <xf numFmtId="3" fontId="15" fillId="0" borderId="24" xfId="0" applyNumberFormat="1" applyFont="1" applyBorder="1" applyAlignment="1">
      <alignment horizontal="right" vertical="center" wrapText="1"/>
    </xf>
    <xf numFmtId="3" fontId="15" fillId="0" borderId="26" xfId="0" applyNumberFormat="1" applyFont="1" applyBorder="1" applyAlignment="1">
      <alignment horizontal="right" vertical="center" wrapText="1"/>
    </xf>
    <xf numFmtId="3" fontId="15" fillId="0" borderId="37" xfId="0" applyNumberFormat="1" applyFont="1" applyBorder="1" applyAlignment="1">
      <alignment horizontal="right" vertical="center" wrapText="1"/>
    </xf>
    <xf numFmtId="0" fontId="15" fillId="0" borderId="1" xfId="0" applyFont="1" applyFill="1" applyBorder="1" applyAlignment="1">
      <alignment vertical="center" wrapText="1"/>
    </xf>
    <xf numFmtId="0" fontId="34" fillId="0" borderId="0" xfId="0" applyFont="1"/>
    <xf numFmtId="0" fontId="30" fillId="0" borderId="1" xfId="0" applyFont="1" applyBorder="1" applyAlignment="1">
      <alignment vertical="center" wrapText="1"/>
    </xf>
    <xf numFmtId="49" fontId="34" fillId="0" borderId="7" xfId="0" applyNumberFormat="1" applyFont="1" applyBorder="1" applyAlignment="1">
      <alignment horizontal="left" vertical="center" wrapText="1"/>
    </xf>
    <xf numFmtId="0" fontId="34" fillId="0" borderId="1" xfId="0" applyFont="1" applyBorder="1" applyAlignment="1">
      <alignment vertical="center" wrapText="1"/>
    </xf>
    <xf numFmtId="0" fontId="16" fillId="3" borderId="57" xfId="0" applyFont="1" applyFill="1" applyBorder="1" applyAlignment="1">
      <alignment vertical="center" wrapText="1"/>
    </xf>
    <xf numFmtId="0" fontId="16" fillId="2" borderId="0" xfId="0" applyFont="1" applyFill="1" applyBorder="1" applyAlignment="1">
      <alignment vertical="center" wrapText="1"/>
    </xf>
    <xf numFmtId="0" fontId="0" fillId="0" borderId="0" xfId="0" applyBorder="1"/>
    <xf numFmtId="3" fontId="16" fillId="3" borderId="3" xfId="0" applyNumberFormat="1" applyFont="1" applyFill="1" applyBorder="1" applyAlignment="1">
      <alignment horizontal="right" vertical="center" wrapText="1"/>
    </xf>
    <xf numFmtId="3" fontId="16" fillId="3" borderId="8" xfId="0" applyNumberFormat="1" applyFont="1" applyFill="1" applyBorder="1" applyAlignment="1">
      <alignment horizontal="right" vertical="center" wrapText="1"/>
    </xf>
    <xf numFmtId="0" fontId="16" fillId="3" borderId="48" xfId="0" applyFont="1" applyFill="1" applyBorder="1" applyAlignment="1">
      <alignment vertical="center" wrapText="1"/>
    </xf>
    <xf numFmtId="0" fontId="16" fillId="3" borderId="49" xfId="0" applyFont="1" applyFill="1" applyBorder="1" applyAlignment="1">
      <alignment vertical="center" wrapText="1"/>
    </xf>
    <xf numFmtId="3" fontId="15" fillId="3" borderId="4" xfId="0" applyNumberFormat="1" applyFont="1" applyFill="1" applyBorder="1" applyAlignment="1">
      <alignment horizontal="right" vertical="center" wrapText="1"/>
    </xf>
    <xf numFmtId="3" fontId="15" fillId="3" borderId="9" xfId="0" applyNumberFormat="1" applyFont="1" applyFill="1" applyBorder="1" applyAlignment="1">
      <alignment horizontal="right" vertical="center" wrapText="1"/>
    </xf>
    <xf numFmtId="0" fontId="16" fillId="3" borderId="12" xfId="0" applyFont="1" applyFill="1" applyBorder="1" applyAlignment="1">
      <alignment vertical="center" wrapText="1"/>
    </xf>
    <xf numFmtId="0" fontId="16" fillId="3" borderId="14" xfId="0" applyFont="1" applyFill="1" applyBorder="1" applyAlignment="1">
      <alignment vertical="center" wrapText="1"/>
    </xf>
    <xf numFmtId="3" fontId="15" fillId="3" borderId="5" xfId="0" applyNumberFormat="1" applyFont="1" applyFill="1" applyBorder="1" applyAlignment="1">
      <alignment horizontal="right" vertical="center" wrapText="1"/>
    </xf>
    <xf numFmtId="3" fontId="15" fillId="3" borderId="10" xfId="0" applyNumberFormat="1" applyFont="1" applyFill="1" applyBorder="1" applyAlignment="1">
      <alignment horizontal="right" vertical="center" wrapText="1"/>
    </xf>
    <xf numFmtId="3" fontId="15" fillId="0" borderId="65" xfId="0" applyNumberFormat="1" applyFont="1" applyBorder="1" applyAlignment="1">
      <alignment horizontal="right" vertical="center" wrapText="1"/>
    </xf>
    <xf numFmtId="3" fontId="15" fillId="3" borderId="37" xfId="0" applyNumberFormat="1" applyFont="1" applyFill="1" applyBorder="1" applyAlignment="1">
      <alignment horizontal="right" vertical="center" wrapText="1"/>
    </xf>
    <xf numFmtId="3" fontId="15" fillId="3" borderId="18" xfId="0" applyNumberFormat="1" applyFont="1" applyFill="1" applyBorder="1" applyAlignment="1">
      <alignment horizontal="right" vertical="center" wrapText="1"/>
    </xf>
    <xf numFmtId="0" fontId="16" fillId="0" borderId="39" xfId="0" applyFont="1" applyBorder="1" applyAlignment="1">
      <alignment vertical="center" wrapText="1"/>
    </xf>
    <xf numFmtId="3" fontId="15" fillId="0" borderId="5" xfId="0" applyNumberFormat="1" applyFont="1" applyBorder="1" applyAlignment="1">
      <alignment horizontal="right" vertical="center" wrapText="1"/>
    </xf>
    <xf numFmtId="3" fontId="15" fillId="0" borderId="7" xfId="0" applyNumberFormat="1" applyFont="1" applyBorder="1" applyAlignment="1">
      <alignment horizontal="right" vertical="center" wrapText="1"/>
    </xf>
    <xf numFmtId="3" fontId="15" fillId="0" borderId="42" xfId="0" applyNumberFormat="1" applyFont="1" applyBorder="1" applyAlignment="1">
      <alignment horizontal="right" vertical="center" wrapText="1"/>
    </xf>
    <xf numFmtId="0" fontId="16" fillId="0" borderId="0" xfId="0" applyFont="1" applyBorder="1" applyAlignment="1">
      <alignment vertical="center" wrapText="1"/>
    </xf>
    <xf numFmtId="3" fontId="15" fillId="3" borderId="24" xfId="0" applyNumberFormat="1" applyFont="1" applyFill="1" applyBorder="1" applyAlignment="1">
      <alignment horizontal="right" vertical="center" wrapText="1"/>
    </xf>
    <xf numFmtId="3" fontId="15" fillId="3" borderId="42" xfId="0" applyNumberFormat="1" applyFont="1" applyFill="1" applyBorder="1" applyAlignment="1">
      <alignment horizontal="right" vertical="center" wrapText="1"/>
    </xf>
    <xf numFmtId="49" fontId="0" fillId="0" borderId="0" xfId="0" applyNumberFormat="1" applyAlignment="1">
      <alignment horizontal="left" vertical="center" wrapText="1"/>
    </xf>
    <xf numFmtId="3" fontId="16" fillId="0" borderId="46" xfId="0" applyNumberFormat="1" applyFont="1" applyBorder="1" applyAlignment="1">
      <alignment horizontal="right" wrapText="1"/>
    </xf>
    <xf numFmtId="3" fontId="15" fillId="0" borderId="50" xfId="0" applyNumberFormat="1" applyFont="1" applyBorder="1" applyAlignment="1">
      <alignment horizontal="right" wrapText="1"/>
    </xf>
    <xf numFmtId="3" fontId="15" fillId="0" borderId="51" xfId="0" applyNumberFormat="1" applyFont="1" applyBorder="1" applyAlignment="1">
      <alignment horizontal="right" wrapText="1"/>
    </xf>
    <xf numFmtId="0" fontId="16" fillId="3" borderId="3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49" xfId="0" applyFont="1" applyFill="1" applyBorder="1" applyAlignment="1">
      <alignment vertical="center" wrapText="1"/>
    </xf>
    <xf numFmtId="3" fontId="15" fillId="3" borderId="29" xfId="0" applyNumberFormat="1" applyFont="1" applyFill="1" applyBorder="1" applyAlignment="1">
      <alignment horizontal="right" vertical="center" wrapText="1"/>
    </xf>
    <xf numFmtId="0" fontId="16" fillId="0" borderId="0" xfId="0" applyFont="1" applyBorder="1" applyAlignment="1">
      <alignment horizontal="left" vertical="center" wrapText="1"/>
    </xf>
    <xf numFmtId="0" fontId="38"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49" fontId="0" fillId="0" borderId="0" xfId="0" applyNumberFormat="1" applyBorder="1" applyAlignment="1">
      <alignment horizontal="left" vertical="top" wrapText="1"/>
    </xf>
    <xf numFmtId="0" fontId="0" fillId="0" borderId="0" xfId="0" applyBorder="1" applyAlignment="1">
      <alignment wrapText="1"/>
    </xf>
    <xf numFmtId="0" fontId="6" fillId="0" borderId="0" xfId="0" applyFont="1" applyBorder="1"/>
    <xf numFmtId="0" fontId="16" fillId="0" borderId="24" xfId="0" applyFont="1" applyBorder="1" applyAlignment="1">
      <alignment horizontal="right" vertical="center" wrapText="1"/>
    </xf>
    <xf numFmtId="0" fontId="15" fillId="0" borderId="4" xfId="0" applyFont="1" applyBorder="1" applyAlignment="1">
      <alignment horizontal="right" vertical="center" wrapText="1"/>
    </xf>
    <xf numFmtId="0" fontId="15" fillId="0" borderId="5" xfId="0" applyFont="1" applyBorder="1" applyAlignment="1">
      <alignment horizontal="right" vertical="center" wrapText="1"/>
    </xf>
    <xf numFmtId="0" fontId="5" fillId="3" borderId="2"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6" fillId="3" borderId="33" xfId="0" applyFont="1" applyFill="1" applyBorder="1" applyAlignment="1">
      <alignment vertical="center" wrapText="1"/>
    </xf>
    <xf numFmtId="0" fontId="38" fillId="3" borderId="64" xfId="0" applyFont="1" applyFill="1" applyBorder="1" applyAlignment="1">
      <alignment horizontal="right" vertical="center" wrapText="1"/>
    </xf>
    <xf numFmtId="0" fontId="10" fillId="3" borderId="43" xfId="0" applyFont="1" applyFill="1" applyBorder="1" applyAlignment="1">
      <alignment horizontal="right" vertical="center" wrapText="1"/>
    </xf>
    <xf numFmtId="0" fontId="10" fillId="3" borderId="65" xfId="0" applyFont="1" applyFill="1" applyBorder="1" applyAlignment="1">
      <alignment horizontal="right" vertical="center" wrapText="1"/>
    </xf>
    <xf numFmtId="0" fontId="8" fillId="3" borderId="3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14" fillId="2" borderId="23" xfId="0" applyFont="1" applyFill="1" applyBorder="1" applyAlignment="1">
      <alignment vertical="center" wrapText="1"/>
    </xf>
    <xf numFmtId="3" fontId="14" fillId="2" borderId="15" xfId="0" applyNumberFormat="1" applyFont="1" applyFill="1" applyBorder="1" applyAlignment="1">
      <alignment horizontal="right" vertical="center" wrapText="1"/>
    </xf>
    <xf numFmtId="3" fontId="14" fillId="2" borderId="16" xfId="0" applyNumberFormat="1" applyFont="1" applyFill="1" applyBorder="1" applyAlignment="1">
      <alignment horizontal="right" vertical="center" wrapText="1"/>
    </xf>
    <xf numFmtId="3" fontId="14" fillId="2" borderId="19" xfId="0" applyNumberFormat="1" applyFont="1" applyFill="1" applyBorder="1" applyAlignment="1">
      <alignment horizontal="right" vertical="center" wrapText="1"/>
    </xf>
    <xf numFmtId="0" fontId="14" fillId="2" borderId="2" xfId="0" applyFont="1" applyFill="1" applyBorder="1" applyAlignment="1">
      <alignment horizontal="left" vertical="center" wrapText="1"/>
    </xf>
    <xf numFmtId="3" fontId="17" fillId="2" borderId="64" xfId="0" applyNumberFormat="1" applyFont="1" applyFill="1" applyBorder="1" applyAlignment="1">
      <alignment horizontal="right" vertical="center" wrapText="1"/>
    </xf>
    <xf numFmtId="3" fontId="17" fillId="2" borderId="43" xfId="0" applyNumberFormat="1" applyFont="1" applyFill="1" applyBorder="1" applyAlignment="1">
      <alignment horizontal="right" vertical="center" wrapText="1"/>
    </xf>
    <xf numFmtId="3" fontId="17" fillId="2" borderId="65" xfId="0" applyNumberFormat="1" applyFont="1" applyFill="1" applyBorder="1" applyAlignment="1">
      <alignment horizontal="right" vertical="center" wrapText="1"/>
    </xf>
    <xf numFmtId="0" fontId="14" fillId="2" borderId="2" xfId="0" applyFont="1" applyFill="1" applyBorder="1" applyAlignment="1">
      <alignment vertical="center" wrapText="1"/>
    </xf>
    <xf numFmtId="0" fontId="22" fillId="2" borderId="15" xfId="0" applyFont="1" applyFill="1" applyBorder="1" applyAlignment="1">
      <alignment horizontal="right" vertical="center" wrapText="1"/>
    </xf>
    <xf numFmtId="0" fontId="16" fillId="0" borderId="77" xfId="0" applyFont="1" applyBorder="1" applyAlignment="1">
      <alignment horizontal="right" vertical="center" wrapText="1"/>
    </xf>
    <xf numFmtId="0" fontId="15" fillId="0" borderId="50" xfId="0" applyFont="1" applyBorder="1" applyAlignment="1">
      <alignment horizontal="right" vertical="center" wrapText="1"/>
    </xf>
    <xf numFmtId="0" fontId="15" fillId="0" borderId="51" xfId="0" applyFont="1" applyBorder="1" applyAlignment="1">
      <alignment horizontal="right" vertical="center" wrapText="1"/>
    </xf>
    <xf numFmtId="0" fontId="8" fillId="3" borderId="34" xfId="0" applyFont="1" applyFill="1" applyBorder="1" applyAlignment="1">
      <alignment horizontal="center" vertical="center" wrapText="1"/>
    </xf>
    <xf numFmtId="3" fontId="16" fillId="0" borderId="34" xfId="0" applyNumberFormat="1" applyFont="1" applyBorder="1" applyAlignment="1">
      <alignment horizontal="right" vertical="center" wrapText="1"/>
    </xf>
    <xf numFmtId="0" fontId="0" fillId="0" borderId="0" xfId="0" applyFont="1"/>
    <xf numFmtId="49" fontId="0" fillId="0" borderId="1" xfId="0" applyNumberFormat="1" applyFont="1" applyBorder="1" applyAlignment="1">
      <alignment horizontal="left" vertical="top" wrapText="1"/>
    </xf>
    <xf numFmtId="0" fontId="39" fillId="2" borderId="75" xfId="0" applyFont="1" applyFill="1" applyBorder="1" applyAlignment="1">
      <alignment vertical="center" wrapText="1"/>
    </xf>
    <xf numFmtId="3" fontId="39" fillId="0" borderId="20" xfId="0" applyNumberFormat="1" applyFont="1" applyBorder="1" applyAlignment="1">
      <alignment horizontal="right" vertical="center" wrapText="1"/>
    </xf>
    <xf numFmtId="3" fontId="39" fillId="0" borderId="17" xfId="0" applyNumberFormat="1" applyFont="1" applyBorder="1" applyAlignment="1">
      <alignment horizontal="right" vertical="center" wrapText="1"/>
    </xf>
    <xf numFmtId="3" fontId="39" fillId="0" borderId="21" xfId="0" applyNumberFormat="1" applyFont="1" applyBorder="1" applyAlignment="1">
      <alignment horizontal="right" vertical="center" wrapText="1"/>
    </xf>
    <xf numFmtId="0" fontId="39" fillId="3" borderId="71" xfId="0" applyFont="1" applyFill="1" applyBorder="1" applyAlignment="1">
      <alignment vertical="center" wrapText="1"/>
    </xf>
    <xf numFmtId="3" fontId="24" fillId="3" borderId="20" xfId="0" applyNumberFormat="1" applyFont="1" applyFill="1" applyBorder="1" applyAlignment="1">
      <alignment horizontal="right" vertical="center" wrapText="1"/>
    </xf>
    <xf numFmtId="3" fontId="24" fillId="3" borderId="17" xfId="0" applyNumberFormat="1" applyFont="1" applyFill="1" applyBorder="1" applyAlignment="1">
      <alignment horizontal="right" vertical="center" wrapText="1"/>
    </xf>
    <xf numFmtId="3" fontId="24" fillId="3" borderId="21" xfId="0" applyNumberFormat="1" applyFont="1" applyFill="1" applyBorder="1" applyAlignment="1">
      <alignment horizontal="right" vertical="center" wrapText="1"/>
    </xf>
    <xf numFmtId="0" fontId="39" fillId="2" borderId="58" xfId="0" applyFont="1" applyFill="1" applyBorder="1" applyAlignment="1">
      <alignment vertical="center" wrapText="1"/>
    </xf>
    <xf numFmtId="3" fontId="39" fillId="2" borderId="6" xfId="0" applyNumberFormat="1" applyFont="1" applyFill="1" applyBorder="1" applyAlignment="1">
      <alignment horizontal="right" vertical="center" wrapText="1"/>
    </xf>
    <xf numFmtId="3" fontId="39" fillId="2" borderId="17" xfId="0" applyNumberFormat="1" applyFont="1" applyFill="1" applyBorder="1" applyAlignment="1">
      <alignment horizontal="right" vertical="center" wrapText="1"/>
    </xf>
    <xf numFmtId="3" fontId="39" fillId="2" borderId="7" xfId="0" applyNumberFormat="1" applyFont="1" applyFill="1" applyBorder="1" applyAlignment="1">
      <alignment horizontal="right" vertical="center" wrapText="1"/>
    </xf>
    <xf numFmtId="3" fontId="39" fillId="2" borderId="1" xfId="0" applyNumberFormat="1" applyFont="1" applyFill="1" applyBorder="1" applyAlignment="1">
      <alignment horizontal="right" vertical="center" wrapText="1"/>
    </xf>
    <xf numFmtId="0" fontId="39" fillId="3" borderId="58" xfId="0" applyFont="1" applyFill="1" applyBorder="1" applyAlignment="1">
      <alignment vertical="center" wrapText="1"/>
    </xf>
    <xf numFmtId="3" fontId="24" fillId="3" borderId="6" xfId="0" quotePrefix="1" applyNumberFormat="1" applyFont="1" applyFill="1" applyBorder="1" applyAlignment="1">
      <alignment horizontal="right" vertical="center" wrapText="1"/>
    </xf>
    <xf numFmtId="3" fontId="24" fillId="3" borderId="1" xfId="0" quotePrefix="1" applyNumberFormat="1" applyFont="1" applyFill="1" applyBorder="1" applyAlignment="1">
      <alignment horizontal="right" vertical="center" wrapText="1"/>
    </xf>
    <xf numFmtId="3" fontId="24" fillId="3" borderId="7" xfId="0" quotePrefix="1" applyNumberFormat="1" applyFont="1" applyFill="1" applyBorder="1" applyAlignment="1">
      <alignment horizontal="right" vertical="center" wrapText="1"/>
    </xf>
    <xf numFmtId="3" fontId="39" fillId="0" borderId="6" xfId="0" applyNumberFormat="1" applyFont="1" applyBorder="1" applyAlignment="1">
      <alignment horizontal="right" vertical="center" wrapText="1"/>
    </xf>
    <xf numFmtId="3" fontId="39" fillId="0" borderId="1" xfId="0" quotePrefix="1" applyNumberFormat="1" applyFont="1" applyBorder="1" applyAlignment="1">
      <alignment horizontal="right" vertical="center" wrapText="1"/>
    </xf>
    <xf numFmtId="3" fontId="39" fillId="0" borderId="7" xfId="0" quotePrefix="1" applyNumberFormat="1" applyFont="1" applyBorder="1" applyAlignment="1">
      <alignment horizontal="right" vertical="center" wrapText="1"/>
    </xf>
    <xf numFmtId="3" fontId="39" fillId="0" borderId="6" xfId="0" quotePrefix="1" applyNumberFormat="1" applyFont="1" applyBorder="1" applyAlignment="1">
      <alignment horizontal="right" vertical="center" wrapText="1"/>
    </xf>
    <xf numFmtId="3" fontId="39" fillId="0" borderId="41" xfId="0" applyNumberFormat="1" applyFont="1" applyBorder="1" applyAlignment="1">
      <alignment horizontal="right" vertical="center" wrapText="1"/>
    </xf>
    <xf numFmtId="0" fontId="39" fillId="3" borderId="76" xfId="0" applyFont="1" applyFill="1" applyBorder="1" applyAlignment="1">
      <alignment vertical="center" wrapText="1"/>
    </xf>
    <xf numFmtId="3" fontId="24" fillId="3" borderId="6" xfId="0" applyNumberFormat="1" applyFont="1" applyFill="1" applyBorder="1" applyAlignment="1">
      <alignment horizontal="right" vertical="center" wrapText="1"/>
    </xf>
    <xf numFmtId="3" fontId="24" fillId="3" borderId="26" xfId="0" applyNumberFormat="1" applyFont="1" applyFill="1" applyBorder="1" applyAlignment="1">
      <alignment horizontal="right" vertical="center" wrapText="1"/>
    </xf>
    <xf numFmtId="3" fontId="24" fillId="3" borderId="58" xfId="0" applyNumberFormat="1" applyFont="1" applyFill="1" applyBorder="1" applyAlignment="1">
      <alignment horizontal="right" vertical="center" wrapText="1"/>
    </xf>
    <xf numFmtId="0" fontId="0" fillId="0" borderId="6" xfId="0" applyFont="1" applyBorder="1"/>
    <xf numFmtId="3" fontId="39" fillId="0" borderId="1" xfId="0" applyNumberFormat="1" applyFont="1" applyBorder="1" applyAlignment="1">
      <alignment horizontal="right" vertical="center" wrapText="1"/>
    </xf>
    <xf numFmtId="3" fontId="39" fillId="0" borderId="7" xfId="0" applyNumberFormat="1" applyFont="1" applyBorder="1" applyAlignment="1">
      <alignment horizontal="right" vertical="center" wrapText="1"/>
    </xf>
    <xf numFmtId="0" fontId="0" fillId="0" borderId="6" xfId="0" applyFont="1" applyBorder="1" applyAlignment="1">
      <alignment vertical="center"/>
    </xf>
    <xf numFmtId="0" fontId="0" fillId="0" borderId="1" xfId="0" applyFont="1" applyBorder="1" applyAlignment="1">
      <alignment vertical="center"/>
    </xf>
    <xf numFmtId="0" fontId="24" fillId="3" borderId="58" xfId="0" applyFont="1" applyFill="1" applyBorder="1" applyAlignment="1">
      <alignment vertical="center" wrapText="1"/>
    </xf>
    <xf numFmtId="0" fontId="39" fillId="2" borderId="47" xfId="0" applyFont="1" applyFill="1" applyBorder="1" applyAlignment="1">
      <alignment vertical="center" wrapText="1"/>
    </xf>
    <xf numFmtId="3" fontId="39" fillId="2" borderId="72" xfId="0" applyNumberFormat="1" applyFont="1" applyFill="1" applyBorder="1" applyAlignment="1">
      <alignment horizontal="right" vertical="center" wrapText="1"/>
    </xf>
    <xf numFmtId="3" fontId="39" fillId="2" borderId="52" xfId="0" applyNumberFormat="1" applyFont="1" applyFill="1" applyBorder="1" applyAlignment="1">
      <alignment horizontal="right" vertical="center" wrapText="1"/>
    </xf>
    <xf numFmtId="0" fontId="39" fillId="3" borderId="31" xfId="0" applyFont="1" applyFill="1" applyBorder="1" applyAlignment="1">
      <alignment vertical="center" wrapText="1"/>
    </xf>
    <xf numFmtId="3" fontId="39" fillId="3" borderId="3" xfId="0" applyNumberFormat="1" applyFont="1" applyFill="1" applyBorder="1" applyAlignment="1">
      <alignment horizontal="right" vertical="center" wrapText="1"/>
    </xf>
    <xf numFmtId="3" fontId="39" fillId="3" borderId="4" xfId="0" applyNumberFormat="1" applyFont="1" applyFill="1" applyBorder="1" applyAlignment="1">
      <alignment horizontal="right" vertical="center" wrapText="1"/>
    </xf>
    <xf numFmtId="3" fontId="39" fillId="3" borderId="5" xfId="0" applyNumberFormat="1" applyFont="1" applyFill="1" applyBorder="1" applyAlignment="1">
      <alignment horizontal="right" vertical="center" wrapText="1"/>
    </xf>
    <xf numFmtId="0" fontId="39" fillId="3" borderId="32" xfId="0" applyFont="1" applyFill="1" applyBorder="1" applyAlignment="1">
      <alignment vertical="center" wrapText="1"/>
    </xf>
    <xf numFmtId="3" fontId="39" fillId="3" borderId="8" xfId="0" applyNumberFormat="1" applyFont="1" applyFill="1" applyBorder="1" applyAlignment="1">
      <alignment horizontal="right" vertical="center" wrapText="1"/>
    </xf>
    <xf numFmtId="3" fontId="39" fillId="3" borderId="9" xfId="0" applyNumberFormat="1" applyFont="1" applyFill="1" applyBorder="1" applyAlignment="1">
      <alignment horizontal="right" vertical="center" wrapText="1"/>
    </xf>
    <xf numFmtId="3" fontId="39" fillId="3" borderId="10" xfId="0" applyNumberFormat="1" applyFont="1" applyFill="1" applyBorder="1" applyAlignment="1">
      <alignment horizontal="right" vertical="center" wrapText="1"/>
    </xf>
    <xf numFmtId="0" fontId="0" fillId="0" borderId="2" xfId="0" applyFont="1" applyBorder="1" applyAlignment="1">
      <alignment horizontal="left" vertical="center" wrapText="1"/>
    </xf>
    <xf numFmtId="0" fontId="39" fillId="2" borderId="34" xfId="0" applyFont="1" applyFill="1" applyBorder="1" applyAlignment="1">
      <alignment vertical="center" wrapText="1"/>
    </xf>
    <xf numFmtId="0" fontId="0" fillId="3" borderId="2" xfId="0" applyFont="1" applyFill="1" applyBorder="1" applyAlignment="1">
      <alignment vertical="center" wrapText="1"/>
    </xf>
    <xf numFmtId="0" fontId="39" fillId="3" borderId="2" xfId="0" applyFont="1" applyFill="1" applyBorder="1" applyAlignment="1">
      <alignment vertical="center" wrapText="1"/>
    </xf>
    <xf numFmtId="3" fontId="39" fillId="3" borderId="64" xfId="0" applyNumberFormat="1" applyFont="1" applyFill="1" applyBorder="1" applyAlignment="1">
      <alignment horizontal="right" vertical="center" wrapText="1"/>
    </xf>
    <xf numFmtId="3" fontId="39" fillId="3" borderId="43" xfId="0" applyNumberFormat="1" applyFont="1" applyFill="1" applyBorder="1" applyAlignment="1">
      <alignment horizontal="right" vertical="center" wrapText="1"/>
    </xf>
    <xf numFmtId="3" fontId="39" fillId="3" borderId="65" xfId="0" applyNumberFormat="1" applyFont="1" applyFill="1" applyBorder="1" applyAlignment="1">
      <alignment horizontal="right" vertical="center" wrapText="1"/>
    </xf>
    <xf numFmtId="0" fontId="0" fillId="0" borderId="0" xfId="0" applyFont="1" applyBorder="1" applyAlignment="1">
      <alignment vertical="center" wrapText="1"/>
    </xf>
    <xf numFmtId="0" fontId="39" fillId="2" borderId="0" xfId="0" applyFont="1" applyFill="1" applyBorder="1" applyAlignment="1">
      <alignment vertical="center" wrapText="1"/>
    </xf>
    <xf numFmtId="3" fontId="37" fillId="0" borderId="0" xfId="0" applyNumberFormat="1" applyFont="1" applyBorder="1" applyAlignment="1">
      <alignment horizontal="right" vertical="center" wrapText="1"/>
    </xf>
    <xf numFmtId="3" fontId="39" fillId="0" borderId="0" xfId="0" applyNumberFormat="1" applyFont="1" applyBorder="1" applyAlignment="1">
      <alignment horizontal="right" vertical="center" wrapText="1"/>
    </xf>
    <xf numFmtId="49" fontId="0" fillId="0" borderId="0" xfId="0" applyNumberFormat="1" applyFont="1" applyBorder="1" applyAlignment="1">
      <alignment vertical="center" wrapText="1" shrinkToFit="1"/>
    </xf>
    <xf numFmtId="49" fontId="0" fillId="0" borderId="0" xfId="0" applyNumberFormat="1" applyFont="1" applyBorder="1" applyAlignment="1">
      <alignment horizontal="left" vertical="top" wrapText="1" shrinkToFit="1"/>
    </xf>
    <xf numFmtId="0" fontId="0" fillId="0" borderId="0" xfId="0" applyFont="1" applyBorder="1"/>
    <xf numFmtId="0" fontId="39" fillId="2" borderId="12" xfId="0" applyFont="1" applyFill="1" applyBorder="1" applyAlignment="1">
      <alignment vertical="center" wrapText="1"/>
    </xf>
    <xf numFmtId="3" fontId="39" fillId="2" borderId="20" xfId="0" quotePrefix="1" applyNumberFormat="1" applyFont="1" applyFill="1" applyBorder="1" applyAlignment="1">
      <alignment horizontal="right" vertical="center" wrapText="1"/>
    </xf>
    <xf numFmtId="3" fontId="39" fillId="2" borderId="17" xfId="0" quotePrefix="1" applyNumberFormat="1" applyFont="1" applyFill="1" applyBorder="1" applyAlignment="1">
      <alignment horizontal="right" vertical="center" wrapText="1"/>
    </xf>
    <xf numFmtId="0" fontId="39" fillId="0" borderId="53" xfId="0" applyFont="1" applyBorder="1" applyAlignment="1">
      <alignment vertical="center" wrapText="1"/>
    </xf>
    <xf numFmtId="3" fontId="39" fillId="0" borderId="20" xfId="0" quotePrefix="1" applyNumberFormat="1" applyFont="1" applyBorder="1" applyAlignment="1">
      <alignment horizontal="right" vertical="center" wrapText="1"/>
    </xf>
    <xf numFmtId="3" fontId="39" fillId="0" borderId="17" xfId="0" quotePrefix="1" applyNumberFormat="1" applyFont="1" applyBorder="1" applyAlignment="1">
      <alignment horizontal="right" vertical="center" wrapText="1"/>
    </xf>
    <xf numFmtId="0" fontId="39" fillId="0" borderId="13" xfId="0" applyFont="1" applyBorder="1" applyAlignment="1">
      <alignment vertical="center" wrapText="1"/>
    </xf>
    <xf numFmtId="0" fontId="39" fillId="0" borderId="14" xfId="0" applyFont="1" applyBorder="1" applyAlignment="1">
      <alignment vertical="center" wrapText="1"/>
    </xf>
    <xf numFmtId="3" fontId="39" fillId="0" borderId="8" xfId="0" quotePrefix="1" applyNumberFormat="1" applyFont="1" applyBorder="1" applyAlignment="1">
      <alignment horizontal="right" vertical="center" wrapText="1"/>
    </xf>
    <xf numFmtId="3" fontId="39" fillId="0" borderId="9" xfId="0" quotePrefix="1" applyNumberFormat="1" applyFont="1" applyBorder="1" applyAlignment="1">
      <alignment horizontal="right" vertical="center" wrapText="1"/>
    </xf>
    <xf numFmtId="0" fontId="24" fillId="3" borderId="55" xfId="0" applyFont="1" applyFill="1" applyBorder="1" applyAlignment="1">
      <alignment vertical="center" wrapText="1"/>
    </xf>
    <xf numFmtId="0" fontId="39" fillId="2" borderId="33" xfId="0" applyFont="1" applyFill="1" applyBorder="1" applyAlignment="1">
      <alignment vertical="center" wrapText="1"/>
    </xf>
    <xf numFmtId="3" fontId="39" fillId="2" borderId="64" xfId="0" quotePrefix="1" applyNumberFormat="1" applyFont="1" applyFill="1" applyBorder="1" applyAlignment="1">
      <alignment horizontal="right" vertical="center" wrapText="1"/>
    </xf>
    <xf numFmtId="0" fontId="39" fillId="3" borderId="48" xfId="0" applyFont="1" applyFill="1" applyBorder="1" applyAlignment="1">
      <alignment vertical="center" wrapText="1"/>
    </xf>
    <xf numFmtId="0" fontId="39" fillId="3" borderId="49" xfId="0" applyFont="1" applyFill="1" applyBorder="1" applyAlignment="1">
      <alignment vertical="center" wrapText="1"/>
    </xf>
    <xf numFmtId="0" fontId="0" fillId="0" borderId="22" xfId="0" applyFont="1" applyBorder="1" applyAlignment="1">
      <alignment horizontal="left" vertical="center" wrapText="1"/>
    </xf>
    <xf numFmtId="3" fontId="39" fillId="3" borderId="67" xfId="0" applyNumberFormat="1" applyFont="1" applyFill="1" applyBorder="1" applyAlignment="1">
      <alignment horizontal="right" vertical="center" wrapText="1"/>
    </xf>
    <xf numFmtId="3" fontId="39" fillId="2" borderId="21" xfId="0" quotePrefix="1" applyNumberFormat="1" applyFont="1" applyFill="1" applyBorder="1" applyAlignment="1">
      <alignment horizontal="right" vertical="center" wrapText="1"/>
    </xf>
    <xf numFmtId="3" fontId="39" fillId="0" borderId="36" xfId="0" applyNumberFormat="1" applyFont="1" applyBorder="1" applyAlignment="1">
      <alignment horizontal="right" vertical="center" wrapText="1"/>
    </xf>
    <xf numFmtId="0" fontId="39" fillId="0" borderId="56" xfId="0" applyFont="1" applyBorder="1" applyAlignment="1">
      <alignment vertical="center" wrapText="1"/>
    </xf>
    <xf numFmtId="3" fontId="39" fillId="0" borderId="26" xfId="0" quotePrefix="1" applyNumberFormat="1" applyFont="1" applyBorder="1" applyAlignment="1">
      <alignment horizontal="right" vertical="center" wrapText="1"/>
    </xf>
    <xf numFmtId="0" fontId="39" fillId="0" borderId="49" xfId="0" applyFont="1" applyBorder="1" applyAlignment="1">
      <alignment vertical="center" wrapText="1"/>
    </xf>
    <xf numFmtId="3" fontId="39" fillId="0" borderId="29" xfId="0" quotePrefix="1" applyNumberFormat="1" applyFont="1" applyBorder="1" applyAlignment="1">
      <alignment horizontal="right" vertical="center" wrapText="1"/>
    </xf>
    <xf numFmtId="3" fontId="39" fillId="0" borderId="10" xfId="0" quotePrefix="1" applyNumberFormat="1" applyFont="1" applyBorder="1" applyAlignment="1">
      <alignment horizontal="right" vertical="center" wrapText="1"/>
    </xf>
    <xf numFmtId="3" fontId="24" fillId="3" borderId="77" xfId="0" quotePrefix="1" applyNumberFormat="1" applyFont="1" applyFill="1" applyBorder="1" applyAlignment="1">
      <alignment horizontal="right" vertical="center" wrapText="1"/>
    </xf>
    <xf numFmtId="3" fontId="39" fillId="2" borderId="2" xfId="0" quotePrefix="1" applyNumberFormat="1" applyFont="1" applyFill="1" applyBorder="1" applyAlignment="1">
      <alignment horizontal="right" vertical="center" wrapText="1"/>
    </xf>
    <xf numFmtId="3" fontId="39" fillId="3" borderId="24" xfId="0" quotePrefix="1" applyNumberFormat="1" applyFont="1" applyFill="1" applyBorder="1" applyAlignment="1">
      <alignment horizontal="right" vertical="center" wrapText="1"/>
    </xf>
    <xf numFmtId="3" fontId="39" fillId="3" borderId="4" xfId="0" quotePrefix="1" applyNumberFormat="1" applyFont="1" applyFill="1" applyBorder="1" applyAlignment="1">
      <alignment horizontal="right" vertical="center" wrapText="1"/>
    </xf>
    <xf numFmtId="3" fontId="39" fillId="3" borderId="5" xfId="0" quotePrefix="1" applyNumberFormat="1" applyFont="1" applyFill="1" applyBorder="1" applyAlignment="1">
      <alignment horizontal="right" vertical="center" wrapText="1"/>
    </xf>
    <xf numFmtId="3" fontId="39" fillId="3" borderId="29" xfId="0" quotePrefix="1" applyNumberFormat="1" applyFont="1" applyFill="1" applyBorder="1" applyAlignment="1">
      <alignment horizontal="right" vertical="center" wrapText="1"/>
    </xf>
    <xf numFmtId="3" fontId="39" fillId="3" borderId="9" xfId="0" quotePrefix="1" applyNumberFormat="1" applyFont="1" applyFill="1" applyBorder="1" applyAlignment="1">
      <alignment horizontal="right" vertical="center" wrapText="1"/>
    </xf>
    <xf numFmtId="3" fontId="39" fillId="3" borderId="10" xfId="0" quotePrefix="1" applyNumberFormat="1" applyFont="1" applyFill="1" applyBorder="1" applyAlignment="1">
      <alignment horizontal="right" vertical="center" wrapText="1"/>
    </xf>
    <xf numFmtId="0" fontId="0" fillId="0" borderId="33" xfId="0" applyFont="1" applyBorder="1" applyAlignment="1">
      <alignment horizontal="left" vertical="center" wrapText="1"/>
    </xf>
    <xf numFmtId="0" fontId="0" fillId="3" borderId="33" xfId="0" applyFont="1" applyFill="1" applyBorder="1" applyAlignment="1">
      <alignment vertical="center" wrapText="1"/>
    </xf>
    <xf numFmtId="0" fontId="39" fillId="0" borderId="55" xfId="0" applyFont="1" applyBorder="1" applyAlignment="1">
      <alignment vertical="center" wrapText="1"/>
    </xf>
    <xf numFmtId="3" fontId="39" fillId="3" borderId="72" xfId="0" applyNumberFormat="1" applyFont="1" applyFill="1" applyBorder="1" applyAlignment="1">
      <alignment horizontal="right" vertical="center" wrapText="1"/>
    </xf>
    <xf numFmtId="3" fontId="39" fillId="3" borderId="73" xfId="0" applyNumberFormat="1" applyFont="1" applyFill="1" applyBorder="1" applyAlignment="1">
      <alignment horizontal="right" vertical="center" wrapText="1"/>
    </xf>
    <xf numFmtId="3" fontId="39" fillId="3" borderId="74" xfId="0" applyNumberFormat="1" applyFont="1" applyFill="1" applyBorder="1" applyAlignment="1">
      <alignment horizontal="right" vertical="center" wrapText="1"/>
    </xf>
    <xf numFmtId="3" fontId="9" fillId="0" borderId="20"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21" xfId="0" applyNumberFormat="1" applyFont="1" applyBorder="1" applyAlignment="1">
      <alignment horizontal="right" vertical="center"/>
    </xf>
    <xf numFmtId="3" fontId="9" fillId="0" borderId="20" xfId="0" applyNumberFormat="1" applyFont="1" applyBorder="1" applyAlignment="1">
      <alignment horizontal="right" vertical="center" wrapText="1"/>
    </xf>
    <xf numFmtId="3" fontId="9" fillId="0" borderId="17" xfId="0" applyNumberFormat="1" applyFont="1" applyBorder="1" applyAlignment="1">
      <alignment horizontal="right" vertical="center" wrapText="1"/>
    </xf>
    <xf numFmtId="3" fontId="9" fillId="0" borderId="21" xfId="0" applyNumberFormat="1" applyFont="1" applyBorder="1" applyAlignment="1">
      <alignment horizontal="right" vertical="center" wrapText="1"/>
    </xf>
    <xf numFmtId="3" fontId="9" fillId="0" borderId="6" xfId="0" quotePrefix="1" applyNumberFormat="1" applyFont="1" applyBorder="1" applyAlignment="1">
      <alignment horizontal="right" vertical="center" wrapText="1"/>
    </xf>
    <xf numFmtId="3" fontId="9" fillId="0" borderId="1" xfId="0" quotePrefix="1" applyNumberFormat="1" applyFont="1" applyBorder="1" applyAlignment="1">
      <alignment horizontal="right" vertical="center" wrapText="1"/>
    </xf>
    <xf numFmtId="3" fontId="9" fillId="0" borderId="7" xfId="0" quotePrefix="1" applyNumberFormat="1" applyFont="1" applyBorder="1" applyAlignment="1">
      <alignment horizontal="right" vertical="center" wrapText="1"/>
    </xf>
    <xf numFmtId="3" fontId="9" fillId="0" borderId="8" xfId="0" applyNumberFormat="1" applyFont="1" applyBorder="1" applyAlignment="1">
      <alignment horizontal="right" vertical="center" wrapText="1"/>
    </xf>
    <xf numFmtId="3" fontId="9" fillId="0" borderId="9" xfId="0" applyNumberFormat="1" applyFont="1" applyBorder="1" applyAlignment="1">
      <alignment horizontal="right" vertical="center" wrapText="1"/>
    </xf>
    <xf numFmtId="3" fontId="9" fillId="0" borderId="10" xfId="0" applyNumberFormat="1" applyFont="1" applyBorder="1" applyAlignment="1">
      <alignment horizontal="right" vertical="center" wrapText="1"/>
    </xf>
    <xf numFmtId="3" fontId="8" fillId="3" borderId="46" xfId="0" applyNumberFormat="1" applyFont="1" applyFill="1" applyBorder="1" applyAlignment="1">
      <alignment horizontal="right" vertical="center" wrapText="1"/>
    </xf>
    <xf numFmtId="3" fontId="9" fillId="2" borderId="64" xfId="0" applyNumberFormat="1" applyFont="1" applyFill="1" applyBorder="1" applyAlignment="1">
      <alignment horizontal="right" vertical="center"/>
    </xf>
    <xf numFmtId="3" fontId="9" fillId="2" borderId="43" xfId="0" applyNumberFormat="1" applyFont="1" applyFill="1" applyBorder="1" applyAlignment="1">
      <alignment horizontal="right" vertical="center"/>
    </xf>
    <xf numFmtId="3" fontId="9" fillId="2" borderId="65" xfId="0" applyNumberFormat="1" applyFont="1" applyFill="1" applyBorder="1" applyAlignment="1">
      <alignment horizontal="right" vertical="center"/>
    </xf>
    <xf numFmtId="3" fontId="9" fillId="3" borderId="3" xfId="0" applyNumberFormat="1" applyFont="1" applyFill="1" applyBorder="1" applyAlignment="1">
      <alignment horizontal="right" vertical="center" wrapText="1"/>
    </xf>
    <xf numFmtId="3" fontId="9" fillId="3" borderId="4" xfId="0" applyNumberFormat="1" applyFont="1" applyFill="1" applyBorder="1" applyAlignment="1">
      <alignment horizontal="right" vertical="center" wrapText="1"/>
    </xf>
    <xf numFmtId="3" fontId="9" fillId="3" borderId="5" xfId="0" applyNumberFormat="1" applyFont="1" applyFill="1" applyBorder="1" applyAlignment="1">
      <alignment horizontal="right" vertical="center" wrapText="1"/>
    </xf>
    <xf numFmtId="3" fontId="9" fillId="3" borderId="8" xfId="0" applyNumberFormat="1" applyFont="1" applyFill="1" applyBorder="1" applyAlignment="1">
      <alignment horizontal="right" vertical="center" wrapText="1"/>
    </xf>
    <xf numFmtId="3" fontId="9" fillId="3" borderId="9" xfId="0" applyNumberFormat="1" applyFont="1" applyFill="1" applyBorder="1" applyAlignment="1">
      <alignment horizontal="right" vertical="center" wrapText="1"/>
    </xf>
    <xf numFmtId="3" fontId="9" fillId="3" borderId="10" xfId="0" applyNumberFormat="1" applyFont="1" applyFill="1" applyBorder="1" applyAlignment="1">
      <alignment horizontal="right" vertical="center" wrapText="1"/>
    </xf>
    <xf numFmtId="0" fontId="0" fillId="3" borderId="52" xfId="0" applyFont="1" applyFill="1" applyBorder="1" applyAlignment="1">
      <alignment vertical="center" wrapText="1"/>
    </xf>
    <xf numFmtId="3" fontId="9" fillId="3" borderId="72" xfId="0" applyNumberFormat="1" applyFont="1" applyFill="1" applyBorder="1" applyAlignment="1">
      <alignment horizontal="right" vertical="center" wrapText="1"/>
    </xf>
    <xf numFmtId="3" fontId="9" fillId="3" borderId="73" xfId="0" applyNumberFormat="1" applyFont="1" applyFill="1" applyBorder="1" applyAlignment="1">
      <alignment horizontal="right" vertical="center" wrapText="1"/>
    </xf>
    <xf numFmtId="3" fontId="9" fillId="3" borderId="74" xfId="0" applyNumberFormat="1" applyFont="1" applyFill="1" applyBorder="1" applyAlignment="1">
      <alignment horizontal="right" vertical="center" wrapText="1"/>
    </xf>
    <xf numFmtId="0" fontId="8" fillId="0" borderId="22" xfId="0" applyFont="1" applyBorder="1" applyAlignment="1">
      <alignment vertical="center" wrapText="1"/>
    </xf>
    <xf numFmtId="0" fontId="0" fillId="0" borderId="54" xfId="0" applyBorder="1" applyAlignment="1">
      <alignment vertical="center" wrapText="1"/>
    </xf>
    <xf numFmtId="0" fontId="10" fillId="0" borderId="56"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1" fontId="10" fillId="0" borderId="1" xfId="0" applyNumberFormat="1" applyFont="1" applyBorder="1" applyAlignment="1">
      <alignment horizontal="right" vertical="center"/>
    </xf>
    <xf numFmtId="1" fontId="10" fillId="0" borderId="26" xfId="0" applyNumberFormat="1" applyFont="1" applyBorder="1" applyAlignment="1">
      <alignment horizontal="right" vertical="center"/>
    </xf>
    <xf numFmtId="1" fontId="29" fillId="0" borderId="7" xfId="0" applyNumberFormat="1" applyFont="1" applyBorder="1" applyAlignment="1">
      <alignment horizontal="right" vertical="center" wrapText="1"/>
    </xf>
    <xf numFmtId="1" fontId="10" fillId="0" borderId="6" xfId="0" applyNumberFormat="1" applyFont="1" applyBorder="1" applyAlignment="1">
      <alignment horizontal="right" vertical="center"/>
    </xf>
    <xf numFmtId="1" fontId="29" fillId="0" borderId="10" xfId="0" applyNumberFormat="1" applyFont="1" applyBorder="1" applyAlignment="1">
      <alignment horizontal="right" vertical="center" wrapText="1"/>
    </xf>
    <xf numFmtId="1" fontId="10" fillId="0" borderId="36" xfId="0" applyNumberFormat="1" applyFont="1" applyBorder="1" applyAlignment="1">
      <alignment horizontal="right" vertical="center"/>
    </xf>
    <xf numFmtId="1" fontId="10" fillId="0" borderId="17" xfId="0" applyNumberFormat="1" applyFont="1" applyBorder="1" applyAlignment="1">
      <alignment horizontal="right" vertical="center"/>
    </xf>
    <xf numFmtId="1" fontId="29" fillId="0" borderId="30" xfId="0" applyNumberFormat="1" applyFont="1" applyBorder="1" applyAlignment="1">
      <alignment horizontal="right" vertical="center" wrapText="1"/>
    </xf>
    <xf numFmtId="0" fontId="15" fillId="0" borderId="33" xfId="0" applyFont="1" applyBorder="1" applyAlignment="1">
      <alignment horizontal="center" vertical="center" wrapText="1"/>
    </xf>
    <xf numFmtId="0" fontId="10" fillId="0" borderId="2" xfId="0" applyFont="1" applyBorder="1" applyAlignment="1">
      <alignment vertical="center" wrapText="1"/>
    </xf>
    <xf numFmtId="0" fontId="15" fillId="0" borderId="4" xfId="0" applyFont="1" applyBorder="1" applyAlignment="1">
      <alignment vertical="center" wrapText="1"/>
    </xf>
    <xf numFmtId="0" fontId="14" fillId="0" borderId="18" xfId="0" applyFont="1" applyBorder="1" applyAlignment="1">
      <alignment horizontal="left" vertical="center" wrapText="1"/>
    </xf>
    <xf numFmtId="0" fontId="16" fillId="0" borderId="18" xfId="0" applyFont="1" applyBorder="1" applyAlignment="1">
      <alignment horizontal="left" vertical="center" wrapText="1"/>
    </xf>
    <xf numFmtId="0" fontId="16" fillId="0" borderId="18" xfId="85" applyFont="1" applyBorder="1" applyAlignment="1">
      <alignment vertical="center" wrapText="1"/>
    </xf>
    <xf numFmtId="3" fontId="15" fillId="0" borderId="1" xfId="0" applyNumberFormat="1" applyFont="1" applyBorder="1" applyAlignment="1">
      <alignment horizontal="right" wrapText="1"/>
    </xf>
    <xf numFmtId="3" fontId="15" fillId="0" borderId="4" xfId="0" applyNumberFormat="1" applyFont="1" applyFill="1" applyBorder="1" applyAlignment="1">
      <alignment horizontal="right" wrapText="1"/>
    </xf>
    <xf numFmtId="0" fontId="15" fillId="0" borderId="4" xfId="0" applyFont="1" applyFill="1" applyBorder="1" applyAlignment="1">
      <alignment horizontal="right" wrapText="1"/>
    </xf>
    <xf numFmtId="3" fontId="15" fillId="0" borderId="1" xfId="0" applyNumberFormat="1" applyFont="1" applyFill="1" applyBorder="1" applyAlignment="1">
      <alignment horizontal="right" wrapText="1"/>
    </xf>
    <xf numFmtId="0" fontId="15" fillId="0" borderId="1" xfId="0" applyFont="1" applyFill="1" applyBorder="1" applyAlignment="1">
      <alignment horizontal="right" wrapText="1"/>
    </xf>
    <xf numFmtId="0" fontId="15" fillId="0" borderId="1" xfId="0" applyFont="1" applyBorder="1" applyAlignment="1">
      <alignment horizontal="right" wrapText="1"/>
    </xf>
    <xf numFmtId="3" fontId="15" fillId="2" borderId="1" xfId="0" applyNumberFormat="1" applyFont="1" applyFill="1" applyBorder="1" applyAlignment="1">
      <alignment horizontal="right" wrapText="1"/>
    </xf>
    <xf numFmtId="3" fontId="15" fillId="0" borderId="9" xfId="0" applyNumberFormat="1" applyFont="1" applyBorder="1" applyAlignment="1">
      <alignment horizontal="right" wrapText="1"/>
    </xf>
    <xf numFmtId="0" fontId="15" fillId="0" borderId="9" xfId="0" applyFont="1" applyBorder="1" applyAlignment="1">
      <alignment horizontal="right"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85" applyFont="1" applyFill="1" applyBorder="1" applyAlignment="1">
      <alignment vertical="center" wrapText="1"/>
    </xf>
    <xf numFmtId="0" fontId="15" fillId="0" borderId="4" xfId="0" applyFont="1" applyFill="1" applyBorder="1" applyAlignment="1">
      <alignment horizontal="right"/>
    </xf>
    <xf numFmtId="0" fontId="15" fillId="0" borderId="4" xfId="0" applyFont="1" applyBorder="1" applyAlignment="1">
      <alignment horizontal="right"/>
    </xf>
    <xf numFmtId="0" fontId="16" fillId="0" borderId="1" xfId="0" applyFont="1" applyBorder="1" applyAlignment="1">
      <alignment horizontal="right" wrapText="1"/>
    </xf>
    <xf numFmtId="0" fontId="16" fillId="0" borderId="1" xfId="0" applyFont="1" applyFill="1" applyBorder="1" applyAlignment="1">
      <alignment horizontal="right" wrapText="1"/>
    </xf>
    <xf numFmtId="0" fontId="34" fillId="0" borderId="1" xfId="0" applyFont="1" applyBorder="1" applyAlignment="1">
      <alignment horizontal="right" wrapText="1"/>
    </xf>
    <xf numFmtId="0" fontId="15" fillId="0" borderId="1" xfId="0" applyFont="1" applyBorder="1" applyAlignment="1">
      <alignment horizontal="right"/>
    </xf>
    <xf numFmtId="0" fontId="30" fillId="0" borderId="1" xfId="0" applyFont="1" applyBorder="1" applyAlignment="1">
      <alignment horizontal="right" wrapText="1"/>
    </xf>
    <xf numFmtId="0" fontId="30" fillId="0" borderId="1" xfId="0" applyFont="1" applyFill="1" applyBorder="1" applyAlignment="1">
      <alignment horizontal="right" wrapText="1"/>
    </xf>
    <xf numFmtId="0" fontId="15" fillId="0" borderId="1" xfId="0" applyFont="1" applyFill="1" applyBorder="1" applyAlignment="1">
      <alignment horizontal="right"/>
    </xf>
    <xf numFmtId="0" fontId="16" fillId="0" borderId="9" xfId="0" applyFont="1" applyBorder="1" applyAlignment="1">
      <alignment horizontal="right" wrapText="1"/>
    </xf>
    <xf numFmtId="3" fontId="15" fillId="0" borderId="4" xfId="0" applyNumberFormat="1" applyFont="1" applyBorder="1" applyAlignment="1">
      <alignment horizontal="right" wrapText="1"/>
    </xf>
    <xf numFmtId="3" fontId="16" fillId="0" borderId="1" xfId="0" applyNumberFormat="1" applyFont="1" applyBorder="1" applyAlignment="1">
      <alignment horizontal="right" wrapText="1"/>
    </xf>
    <xf numFmtId="3" fontId="34" fillId="0" borderId="1" xfId="0" applyNumberFormat="1" applyFont="1" applyBorder="1" applyAlignment="1">
      <alignment horizontal="right" wrapText="1"/>
    </xf>
    <xf numFmtId="3" fontId="16" fillId="0" borderId="9" xfId="0" applyNumberFormat="1" applyFont="1" applyBorder="1" applyAlignment="1">
      <alignment horizontal="right" wrapText="1"/>
    </xf>
    <xf numFmtId="0" fontId="8" fillId="3" borderId="54"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3" xfId="0" applyFont="1" applyFill="1" applyBorder="1" applyAlignment="1">
      <alignment horizontal="center" vertical="center" textRotation="90" wrapText="1"/>
    </xf>
    <xf numFmtId="0" fontId="17" fillId="0" borderId="4" xfId="0" applyFont="1" applyFill="1" applyBorder="1" applyAlignment="1">
      <alignment horizontal="left" vertical="center" wrapText="1"/>
    </xf>
    <xf numFmtId="0" fontId="15" fillId="0" borderId="4" xfId="0" applyFont="1" applyFill="1" applyBorder="1" applyAlignment="1">
      <alignment horizontal="center" vertical="center" textRotation="90" wrapText="1"/>
    </xf>
    <xf numFmtId="0" fontId="15" fillId="0" borderId="1" xfId="0" applyFont="1" applyFill="1" applyBorder="1" applyAlignment="1">
      <alignment horizontal="center" vertical="center" textRotation="90" wrapText="1"/>
    </xf>
    <xf numFmtId="0" fontId="15"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9" fillId="0" borderId="1" xfId="0" applyFont="1" applyBorder="1" applyAlignment="1">
      <alignment horizontal="center" vertical="center" textRotation="90" wrapText="1"/>
    </xf>
    <xf numFmtId="0" fontId="15" fillId="0" borderId="9" xfId="0" applyFont="1" applyBorder="1" applyAlignment="1">
      <alignment horizontal="center" vertical="center" textRotation="90"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1" xfId="94" applyFont="1" applyFill="1" applyBorder="1" applyAlignment="1">
      <alignment horizontal="center" vertical="center" wrapText="1"/>
    </xf>
    <xf numFmtId="0" fontId="16" fillId="2" borderId="1" xfId="85" applyFont="1" applyFill="1" applyBorder="1" applyAlignment="1">
      <alignment horizontal="center" vertical="center" wrapText="1"/>
    </xf>
    <xf numFmtId="0" fontId="16" fillId="2" borderId="1" xfId="0" applyFont="1" applyFill="1" applyBorder="1" applyAlignment="1">
      <alignment horizontal="center" vertical="center" wrapText="1"/>
    </xf>
    <xf numFmtId="0" fontId="34" fillId="2" borderId="1" xfId="85" applyFont="1" applyFill="1" applyBorder="1" applyAlignment="1">
      <alignment horizontal="center" vertical="center" wrapText="1"/>
    </xf>
    <xf numFmtId="0" fontId="30"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16" fillId="2" borderId="9" xfId="85" applyFont="1" applyFill="1" applyBorder="1" applyAlignment="1">
      <alignment horizontal="center" vertical="center" wrapText="1"/>
    </xf>
    <xf numFmtId="0" fontId="16" fillId="2" borderId="1" xfId="94" applyFont="1" applyFill="1" applyBorder="1" applyAlignment="1">
      <alignment horizontal="center" vertical="center" textRotation="90" wrapText="1"/>
    </xf>
    <xf numFmtId="0" fontId="16" fillId="0" borderId="1" xfId="0" applyFont="1" applyBorder="1" applyAlignment="1">
      <alignment horizontal="center" vertical="center" textRotation="90" wrapText="1"/>
    </xf>
    <xf numFmtId="0" fontId="16" fillId="0" borderId="1" xfId="0" applyFont="1" applyFill="1" applyBorder="1" applyAlignment="1">
      <alignment horizontal="center" vertical="center" textRotation="90" wrapText="1"/>
    </xf>
    <xf numFmtId="0" fontId="16" fillId="0" borderId="1" xfId="85" applyFont="1" applyBorder="1" applyAlignment="1">
      <alignment horizontal="center" vertical="center" textRotation="90" wrapText="1"/>
    </xf>
    <xf numFmtId="0" fontId="16" fillId="0" borderId="1" xfId="85" applyFont="1" applyFill="1" applyBorder="1" applyAlignment="1">
      <alignment horizontal="center" vertical="center" textRotation="90" wrapText="1"/>
    </xf>
    <xf numFmtId="0" fontId="34" fillId="0" borderId="1" xfId="85" applyFont="1" applyBorder="1" applyAlignment="1">
      <alignment horizontal="center" vertical="center" textRotation="90" wrapText="1"/>
    </xf>
    <xf numFmtId="0" fontId="34" fillId="0" borderId="1" xfId="0" applyFont="1" applyBorder="1" applyAlignment="1">
      <alignment horizontal="center" vertical="center" textRotation="90" wrapText="1"/>
    </xf>
    <xf numFmtId="0" fontId="15" fillId="2" borderId="1" xfId="0" applyFont="1" applyFill="1" applyBorder="1" applyAlignment="1">
      <alignment horizontal="center" vertical="center" textRotation="90" wrapText="1"/>
    </xf>
    <xf numFmtId="0" fontId="30" fillId="0" borderId="1" xfId="0" applyFont="1" applyBorder="1" applyAlignment="1">
      <alignment horizontal="center" vertical="center" textRotation="90" wrapText="1"/>
    </xf>
    <xf numFmtId="0" fontId="30" fillId="0" borderId="1" xfId="0" applyFont="1" applyFill="1" applyBorder="1" applyAlignment="1">
      <alignment horizontal="center" vertical="center" textRotation="90" wrapText="1"/>
    </xf>
    <xf numFmtId="0" fontId="16" fillId="0" borderId="9" xfId="85"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9" xfId="0" applyFont="1" applyFill="1" applyBorder="1" applyAlignment="1">
      <alignment horizontal="center" vertical="center" wrapText="1"/>
    </xf>
    <xf numFmtId="49" fontId="16" fillId="0" borderId="7" xfId="0" applyNumberFormat="1" applyFont="1" applyBorder="1" applyAlignment="1">
      <alignment horizontal="left" vertical="center" wrapText="1"/>
    </xf>
    <xf numFmtId="49" fontId="16" fillId="0" borderId="7" xfId="0" applyNumberFormat="1" applyFont="1" applyFill="1" applyBorder="1" applyAlignment="1">
      <alignment horizontal="left" vertical="center" wrapText="1"/>
    </xf>
    <xf numFmtId="0" fontId="15" fillId="0" borderId="7" xfId="0" applyFont="1" applyBorder="1" applyAlignment="1">
      <alignment vertical="center"/>
    </xf>
    <xf numFmtId="49" fontId="16" fillId="0" borderId="10" xfId="0" applyNumberFormat="1" applyFont="1" applyBorder="1" applyAlignment="1">
      <alignment horizontal="left" vertical="center" wrapText="1"/>
    </xf>
    <xf numFmtId="0" fontId="15" fillId="0" borderId="3" xfId="0" applyFont="1" applyFill="1" applyBorder="1" applyAlignment="1">
      <alignment horizontal="center" vertical="center" wrapText="1"/>
    </xf>
    <xf numFmtId="0" fontId="15" fillId="0" borderId="8" xfId="0" applyFont="1" applyBorder="1" applyAlignment="1">
      <alignment horizontal="center" vertical="center" wrapText="1"/>
    </xf>
    <xf numFmtId="0" fontId="9" fillId="0" borderId="5" xfId="0" applyFont="1" applyFill="1" applyBorder="1" applyAlignment="1">
      <alignment horizontal="left" vertical="center" wrapText="1"/>
    </xf>
    <xf numFmtId="0" fontId="9" fillId="0" borderId="7" xfId="0" applyFont="1" applyBorder="1" applyAlignment="1">
      <alignment vertical="center" wrapText="1"/>
    </xf>
    <xf numFmtId="0" fontId="15" fillId="0" borderId="7" xfId="0" applyFont="1" applyBorder="1" applyAlignment="1">
      <alignment vertical="center" wrapText="1"/>
    </xf>
    <xf numFmtId="0" fontId="9" fillId="0" borderId="10" xfId="0" applyFont="1" applyBorder="1" applyAlignment="1">
      <alignment horizontal="left" vertical="center" wrapText="1"/>
    </xf>
    <xf numFmtId="0" fontId="17" fillId="3" borderId="66" xfId="0" applyFont="1" applyFill="1" applyBorder="1" applyAlignment="1">
      <alignment horizontal="center" vertical="center"/>
    </xf>
    <xf numFmtId="0" fontId="17" fillId="3" borderId="38" xfId="0" applyFont="1" applyFill="1" applyBorder="1" applyAlignment="1">
      <alignment horizontal="center" vertical="center" wrapText="1"/>
    </xf>
    <xf numFmtId="49" fontId="17" fillId="3" borderId="38" xfId="0" applyNumberFormat="1" applyFont="1" applyFill="1" applyBorder="1" applyAlignment="1">
      <alignment horizontal="center" vertical="center" wrapText="1"/>
    </xf>
    <xf numFmtId="0" fontId="17" fillId="3" borderId="38" xfId="0" applyFont="1" applyFill="1" applyBorder="1" applyAlignment="1">
      <alignment horizontal="center" vertical="center"/>
    </xf>
    <xf numFmtId="0" fontId="17" fillId="3" borderId="38" xfId="0" applyFont="1" applyFill="1" applyBorder="1" applyAlignment="1">
      <alignment horizontal="center" vertical="center" textRotation="90" wrapText="1"/>
    </xf>
    <xf numFmtId="0" fontId="17" fillId="3" borderId="45"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3" borderId="51" xfId="0" applyFont="1" applyFill="1" applyBorder="1" applyAlignment="1">
      <alignment horizontal="center" vertical="center" wrapText="1"/>
    </xf>
    <xf numFmtId="49" fontId="16" fillId="0" borderId="1" xfId="0" applyNumberFormat="1" applyFont="1" applyBorder="1" applyAlignment="1">
      <alignment horizontal="center" vertical="center" textRotation="90" wrapText="1"/>
    </xf>
    <xf numFmtId="49" fontId="16" fillId="0" borderId="1" xfId="0" applyNumberFormat="1" applyFont="1" applyFill="1" applyBorder="1" applyAlignment="1">
      <alignment horizontal="center" vertical="center" textRotation="90" wrapText="1"/>
    </xf>
    <xf numFmtId="49" fontId="34" fillId="0" borderId="1" xfId="0" applyNumberFormat="1" applyFont="1" applyBorder="1" applyAlignment="1">
      <alignment horizontal="center" vertical="center" textRotation="90" wrapText="1"/>
    </xf>
    <xf numFmtId="49" fontId="16" fillId="0" borderId="18" xfId="0" applyNumberFormat="1" applyFont="1" applyBorder="1" applyAlignment="1">
      <alignment horizontal="center" vertical="center" textRotation="90" wrapText="1"/>
    </xf>
    <xf numFmtId="49" fontId="34" fillId="0" borderId="18" xfId="0" applyNumberFormat="1" applyFont="1" applyBorder="1" applyAlignment="1">
      <alignment horizontal="center" vertical="center" textRotation="90" wrapText="1"/>
    </xf>
    <xf numFmtId="49" fontId="30" fillId="0" borderId="1" xfId="0" applyNumberFormat="1" applyFont="1" applyBorder="1" applyAlignment="1">
      <alignment horizontal="center" vertical="center" textRotation="90" wrapText="1"/>
    </xf>
    <xf numFmtId="49" fontId="16" fillId="0" borderId="9" xfId="0" applyNumberFormat="1" applyFont="1" applyBorder="1" applyAlignment="1">
      <alignment horizontal="center" vertical="center" textRotation="90" wrapText="1"/>
    </xf>
    <xf numFmtId="0" fontId="17" fillId="0" borderId="1" xfId="0" applyFont="1" applyBorder="1" applyAlignment="1">
      <alignment vertical="center" wrapText="1"/>
    </xf>
    <xf numFmtId="0" fontId="35" fillId="0" borderId="1" xfId="0" applyFont="1" applyBorder="1" applyAlignment="1">
      <alignment vertical="center" wrapText="1"/>
    </xf>
    <xf numFmtId="0" fontId="17" fillId="0" borderId="4" xfId="0" applyFont="1" applyBorder="1" applyAlignment="1">
      <alignment vertical="center" wrapText="1"/>
    </xf>
    <xf numFmtId="0" fontId="39" fillId="2" borderId="23" xfId="0" applyFont="1" applyFill="1" applyBorder="1" applyAlignment="1">
      <alignment vertical="center" wrapText="1"/>
    </xf>
    <xf numFmtId="0" fontId="39" fillId="2" borderId="2" xfId="0" applyFont="1" applyFill="1" applyBorder="1" applyAlignment="1">
      <alignment vertical="center" wrapText="1"/>
    </xf>
    <xf numFmtId="0" fontId="0" fillId="3" borderId="52" xfId="0" applyFont="1" applyFill="1" applyBorder="1" applyAlignment="1">
      <alignment horizontal="left" vertical="center" wrapText="1"/>
    </xf>
    <xf numFmtId="49" fontId="0" fillId="0" borderId="0" xfId="0" applyNumberFormat="1" applyAlignment="1">
      <alignment horizontal="left" vertical="center" wrapText="1"/>
    </xf>
    <xf numFmtId="0" fontId="8" fillId="0" borderId="0" xfId="0" applyFont="1"/>
    <xf numFmtId="0" fontId="40" fillId="0" borderId="0" xfId="0" applyFont="1"/>
    <xf numFmtId="0" fontId="40" fillId="0" borderId="0" xfId="0" applyFont="1" applyAlignment="1">
      <alignment horizontal="center" vertical="center"/>
    </xf>
    <xf numFmtId="0" fontId="40" fillId="0" borderId="0" xfId="0" applyFont="1" applyAlignment="1">
      <alignment wrapText="1"/>
    </xf>
    <xf numFmtId="49" fontId="16" fillId="0" borderId="21" xfId="0" applyNumberFormat="1" applyFont="1" applyBorder="1" applyAlignment="1">
      <alignment horizontal="left" vertical="center" wrapText="1"/>
    </xf>
    <xf numFmtId="49" fontId="17" fillId="3" borderId="2" xfId="0" applyNumberFormat="1" applyFont="1" applyFill="1" applyBorder="1" applyAlignment="1">
      <alignment horizontal="center" vertical="center" wrapText="1"/>
    </xf>
    <xf numFmtId="0" fontId="15" fillId="0" borderId="34" xfId="0" applyFont="1" applyBorder="1" applyAlignment="1"/>
    <xf numFmtId="0" fontId="15" fillId="0" borderId="35" xfId="0" applyFont="1" applyBorder="1" applyAlignment="1"/>
    <xf numFmtId="0" fontId="40" fillId="0" borderId="0" xfId="0" applyFont="1" applyFill="1"/>
    <xf numFmtId="0" fontId="9" fillId="0" borderId="0" xfId="0" applyFont="1" applyFill="1" applyAlignment="1">
      <alignment wrapText="1"/>
    </xf>
    <xf numFmtId="0" fontId="33" fillId="0" borderId="0" xfId="0" applyFont="1" applyFill="1"/>
    <xf numFmtId="0" fontId="0" fillId="0" borderId="0" xfId="0" applyFont="1" applyBorder="1" applyAlignment="1">
      <alignment horizontal="left"/>
    </xf>
    <xf numFmtId="49" fontId="0" fillId="0" borderId="0" xfId="0" applyNumberFormat="1" applyFont="1" applyBorder="1" applyAlignment="1">
      <alignment horizontal="left" vertical="top" wrapText="1"/>
    </xf>
    <xf numFmtId="0" fontId="41" fillId="0" borderId="0" xfId="0" applyFont="1"/>
    <xf numFmtId="49" fontId="7" fillId="0" borderId="0" xfId="0" applyNumberFormat="1" applyFont="1" applyBorder="1" applyAlignment="1">
      <alignment horizontal="left" vertical="top" wrapText="1" shrinkToFit="1"/>
    </xf>
    <xf numFmtId="49" fontId="7" fillId="0" borderId="0" xfId="0" applyNumberFormat="1" applyFont="1" applyBorder="1" applyAlignment="1">
      <alignment horizontal="left" vertical="center" wrapText="1" shrinkToFit="1"/>
    </xf>
    <xf numFmtId="49" fontId="0" fillId="0" borderId="0" xfId="0" applyNumberFormat="1" applyFont="1" applyBorder="1" applyAlignment="1">
      <alignment horizontal="left" vertical="center" wrapText="1" shrinkToFit="1"/>
    </xf>
    <xf numFmtId="3" fontId="39" fillId="0" borderId="21" xfId="0" quotePrefix="1" applyNumberFormat="1" applyFont="1" applyBorder="1" applyAlignment="1">
      <alignment horizontal="right" vertical="center" wrapText="1"/>
    </xf>
    <xf numFmtId="3" fontId="24" fillId="3" borderId="56" xfId="0" quotePrefix="1" applyNumberFormat="1" applyFont="1" applyFill="1" applyBorder="1" applyAlignment="1">
      <alignment horizontal="right" vertical="center" wrapText="1"/>
    </xf>
    <xf numFmtId="3" fontId="24" fillId="3" borderId="66" xfId="0" quotePrefix="1" applyNumberFormat="1" applyFont="1" applyFill="1" applyBorder="1" applyAlignment="1">
      <alignment horizontal="right" vertical="center" wrapText="1"/>
    </xf>
    <xf numFmtId="3" fontId="8" fillId="3" borderId="38" xfId="0" applyNumberFormat="1" applyFont="1" applyFill="1" applyBorder="1" applyAlignment="1">
      <alignment horizontal="right" vertical="center" wrapText="1"/>
    </xf>
    <xf numFmtId="0" fontId="0" fillId="0" borderId="0" xfId="0" applyFont="1" applyBorder="1" applyAlignment="1"/>
    <xf numFmtId="3" fontId="15" fillId="2" borderId="0" xfId="0" applyNumberFormat="1" applyFont="1" applyFill="1" applyBorder="1" applyAlignment="1">
      <alignment horizontal="right" vertical="center" wrapText="1"/>
    </xf>
    <xf numFmtId="3" fontId="16" fillId="2" borderId="0" xfId="0" applyNumberFormat="1" applyFont="1" applyFill="1" applyBorder="1" applyAlignment="1">
      <alignment horizontal="right" vertical="center" wrapText="1"/>
    </xf>
    <xf numFmtId="49" fontId="8" fillId="2" borderId="64" xfId="0" applyNumberFormat="1" applyFont="1" applyFill="1" applyBorder="1" applyAlignment="1">
      <alignment horizontal="center" vertical="top" wrapText="1"/>
    </xf>
    <xf numFmtId="49" fontId="0" fillId="0" borderId="45" xfId="0" applyNumberFormat="1" applyFont="1" applyBorder="1" applyAlignment="1">
      <alignment horizontal="left" vertical="top" wrapText="1"/>
    </xf>
    <xf numFmtId="49" fontId="0" fillId="0" borderId="44" xfId="0" applyNumberFormat="1" applyFont="1" applyBorder="1" applyAlignment="1">
      <alignment horizontal="left" vertical="top" wrapText="1"/>
    </xf>
    <xf numFmtId="49" fontId="0" fillId="0" borderId="78" xfId="0" applyNumberFormat="1" applyFont="1" applyBorder="1" applyAlignment="1">
      <alignment horizontal="left" vertical="top" wrapText="1"/>
    </xf>
    <xf numFmtId="49" fontId="8" fillId="2" borderId="34" xfId="0" applyNumberFormat="1" applyFont="1" applyFill="1" applyBorder="1" applyAlignment="1">
      <alignment horizontal="center" vertical="top" wrapText="1"/>
    </xf>
    <xf numFmtId="49" fontId="9" fillId="0" borderId="0" xfId="0" applyNumberFormat="1" applyFont="1" applyBorder="1" applyAlignment="1">
      <alignment horizontal="left" vertical="top" wrapText="1"/>
    </xf>
    <xf numFmtId="49" fontId="9" fillId="0" borderId="0" xfId="0" applyNumberFormat="1" applyFont="1" applyBorder="1" applyAlignment="1">
      <alignment horizontal="left" vertical="top" wrapText="1" shrinkToFit="1"/>
    </xf>
    <xf numFmtId="49" fontId="9" fillId="0" borderId="0" xfId="0" applyNumberFormat="1" applyFont="1" applyBorder="1" applyAlignment="1">
      <alignment horizontal="left" vertical="center" wrapText="1" shrinkToFit="1"/>
    </xf>
    <xf numFmtId="49" fontId="8" fillId="0" borderId="33" xfId="0" applyNumberFormat="1" applyFont="1" applyBorder="1" applyAlignment="1">
      <alignment horizontal="center" vertical="center" wrapText="1"/>
    </xf>
    <xf numFmtId="1" fontId="10" fillId="0" borderId="3" xfId="0" applyNumberFormat="1" applyFont="1" applyBorder="1" applyAlignment="1">
      <alignment horizontal="right" vertical="center"/>
    </xf>
    <xf numFmtId="1" fontId="10" fillId="0" borderId="4" xfId="0" applyNumberFormat="1" applyFont="1" applyBorder="1" applyAlignment="1">
      <alignment horizontal="right" vertical="center"/>
    </xf>
    <xf numFmtId="1" fontId="10" fillId="0" borderId="20" xfId="0" applyNumberFormat="1" applyFont="1" applyBorder="1" applyAlignment="1">
      <alignment horizontal="right" vertical="center"/>
    </xf>
    <xf numFmtId="3" fontId="0" fillId="0" borderId="0" xfId="0" applyNumberFormat="1" applyBorder="1" applyAlignment="1">
      <alignment horizontal="right"/>
    </xf>
    <xf numFmtId="1" fontId="10" fillId="0" borderId="67" xfId="0" applyNumberFormat="1" applyFont="1" applyBorder="1" applyAlignment="1">
      <alignment horizontal="right" vertical="center"/>
    </xf>
    <xf numFmtId="1" fontId="10" fillId="0" borderId="43" xfId="0" applyNumberFormat="1" applyFont="1" applyBorder="1" applyAlignment="1">
      <alignment horizontal="right" vertical="center"/>
    </xf>
    <xf numFmtId="1" fontId="10" fillId="0" borderId="65" xfId="0" applyNumberFormat="1" applyFont="1" applyBorder="1" applyAlignment="1">
      <alignment horizontal="right" vertical="center"/>
    </xf>
    <xf numFmtId="1" fontId="10" fillId="0" borderId="72" xfId="0" applyNumberFormat="1" applyFont="1" applyBorder="1" applyAlignment="1">
      <alignment horizontal="right" vertical="center"/>
    </xf>
    <xf numFmtId="1" fontId="10" fillId="0" borderId="73" xfId="0" applyNumberFormat="1" applyFont="1" applyBorder="1" applyAlignment="1">
      <alignment horizontal="right" vertical="center"/>
    </xf>
    <xf numFmtId="1" fontId="10" fillId="0" borderId="74" xfId="0" applyNumberFormat="1" applyFont="1" applyBorder="1" applyAlignment="1">
      <alignment horizontal="right" vertical="center"/>
    </xf>
    <xf numFmtId="1" fontId="23" fillId="0" borderId="5" xfId="0" applyNumberFormat="1" applyFont="1" applyBorder="1" applyAlignment="1">
      <alignment horizontal="right" vertical="center" wrapText="1"/>
    </xf>
    <xf numFmtId="1" fontId="23" fillId="0" borderId="25" xfId="0" applyNumberFormat="1" applyFont="1" applyBorder="1" applyAlignment="1">
      <alignment horizontal="right" vertical="center" wrapText="1"/>
    </xf>
    <xf numFmtId="1" fontId="42" fillId="0" borderId="5" xfId="0" applyNumberFormat="1" applyFont="1" applyBorder="1" applyAlignment="1">
      <alignment horizontal="right" vertical="center"/>
    </xf>
    <xf numFmtId="0" fontId="39" fillId="0" borderId="0" xfId="0" applyFont="1" applyFill="1" applyBorder="1" applyAlignment="1">
      <alignment vertical="center" wrapText="1"/>
    </xf>
    <xf numFmtId="49" fontId="8" fillId="0" borderId="35" xfId="0" applyNumberFormat="1" applyFont="1" applyBorder="1" applyAlignment="1">
      <alignment horizontal="center" vertical="center" wrapText="1"/>
    </xf>
    <xf numFmtId="0" fontId="3" fillId="3" borderId="33"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49" fontId="0" fillId="0" borderId="0" xfId="0" applyNumberFormat="1" applyFont="1" applyBorder="1" applyAlignment="1">
      <alignment horizontal="left" vertical="center" wrapText="1" shrinkToFit="1"/>
    </xf>
    <xf numFmtId="49" fontId="9" fillId="0" borderId="0" xfId="0" applyNumberFormat="1" applyFont="1" applyBorder="1" applyAlignment="1">
      <alignment horizontal="left" vertical="center" wrapText="1" shrinkToFit="1"/>
    </xf>
    <xf numFmtId="0" fontId="0" fillId="0" borderId="0" xfId="0" applyFont="1" applyAlignment="1">
      <alignment horizontal="center"/>
    </xf>
    <xf numFmtId="0" fontId="0" fillId="0" borderId="0" xfId="0" applyFont="1" applyBorder="1" applyAlignment="1">
      <alignment horizontal="center"/>
    </xf>
    <xf numFmtId="49" fontId="0" fillId="0" borderId="0" xfId="0" applyNumberFormat="1" applyFont="1" applyBorder="1" applyAlignment="1">
      <alignment vertical="center" wrapText="1" shrinkToFit="1"/>
    </xf>
    <xf numFmtId="0" fontId="8" fillId="9" borderId="33" xfId="0" applyFont="1" applyFill="1" applyBorder="1" applyAlignment="1">
      <alignment horizontal="left" vertical="center"/>
    </xf>
    <xf numFmtId="0" fontId="8" fillId="9" borderId="34" xfId="0" applyFont="1" applyFill="1" applyBorder="1" applyAlignment="1">
      <alignment horizontal="left" vertical="center"/>
    </xf>
    <xf numFmtId="0" fontId="8" fillId="9" borderId="35" xfId="0" applyFont="1" applyFill="1" applyBorder="1" applyAlignment="1">
      <alignment horizontal="left" vertical="center"/>
    </xf>
    <xf numFmtId="0" fontId="8" fillId="0" borderId="33" xfId="0" applyFont="1" applyBorder="1" applyAlignment="1">
      <alignment horizontal="center" vertical="center"/>
    </xf>
    <xf numFmtId="0" fontId="0" fillId="0" borderId="34" xfId="0" applyFont="1" applyBorder="1"/>
    <xf numFmtId="0" fontId="0" fillId="3" borderId="48" xfId="0" applyFont="1" applyFill="1" applyBorder="1" applyAlignment="1">
      <alignment horizontal="left" vertical="center" wrapText="1"/>
    </xf>
    <xf numFmtId="0" fontId="0" fillId="3" borderId="49" xfId="0" applyFont="1" applyFill="1" applyBorder="1" applyAlignment="1">
      <alignment horizontal="left" vertical="center" wrapText="1"/>
    </xf>
    <xf numFmtId="0" fontId="4" fillId="3" borderId="22" xfId="0" applyFont="1" applyFill="1" applyBorder="1" applyAlignment="1">
      <alignment vertical="center" wrapText="1"/>
    </xf>
    <xf numFmtId="0" fontId="0" fillId="3" borderId="39" xfId="0" applyFont="1" applyFill="1" applyBorder="1"/>
    <xf numFmtId="0" fontId="3" fillId="3" borderId="23" xfId="0" applyFont="1" applyFill="1" applyBorder="1" applyAlignment="1">
      <alignment vertical="center" wrapText="1"/>
    </xf>
    <xf numFmtId="0" fontId="3" fillId="3" borderId="52" xfId="0" applyFont="1" applyFill="1" applyBorder="1" applyAlignment="1">
      <alignment vertical="center" wrapText="1"/>
    </xf>
    <xf numFmtId="3" fontId="39" fillId="0" borderId="33" xfId="0" applyNumberFormat="1" applyFont="1" applyBorder="1" applyAlignment="1">
      <alignment horizontal="center" vertical="center" wrapText="1"/>
    </xf>
    <xf numFmtId="3" fontId="39" fillId="0" borderId="34" xfId="0" applyNumberFormat="1" applyFont="1" applyBorder="1" applyAlignment="1">
      <alignment horizontal="center" vertical="center" wrapText="1"/>
    </xf>
    <xf numFmtId="3" fontId="39" fillId="0" borderId="35" xfId="0" applyNumberFormat="1" applyFont="1" applyBorder="1" applyAlignment="1">
      <alignment horizontal="center" vertical="center" wrapText="1"/>
    </xf>
    <xf numFmtId="0" fontId="0" fillId="0" borderId="23" xfId="0" applyFont="1" applyBorder="1" applyAlignment="1">
      <alignment horizontal="left" vertical="center" wrapText="1"/>
    </xf>
    <xf numFmtId="0" fontId="0" fillId="0" borderId="38" xfId="0" applyFont="1" applyBorder="1" applyAlignment="1">
      <alignment horizontal="left" vertical="center" wrapText="1"/>
    </xf>
    <xf numFmtId="0" fontId="0" fillId="0" borderId="52" xfId="0" applyFont="1" applyBorder="1" applyAlignment="1">
      <alignment horizontal="left" vertical="center" wrapText="1"/>
    </xf>
    <xf numFmtId="0" fontId="0" fillId="0" borderId="23" xfId="0" applyFont="1" applyBorder="1" applyAlignment="1">
      <alignment horizontal="left" vertical="center"/>
    </xf>
    <xf numFmtId="0" fontId="0" fillId="0" borderId="38" xfId="0" applyFont="1" applyBorder="1" applyAlignment="1">
      <alignment horizontal="left" vertical="center"/>
    </xf>
    <xf numFmtId="0" fontId="0" fillId="0" borderId="52" xfId="0" applyFont="1" applyBorder="1" applyAlignment="1">
      <alignment horizontal="left" vertical="center"/>
    </xf>
    <xf numFmtId="0" fontId="3" fillId="9" borderId="33" xfId="0" applyFont="1" applyFill="1" applyBorder="1" applyAlignment="1">
      <alignment horizontal="left" vertical="center" wrapText="1"/>
    </xf>
    <xf numFmtId="0" fontId="3" fillId="9" borderId="34" xfId="0" applyFont="1" applyFill="1" applyBorder="1" applyAlignment="1">
      <alignment horizontal="left" vertical="center" wrapText="1"/>
    </xf>
    <xf numFmtId="0" fontId="3" fillId="9" borderId="35"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4" xfId="0" applyFont="1" applyFill="1" applyBorder="1" applyAlignment="1">
      <alignment horizontal="left" vertical="center" wrapText="1"/>
    </xf>
    <xf numFmtId="3" fontId="39" fillId="2" borderId="12" xfId="0" quotePrefix="1" applyNumberFormat="1" applyFont="1" applyFill="1" applyBorder="1" applyAlignment="1">
      <alignment horizontal="center" vertical="center" wrapText="1"/>
    </xf>
    <xf numFmtId="3" fontId="39" fillId="2" borderId="31" xfId="0" quotePrefix="1" applyNumberFormat="1" applyFont="1" applyFill="1" applyBorder="1" applyAlignment="1">
      <alignment horizontal="center" vertical="center" wrapText="1"/>
    </xf>
    <xf numFmtId="3" fontId="39" fillId="2" borderId="75" xfId="0" quotePrefix="1" applyNumberFormat="1" applyFont="1" applyFill="1" applyBorder="1" applyAlignment="1">
      <alignment horizontal="center" vertical="center" wrapText="1"/>
    </xf>
    <xf numFmtId="3" fontId="39" fillId="0" borderId="13" xfId="0" applyNumberFormat="1" applyFont="1" applyBorder="1" applyAlignment="1">
      <alignment horizontal="center" vertical="center" wrapText="1"/>
    </xf>
    <xf numFmtId="3" fontId="39" fillId="0" borderId="28" xfId="0" applyNumberFormat="1" applyFont="1" applyBorder="1" applyAlignment="1">
      <alignment horizontal="center" vertical="center" wrapText="1"/>
    </xf>
    <xf numFmtId="3" fontId="39" fillId="0" borderId="58" xfId="0" applyNumberFormat="1" applyFont="1" applyBorder="1" applyAlignment="1">
      <alignment horizontal="center" vertical="center" wrapText="1"/>
    </xf>
    <xf numFmtId="3" fontId="39" fillId="0" borderId="33" xfId="0" quotePrefix="1" applyNumberFormat="1" applyFont="1" applyBorder="1" applyAlignment="1">
      <alignment horizontal="center" vertical="center" wrapText="1"/>
    </xf>
    <xf numFmtId="3" fontId="39" fillId="0" borderId="34" xfId="0" quotePrefix="1" applyNumberFormat="1" applyFont="1" applyBorder="1" applyAlignment="1">
      <alignment horizontal="center" vertical="center" wrapText="1"/>
    </xf>
    <xf numFmtId="3" fontId="39" fillId="0" borderId="35" xfId="0" quotePrefix="1" applyNumberFormat="1" applyFont="1" applyBorder="1" applyAlignment="1">
      <alignment horizontal="center" vertical="center" wrapText="1"/>
    </xf>
    <xf numFmtId="0" fontId="0" fillId="3" borderId="12" xfId="0" applyFont="1" applyFill="1" applyBorder="1" applyAlignment="1">
      <alignment horizontal="left" vertical="center"/>
    </xf>
    <xf numFmtId="0" fontId="0" fillId="3" borderId="14" xfId="0" applyFont="1" applyFill="1" applyBorder="1" applyAlignment="1">
      <alignment horizontal="left" vertical="center"/>
    </xf>
    <xf numFmtId="3" fontId="9" fillId="0" borderId="33" xfId="0" applyNumberFormat="1" applyFont="1" applyBorder="1" applyAlignment="1">
      <alignment horizontal="center" vertical="center" wrapText="1"/>
    </xf>
    <xf numFmtId="3" fontId="9" fillId="0" borderId="34" xfId="0" applyNumberFormat="1" applyFont="1" applyBorder="1" applyAlignment="1">
      <alignment horizontal="center" vertical="center" wrapText="1"/>
    </xf>
    <xf numFmtId="3" fontId="9" fillId="0" borderId="35" xfId="0" applyNumberFormat="1" applyFont="1" applyBorder="1" applyAlignment="1">
      <alignment horizontal="center" vertical="center" wrapText="1"/>
    </xf>
    <xf numFmtId="49" fontId="0" fillId="0" borderId="45" xfId="0" applyNumberFormat="1" applyFont="1" applyBorder="1" applyAlignment="1">
      <alignment horizontal="left" vertical="center" wrapText="1" shrinkToFit="1"/>
    </xf>
    <xf numFmtId="49" fontId="0" fillId="0" borderId="0" xfId="0" applyNumberFormat="1" applyAlignment="1">
      <alignment horizontal="left" vertical="center" wrapText="1"/>
    </xf>
    <xf numFmtId="49" fontId="0" fillId="0" borderId="45" xfId="0" applyNumberFormat="1" applyBorder="1" applyAlignment="1">
      <alignment horizontal="left" vertical="top" wrapText="1"/>
    </xf>
    <xf numFmtId="49" fontId="0" fillId="0" borderId="0" xfId="0" applyNumberFormat="1" applyAlignment="1">
      <alignment horizontal="left" vertical="top" wrapText="1"/>
    </xf>
    <xf numFmtId="0" fontId="10" fillId="0" borderId="39" xfId="0" applyFont="1" applyBorder="1" applyAlignment="1">
      <alignment horizontal="left" vertical="center"/>
    </xf>
    <xf numFmtId="0" fontId="10" fillId="0" borderId="40" xfId="0" applyFont="1" applyBorder="1" applyAlignment="1">
      <alignment horizontal="left" vertical="center"/>
    </xf>
    <xf numFmtId="3" fontId="15" fillId="0" borderId="33" xfId="0" applyNumberFormat="1" applyFont="1" applyBorder="1" applyAlignment="1">
      <alignment horizontal="center" vertical="center" wrapText="1"/>
    </xf>
    <xf numFmtId="3" fontId="15" fillId="0" borderId="34" xfId="0" applyNumberFormat="1" applyFont="1" applyBorder="1" applyAlignment="1">
      <alignment horizontal="center" vertical="center" wrapText="1"/>
    </xf>
    <xf numFmtId="3" fontId="15" fillId="0" borderId="35" xfId="0" applyNumberFormat="1" applyFont="1" applyBorder="1" applyAlignment="1">
      <alignment horizontal="center" vertical="center" wrapText="1"/>
    </xf>
    <xf numFmtId="0" fontId="16" fillId="0" borderId="23" xfId="0" applyFont="1" applyBorder="1" applyAlignment="1">
      <alignment horizontal="left" vertical="center" wrapText="1"/>
    </xf>
    <xf numFmtId="0" fontId="16" fillId="0" borderId="38" xfId="0" applyFont="1" applyBorder="1" applyAlignment="1">
      <alignment horizontal="left" vertical="center" wrapText="1"/>
    </xf>
    <xf numFmtId="0" fontId="16" fillId="0" borderId="52" xfId="0" applyFont="1" applyBorder="1" applyAlignment="1">
      <alignment horizontal="left"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9" borderId="3" xfId="0" applyFont="1" applyFill="1" applyBorder="1" applyAlignment="1">
      <alignment horizontal="left" vertical="center"/>
    </xf>
    <xf numFmtId="0" fontId="3" fillId="9" borderId="5" xfId="0" applyFont="1" applyFill="1" applyBorder="1" applyAlignment="1">
      <alignment horizontal="left" vertical="center"/>
    </xf>
    <xf numFmtId="0" fontId="3" fillId="9" borderId="8" xfId="0" applyFont="1" applyFill="1" applyBorder="1" applyAlignment="1">
      <alignment horizontal="left" vertical="center"/>
    </xf>
    <xf numFmtId="0" fontId="3" fillId="9" borderId="10" xfId="0" applyFont="1" applyFill="1" applyBorder="1" applyAlignment="1">
      <alignment horizontal="left" vertical="center"/>
    </xf>
    <xf numFmtId="0" fontId="16" fillId="3" borderId="23" xfId="0" applyFont="1" applyFill="1" applyBorder="1" applyAlignment="1">
      <alignment horizontal="left" vertical="center" wrapText="1"/>
    </xf>
    <xf numFmtId="0" fontId="16" fillId="3" borderId="52" xfId="0" applyFont="1" applyFill="1" applyBorder="1" applyAlignment="1">
      <alignment horizontal="left" vertical="center" wrapText="1"/>
    </xf>
    <xf numFmtId="0" fontId="24" fillId="3" borderId="23" xfId="0" applyFont="1" applyFill="1" applyBorder="1" applyAlignment="1">
      <alignment horizontal="center" vertical="center" wrapText="1"/>
    </xf>
    <xf numFmtId="0" fontId="24" fillId="3" borderId="52"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52" xfId="0" applyFont="1" applyFill="1" applyBorder="1" applyAlignment="1">
      <alignment horizontal="left" vertical="center" wrapText="1"/>
    </xf>
    <xf numFmtId="0" fontId="3" fillId="9" borderId="33" xfId="0" applyFont="1" applyFill="1" applyBorder="1" applyAlignment="1">
      <alignment horizontal="left"/>
    </xf>
    <xf numFmtId="0" fontId="3" fillId="9" borderId="34" xfId="0" applyFont="1" applyFill="1" applyBorder="1" applyAlignment="1">
      <alignment horizontal="left"/>
    </xf>
    <xf numFmtId="0" fontId="3" fillId="9" borderId="35" xfId="0" applyFont="1" applyFill="1" applyBorder="1" applyAlignment="1">
      <alignment horizontal="left"/>
    </xf>
    <xf numFmtId="0" fontId="16" fillId="3" borderId="38" xfId="0" applyFont="1" applyFill="1" applyBorder="1" applyAlignment="1">
      <alignment horizontal="left" vertical="center" wrapTex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6" fillId="0" borderId="22" xfId="0" applyFont="1" applyBorder="1" applyAlignment="1">
      <alignment horizontal="left" vertical="center" wrapText="1"/>
    </xf>
    <xf numFmtId="0" fontId="16" fillId="0" borderId="45"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39" xfId="0" applyFont="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4" xfId="0" applyFont="1" applyBorder="1" applyAlignment="1">
      <alignment horizontal="center" vertical="center" wrapText="1"/>
    </xf>
    <xf numFmtId="0" fontId="8" fillId="2" borderId="0" xfId="0" applyFont="1" applyFill="1" applyAlignment="1">
      <alignment horizontal="center" vertical="center" wrapText="1"/>
    </xf>
    <xf numFmtId="0" fontId="0" fillId="0" borderId="0" xfId="0"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12"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Note" xfId="94" builtinId="10"/>
  </cellStyles>
  <dxfs count="169">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val="0"/>
        <i val="0"/>
        <strike val="0"/>
        <condense val="0"/>
        <extend val="0"/>
        <outline val="0"/>
        <shadow val="0"/>
        <u val="none"/>
        <vertAlign val="baseline"/>
        <sz val="10"/>
        <color auto="1"/>
        <name val="Calibri"/>
        <scheme val="minor"/>
      </font>
      <alignment horizontal="left" vertical="center" textRotation="0" wrapText="1"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righ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righ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numFmt numFmtId="3" formatCode="#,##0"/>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center" vertical="center" textRotation="9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center" vertical="center" textRotation="9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center" vertical="center" textRotation="9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center" vertical="center" textRotation="9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center" vertical="center" textRotation="9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center" vertical="center" textRotation="9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center" vertical="center" textRotation="9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medium">
          <color indexed="64"/>
        </left>
        <right style="thin">
          <color auto="1"/>
        </right>
        <top style="thin">
          <color auto="1"/>
        </top>
        <bottom style="thin">
          <color auto="1"/>
        </bottom>
      </border>
    </dxf>
    <dxf>
      <border outline="0">
        <left style="medium">
          <color auto="1"/>
        </left>
        <top style="medium">
          <color auto="1"/>
        </top>
        <bottom style="medium">
          <color auto="1"/>
        </bottom>
      </border>
    </dxf>
    <dxf>
      <font>
        <outline val="0"/>
        <shadow val="0"/>
        <vertAlign val="baseline"/>
        <sz val="10"/>
        <color auto="1"/>
        <name val="Calibri"/>
      </font>
    </dxf>
    <dxf>
      <border outline="0">
        <bottom style="medium">
          <color auto="1"/>
        </bottom>
      </border>
    </dxf>
    <dxf>
      <font>
        <strike val="0"/>
        <outline val="0"/>
        <shadow val="0"/>
        <u val="none"/>
        <vertAlign val="baseline"/>
        <sz val="10"/>
        <color auto="1"/>
        <name val="Calibri"/>
        <scheme val="minor"/>
      </font>
    </dxf>
    <dxf>
      <fill>
        <patternFill>
          <bgColor rgb="FFFFE699"/>
        </patternFill>
      </fill>
    </dxf>
    <dxf>
      <fill>
        <patternFill>
          <bgColor rgb="FFFFE699"/>
        </patternFill>
      </fill>
    </dxf>
    <dxf>
      <fill>
        <patternFill>
          <bgColor rgb="FFFFE699"/>
        </patternFill>
      </fill>
    </dxf>
    <dxf>
      <fill>
        <patternFill>
          <bgColor theme="7" tint="0.59996337778862885"/>
        </patternFill>
      </fill>
    </dxf>
    <dxf>
      <fill>
        <patternFill>
          <bgColor rgb="FFFFE699"/>
        </patternFill>
      </fill>
    </dxf>
    <dxf>
      <fill>
        <patternFill>
          <bgColor rgb="FFFFE699"/>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E699"/>
        </patternFill>
      </fill>
    </dxf>
    <dxf>
      <fill>
        <patternFill>
          <bgColor rgb="FFFFE699"/>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7" tint="0.59996337778862885"/>
        </patternFill>
      </fill>
    </dxf>
    <dxf>
      <fill>
        <patternFill>
          <bgColor theme="7" tint="0.59996337778862885"/>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7" tint="0.59996337778862885"/>
        </patternFill>
      </fill>
    </dxf>
    <dxf>
      <font>
        <outline val="0"/>
        <shadow val="0"/>
        <vertAlign val="baseline"/>
        <color auto="1"/>
        <name val="Calibri"/>
      </font>
      <alignment vertical="center" textRotation="0" wrapText="1"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righ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numFmt numFmtId="3" formatCode="#,##0"/>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outline val="0"/>
        <shadow val="0"/>
        <vertAlign val="baseline"/>
        <color auto="1"/>
        <name val="Calibri"/>
      </font>
      <alignment horizontal="center" vertical="center" textRotation="9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outline val="0"/>
        <shadow val="0"/>
        <vertAlign val="baseline"/>
        <color auto="1"/>
        <name val="Calibri"/>
      </font>
      <alignment horizontal="center" vertical="center" textRotation="9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outline val="0"/>
        <shadow val="0"/>
        <vertAlign val="baseline"/>
        <color auto="1"/>
        <name val="Calibri"/>
      </font>
      <alignment horizontal="center" vertical="center" textRotation="9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alignment horizontal="center" vertical="center" textRotation="9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alignment horizontal="center" vertical="center" textRotation="9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outline val="0"/>
        <shadow val="0"/>
        <vertAlign val="baseline"/>
        <color auto="1"/>
        <name val="Calibri"/>
      </font>
      <alignment horizontal="center" vertical="center" textRotation="9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outline val="0"/>
        <shadow val="0"/>
        <vertAlign val="baseline"/>
        <color auto="1"/>
        <name val="Calibri"/>
      </font>
      <alignment horizontal="left" vertical="center" textRotation="0" wrapText="1" indent="0" justifyLastLine="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outline val="0"/>
        <shadow val="0"/>
        <vertAlign val="baseline"/>
        <color auto="1"/>
        <name val="Calibri"/>
      </font>
      <alignment horizontal="left" vertical="center" textRotation="0" wrapText="1" indent="0" justifyLastLine="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auto="1"/>
        </left>
      </border>
    </dxf>
    <dxf>
      <font>
        <outline val="0"/>
        <shadow val="0"/>
        <vertAlign val="baseline"/>
        <color auto="1"/>
        <name val="Calibri"/>
      </font>
    </dxf>
    <dxf>
      <font>
        <strike val="0"/>
        <outline val="0"/>
        <shadow val="0"/>
        <u val="none"/>
        <vertAlign val="baseline"/>
        <sz val="11"/>
        <color auto="1"/>
        <name val="Calibri"/>
      </font>
      <alignment wrapText="1" justifyLastLine="0" shrinkToFit="0" readingOrder="0"/>
    </dxf>
  </dxfs>
  <tableStyles count="0" defaultTableStyle="TableStyleMedium2" defaultPivotStyle="PivotStyleLight16"/>
  <colors>
    <mruColors>
      <color rgb="FF66FF3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tian.dieckhoff\AppData\Roaming\ELO%20Digital%20Office\NOW\85\temp\AFID-Template_Masterdatei_zusammengef&#252;hrte%20Tabell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ristian.dieckhoff\AppData\Local\Microsoft\Windows\Temporary%20Internet%20Files\Content.Outlook\MK7FCV2C\AFID-Template_Masterdatei_f&#252;r%202.%20Ressort%20und%20L&#228;nderabstimmung_BM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hristian.dieckhoff\AppData\Local\Microsoft\Windows\Temporary%20Internet%20Files\Content.Outlook\MK7FCV2C\190723_AFID-Template_Masterdatei_f&#252;r%202.%20Ressort%20und%20L&#228;nderabstimmung_NRW_MWID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hristian.dieckhoff\AppData\Local\Microsoft\Windows\Temporary%20Internet%20Files\Content.Outlook\MK7FCV2C\AFID-Template_Masterdatei_f&#252;r%202.%20Ressort%20und%20L&#228;nderabstimmung_(Update_BB_2019-08-12).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AFID-Template_Masterdatei_f&#252;r%202.%20Ressort%20und%20L&#228;nderabstimmung_IH25IT3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hristian.dieckhoff\AppData\Local\Microsoft\Windows\Temporary%20Internet%20Files\Content.Outlook\MK7FCV2C\Kopie%20von%20AFID-Template_Masterdatei_f&#252;r%202.%20Ressort%20und%20L&#228;nderabstimmung...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Maßnahmen Bundesregierung"/>
      <sheetName val="1l. Legal Measures (Länder)"/>
      <sheetName val="2l. Policy M. (Länder)"/>
      <sheetName val="3l. Deploy.+ Manuf. (Länder)"/>
      <sheetName val="4l. RTD&amp;D (Länder)"/>
      <sheetName val="5a. AFV estimates"/>
      <sheetName val="5b. AFI targets"/>
      <sheetName val="6. AFI developments"/>
      <sheetName val="Menus"/>
      <sheetName val="READ ME"/>
      <sheetName val="Abbreviations"/>
      <sheetName val="References"/>
      <sheetName val="AFID-Template_Masterdatei_zus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G1" t="str">
            <v>Select:</v>
          </cell>
          <cell r="H1" t="str">
            <v>Finanzieller Anreiz</v>
          </cell>
          <cell r="I1" t="str">
            <v>Non-financial incentives</v>
          </cell>
          <cell r="J1" t="str">
            <v>Education / Information</v>
          </cell>
          <cell r="K1" t="str">
            <v xml:space="preserve">Other </v>
          </cell>
        </row>
        <row r="2">
          <cell r="G2" t="str">
            <v>Select:</v>
          </cell>
          <cell r="H2" t="str">
            <v>Select:</v>
          </cell>
        </row>
        <row r="3">
          <cell r="H3" t="str">
            <v>Gebühren</v>
          </cell>
        </row>
        <row r="4">
          <cell r="H4" t="str">
            <v>Zuwendungen/ Zuschüsse</v>
          </cell>
        </row>
        <row r="5">
          <cell r="H5" t="str">
            <v>Anreiz in öffentl. Beschaffung</v>
          </cell>
        </row>
        <row r="6">
          <cell r="H6" t="str">
            <v>Steuerermäßigungen/ -ausnahmen</v>
          </cell>
        </row>
        <row r="7">
          <cell r="H7" t="str">
            <v>Steuern/ Strafen</v>
          </cell>
        </row>
        <row r="8">
          <cell r="H8" t="str">
            <v>andere</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ßnahmen Bundesregierung"/>
      <sheetName val="Maßnahmen Bundesländer"/>
      <sheetName val="Entwicklung Fahrzeuge"/>
      <sheetName val="Entwicklung Infrastrukturen"/>
      <sheetName val="Entw. Angebot und Nachfrage"/>
      <sheetName val="Menus"/>
      <sheetName val="Notizen"/>
      <sheetName val="Reference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ßnahmen Bundesregierung"/>
      <sheetName val="Maßnahmen Bundesländer"/>
      <sheetName val="Entwicklung Fahrzeuge"/>
      <sheetName val="Entwicklung Infrastrukturen"/>
      <sheetName val="Entw. Angebot und Nachfrage"/>
      <sheetName val="Menus"/>
      <sheetName val="Notizen"/>
      <sheetName val="Reference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ßnahmen Bundesregierung"/>
      <sheetName val="Maßnahmen Bundesländer"/>
      <sheetName val="Entwicklung Fahrzeuge"/>
      <sheetName val="Entwicklung Infrastrukturen"/>
      <sheetName val="Entw. Angebot und Nachfrage"/>
      <sheetName val="Menus"/>
      <sheetName val="Notizen"/>
      <sheetName val="Referen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id="10" name="Tabelle10" displayName="Tabelle10" ref="B2:W77" totalsRowShown="0" headerRowDxfId="168" dataDxfId="167" tableBorderDxfId="166">
  <autoFilter ref="B2:W77"/>
  <sortState ref="B3:W77">
    <sortCondition ref="S3:S77" customList="Straße,Wasser,Luft,Schiene,alle"/>
    <sortCondition descending="1" ref="E3:E77"/>
    <sortCondition descending="1" ref="F3:F77"/>
    <sortCondition descending="1" ref="H3:H77"/>
    <sortCondition descending="1" ref="I3:I77"/>
    <sortCondition descending="1" ref="J3:J77"/>
    <sortCondition descending="1" ref="K3:K77"/>
    <sortCondition descending="1" ref="L3:L77"/>
  </sortState>
  <tableColumns count="22">
    <tableColumn id="1" name="Nr." dataDxfId="165"/>
    <tableColumn id="4" name="Bezeichnung" dataDxfId="164"/>
    <tableColumn id="5" name="Beschreibung" dataDxfId="163"/>
    <tableColumn id="33" name="STRAT" dataDxfId="162"/>
    <tableColumn id="6" name="LEG" dataDxfId="161"/>
    <tableColumn id="7" name="ADM" dataDxfId="160"/>
    <tableColumn id="8" name="FuE" dataDxfId="159"/>
    <tableColumn id="10" name="FZGB" dataDxfId="158"/>
    <tableColumn id="11" name="INFRA" dataDxfId="157"/>
    <tableColumn id="12" name="ÖPNV" dataDxfId="156"/>
    <tableColumn id="13" name="PROD" dataDxfId="155"/>
    <tableColumn id="14" name="Sonst." dataDxfId="154"/>
    <tableColumn id="15" name="ggf. Typ LEG" dataDxfId="153"/>
    <tableColumn id="16" name="ggf. Typ politische Maßn." dataDxfId="152"/>
    <tableColumn id="17" name="ggf.  Untertyp" dataDxfId="151"/>
    <tableColumn id="18" name="Bereich" dataDxfId="150"/>
    <tableColumn id="19" name="alt. Kraftstoff" dataDxfId="149"/>
    <tableColumn id="20" name="Verkehrsträger" dataDxfId="148"/>
    <tableColumn id="26" name="Gesamtbudget [1000 €]" dataDxfId="147"/>
    <tableColumn id="27" name="Beginn" dataDxfId="146"/>
    <tableColumn id="28" name="Ende" dataDxfId="145"/>
    <tableColumn id="29" name="Ergänzungen" dataDxfId="144"/>
  </tableColumns>
  <tableStyleInfo name="TableStyleLight10" showFirstColumn="0" showLastColumn="0" showRowStripes="1" showColumnStripes="0"/>
</table>
</file>

<file path=xl/tables/table10.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11.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ables/table12.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3.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9" name="Tabelle9" displayName="Tabelle9" ref="B2:X107" totalsRowShown="0" headerRowDxfId="78" dataDxfId="76" headerRowBorderDxfId="77" tableBorderDxfId="75">
  <autoFilter ref="B2:X107"/>
  <sortState ref="B3:X107">
    <sortCondition ref="C3:C107"/>
    <sortCondition descending="1" ref="G3:G107"/>
    <sortCondition descending="1" ref="H3:H107"/>
    <sortCondition descending="1" ref="I3:I107"/>
    <sortCondition descending="1" ref="J3:J107"/>
    <sortCondition descending="1" ref="K3:K107"/>
    <sortCondition descending="1" ref="L3:L107"/>
    <sortCondition descending="1" ref="M3:M107"/>
  </sortState>
  <tableColumns count="23">
    <tableColumn id="1" name="Nr." dataDxfId="74"/>
    <tableColumn id="3" name="Bundesland" dataDxfId="73"/>
    <tableColumn id="4" name="Bezeichnung" dataDxfId="72"/>
    <tableColumn id="5" name="Beschreibung" dataDxfId="71"/>
    <tableColumn id="33" name="STRAT" dataDxfId="70"/>
    <tableColumn id="6" name="LEG" dataDxfId="69"/>
    <tableColumn id="7" name="ADM" dataDxfId="68"/>
    <tableColumn id="8" name="FuE" dataDxfId="67"/>
    <tableColumn id="10" name="FZGB" dataDxfId="66"/>
    <tableColumn id="11" name="INFRA" dataDxfId="65"/>
    <tableColumn id="12" name="ÖPNV" dataDxfId="64"/>
    <tableColumn id="13" name="PROD" dataDxfId="63"/>
    <tableColumn id="14" name="Sonst." dataDxfId="62"/>
    <tableColumn id="15" name="ggf. Typ LEG" dataDxfId="61"/>
    <tableColumn id="16" name="ggf. Typ politische Maßn." dataDxfId="60"/>
    <tableColumn id="17" name="ggf. Untertyp" dataDxfId="59"/>
    <tableColumn id="18" name="Bereich" dataDxfId="58"/>
    <tableColumn id="19" name="alt. Kraftstoffe" dataDxfId="57"/>
    <tableColumn id="20" name="Verkehrsträger" dataDxfId="56"/>
    <tableColumn id="26" name="Gesamtbudget [1000 €]" dataDxfId="55"/>
    <tableColumn id="27" name="Beginn" dataDxfId="54"/>
    <tableColumn id="28" name="Ende" dataDxfId="53"/>
    <tableColumn id="29" name="Ergänzungen" dataDxfId="52"/>
  </tableColumns>
  <tableStyleInfo name="TableStyleLight10" showFirstColumn="0" showLastColumn="0" showRowStripes="1" showColumnStripes="0"/>
</table>
</file>

<file path=xl/tables/table3.xml><?xml version="1.0" encoding="utf-8"?>
<table xmlns="http://schemas.openxmlformats.org/spreadsheetml/2006/main" id="1" name="Table1" displayName="Table1" ref="C1:C9" totalsRowShown="0" headerRowDxfId="39" dataDxfId="38" tableBorderDxfId="37">
  <autoFilter ref="C1:C9"/>
  <tableColumns count="1">
    <tableColumn id="1" name="VERKEHRSTRÄGER" dataDxfId="36"/>
  </tableColumns>
  <tableStyleInfo name="TableStyleMedium2" showFirstColumn="0" showLastColumn="0" showRowStripes="1" showColumnStripes="0"/>
</table>
</file>

<file path=xl/tables/table4.xml><?xml version="1.0" encoding="utf-8"?>
<table xmlns="http://schemas.openxmlformats.org/spreadsheetml/2006/main" id="2" name="Table2" displayName="Table2" ref="D1:D13" totalsRowShown="0" headerRowDxfId="35" dataDxfId="34" tableBorderDxfId="33">
  <autoFilter ref="D1:D13"/>
  <tableColumns count="1">
    <tableColumn id="1" name="ALTERNATIVER KRAFTSTOFF" dataDxfId="32"/>
  </tableColumns>
  <tableStyleInfo name="TableStyleMedium2" showFirstColumn="0" showLastColumn="0" showRowStripes="1" showColumnStripes="0"/>
</table>
</file>

<file path=xl/tables/table5.xml><?xml version="1.0" encoding="utf-8"?>
<table xmlns="http://schemas.openxmlformats.org/spreadsheetml/2006/main" id="4" name="Table4" displayName="Table4" ref="E1:E11" totalsRowShown="0" headerRowDxfId="31" dataDxfId="30" tableBorderDxfId="29">
  <autoFilter ref="E1:E11"/>
  <tableColumns count="1">
    <tableColumn id="1" name="TYP LEGISLATIVE MAßNAHME" dataDxfId="28"/>
  </tableColumns>
  <tableStyleInfo name="TableStyleMedium2" showFirstColumn="0" showLastColumn="0" showRowStripes="1" showColumnStripes="0"/>
</table>
</file>

<file path=xl/tables/table6.xml><?xml version="1.0" encoding="utf-8"?>
<table xmlns="http://schemas.openxmlformats.org/spreadsheetml/2006/main" id="5" name="Table5" displayName="Table5" ref="F1:F6" totalsRowShown="0" headerRowDxfId="27" dataDxfId="26" tableBorderDxfId="25">
  <autoFilter ref="F1:F6"/>
  <tableColumns count="1">
    <tableColumn id="1" name="TYP POLITISCHE MAßNAHME" dataDxfId="24"/>
  </tableColumns>
  <tableStyleInfo name="TableStyleMedium2" showFirstColumn="0" showLastColumn="0" showRowStripes="1" showColumnStripes="0"/>
</table>
</file>

<file path=xl/tables/table7.xml><?xml version="1.0" encoding="utf-8"?>
<table xmlns="http://schemas.openxmlformats.org/spreadsheetml/2006/main" id="6" name="Table6" displayName="Table6" ref="H1:H8" totalsRowShown="0" headerRowDxfId="23" dataDxfId="22">
  <autoFilter ref="H1:H8"/>
  <tableColumns count="1">
    <tableColumn id="1" name="Finanzieller Anreiz" dataDxfId="21"/>
  </tableColumns>
  <tableStyleInfo name="TableStyleMedium2" showFirstColumn="0" showLastColumn="0" showRowStripes="1" showColumnStripes="0"/>
</table>
</file>

<file path=xl/tables/table8.xml><?xml version="1.0" encoding="utf-8"?>
<table xmlns="http://schemas.openxmlformats.org/spreadsheetml/2006/main" id="8" name="Table8" displayName="Table8" ref="B1:B9" totalsRowShown="0" headerRowDxfId="20" dataDxfId="18" headerRowBorderDxfId="19" tableBorderDxfId="17" totalsRowBorderDxfId="16">
  <autoFilter ref="B1:B9"/>
  <tableColumns count="1">
    <tableColumn id="1" name="BEREICH" dataDxfId="15"/>
  </tableColumns>
  <tableStyleInfo name="TableStyleMedium2" showFirstColumn="0" showLastColumn="0" showRowStripes="1" showColumnStripes="0"/>
</table>
</file>

<file path=xl/tables/table9.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6.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82"/>
  <sheetViews>
    <sheetView tabSelected="1" zoomScale="70" zoomScaleNormal="70" workbookViewId="0">
      <pane ySplit="2" topLeftCell="A45" activePane="bottomLeft" state="frozen"/>
      <selection pane="bottomLeft" activeCell="D46" sqref="D46"/>
    </sheetView>
  </sheetViews>
  <sheetFormatPr defaultColWidth="8.7109375" defaultRowHeight="15" x14ac:dyDescent="0.25"/>
  <cols>
    <col min="1" max="1" width="1" style="88" customWidth="1"/>
    <col min="2" max="2" width="5.7109375" style="21" customWidth="1"/>
    <col min="3" max="3" width="31" style="21" customWidth="1"/>
    <col min="4" max="4" width="46.85546875" style="21" customWidth="1"/>
    <col min="5" max="13" width="3.7109375" style="126" customWidth="1"/>
    <col min="14" max="14" width="15.5703125" style="21" customWidth="1"/>
    <col min="15" max="15" width="13.85546875" style="21" customWidth="1"/>
    <col min="16" max="16" width="10.5703125" style="97" customWidth="1"/>
    <col min="17" max="17" width="9" style="97" customWidth="1"/>
    <col min="18" max="18" width="11.85546875" style="97" customWidth="1"/>
    <col min="19" max="19" width="11.5703125" style="97" customWidth="1"/>
    <col min="20" max="20" width="12.140625" style="21" customWidth="1"/>
    <col min="21" max="21" width="11.28515625" style="21" customWidth="1"/>
    <col min="22" max="22" width="10.28515625" style="21" customWidth="1"/>
    <col min="23" max="23" width="26.7109375" style="21" customWidth="1"/>
    <col min="24" max="16384" width="8.7109375" style="21"/>
  </cols>
  <sheetData>
    <row r="1" spans="1:26" s="440" customFormat="1" ht="27" thickBot="1" x14ac:dyDescent="0.45">
      <c r="A1" s="447"/>
      <c r="E1" s="441"/>
      <c r="F1" s="441"/>
      <c r="G1" s="441"/>
      <c r="H1" s="441"/>
      <c r="I1" s="441"/>
      <c r="J1" s="441"/>
      <c r="K1" s="441"/>
      <c r="L1" s="441"/>
      <c r="M1" s="441"/>
      <c r="P1" s="442"/>
      <c r="Q1" s="442"/>
      <c r="R1" s="442"/>
      <c r="S1" s="442"/>
    </row>
    <row r="2" spans="1:26" s="97" customFormat="1" ht="72.599999999999994" customHeight="1" thickBot="1" x14ac:dyDescent="0.3">
      <c r="A2" s="448"/>
      <c r="B2" s="371" t="s">
        <v>236</v>
      </c>
      <c r="C2" s="372" t="s">
        <v>188</v>
      </c>
      <c r="D2" s="372" t="s">
        <v>189</v>
      </c>
      <c r="E2" s="373" t="s">
        <v>219</v>
      </c>
      <c r="F2" s="373" t="s">
        <v>212</v>
      </c>
      <c r="G2" s="373" t="s">
        <v>213</v>
      </c>
      <c r="H2" s="373" t="s">
        <v>214</v>
      </c>
      <c r="I2" s="373" t="s">
        <v>218</v>
      </c>
      <c r="J2" s="373" t="s">
        <v>215</v>
      </c>
      <c r="K2" s="373" t="s">
        <v>222</v>
      </c>
      <c r="L2" s="373" t="s">
        <v>216</v>
      </c>
      <c r="M2" s="373" t="s">
        <v>217</v>
      </c>
      <c r="N2" s="372" t="s">
        <v>507</v>
      </c>
      <c r="O2" s="372" t="s">
        <v>508</v>
      </c>
      <c r="P2" s="372" t="s">
        <v>334</v>
      </c>
      <c r="Q2" s="372" t="s">
        <v>161</v>
      </c>
      <c r="R2" s="372" t="s">
        <v>225</v>
      </c>
      <c r="S2" s="372" t="s">
        <v>190</v>
      </c>
      <c r="T2" s="372" t="s">
        <v>452</v>
      </c>
      <c r="U2" s="372" t="s">
        <v>191</v>
      </c>
      <c r="V2" s="372" t="s">
        <v>192</v>
      </c>
      <c r="W2" s="372" t="s">
        <v>193</v>
      </c>
    </row>
    <row r="3" spans="1:26" s="88" customFormat="1" ht="144.6" customHeight="1" x14ac:dyDescent="0.25">
      <c r="B3" s="410">
        <v>1</v>
      </c>
      <c r="C3" s="374" t="s">
        <v>221</v>
      </c>
      <c r="D3" s="121" t="s">
        <v>338</v>
      </c>
      <c r="E3" s="120" t="s">
        <v>220</v>
      </c>
      <c r="F3" s="120"/>
      <c r="G3" s="120"/>
      <c r="H3" s="120"/>
      <c r="I3" s="120"/>
      <c r="J3" s="120"/>
      <c r="K3" s="120"/>
      <c r="L3" s="120"/>
      <c r="M3" s="402"/>
      <c r="N3" s="375"/>
      <c r="O3" s="375" t="s">
        <v>182</v>
      </c>
      <c r="P3" s="375" t="s">
        <v>198</v>
      </c>
      <c r="Q3" s="375" t="s">
        <v>447</v>
      </c>
      <c r="R3" s="375" t="s">
        <v>174</v>
      </c>
      <c r="S3" s="375" t="s">
        <v>162</v>
      </c>
      <c r="T3" s="344">
        <v>900000</v>
      </c>
      <c r="U3" s="345">
        <v>2016</v>
      </c>
      <c r="V3" s="345">
        <v>2020</v>
      </c>
      <c r="W3" s="412" t="s">
        <v>237</v>
      </c>
      <c r="X3" s="122"/>
      <c r="Y3" s="122"/>
      <c r="Z3" s="122"/>
    </row>
    <row r="4" spans="1:26" ht="147.6" customHeight="1" x14ac:dyDescent="0.25">
      <c r="B4" s="352">
        <v>2</v>
      </c>
      <c r="C4" s="123" t="s">
        <v>71</v>
      </c>
      <c r="D4" s="92" t="s">
        <v>339</v>
      </c>
      <c r="E4" s="87" t="s">
        <v>220</v>
      </c>
      <c r="F4" s="87"/>
      <c r="G4" s="87"/>
      <c r="H4" s="87"/>
      <c r="I4" s="87"/>
      <c r="J4" s="87"/>
      <c r="K4" s="87"/>
      <c r="L4" s="87"/>
      <c r="M4" s="403"/>
      <c r="N4" s="376"/>
      <c r="O4" s="376" t="s">
        <v>182</v>
      </c>
      <c r="P4" s="376" t="s">
        <v>198</v>
      </c>
      <c r="Q4" s="376" t="s">
        <v>447</v>
      </c>
      <c r="R4" s="376" t="s">
        <v>167</v>
      </c>
      <c r="S4" s="376" t="s">
        <v>162</v>
      </c>
      <c r="T4" s="346">
        <v>743000</v>
      </c>
      <c r="U4" s="347">
        <v>2017</v>
      </c>
      <c r="V4" s="347">
        <v>2020</v>
      </c>
      <c r="W4" s="96" t="s">
        <v>340</v>
      </c>
      <c r="X4" s="124"/>
      <c r="Y4" s="124"/>
      <c r="Z4" s="124"/>
    </row>
    <row r="5" spans="1:26" ht="171.75" x14ac:dyDescent="0.25">
      <c r="B5" s="113">
        <v>3</v>
      </c>
      <c r="C5" s="91" t="s">
        <v>247</v>
      </c>
      <c r="D5" s="98" t="s">
        <v>509</v>
      </c>
      <c r="E5" s="87"/>
      <c r="F5" s="87" t="s">
        <v>220</v>
      </c>
      <c r="G5" s="87"/>
      <c r="H5" s="87"/>
      <c r="I5" s="87"/>
      <c r="J5" s="87"/>
      <c r="K5" s="87"/>
      <c r="L5" s="87"/>
      <c r="M5" s="87"/>
      <c r="N5" s="377" t="s">
        <v>173</v>
      </c>
      <c r="O5" s="378"/>
      <c r="P5" s="378" t="s">
        <v>199</v>
      </c>
      <c r="Q5" s="377" t="s">
        <v>446</v>
      </c>
      <c r="R5" s="377" t="s">
        <v>167</v>
      </c>
      <c r="S5" s="377" t="s">
        <v>162</v>
      </c>
      <c r="T5" s="343" t="s">
        <v>159</v>
      </c>
      <c r="U5" s="348">
        <v>2016</v>
      </c>
      <c r="V5" s="348">
        <v>2020</v>
      </c>
      <c r="W5" s="90" t="s">
        <v>443</v>
      </c>
    </row>
    <row r="6" spans="1:26" ht="242.45" customHeight="1" x14ac:dyDescent="0.25">
      <c r="B6" s="113">
        <v>4</v>
      </c>
      <c r="C6" s="91" t="s">
        <v>245</v>
      </c>
      <c r="D6" s="98" t="s">
        <v>510</v>
      </c>
      <c r="E6" s="87"/>
      <c r="F6" s="87" t="s">
        <v>220</v>
      </c>
      <c r="G6" s="87"/>
      <c r="H6" s="87"/>
      <c r="I6" s="87"/>
      <c r="J6" s="87"/>
      <c r="K6" s="87"/>
      <c r="L6" s="87"/>
      <c r="M6" s="87"/>
      <c r="N6" s="377" t="s">
        <v>173</v>
      </c>
      <c r="O6" s="378"/>
      <c r="P6" s="378" t="s">
        <v>199</v>
      </c>
      <c r="Q6" s="377" t="s">
        <v>445</v>
      </c>
      <c r="R6" s="377" t="s">
        <v>167</v>
      </c>
      <c r="S6" s="377" t="s">
        <v>162</v>
      </c>
      <c r="T6" s="343" t="s">
        <v>152</v>
      </c>
      <c r="U6" s="348">
        <v>2017</v>
      </c>
      <c r="V6" s="348">
        <v>2020</v>
      </c>
      <c r="W6" s="90" t="s">
        <v>357</v>
      </c>
    </row>
    <row r="7" spans="1:26" ht="142.15" customHeight="1" x14ac:dyDescent="0.25">
      <c r="B7" s="113">
        <v>5</v>
      </c>
      <c r="C7" s="91" t="s">
        <v>250</v>
      </c>
      <c r="D7" s="98" t="s">
        <v>75</v>
      </c>
      <c r="E7" s="87"/>
      <c r="F7" s="87" t="s">
        <v>220</v>
      </c>
      <c r="G7" s="87"/>
      <c r="H7" s="87"/>
      <c r="I7" s="87"/>
      <c r="J7" s="87"/>
      <c r="K7" s="87"/>
      <c r="L7" s="87"/>
      <c r="M7" s="87"/>
      <c r="N7" s="377" t="s">
        <v>173</v>
      </c>
      <c r="O7" s="378"/>
      <c r="P7" s="378" t="s">
        <v>199</v>
      </c>
      <c r="Q7" s="377" t="s">
        <v>444</v>
      </c>
      <c r="R7" s="377" t="s">
        <v>196</v>
      </c>
      <c r="S7" s="377" t="s">
        <v>162</v>
      </c>
      <c r="T7" s="343" t="s">
        <v>159</v>
      </c>
      <c r="U7" s="348">
        <v>2018</v>
      </c>
      <c r="V7" s="348">
        <v>2026</v>
      </c>
      <c r="W7" s="90"/>
    </row>
    <row r="8" spans="1:26" ht="171.75" x14ac:dyDescent="0.25">
      <c r="B8" s="113">
        <v>6</v>
      </c>
      <c r="C8" s="91" t="s">
        <v>246</v>
      </c>
      <c r="D8" s="98" t="s">
        <v>431</v>
      </c>
      <c r="E8" s="87"/>
      <c r="F8" s="87" t="s">
        <v>220</v>
      </c>
      <c r="G8" s="87"/>
      <c r="H8" s="87"/>
      <c r="I8" s="87"/>
      <c r="J8" s="87"/>
      <c r="K8" s="87"/>
      <c r="L8" s="87"/>
      <c r="M8" s="87"/>
      <c r="N8" s="377" t="s">
        <v>173</v>
      </c>
      <c r="O8" s="378"/>
      <c r="P8" s="378" t="s">
        <v>199</v>
      </c>
      <c r="Q8" s="377" t="s">
        <v>446</v>
      </c>
      <c r="R8" s="377" t="s">
        <v>174</v>
      </c>
      <c r="S8" s="377" t="s">
        <v>162</v>
      </c>
      <c r="T8" s="343" t="s">
        <v>152</v>
      </c>
      <c r="U8" s="348">
        <v>2019</v>
      </c>
      <c r="V8" s="348">
        <v>2021</v>
      </c>
      <c r="W8" s="90" t="s">
        <v>357</v>
      </c>
    </row>
    <row r="9" spans="1:26" s="88" customFormat="1" ht="141" customHeight="1" x14ac:dyDescent="0.25">
      <c r="B9" s="113">
        <v>7</v>
      </c>
      <c r="C9" s="91" t="s">
        <v>252</v>
      </c>
      <c r="D9" s="98" t="s">
        <v>227</v>
      </c>
      <c r="E9" s="87"/>
      <c r="F9" s="87" t="s">
        <v>220</v>
      </c>
      <c r="G9" s="87"/>
      <c r="H9" s="87"/>
      <c r="I9" s="87"/>
      <c r="J9" s="87"/>
      <c r="K9" s="87"/>
      <c r="L9" s="87"/>
      <c r="M9" s="87"/>
      <c r="N9" s="377" t="s">
        <v>179</v>
      </c>
      <c r="O9" s="378"/>
      <c r="P9" s="378"/>
      <c r="Q9" s="377" t="s">
        <v>446</v>
      </c>
      <c r="R9" s="377" t="s">
        <v>174</v>
      </c>
      <c r="S9" s="377" t="s">
        <v>162</v>
      </c>
      <c r="T9" s="343" t="s">
        <v>159</v>
      </c>
      <c r="U9" s="348">
        <v>2015</v>
      </c>
      <c r="V9" s="348" t="s">
        <v>159</v>
      </c>
      <c r="W9" s="90" t="s">
        <v>335</v>
      </c>
    </row>
    <row r="10" spans="1:26" s="88" customFormat="1" ht="182.45" customHeight="1" x14ac:dyDescent="0.25">
      <c r="B10" s="113">
        <v>8</v>
      </c>
      <c r="C10" s="91" t="s">
        <v>251</v>
      </c>
      <c r="D10" s="98" t="s">
        <v>230</v>
      </c>
      <c r="E10" s="87"/>
      <c r="F10" s="87" t="s">
        <v>220</v>
      </c>
      <c r="G10" s="87"/>
      <c r="H10" s="87"/>
      <c r="I10" s="87"/>
      <c r="J10" s="87"/>
      <c r="K10" s="87"/>
      <c r="L10" s="87"/>
      <c r="M10" s="87"/>
      <c r="N10" s="377" t="s">
        <v>178</v>
      </c>
      <c r="O10" s="378"/>
      <c r="P10" s="378"/>
      <c r="Q10" s="377" t="s">
        <v>445</v>
      </c>
      <c r="R10" s="377" t="s">
        <v>167</v>
      </c>
      <c r="S10" s="377" t="s">
        <v>162</v>
      </c>
      <c r="T10" s="343" t="s">
        <v>159</v>
      </c>
      <c r="U10" s="348">
        <v>2016</v>
      </c>
      <c r="V10" s="348" t="s">
        <v>159</v>
      </c>
      <c r="W10" s="90"/>
    </row>
    <row r="11" spans="1:26" ht="287.45" customHeight="1" x14ac:dyDescent="0.25">
      <c r="B11" s="113">
        <v>9</v>
      </c>
      <c r="C11" s="91" t="s">
        <v>433</v>
      </c>
      <c r="D11" s="98" t="s">
        <v>432</v>
      </c>
      <c r="E11" s="87"/>
      <c r="F11" s="87" t="s">
        <v>220</v>
      </c>
      <c r="G11" s="87"/>
      <c r="H11" s="87"/>
      <c r="I11" s="87"/>
      <c r="J11" s="87"/>
      <c r="K11" s="87"/>
      <c r="L11" s="87"/>
      <c r="M11" s="87"/>
      <c r="N11" s="377" t="s">
        <v>173</v>
      </c>
      <c r="O11" s="378"/>
      <c r="P11" s="378"/>
      <c r="Q11" s="377" t="s">
        <v>446</v>
      </c>
      <c r="R11" s="377" t="s">
        <v>174</v>
      </c>
      <c r="S11" s="377" t="s">
        <v>162</v>
      </c>
      <c r="T11" s="343" t="s">
        <v>159</v>
      </c>
      <c r="U11" s="348">
        <v>2019</v>
      </c>
      <c r="V11" s="348" t="s">
        <v>159</v>
      </c>
      <c r="W11" s="90"/>
    </row>
    <row r="12" spans="1:26" ht="113.45" customHeight="1" x14ac:dyDescent="0.25">
      <c r="B12" s="113">
        <v>10</v>
      </c>
      <c r="C12" s="91" t="s">
        <v>256</v>
      </c>
      <c r="D12" s="91" t="s">
        <v>648</v>
      </c>
      <c r="E12" s="87"/>
      <c r="F12" s="87" t="s">
        <v>220</v>
      </c>
      <c r="G12" s="87"/>
      <c r="H12" s="87"/>
      <c r="I12" s="87"/>
      <c r="J12" s="87"/>
      <c r="K12" s="87"/>
      <c r="L12" s="87"/>
      <c r="M12" s="87"/>
      <c r="N12" s="377" t="s">
        <v>178</v>
      </c>
      <c r="O12" s="378"/>
      <c r="P12" s="378"/>
      <c r="Q12" s="377" t="s">
        <v>445</v>
      </c>
      <c r="R12" s="377" t="s">
        <v>101</v>
      </c>
      <c r="S12" s="377" t="s">
        <v>162</v>
      </c>
      <c r="T12" s="343" t="s">
        <v>159</v>
      </c>
      <c r="U12" s="348" t="s">
        <v>233</v>
      </c>
      <c r="V12" s="348" t="s">
        <v>159</v>
      </c>
      <c r="W12" s="90" t="s">
        <v>100</v>
      </c>
    </row>
    <row r="13" spans="1:26" s="88" customFormat="1" ht="175.15" customHeight="1" x14ac:dyDescent="0.25">
      <c r="B13" s="113">
        <v>11</v>
      </c>
      <c r="C13" s="95" t="s">
        <v>228</v>
      </c>
      <c r="D13" s="91" t="s">
        <v>229</v>
      </c>
      <c r="E13" s="87"/>
      <c r="F13" s="87" t="s">
        <v>220</v>
      </c>
      <c r="G13" s="87"/>
      <c r="H13" s="87"/>
      <c r="I13" s="87"/>
      <c r="J13" s="87"/>
      <c r="K13" s="87"/>
      <c r="L13" s="87"/>
      <c r="M13" s="87"/>
      <c r="N13" s="377" t="s">
        <v>178</v>
      </c>
      <c r="O13" s="378"/>
      <c r="P13" s="378"/>
      <c r="Q13" s="377" t="s">
        <v>445</v>
      </c>
      <c r="R13" s="377" t="s">
        <v>167</v>
      </c>
      <c r="S13" s="377" t="s">
        <v>162</v>
      </c>
      <c r="T13" s="343" t="s">
        <v>159</v>
      </c>
      <c r="U13" s="348">
        <v>2016</v>
      </c>
      <c r="V13" s="348" t="s">
        <v>232</v>
      </c>
      <c r="W13" s="90"/>
    </row>
    <row r="14" spans="1:26" ht="71.25" customHeight="1" x14ac:dyDescent="0.25">
      <c r="B14" s="113">
        <v>12</v>
      </c>
      <c r="C14" s="91" t="s">
        <v>255</v>
      </c>
      <c r="D14" s="91" t="s">
        <v>350</v>
      </c>
      <c r="E14" s="87"/>
      <c r="F14" s="87" t="s">
        <v>220</v>
      </c>
      <c r="G14" s="87"/>
      <c r="H14" s="87"/>
      <c r="I14" s="87"/>
      <c r="J14" s="87"/>
      <c r="K14" s="87"/>
      <c r="L14" s="87"/>
      <c r="M14" s="87"/>
      <c r="N14" s="377" t="s">
        <v>178</v>
      </c>
      <c r="O14" s="378"/>
      <c r="P14" s="378"/>
      <c r="Q14" s="377" t="s">
        <v>448</v>
      </c>
      <c r="R14" s="377" t="s">
        <v>160</v>
      </c>
      <c r="S14" s="377" t="s">
        <v>162</v>
      </c>
      <c r="T14" s="343" t="s">
        <v>159</v>
      </c>
      <c r="U14" s="348" t="s">
        <v>233</v>
      </c>
      <c r="V14" s="348" t="s">
        <v>159</v>
      </c>
      <c r="W14" s="90" t="s">
        <v>100</v>
      </c>
    </row>
    <row r="15" spans="1:26" s="88" customFormat="1" ht="71.45" customHeight="1" x14ac:dyDescent="0.25">
      <c r="B15" s="113">
        <v>13</v>
      </c>
      <c r="C15" s="123" t="s">
        <v>645</v>
      </c>
      <c r="D15" s="92" t="s">
        <v>643</v>
      </c>
      <c r="E15" s="87"/>
      <c r="F15" s="87"/>
      <c r="G15" s="87"/>
      <c r="H15" s="87" t="s">
        <v>220</v>
      </c>
      <c r="I15" s="87" t="s">
        <v>220</v>
      </c>
      <c r="J15" s="87" t="s">
        <v>220</v>
      </c>
      <c r="K15" s="87"/>
      <c r="L15" s="87"/>
      <c r="M15" s="87"/>
      <c r="N15" s="376"/>
      <c r="O15" s="377" t="s">
        <v>182</v>
      </c>
      <c r="P15" s="377" t="s">
        <v>198</v>
      </c>
      <c r="Q15" s="377" t="s">
        <v>447</v>
      </c>
      <c r="R15" s="376" t="s">
        <v>167</v>
      </c>
      <c r="S15" s="376" t="s">
        <v>162</v>
      </c>
      <c r="T15" s="346">
        <v>380500</v>
      </c>
      <c r="U15" s="347">
        <v>2017</v>
      </c>
      <c r="V15" s="347">
        <v>2020</v>
      </c>
      <c r="W15" s="96"/>
    </row>
    <row r="16" spans="1:26" ht="99" customHeight="1" x14ac:dyDescent="0.25">
      <c r="B16" s="113">
        <v>14</v>
      </c>
      <c r="C16" s="92" t="s">
        <v>457</v>
      </c>
      <c r="D16" s="92" t="s">
        <v>72</v>
      </c>
      <c r="E16" s="87"/>
      <c r="F16" s="87"/>
      <c r="G16" s="87"/>
      <c r="H16" s="87" t="s">
        <v>220</v>
      </c>
      <c r="I16" s="87"/>
      <c r="J16" s="87" t="s">
        <v>220</v>
      </c>
      <c r="K16" s="87"/>
      <c r="L16" s="87"/>
      <c r="M16" s="87"/>
      <c r="N16" s="376"/>
      <c r="O16" s="377" t="s">
        <v>182</v>
      </c>
      <c r="P16" s="377" t="s">
        <v>198</v>
      </c>
      <c r="Q16" s="377" t="s">
        <v>445</v>
      </c>
      <c r="R16" s="376" t="s">
        <v>167</v>
      </c>
      <c r="S16" s="376" t="s">
        <v>162</v>
      </c>
      <c r="T16" s="346">
        <v>20800</v>
      </c>
      <c r="U16" s="347">
        <v>2014</v>
      </c>
      <c r="V16" s="347">
        <v>2016</v>
      </c>
      <c r="W16" s="96"/>
    </row>
    <row r="17" spans="1:51" ht="100.15" customHeight="1" x14ac:dyDescent="0.25">
      <c r="B17" s="352">
        <v>15</v>
      </c>
      <c r="C17" s="92" t="s">
        <v>458</v>
      </c>
      <c r="D17" s="92" t="s">
        <v>351</v>
      </c>
      <c r="E17" s="87"/>
      <c r="F17" s="87"/>
      <c r="G17" s="87"/>
      <c r="H17" s="87" t="s">
        <v>220</v>
      </c>
      <c r="I17" s="87"/>
      <c r="J17" s="87" t="s">
        <v>220</v>
      </c>
      <c r="K17" s="87"/>
      <c r="L17" s="87"/>
      <c r="M17" s="403"/>
      <c r="N17" s="376"/>
      <c r="O17" s="376" t="s">
        <v>182</v>
      </c>
      <c r="P17" s="376" t="s">
        <v>198</v>
      </c>
      <c r="Q17" s="377" t="s">
        <v>445</v>
      </c>
      <c r="R17" s="376" t="s">
        <v>167</v>
      </c>
      <c r="S17" s="376" t="s">
        <v>162</v>
      </c>
      <c r="T17" s="346">
        <v>34000</v>
      </c>
      <c r="U17" s="347">
        <v>2017</v>
      </c>
      <c r="V17" s="347">
        <v>2022</v>
      </c>
      <c r="W17" s="96" t="s">
        <v>352</v>
      </c>
    </row>
    <row r="18" spans="1:51" ht="54" customHeight="1" x14ac:dyDescent="0.25">
      <c r="B18" s="352">
        <v>16</v>
      </c>
      <c r="C18" s="92" t="s">
        <v>459</v>
      </c>
      <c r="D18" s="92" t="s">
        <v>353</v>
      </c>
      <c r="E18" s="87"/>
      <c r="F18" s="87"/>
      <c r="G18" s="87"/>
      <c r="H18" s="87" t="s">
        <v>220</v>
      </c>
      <c r="I18" s="87"/>
      <c r="J18" s="87" t="s">
        <v>220</v>
      </c>
      <c r="K18" s="87"/>
      <c r="L18" s="87"/>
      <c r="M18" s="403"/>
      <c r="N18" s="376"/>
      <c r="O18" s="376" t="s">
        <v>182</v>
      </c>
      <c r="P18" s="376" t="s">
        <v>198</v>
      </c>
      <c r="Q18" s="377" t="s">
        <v>445</v>
      </c>
      <c r="R18" s="376" t="s">
        <v>167</v>
      </c>
      <c r="S18" s="376" t="s">
        <v>162</v>
      </c>
      <c r="T18" s="346">
        <v>31000</v>
      </c>
      <c r="U18" s="347">
        <v>2017</v>
      </c>
      <c r="V18" s="347">
        <v>2022</v>
      </c>
      <c r="W18" s="96" t="s">
        <v>429</v>
      </c>
    </row>
    <row r="19" spans="1:51" s="88" customFormat="1" ht="43.15" customHeight="1" x14ac:dyDescent="0.25">
      <c r="B19" s="352">
        <v>17</v>
      </c>
      <c r="C19" s="92" t="s">
        <v>460</v>
      </c>
      <c r="D19" s="92" t="s">
        <v>354</v>
      </c>
      <c r="E19" s="87"/>
      <c r="F19" s="87"/>
      <c r="G19" s="87"/>
      <c r="H19" s="87" t="s">
        <v>220</v>
      </c>
      <c r="I19" s="87"/>
      <c r="J19" s="87" t="s">
        <v>220</v>
      </c>
      <c r="K19" s="87"/>
      <c r="L19" s="87"/>
      <c r="M19" s="403"/>
      <c r="N19" s="376"/>
      <c r="O19" s="376" t="s">
        <v>182</v>
      </c>
      <c r="P19" s="376" t="s">
        <v>198</v>
      </c>
      <c r="Q19" s="377" t="s">
        <v>445</v>
      </c>
      <c r="R19" s="376" t="s">
        <v>167</v>
      </c>
      <c r="S19" s="376" t="s">
        <v>162</v>
      </c>
      <c r="T19" s="347" t="s">
        <v>355</v>
      </c>
      <c r="U19" s="347">
        <v>2017</v>
      </c>
      <c r="V19" s="347" t="s">
        <v>226</v>
      </c>
      <c r="W19" s="96" t="s">
        <v>356</v>
      </c>
    </row>
    <row r="20" spans="1:51" ht="95.45" customHeight="1" x14ac:dyDescent="0.25">
      <c r="B20" s="113">
        <v>18</v>
      </c>
      <c r="C20" s="92" t="s">
        <v>464</v>
      </c>
      <c r="D20" s="92" t="s">
        <v>266</v>
      </c>
      <c r="E20" s="87"/>
      <c r="F20" s="87"/>
      <c r="G20" s="87"/>
      <c r="H20" s="87" t="s">
        <v>220</v>
      </c>
      <c r="I20" s="87"/>
      <c r="J20" s="87"/>
      <c r="K20" s="87"/>
      <c r="L20" s="87"/>
      <c r="M20" s="87"/>
      <c r="N20" s="376"/>
      <c r="O20" s="377" t="s">
        <v>182</v>
      </c>
      <c r="P20" s="377" t="s">
        <v>198</v>
      </c>
      <c r="Q20" s="376" t="s">
        <v>447</v>
      </c>
      <c r="R20" s="376" t="s">
        <v>167</v>
      </c>
      <c r="S20" s="376" t="s">
        <v>162</v>
      </c>
      <c r="T20" s="346">
        <v>30000</v>
      </c>
      <c r="U20" s="347">
        <v>2011</v>
      </c>
      <c r="V20" s="347">
        <v>2016</v>
      </c>
      <c r="W20" s="96"/>
    </row>
    <row r="21" spans="1:51" ht="157.9" customHeight="1" x14ac:dyDescent="0.25">
      <c r="B21" s="113">
        <v>19</v>
      </c>
      <c r="C21" s="92" t="s">
        <v>465</v>
      </c>
      <c r="D21" s="92" t="s">
        <v>73</v>
      </c>
      <c r="E21" s="87"/>
      <c r="F21" s="87"/>
      <c r="G21" s="87"/>
      <c r="H21" s="87" t="s">
        <v>220</v>
      </c>
      <c r="I21" s="87"/>
      <c r="J21" s="87"/>
      <c r="K21" s="87"/>
      <c r="L21" s="87"/>
      <c r="M21" s="87"/>
      <c r="N21" s="376"/>
      <c r="O21" s="377" t="s">
        <v>182</v>
      </c>
      <c r="P21" s="377" t="s">
        <v>198</v>
      </c>
      <c r="Q21" s="376" t="s">
        <v>446</v>
      </c>
      <c r="R21" s="376" t="s">
        <v>167</v>
      </c>
      <c r="S21" s="376" t="s">
        <v>162</v>
      </c>
      <c r="T21" s="346">
        <v>53200</v>
      </c>
      <c r="U21" s="347">
        <v>2011</v>
      </c>
      <c r="V21" s="347">
        <v>2019</v>
      </c>
      <c r="W21" s="96"/>
    </row>
    <row r="22" spans="1:51" s="88" customFormat="1" ht="174" customHeight="1" x14ac:dyDescent="0.25">
      <c r="B22" s="113">
        <v>20</v>
      </c>
      <c r="C22" s="92" t="s">
        <v>468</v>
      </c>
      <c r="D22" s="92" t="s">
        <v>644</v>
      </c>
      <c r="E22" s="87"/>
      <c r="F22" s="87"/>
      <c r="G22" s="87"/>
      <c r="H22" s="87" t="s">
        <v>220</v>
      </c>
      <c r="I22" s="87"/>
      <c r="J22" s="87"/>
      <c r="K22" s="87"/>
      <c r="L22" s="87"/>
      <c r="M22" s="87"/>
      <c r="N22" s="376"/>
      <c r="O22" s="377" t="s">
        <v>182</v>
      </c>
      <c r="P22" s="377" t="s">
        <v>198</v>
      </c>
      <c r="Q22" s="376" t="s">
        <v>447</v>
      </c>
      <c r="R22" s="376" t="s">
        <v>167</v>
      </c>
      <c r="S22" s="376" t="s">
        <v>162</v>
      </c>
      <c r="T22" s="346">
        <v>29000</v>
      </c>
      <c r="U22" s="347">
        <v>2016</v>
      </c>
      <c r="V22" s="347">
        <v>2018</v>
      </c>
      <c r="W22" s="96"/>
    </row>
    <row r="23" spans="1:51" ht="110.45" customHeight="1" x14ac:dyDescent="0.25">
      <c r="B23" s="113">
        <v>21</v>
      </c>
      <c r="C23" s="91" t="s">
        <v>471</v>
      </c>
      <c r="D23" s="91" t="s">
        <v>137</v>
      </c>
      <c r="E23" s="87"/>
      <c r="F23" s="87"/>
      <c r="G23" s="87"/>
      <c r="H23" s="87" t="s">
        <v>220</v>
      </c>
      <c r="I23" s="87"/>
      <c r="J23" s="87"/>
      <c r="K23" s="87"/>
      <c r="L23" s="87"/>
      <c r="M23" s="87"/>
      <c r="N23" s="377"/>
      <c r="O23" s="377" t="s">
        <v>182</v>
      </c>
      <c r="P23" s="377" t="s">
        <v>198</v>
      </c>
      <c r="Q23" s="377" t="s">
        <v>447</v>
      </c>
      <c r="R23" s="377" t="s">
        <v>167</v>
      </c>
      <c r="S23" s="377" t="s">
        <v>162</v>
      </c>
      <c r="T23" s="343" t="s">
        <v>138</v>
      </c>
      <c r="U23" s="348">
        <v>2011</v>
      </c>
      <c r="V23" s="348">
        <v>2023</v>
      </c>
      <c r="W23" s="90" t="s">
        <v>349</v>
      </c>
    </row>
    <row r="24" spans="1:51" ht="63" customHeight="1" x14ac:dyDescent="0.25">
      <c r="B24" s="113">
        <v>22</v>
      </c>
      <c r="C24" s="95" t="s">
        <v>472</v>
      </c>
      <c r="D24" s="91" t="s">
        <v>147</v>
      </c>
      <c r="E24" s="87"/>
      <c r="F24" s="87"/>
      <c r="G24" s="87"/>
      <c r="H24" s="87" t="s">
        <v>220</v>
      </c>
      <c r="I24" s="87"/>
      <c r="J24" s="87"/>
      <c r="K24" s="87"/>
      <c r="L24" s="87"/>
      <c r="M24" s="87"/>
      <c r="N24" s="377"/>
      <c r="O24" s="377" t="s">
        <v>182</v>
      </c>
      <c r="P24" s="377" t="s">
        <v>198</v>
      </c>
      <c r="Q24" s="377" t="s">
        <v>446</v>
      </c>
      <c r="R24" s="377" t="s">
        <v>101</v>
      </c>
      <c r="S24" s="377" t="s">
        <v>162</v>
      </c>
      <c r="T24" s="343">
        <v>8000</v>
      </c>
      <c r="U24" s="348">
        <v>2013</v>
      </c>
      <c r="V24" s="348">
        <v>2024</v>
      </c>
      <c r="W24" s="90" t="s">
        <v>265</v>
      </c>
    </row>
    <row r="25" spans="1:51" s="88" customFormat="1" ht="85.15" customHeight="1" x14ac:dyDescent="0.25">
      <c r="B25" s="113">
        <v>23</v>
      </c>
      <c r="C25" s="91" t="s">
        <v>476</v>
      </c>
      <c r="D25" s="91" t="s">
        <v>85</v>
      </c>
      <c r="E25" s="87"/>
      <c r="F25" s="87"/>
      <c r="G25" s="87"/>
      <c r="H25" s="87" t="s">
        <v>220</v>
      </c>
      <c r="I25" s="87"/>
      <c r="J25" s="87"/>
      <c r="K25" s="87"/>
      <c r="L25" s="87"/>
      <c r="M25" s="87"/>
      <c r="N25" s="377"/>
      <c r="O25" s="377" t="s">
        <v>182</v>
      </c>
      <c r="P25" s="377" t="s">
        <v>198</v>
      </c>
      <c r="Q25" s="377" t="s">
        <v>447</v>
      </c>
      <c r="R25" s="377" t="s">
        <v>167</v>
      </c>
      <c r="S25" s="377" t="s">
        <v>162</v>
      </c>
      <c r="T25" s="343">
        <v>10000</v>
      </c>
      <c r="U25" s="348">
        <v>2016</v>
      </c>
      <c r="V25" s="348">
        <v>2025</v>
      </c>
      <c r="W25" s="90" t="s">
        <v>265</v>
      </c>
    </row>
    <row r="26" spans="1:51" ht="152.44999999999999" customHeight="1" x14ac:dyDescent="0.25">
      <c r="B26" s="113">
        <v>24</v>
      </c>
      <c r="C26" s="95" t="s">
        <v>482</v>
      </c>
      <c r="D26" s="92" t="s">
        <v>141</v>
      </c>
      <c r="E26" s="87"/>
      <c r="F26" s="87"/>
      <c r="G26" s="87"/>
      <c r="H26" s="87" t="s">
        <v>220</v>
      </c>
      <c r="I26" s="87"/>
      <c r="J26" s="87"/>
      <c r="K26" s="87"/>
      <c r="L26" s="87"/>
      <c r="M26" s="87"/>
      <c r="N26" s="376"/>
      <c r="O26" s="377" t="s">
        <v>182</v>
      </c>
      <c r="P26" s="377" t="s">
        <v>198</v>
      </c>
      <c r="Q26" s="376" t="s">
        <v>450</v>
      </c>
      <c r="R26" s="377" t="s">
        <v>652</v>
      </c>
      <c r="S26" s="377" t="s">
        <v>162</v>
      </c>
      <c r="T26" s="343">
        <v>20000</v>
      </c>
      <c r="U26" s="348">
        <v>2019</v>
      </c>
      <c r="V26" s="348">
        <v>2022</v>
      </c>
      <c r="W26" s="90"/>
    </row>
    <row r="27" spans="1:51" s="125" customFormat="1" ht="93.6" customHeight="1" x14ac:dyDescent="0.25">
      <c r="A27" s="449"/>
      <c r="B27" s="113">
        <v>25</v>
      </c>
      <c r="C27" s="91" t="s">
        <v>486</v>
      </c>
      <c r="D27" s="91" t="s">
        <v>239</v>
      </c>
      <c r="E27" s="87"/>
      <c r="F27" s="87"/>
      <c r="G27" s="87"/>
      <c r="H27" s="87"/>
      <c r="I27" s="87" t="s">
        <v>220</v>
      </c>
      <c r="J27" s="87" t="s">
        <v>220</v>
      </c>
      <c r="K27" s="87" t="s">
        <v>220</v>
      </c>
      <c r="L27" s="87"/>
      <c r="M27" s="403"/>
      <c r="N27" s="377"/>
      <c r="O27" s="377" t="s">
        <v>182</v>
      </c>
      <c r="P27" s="377" t="s">
        <v>198</v>
      </c>
      <c r="Q27" s="377" t="s">
        <v>447</v>
      </c>
      <c r="R27" s="377" t="s">
        <v>167</v>
      </c>
      <c r="S27" s="377" t="s">
        <v>162</v>
      </c>
      <c r="T27" s="346">
        <v>404800</v>
      </c>
      <c r="U27" s="348">
        <v>2015</v>
      </c>
      <c r="V27" s="348">
        <v>2022</v>
      </c>
      <c r="W27" s="90" t="s">
        <v>650</v>
      </c>
    </row>
    <row r="28" spans="1:51" ht="204.6" customHeight="1" x14ac:dyDescent="0.25">
      <c r="B28" s="113">
        <v>26</v>
      </c>
      <c r="C28" s="95" t="s">
        <v>487</v>
      </c>
      <c r="D28" s="91" t="s">
        <v>240</v>
      </c>
      <c r="E28" s="87"/>
      <c r="F28" s="87"/>
      <c r="G28" s="87"/>
      <c r="H28" s="87"/>
      <c r="I28" s="87" t="s">
        <v>220</v>
      </c>
      <c r="J28" s="87" t="s">
        <v>220</v>
      </c>
      <c r="K28" s="87" t="s">
        <v>220</v>
      </c>
      <c r="L28" s="87"/>
      <c r="M28" s="403"/>
      <c r="N28" s="377"/>
      <c r="O28" s="377" t="s">
        <v>182</v>
      </c>
      <c r="P28" s="377" t="s">
        <v>198</v>
      </c>
      <c r="Q28" s="377" t="s">
        <v>447</v>
      </c>
      <c r="R28" s="377" t="s">
        <v>167</v>
      </c>
      <c r="S28" s="377" t="s">
        <v>162</v>
      </c>
      <c r="T28" s="343">
        <v>292000</v>
      </c>
      <c r="U28" s="348">
        <v>2018</v>
      </c>
      <c r="V28" s="348">
        <v>2022</v>
      </c>
      <c r="W28" s="90" t="s">
        <v>331</v>
      </c>
    </row>
    <row r="29" spans="1:51" s="88" customFormat="1" ht="79.900000000000006" customHeight="1" x14ac:dyDescent="0.25">
      <c r="B29" s="113">
        <v>27</v>
      </c>
      <c r="C29" s="91" t="s">
        <v>490</v>
      </c>
      <c r="D29" s="91" t="s">
        <v>241</v>
      </c>
      <c r="E29" s="87"/>
      <c r="F29" s="87"/>
      <c r="G29" s="87"/>
      <c r="H29" s="87"/>
      <c r="I29" s="87" t="s">
        <v>220</v>
      </c>
      <c r="J29" s="87"/>
      <c r="K29" s="87"/>
      <c r="L29" s="87"/>
      <c r="M29" s="403"/>
      <c r="N29" s="377"/>
      <c r="O29" s="377" t="s">
        <v>182</v>
      </c>
      <c r="P29" s="377" t="s">
        <v>198</v>
      </c>
      <c r="Q29" s="377" t="s">
        <v>446</v>
      </c>
      <c r="R29" s="377" t="s">
        <v>202</v>
      </c>
      <c r="S29" s="377" t="s">
        <v>162</v>
      </c>
      <c r="T29" s="343">
        <v>30000</v>
      </c>
      <c r="U29" s="348">
        <v>2018</v>
      </c>
      <c r="V29" s="348">
        <v>2020</v>
      </c>
      <c r="W29" s="90"/>
    </row>
    <row r="30" spans="1:51" s="89" customFormat="1" ht="130.15" customHeight="1" x14ac:dyDescent="0.25">
      <c r="A30" s="88"/>
      <c r="B30" s="113">
        <v>28</v>
      </c>
      <c r="C30" s="91" t="s">
        <v>491</v>
      </c>
      <c r="D30" s="91" t="s">
        <v>87</v>
      </c>
      <c r="E30" s="87"/>
      <c r="F30" s="87"/>
      <c r="G30" s="87"/>
      <c r="H30" s="87"/>
      <c r="I30" s="87" t="s">
        <v>220</v>
      </c>
      <c r="J30" s="87"/>
      <c r="K30" s="87"/>
      <c r="L30" s="87"/>
      <c r="M30" s="403"/>
      <c r="N30" s="377"/>
      <c r="O30" s="377" t="s">
        <v>182</v>
      </c>
      <c r="P30" s="377" t="s">
        <v>198</v>
      </c>
      <c r="Q30" s="377" t="s">
        <v>446</v>
      </c>
      <c r="R30" s="377" t="s">
        <v>174</v>
      </c>
      <c r="S30" s="377" t="s">
        <v>162</v>
      </c>
      <c r="T30" s="343">
        <v>600000</v>
      </c>
      <c r="U30" s="347">
        <v>2016</v>
      </c>
      <c r="V30" s="347">
        <v>2019</v>
      </c>
      <c r="W30" s="96"/>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row>
    <row r="31" spans="1:51" s="89" customFormat="1" ht="139.15" customHeight="1" x14ac:dyDescent="0.25">
      <c r="A31" s="88"/>
      <c r="B31" s="113">
        <v>29</v>
      </c>
      <c r="C31" s="91" t="s">
        <v>492</v>
      </c>
      <c r="D31" s="91" t="s">
        <v>440</v>
      </c>
      <c r="E31" s="403"/>
      <c r="F31" s="403"/>
      <c r="G31" s="403"/>
      <c r="H31" s="403"/>
      <c r="I31" s="403"/>
      <c r="J31" s="403" t="s">
        <v>220</v>
      </c>
      <c r="K31" s="403"/>
      <c r="L31" s="403"/>
      <c r="M31" s="403"/>
      <c r="N31" s="379"/>
      <c r="O31" s="379" t="s">
        <v>182</v>
      </c>
      <c r="P31" s="379" t="s">
        <v>198</v>
      </c>
      <c r="Q31" s="377" t="s">
        <v>445</v>
      </c>
      <c r="R31" s="377" t="s">
        <v>167</v>
      </c>
      <c r="S31" s="377" t="s">
        <v>162</v>
      </c>
      <c r="T31" s="343">
        <v>9000</v>
      </c>
      <c r="U31" s="348">
        <v>2015</v>
      </c>
      <c r="V31" s="348" t="s">
        <v>426</v>
      </c>
      <c r="W31" s="413" t="s">
        <v>99</v>
      </c>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row>
    <row r="32" spans="1:51" ht="84.6" customHeight="1" x14ac:dyDescent="0.25">
      <c r="B32" s="113">
        <v>30</v>
      </c>
      <c r="C32" s="91" t="s">
        <v>493</v>
      </c>
      <c r="D32" s="91" t="s">
        <v>257</v>
      </c>
      <c r="E32" s="403"/>
      <c r="F32" s="403"/>
      <c r="G32" s="403"/>
      <c r="H32" s="403"/>
      <c r="I32" s="403"/>
      <c r="J32" s="403" t="s">
        <v>220</v>
      </c>
      <c r="K32" s="403"/>
      <c r="L32" s="403"/>
      <c r="M32" s="403"/>
      <c r="N32" s="379"/>
      <c r="O32" s="379" t="s">
        <v>182</v>
      </c>
      <c r="P32" s="379" t="s">
        <v>198</v>
      </c>
      <c r="Q32" s="377" t="s">
        <v>445</v>
      </c>
      <c r="R32" s="377" t="s">
        <v>167</v>
      </c>
      <c r="S32" s="377" t="s">
        <v>162</v>
      </c>
      <c r="T32" s="343">
        <v>300000</v>
      </c>
      <c r="U32" s="348">
        <v>2017</v>
      </c>
      <c r="V32" s="348">
        <v>2020</v>
      </c>
      <c r="W32" s="413"/>
    </row>
    <row r="33" spans="2:23" ht="84" customHeight="1" x14ac:dyDescent="0.25">
      <c r="B33" s="113">
        <v>31</v>
      </c>
      <c r="C33" s="95" t="s">
        <v>498</v>
      </c>
      <c r="D33" s="91" t="s">
        <v>441</v>
      </c>
      <c r="E33" s="87"/>
      <c r="F33" s="87"/>
      <c r="G33" s="87"/>
      <c r="H33" s="87"/>
      <c r="I33" s="87"/>
      <c r="J33" s="87"/>
      <c r="K33" s="87"/>
      <c r="L33" s="87"/>
      <c r="M33" s="403" t="s">
        <v>220</v>
      </c>
      <c r="N33" s="377"/>
      <c r="O33" s="377" t="s">
        <v>173</v>
      </c>
      <c r="P33" s="377"/>
      <c r="Q33" s="377" t="s">
        <v>448</v>
      </c>
      <c r="R33" s="377" t="s">
        <v>167</v>
      </c>
      <c r="S33" s="377" t="s">
        <v>162</v>
      </c>
      <c r="T33" s="343" t="s">
        <v>152</v>
      </c>
      <c r="U33" s="348">
        <v>2010</v>
      </c>
      <c r="V33" s="348">
        <v>2018</v>
      </c>
      <c r="W33" s="90"/>
    </row>
    <row r="34" spans="2:23" ht="128.44999999999999" customHeight="1" x14ac:dyDescent="0.25">
      <c r="B34" s="352">
        <v>32</v>
      </c>
      <c r="C34" s="92" t="s">
        <v>641</v>
      </c>
      <c r="D34" s="92" t="s">
        <v>430</v>
      </c>
      <c r="E34" s="87" t="s">
        <v>220</v>
      </c>
      <c r="F34" s="87"/>
      <c r="G34" s="87"/>
      <c r="H34" s="87"/>
      <c r="I34" s="87"/>
      <c r="J34" s="87" t="s">
        <v>220</v>
      </c>
      <c r="K34" s="87"/>
      <c r="L34" s="87"/>
      <c r="M34" s="403"/>
      <c r="N34" s="376"/>
      <c r="O34" s="376" t="s">
        <v>173</v>
      </c>
      <c r="P34" s="376"/>
      <c r="Q34" s="376" t="s">
        <v>445</v>
      </c>
      <c r="R34" s="376" t="s">
        <v>204</v>
      </c>
      <c r="S34" s="376" t="s">
        <v>163</v>
      </c>
      <c r="T34" s="346" t="s">
        <v>152</v>
      </c>
      <c r="U34" s="347">
        <v>2015</v>
      </c>
      <c r="V34" s="347">
        <v>2025</v>
      </c>
      <c r="W34" s="96"/>
    </row>
    <row r="35" spans="2:23" ht="136.15" customHeight="1" x14ac:dyDescent="0.25">
      <c r="B35" s="352">
        <v>33</v>
      </c>
      <c r="C35" s="123" t="s">
        <v>454</v>
      </c>
      <c r="D35" s="92" t="s">
        <v>243</v>
      </c>
      <c r="E35" s="87" t="s">
        <v>220</v>
      </c>
      <c r="F35" s="87"/>
      <c r="G35" s="87"/>
      <c r="H35" s="87"/>
      <c r="I35" s="87"/>
      <c r="J35" s="87"/>
      <c r="K35" s="87"/>
      <c r="L35" s="87"/>
      <c r="M35" s="403"/>
      <c r="N35" s="376"/>
      <c r="O35" s="376" t="s">
        <v>173</v>
      </c>
      <c r="P35" s="376"/>
      <c r="Q35" s="376" t="s">
        <v>447</v>
      </c>
      <c r="R35" s="376" t="s">
        <v>160</v>
      </c>
      <c r="S35" s="376" t="s">
        <v>163</v>
      </c>
      <c r="T35" s="346" t="s">
        <v>152</v>
      </c>
      <c r="U35" s="347">
        <v>2019</v>
      </c>
      <c r="V35" s="347" t="s">
        <v>159</v>
      </c>
      <c r="W35" s="96"/>
    </row>
    <row r="36" spans="2:23" ht="112.5" x14ac:dyDescent="0.25">
      <c r="B36" s="113">
        <v>34</v>
      </c>
      <c r="C36" s="95" t="s">
        <v>456</v>
      </c>
      <c r="D36" s="91" t="s">
        <v>153</v>
      </c>
      <c r="E36" s="87"/>
      <c r="F36" s="87"/>
      <c r="G36" s="87"/>
      <c r="H36" s="87" t="s">
        <v>220</v>
      </c>
      <c r="I36" s="87"/>
      <c r="J36" s="87" t="s">
        <v>220</v>
      </c>
      <c r="K36" s="87"/>
      <c r="L36" s="87"/>
      <c r="M36" s="87"/>
      <c r="N36" s="377"/>
      <c r="O36" s="376" t="s">
        <v>182</v>
      </c>
      <c r="P36" s="376" t="s">
        <v>198</v>
      </c>
      <c r="Q36" s="377" t="s">
        <v>445</v>
      </c>
      <c r="R36" s="377" t="s">
        <v>167</v>
      </c>
      <c r="S36" s="377" t="s">
        <v>163</v>
      </c>
      <c r="T36" s="343">
        <v>11000</v>
      </c>
      <c r="U36" s="348">
        <v>2019</v>
      </c>
      <c r="V36" s="347">
        <v>2022</v>
      </c>
      <c r="W36" s="90"/>
    </row>
    <row r="37" spans="2:23" ht="116.45" customHeight="1" x14ac:dyDescent="0.25">
      <c r="B37" s="352">
        <v>35</v>
      </c>
      <c r="C37" s="92" t="s">
        <v>640</v>
      </c>
      <c r="D37" s="92" t="s">
        <v>267</v>
      </c>
      <c r="E37" s="87"/>
      <c r="F37" s="87"/>
      <c r="G37" s="87"/>
      <c r="H37" s="87" t="s">
        <v>220</v>
      </c>
      <c r="I37" s="87"/>
      <c r="J37" s="87"/>
      <c r="K37" s="87"/>
      <c r="L37" s="87" t="s">
        <v>220</v>
      </c>
      <c r="M37" s="87"/>
      <c r="N37" s="376"/>
      <c r="O37" s="376" t="s">
        <v>182</v>
      </c>
      <c r="P37" s="376" t="s">
        <v>198</v>
      </c>
      <c r="Q37" s="376" t="s">
        <v>446</v>
      </c>
      <c r="R37" s="376" t="s">
        <v>160</v>
      </c>
      <c r="S37" s="376" t="s">
        <v>163</v>
      </c>
      <c r="T37" s="343">
        <v>220000</v>
      </c>
      <c r="U37" s="347">
        <v>2011</v>
      </c>
      <c r="V37" s="347">
        <v>2017</v>
      </c>
      <c r="W37" s="96"/>
    </row>
    <row r="38" spans="2:23" ht="114.75" x14ac:dyDescent="0.25">
      <c r="B38" s="352">
        <v>36</v>
      </c>
      <c r="C38" s="92" t="s">
        <v>646</v>
      </c>
      <c r="D38" s="92" t="s">
        <v>150</v>
      </c>
      <c r="E38" s="87"/>
      <c r="F38" s="87"/>
      <c r="G38" s="87"/>
      <c r="H38" s="87" t="s">
        <v>220</v>
      </c>
      <c r="I38" s="87"/>
      <c r="J38" s="87"/>
      <c r="K38" s="87"/>
      <c r="L38" s="87"/>
      <c r="M38" s="87"/>
      <c r="N38" s="376"/>
      <c r="O38" s="376" t="s">
        <v>182</v>
      </c>
      <c r="P38" s="376" t="s">
        <v>198</v>
      </c>
      <c r="Q38" s="376" t="s">
        <v>446</v>
      </c>
      <c r="R38" s="376" t="s">
        <v>160</v>
      </c>
      <c r="S38" s="376" t="s">
        <v>163</v>
      </c>
      <c r="T38" s="346" t="s">
        <v>392</v>
      </c>
      <c r="U38" s="347">
        <v>2018</v>
      </c>
      <c r="V38" s="347" t="s">
        <v>226</v>
      </c>
      <c r="W38" s="96" t="s">
        <v>647</v>
      </c>
    </row>
    <row r="39" spans="2:23" ht="142.9" customHeight="1" x14ac:dyDescent="0.25">
      <c r="B39" s="113">
        <v>37</v>
      </c>
      <c r="C39" s="91" t="s">
        <v>489</v>
      </c>
      <c r="D39" s="91" t="s">
        <v>223</v>
      </c>
      <c r="E39" s="87"/>
      <c r="F39" s="87"/>
      <c r="G39" s="87"/>
      <c r="H39" s="87"/>
      <c r="I39" s="87" t="s">
        <v>220</v>
      </c>
      <c r="J39" s="87"/>
      <c r="K39" s="87"/>
      <c r="L39" s="87"/>
      <c r="M39" s="403"/>
      <c r="N39" s="377"/>
      <c r="O39" s="377" t="s">
        <v>182</v>
      </c>
      <c r="P39" s="377" t="s">
        <v>198</v>
      </c>
      <c r="Q39" s="377" t="s">
        <v>446</v>
      </c>
      <c r="R39" s="377" t="s">
        <v>169</v>
      </c>
      <c r="S39" s="377" t="s">
        <v>163</v>
      </c>
      <c r="T39" s="349" t="s">
        <v>419</v>
      </c>
      <c r="U39" s="348">
        <v>2017</v>
      </c>
      <c r="V39" s="348">
        <v>2020</v>
      </c>
      <c r="W39" s="90"/>
    </row>
    <row r="40" spans="2:23" ht="173.45" customHeight="1" x14ac:dyDescent="0.25">
      <c r="B40" s="113">
        <v>38</v>
      </c>
      <c r="C40" s="95" t="s">
        <v>494</v>
      </c>
      <c r="D40" s="91" t="s">
        <v>270</v>
      </c>
      <c r="E40" s="87"/>
      <c r="F40" s="87"/>
      <c r="G40" s="87"/>
      <c r="H40" s="87"/>
      <c r="I40" s="87"/>
      <c r="J40" s="87" t="s">
        <v>220</v>
      </c>
      <c r="K40" s="87"/>
      <c r="L40" s="87"/>
      <c r="M40" s="403" t="s">
        <v>220</v>
      </c>
      <c r="N40" s="377"/>
      <c r="O40" s="377" t="s">
        <v>182</v>
      </c>
      <c r="P40" s="377" t="s">
        <v>198</v>
      </c>
      <c r="Q40" s="377" t="s">
        <v>445</v>
      </c>
      <c r="R40" s="377" t="s">
        <v>160</v>
      </c>
      <c r="S40" s="377" t="s">
        <v>163</v>
      </c>
      <c r="T40" s="343" t="s">
        <v>419</v>
      </c>
      <c r="U40" s="348">
        <v>2018</v>
      </c>
      <c r="V40" s="348" t="s">
        <v>226</v>
      </c>
      <c r="W40" s="90" t="s">
        <v>244</v>
      </c>
    </row>
    <row r="41" spans="2:23" ht="157.9" customHeight="1" x14ac:dyDescent="0.25">
      <c r="B41" s="113">
        <v>39</v>
      </c>
      <c r="C41" s="94" t="s">
        <v>495</v>
      </c>
      <c r="D41" s="91" t="s">
        <v>235</v>
      </c>
      <c r="E41" s="87"/>
      <c r="F41" s="87"/>
      <c r="G41" s="87"/>
      <c r="H41" s="87"/>
      <c r="I41" s="87"/>
      <c r="J41" s="87" t="s">
        <v>220</v>
      </c>
      <c r="K41" s="87"/>
      <c r="L41" s="87"/>
      <c r="M41" s="403" t="s">
        <v>220</v>
      </c>
      <c r="N41" s="377"/>
      <c r="O41" s="377" t="s">
        <v>173</v>
      </c>
      <c r="P41" s="377"/>
      <c r="Q41" s="377" t="s">
        <v>445</v>
      </c>
      <c r="R41" s="377" t="s">
        <v>167</v>
      </c>
      <c r="S41" s="377" t="s">
        <v>163</v>
      </c>
      <c r="T41" s="343" t="s">
        <v>419</v>
      </c>
      <c r="U41" s="348">
        <v>2019</v>
      </c>
      <c r="V41" s="348" t="s">
        <v>226</v>
      </c>
      <c r="W41" s="90"/>
    </row>
    <row r="42" spans="2:23" ht="133.9" customHeight="1" x14ac:dyDescent="0.25">
      <c r="B42" s="113">
        <v>40</v>
      </c>
      <c r="C42" s="91" t="s">
        <v>496</v>
      </c>
      <c r="D42" s="91" t="s">
        <v>104</v>
      </c>
      <c r="E42" s="87"/>
      <c r="F42" s="87"/>
      <c r="G42" s="87"/>
      <c r="H42" s="87"/>
      <c r="I42" s="87"/>
      <c r="J42" s="87"/>
      <c r="K42" s="87"/>
      <c r="L42" s="87" t="s">
        <v>220</v>
      </c>
      <c r="M42" s="403"/>
      <c r="N42" s="377"/>
      <c r="O42" s="377" t="s">
        <v>182</v>
      </c>
      <c r="P42" s="377" t="s">
        <v>198</v>
      </c>
      <c r="Q42" s="377" t="s">
        <v>446</v>
      </c>
      <c r="R42" s="377" t="s">
        <v>160</v>
      </c>
      <c r="S42" s="377" t="s">
        <v>163</v>
      </c>
      <c r="T42" s="343" t="s">
        <v>419</v>
      </c>
      <c r="U42" s="348">
        <v>2005</v>
      </c>
      <c r="V42" s="348">
        <v>2019</v>
      </c>
      <c r="W42" s="90" t="s">
        <v>224</v>
      </c>
    </row>
    <row r="43" spans="2:23" ht="112.5" x14ac:dyDescent="0.25">
      <c r="B43" s="113">
        <v>41</v>
      </c>
      <c r="C43" s="91" t="s">
        <v>499</v>
      </c>
      <c r="D43" s="91" t="s">
        <v>83</v>
      </c>
      <c r="E43" s="87"/>
      <c r="F43" s="87"/>
      <c r="G43" s="87"/>
      <c r="H43" s="87"/>
      <c r="I43" s="87"/>
      <c r="J43" s="87"/>
      <c r="K43" s="87"/>
      <c r="L43" s="87"/>
      <c r="M43" s="403" t="s">
        <v>220</v>
      </c>
      <c r="N43" s="377"/>
      <c r="O43" s="377" t="s">
        <v>182</v>
      </c>
      <c r="P43" s="377" t="s">
        <v>198</v>
      </c>
      <c r="Q43" s="377" t="s">
        <v>446</v>
      </c>
      <c r="R43" s="377" t="s">
        <v>203</v>
      </c>
      <c r="S43" s="377" t="s">
        <v>163</v>
      </c>
      <c r="T43" s="349">
        <v>20750</v>
      </c>
      <c r="U43" s="348">
        <v>2015</v>
      </c>
      <c r="V43" s="348">
        <v>2019</v>
      </c>
      <c r="W43" s="90" t="s">
        <v>649</v>
      </c>
    </row>
    <row r="44" spans="2:23" ht="86.45" customHeight="1" x14ac:dyDescent="0.25">
      <c r="B44" s="113">
        <v>42</v>
      </c>
      <c r="C44" s="91" t="s">
        <v>467</v>
      </c>
      <c r="D44" s="91" t="s">
        <v>678</v>
      </c>
      <c r="E44" s="87"/>
      <c r="F44" s="87"/>
      <c r="G44" s="87"/>
      <c r="H44" s="87" t="s">
        <v>220</v>
      </c>
      <c r="I44" s="87"/>
      <c r="J44" s="87"/>
      <c r="K44" s="87"/>
      <c r="L44" s="87"/>
      <c r="M44" s="87"/>
      <c r="N44" s="377"/>
      <c r="O44" s="377" t="s">
        <v>182</v>
      </c>
      <c r="P44" s="377" t="s">
        <v>198</v>
      </c>
      <c r="Q44" s="377" t="s">
        <v>446</v>
      </c>
      <c r="R44" s="377" t="s">
        <v>160</v>
      </c>
      <c r="S44" s="377" t="s">
        <v>164</v>
      </c>
      <c r="T44" s="343" t="s">
        <v>419</v>
      </c>
      <c r="U44" s="348">
        <v>2014</v>
      </c>
      <c r="V44" s="348">
        <v>2022</v>
      </c>
      <c r="W44" s="90" t="s">
        <v>244</v>
      </c>
    </row>
    <row r="45" spans="2:23" ht="183" customHeight="1" x14ac:dyDescent="0.25">
      <c r="B45" s="352">
        <v>43</v>
      </c>
      <c r="C45" s="123" t="s">
        <v>453</v>
      </c>
      <c r="D45" s="92" t="s">
        <v>234</v>
      </c>
      <c r="E45" s="87" t="s">
        <v>220</v>
      </c>
      <c r="F45" s="87"/>
      <c r="G45" s="87"/>
      <c r="H45" s="87"/>
      <c r="I45" s="87"/>
      <c r="J45" s="87"/>
      <c r="K45" s="87"/>
      <c r="L45" s="87"/>
      <c r="M45" s="403"/>
      <c r="N45" s="376"/>
      <c r="O45" s="376" t="s">
        <v>173</v>
      </c>
      <c r="P45" s="376"/>
      <c r="Q45" s="376" t="s">
        <v>446</v>
      </c>
      <c r="R45" s="376" t="s">
        <v>167</v>
      </c>
      <c r="S45" s="376" t="s">
        <v>82</v>
      </c>
      <c r="T45" s="346" t="s">
        <v>152</v>
      </c>
      <c r="U45" s="347">
        <v>2017</v>
      </c>
      <c r="V45" s="347" t="s">
        <v>152</v>
      </c>
      <c r="W45" s="96"/>
    </row>
    <row r="46" spans="2:23" ht="97.15" customHeight="1" x14ac:dyDescent="0.25">
      <c r="B46" s="113">
        <v>44</v>
      </c>
      <c r="C46" s="91" t="s">
        <v>253</v>
      </c>
      <c r="D46" s="98" t="s">
        <v>679</v>
      </c>
      <c r="E46" s="87"/>
      <c r="F46" s="87" t="s">
        <v>220</v>
      </c>
      <c r="G46" s="87"/>
      <c r="H46" s="87"/>
      <c r="I46" s="87"/>
      <c r="J46" s="87"/>
      <c r="K46" s="87"/>
      <c r="L46" s="87"/>
      <c r="M46" s="87"/>
      <c r="N46" s="377" t="s">
        <v>173</v>
      </c>
      <c r="O46" s="378"/>
      <c r="P46" s="378"/>
      <c r="Q46" s="377" t="s">
        <v>445</v>
      </c>
      <c r="R46" s="377" t="s">
        <v>167</v>
      </c>
      <c r="S46" s="377" t="s">
        <v>82</v>
      </c>
      <c r="T46" s="343" t="s">
        <v>428</v>
      </c>
      <c r="U46" s="348">
        <v>1993</v>
      </c>
      <c r="V46" s="348" t="s">
        <v>159</v>
      </c>
      <c r="W46" s="90"/>
    </row>
    <row r="47" spans="2:23" ht="90" customHeight="1" x14ac:dyDescent="0.25">
      <c r="B47" s="113">
        <v>45</v>
      </c>
      <c r="C47" s="91" t="s">
        <v>488</v>
      </c>
      <c r="D47" s="91" t="s">
        <v>242</v>
      </c>
      <c r="E47" s="87"/>
      <c r="F47" s="87"/>
      <c r="G47" s="87"/>
      <c r="H47" s="87"/>
      <c r="I47" s="87" t="s">
        <v>220</v>
      </c>
      <c r="J47" s="87"/>
      <c r="K47" s="87" t="s">
        <v>220</v>
      </c>
      <c r="L47" s="87"/>
      <c r="M47" s="403"/>
      <c r="N47" s="377"/>
      <c r="O47" s="377" t="s">
        <v>182</v>
      </c>
      <c r="P47" s="377" t="s">
        <v>198</v>
      </c>
      <c r="Q47" s="377" t="s">
        <v>447</v>
      </c>
      <c r="R47" s="377" t="s">
        <v>167</v>
      </c>
      <c r="S47" s="377" t="s">
        <v>82</v>
      </c>
      <c r="T47" s="343">
        <v>500000</v>
      </c>
      <c r="U47" s="348">
        <v>2018</v>
      </c>
      <c r="V47" s="348">
        <v>2023</v>
      </c>
      <c r="W47" s="90"/>
    </row>
    <row r="48" spans="2:23" ht="124.15" customHeight="1" x14ac:dyDescent="0.25">
      <c r="B48" s="113">
        <v>46</v>
      </c>
      <c r="C48" s="92" t="s">
        <v>325</v>
      </c>
      <c r="D48" s="92" t="s">
        <v>158</v>
      </c>
      <c r="E48" s="87" t="s">
        <v>220</v>
      </c>
      <c r="F48" s="87"/>
      <c r="G48" s="87"/>
      <c r="H48" s="87"/>
      <c r="I48" s="87"/>
      <c r="J48" s="87"/>
      <c r="K48" s="87"/>
      <c r="L48" s="87"/>
      <c r="M48" s="403"/>
      <c r="N48" s="376"/>
      <c r="O48" s="376" t="s">
        <v>173</v>
      </c>
      <c r="P48" s="376"/>
      <c r="Q48" s="376" t="s">
        <v>448</v>
      </c>
      <c r="R48" s="376" t="s">
        <v>160</v>
      </c>
      <c r="S48" s="376" t="s">
        <v>160</v>
      </c>
      <c r="T48" s="346" t="s">
        <v>152</v>
      </c>
      <c r="U48" s="347">
        <v>2013</v>
      </c>
      <c r="V48" s="347" t="s">
        <v>226</v>
      </c>
      <c r="W48" s="96"/>
    </row>
    <row r="49" spans="1:23" ht="141" customHeight="1" x14ac:dyDescent="0.25">
      <c r="B49" s="113">
        <v>47</v>
      </c>
      <c r="C49" s="91" t="s">
        <v>248</v>
      </c>
      <c r="D49" s="98" t="s">
        <v>249</v>
      </c>
      <c r="E49" s="87"/>
      <c r="F49" s="87" t="s">
        <v>220</v>
      </c>
      <c r="G49" s="87"/>
      <c r="H49" s="87"/>
      <c r="I49" s="87"/>
      <c r="J49" s="87"/>
      <c r="K49" s="87"/>
      <c r="L49" s="87"/>
      <c r="M49" s="87"/>
      <c r="N49" s="377" t="s">
        <v>173</v>
      </c>
      <c r="O49" s="378"/>
      <c r="P49" s="378" t="s">
        <v>199</v>
      </c>
      <c r="Q49" s="377" t="s">
        <v>444</v>
      </c>
      <c r="R49" s="377" t="s">
        <v>101</v>
      </c>
      <c r="S49" s="377" t="s">
        <v>160</v>
      </c>
      <c r="T49" s="343" t="s">
        <v>159</v>
      </c>
      <c r="U49" s="348">
        <v>2006</v>
      </c>
      <c r="V49" s="348" t="s">
        <v>159</v>
      </c>
      <c r="W49" s="90"/>
    </row>
    <row r="50" spans="1:23" ht="93.6" customHeight="1" x14ac:dyDescent="0.25">
      <c r="B50" s="113">
        <v>48</v>
      </c>
      <c r="C50" s="91" t="s">
        <v>455</v>
      </c>
      <c r="D50" s="91" t="s">
        <v>197</v>
      </c>
      <c r="E50" s="87"/>
      <c r="F50" s="87"/>
      <c r="G50" s="87"/>
      <c r="H50" s="87" t="s">
        <v>220</v>
      </c>
      <c r="I50" s="87" t="s">
        <v>220</v>
      </c>
      <c r="J50" s="87" t="s">
        <v>220</v>
      </c>
      <c r="K50" s="87"/>
      <c r="L50" s="87"/>
      <c r="M50" s="403"/>
      <c r="N50" s="377"/>
      <c r="O50" s="377" t="s">
        <v>182</v>
      </c>
      <c r="P50" s="377" t="s">
        <v>198</v>
      </c>
      <c r="Q50" s="377" t="s">
        <v>448</v>
      </c>
      <c r="R50" s="377" t="s">
        <v>160</v>
      </c>
      <c r="S50" s="377" t="s">
        <v>160</v>
      </c>
      <c r="T50" s="346">
        <v>217500</v>
      </c>
      <c r="U50" s="348">
        <v>2015</v>
      </c>
      <c r="V50" s="348">
        <v>2023</v>
      </c>
      <c r="W50" s="90" t="s">
        <v>651</v>
      </c>
    </row>
    <row r="51" spans="1:23" ht="82.9" customHeight="1" x14ac:dyDescent="0.25">
      <c r="B51" s="113">
        <v>49</v>
      </c>
      <c r="C51" s="91" t="s">
        <v>461</v>
      </c>
      <c r="D51" s="91" t="s">
        <v>80</v>
      </c>
      <c r="E51" s="87"/>
      <c r="F51" s="87"/>
      <c r="G51" s="87"/>
      <c r="H51" s="87" t="s">
        <v>220</v>
      </c>
      <c r="I51" s="87"/>
      <c r="J51" s="87"/>
      <c r="K51" s="87"/>
      <c r="L51" s="87" t="s">
        <v>220</v>
      </c>
      <c r="M51" s="87"/>
      <c r="N51" s="377"/>
      <c r="O51" s="377" t="s">
        <v>182</v>
      </c>
      <c r="P51" s="377" t="s">
        <v>198</v>
      </c>
      <c r="Q51" s="376" t="s">
        <v>446</v>
      </c>
      <c r="R51" s="377" t="s">
        <v>167</v>
      </c>
      <c r="S51" s="377" t="s">
        <v>160</v>
      </c>
      <c r="T51" s="343">
        <v>40000</v>
      </c>
      <c r="U51" s="348">
        <v>2012</v>
      </c>
      <c r="V51" s="347" t="s">
        <v>426</v>
      </c>
      <c r="W51" s="90" t="s">
        <v>262</v>
      </c>
    </row>
    <row r="52" spans="1:23" ht="125.45" customHeight="1" x14ac:dyDescent="0.25">
      <c r="B52" s="113">
        <v>50</v>
      </c>
      <c r="C52" s="91" t="s">
        <v>462</v>
      </c>
      <c r="D52" s="91" t="s">
        <v>327</v>
      </c>
      <c r="E52" s="87"/>
      <c r="F52" s="87"/>
      <c r="G52" s="87"/>
      <c r="H52" s="87" t="s">
        <v>220</v>
      </c>
      <c r="I52" s="87"/>
      <c r="J52" s="87"/>
      <c r="K52" s="87"/>
      <c r="L52" s="87" t="s">
        <v>220</v>
      </c>
      <c r="M52" s="87"/>
      <c r="N52" s="377"/>
      <c r="O52" s="377" t="s">
        <v>182</v>
      </c>
      <c r="P52" s="377" t="s">
        <v>198</v>
      </c>
      <c r="Q52" s="376" t="s">
        <v>446</v>
      </c>
      <c r="R52" s="377" t="s">
        <v>167</v>
      </c>
      <c r="S52" s="377" t="s">
        <v>160</v>
      </c>
      <c r="T52" s="343">
        <v>16000</v>
      </c>
      <c r="U52" s="348">
        <v>2016</v>
      </c>
      <c r="V52" s="347" t="s">
        <v>426</v>
      </c>
      <c r="W52" s="90"/>
    </row>
    <row r="53" spans="1:23" ht="88.15" customHeight="1" x14ac:dyDescent="0.25">
      <c r="B53" s="113">
        <v>51</v>
      </c>
      <c r="C53" s="95" t="s">
        <v>463</v>
      </c>
      <c r="D53" s="91" t="s">
        <v>261</v>
      </c>
      <c r="E53" s="87"/>
      <c r="F53" s="87"/>
      <c r="G53" s="87"/>
      <c r="H53" s="87" t="s">
        <v>220</v>
      </c>
      <c r="I53" s="87"/>
      <c r="J53" s="87"/>
      <c r="K53" s="87"/>
      <c r="L53" s="87" t="s">
        <v>220</v>
      </c>
      <c r="M53" s="87"/>
      <c r="N53" s="377"/>
      <c r="O53" s="377" t="s">
        <v>182</v>
      </c>
      <c r="P53" s="377" t="s">
        <v>198</v>
      </c>
      <c r="Q53" s="376" t="s">
        <v>446</v>
      </c>
      <c r="R53" s="377" t="s">
        <v>167</v>
      </c>
      <c r="S53" s="377" t="s">
        <v>160</v>
      </c>
      <c r="T53" s="343">
        <v>500000</v>
      </c>
      <c r="U53" s="348">
        <v>2019</v>
      </c>
      <c r="V53" s="348">
        <v>2022</v>
      </c>
      <c r="W53" s="90" t="s">
        <v>260</v>
      </c>
    </row>
    <row r="54" spans="1:23" ht="93.6" customHeight="1" x14ac:dyDescent="0.25">
      <c r="B54" s="113">
        <v>52</v>
      </c>
      <c r="C54" s="92" t="s">
        <v>503</v>
      </c>
      <c r="D54" s="91" t="s">
        <v>126</v>
      </c>
      <c r="E54" s="87"/>
      <c r="F54" s="87"/>
      <c r="G54" s="87"/>
      <c r="H54" s="87" t="s">
        <v>220</v>
      </c>
      <c r="I54" s="87"/>
      <c r="J54" s="87"/>
      <c r="K54" s="87"/>
      <c r="L54" s="87"/>
      <c r="M54" s="87"/>
      <c r="N54" s="377"/>
      <c r="O54" s="377" t="s">
        <v>182</v>
      </c>
      <c r="P54" s="377" t="s">
        <v>198</v>
      </c>
      <c r="Q54" s="377" t="s">
        <v>448</v>
      </c>
      <c r="R54" s="377" t="s">
        <v>101</v>
      </c>
      <c r="S54" s="377" t="s">
        <v>160</v>
      </c>
      <c r="T54" s="349">
        <v>710000</v>
      </c>
      <c r="U54" s="348">
        <v>2006</v>
      </c>
      <c r="V54" s="348">
        <v>2016</v>
      </c>
      <c r="W54" s="90" t="s">
        <v>271</v>
      </c>
    </row>
    <row r="55" spans="1:23" s="88" customFormat="1" ht="114" customHeight="1" x14ac:dyDescent="0.25">
      <c r="B55" s="352">
        <v>53</v>
      </c>
      <c r="C55" s="92" t="s">
        <v>504</v>
      </c>
      <c r="D55" s="92" t="s">
        <v>434</v>
      </c>
      <c r="E55" s="87"/>
      <c r="F55" s="87"/>
      <c r="G55" s="87"/>
      <c r="H55" s="87" t="s">
        <v>220</v>
      </c>
      <c r="I55" s="87"/>
      <c r="J55" s="87"/>
      <c r="K55" s="87"/>
      <c r="L55" s="87"/>
      <c r="M55" s="87"/>
      <c r="N55" s="376"/>
      <c r="O55" s="377" t="s">
        <v>182</v>
      </c>
      <c r="P55" s="377" t="s">
        <v>198</v>
      </c>
      <c r="Q55" s="377" t="s">
        <v>448</v>
      </c>
      <c r="R55" s="376" t="s">
        <v>101</v>
      </c>
      <c r="S55" s="376" t="s">
        <v>160</v>
      </c>
      <c r="T55" s="346">
        <v>250000</v>
      </c>
      <c r="U55" s="347">
        <v>2016</v>
      </c>
      <c r="V55" s="347">
        <v>2026</v>
      </c>
      <c r="W55" s="96" t="s">
        <v>435</v>
      </c>
    </row>
    <row r="56" spans="1:23" s="88" customFormat="1" ht="77.45" customHeight="1" x14ac:dyDescent="0.25">
      <c r="B56" s="113">
        <v>54</v>
      </c>
      <c r="C56" s="92" t="s">
        <v>502</v>
      </c>
      <c r="D56" s="91" t="s">
        <v>127</v>
      </c>
      <c r="E56" s="87"/>
      <c r="F56" s="87"/>
      <c r="G56" s="87"/>
      <c r="H56" s="87" t="s">
        <v>220</v>
      </c>
      <c r="I56" s="87"/>
      <c r="J56" s="87"/>
      <c r="K56" s="87"/>
      <c r="L56" s="87"/>
      <c r="M56" s="87"/>
      <c r="N56" s="377"/>
      <c r="O56" s="377" t="s">
        <v>182</v>
      </c>
      <c r="P56" s="377" t="s">
        <v>198</v>
      </c>
      <c r="Q56" s="377" t="s">
        <v>448</v>
      </c>
      <c r="R56" s="377" t="s">
        <v>101</v>
      </c>
      <c r="S56" s="377" t="s">
        <v>160</v>
      </c>
      <c r="T56" s="343">
        <v>200000</v>
      </c>
      <c r="U56" s="348">
        <v>2011</v>
      </c>
      <c r="V56" s="348" t="s">
        <v>226</v>
      </c>
      <c r="W56" s="90" t="s">
        <v>264</v>
      </c>
    </row>
    <row r="57" spans="1:23" s="88" customFormat="1" ht="77.45" customHeight="1" x14ac:dyDescent="0.25">
      <c r="B57" s="352">
        <v>55</v>
      </c>
      <c r="C57" s="92" t="s">
        <v>466</v>
      </c>
      <c r="D57" s="92" t="s">
        <v>105</v>
      </c>
      <c r="E57" s="87"/>
      <c r="F57" s="87"/>
      <c r="G57" s="87"/>
      <c r="H57" s="87" t="s">
        <v>220</v>
      </c>
      <c r="I57" s="87"/>
      <c r="J57" s="87"/>
      <c r="K57" s="87"/>
      <c r="L57" s="87"/>
      <c r="M57" s="87"/>
      <c r="N57" s="376"/>
      <c r="O57" s="377" t="s">
        <v>182</v>
      </c>
      <c r="P57" s="377" t="s">
        <v>198</v>
      </c>
      <c r="Q57" s="376" t="s">
        <v>448</v>
      </c>
      <c r="R57" s="376" t="s">
        <v>167</v>
      </c>
      <c r="S57" s="376" t="s">
        <v>160</v>
      </c>
      <c r="T57" s="343" t="s">
        <v>419</v>
      </c>
      <c r="U57" s="347">
        <v>2011</v>
      </c>
      <c r="V57" s="347" t="s">
        <v>226</v>
      </c>
      <c r="W57" s="96"/>
    </row>
    <row r="58" spans="1:23" ht="124.15" customHeight="1" x14ac:dyDescent="0.25">
      <c r="B58" s="113">
        <v>56</v>
      </c>
      <c r="C58" s="91" t="s">
        <v>470</v>
      </c>
      <c r="D58" s="91" t="s">
        <v>106</v>
      </c>
      <c r="E58" s="87"/>
      <c r="F58" s="87"/>
      <c r="G58" s="87"/>
      <c r="H58" s="87" t="s">
        <v>220</v>
      </c>
      <c r="I58" s="87"/>
      <c r="J58" s="87"/>
      <c r="K58" s="87"/>
      <c r="L58" s="87"/>
      <c r="M58" s="87"/>
      <c r="N58" s="377"/>
      <c r="O58" s="376" t="s">
        <v>182</v>
      </c>
      <c r="P58" s="376" t="s">
        <v>198</v>
      </c>
      <c r="Q58" s="377" t="s">
        <v>444</v>
      </c>
      <c r="R58" s="377" t="s">
        <v>652</v>
      </c>
      <c r="S58" s="377" t="s">
        <v>160</v>
      </c>
      <c r="T58" s="343">
        <v>87000</v>
      </c>
      <c r="U58" s="348">
        <v>2019</v>
      </c>
      <c r="V58" s="348">
        <v>2022</v>
      </c>
      <c r="W58" s="90"/>
    </row>
    <row r="59" spans="1:23" ht="259.14999999999998" customHeight="1" x14ac:dyDescent="0.25">
      <c r="B59" s="113">
        <v>57</v>
      </c>
      <c r="C59" s="91" t="s">
        <v>473</v>
      </c>
      <c r="D59" s="91" t="s">
        <v>79</v>
      </c>
      <c r="E59" s="87"/>
      <c r="F59" s="87"/>
      <c r="G59" s="87"/>
      <c r="H59" s="87" t="s">
        <v>220</v>
      </c>
      <c r="I59" s="87"/>
      <c r="J59" s="87"/>
      <c r="K59" s="87"/>
      <c r="L59" s="87"/>
      <c r="M59" s="87"/>
      <c r="N59" s="377"/>
      <c r="O59" s="377" t="s">
        <v>182</v>
      </c>
      <c r="P59" s="377" t="s">
        <v>198</v>
      </c>
      <c r="Q59" s="377" t="s">
        <v>446</v>
      </c>
      <c r="R59" s="377" t="s">
        <v>167</v>
      </c>
      <c r="S59" s="377" t="s">
        <v>160</v>
      </c>
      <c r="T59" s="343" t="s">
        <v>426</v>
      </c>
      <c r="U59" s="348">
        <v>2014</v>
      </c>
      <c r="V59" s="347" t="s">
        <v>426</v>
      </c>
      <c r="W59" s="90"/>
    </row>
    <row r="60" spans="1:23" ht="124.9" customHeight="1" x14ac:dyDescent="0.25">
      <c r="B60" s="113">
        <v>58</v>
      </c>
      <c r="C60" s="95" t="s">
        <v>474</v>
      </c>
      <c r="D60" s="91" t="s">
        <v>148</v>
      </c>
      <c r="E60" s="87"/>
      <c r="F60" s="87"/>
      <c r="G60" s="87"/>
      <c r="H60" s="87" t="s">
        <v>220</v>
      </c>
      <c r="I60" s="87"/>
      <c r="J60" s="87"/>
      <c r="K60" s="87"/>
      <c r="L60" s="87"/>
      <c r="M60" s="87"/>
      <c r="N60" s="377"/>
      <c r="O60" s="377" t="s">
        <v>182</v>
      </c>
      <c r="P60" s="377" t="s">
        <v>198</v>
      </c>
      <c r="Q60" s="377" t="s">
        <v>444</v>
      </c>
      <c r="R60" s="377" t="s">
        <v>101</v>
      </c>
      <c r="S60" s="377" t="s">
        <v>160</v>
      </c>
      <c r="T60" s="343">
        <v>25000</v>
      </c>
      <c r="U60" s="348">
        <v>2014</v>
      </c>
      <c r="V60" s="347">
        <v>2022</v>
      </c>
      <c r="W60" s="90"/>
    </row>
    <row r="61" spans="1:23" ht="114.6" customHeight="1" x14ac:dyDescent="0.25">
      <c r="B61" s="113">
        <v>59</v>
      </c>
      <c r="C61" s="91" t="s">
        <v>642</v>
      </c>
      <c r="D61" s="91" t="s">
        <v>139</v>
      </c>
      <c r="E61" s="87"/>
      <c r="F61" s="87"/>
      <c r="G61" s="87"/>
      <c r="H61" s="87" t="s">
        <v>220</v>
      </c>
      <c r="I61" s="87"/>
      <c r="J61" s="87"/>
      <c r="K61" s="87"/>
      <c r="L61" s="87"/>
      <c r="M61" s="87"/>
      <c r="N61" s="377"/>
      <c r="O61" s="377" t="s">
        <v>182</v>
      </c>
      <c r="P61" s="377" t="s">
        <v>198</v>
      </c>
      <c r="Q61" s="377" t="s">
        <v>448</v>
      </c>
      <c r="R61" s="377" t="s">
        <v>160</v>
      </c>
      <c r="S61" s="377" t="s">
        <v>160</v>
      </c>
      <c r="T61" s="343">
        <v>115000</v>
      </c>
      <c r="U61" s="348">
        <v>2014</v>
      </c>
      <c r="V61" s="347">
        <v>2022</v>
      </c>
      <c r="W61" s="90"/>
    </row>
    <row r="62" spans="1:23" s="102" customFormat="1" ht="141.6" customHeight="1" x14ac:dyDescent="0.2">
      <c r="A62" s="118"/>
      <c r="B62" s="113">
        <v>60</v>
      </c>
      <c r="C62" s="91" t="s">
        <v>475</v>
      </c>
      <c r="D62" s="91" t="s">
        <v>436</v>
      </c>
      <c r="E62" s="87"/>
      <c r="F62" s="87"/>
      <c r="G62" s="87"/>
      <c r="H62" s="87" t="s">
        <v>220</v>
      </c>
      <c r="I62" s="87"/>
      <c r="J62" s="87"/>
      <c r="K62" s="87"/>
      <c r="L62" s="87"/>
      <c r="M62" s="87"/>
      <c r="N62" s="377"/>
      <c r="O62" s="377" t="s">
        <v>201</v>
      </c>
      <c r="P62" s="377"/>
      <c r="Q62" s="377" t="s">
        <v>447</v>
      </c>
      <c r="R62" s="377" t="s">
        <v>167</v>
      </c>
      <c r="S62" s="377" t="s">
        <v>160</v>
      </c>
      <c r="T62" s="343" t="s">
        <v>426</v>
      </c>
      <c r="U62" s="348">
        <v>2015</v>
      </c>
      <c r="V62" s="347" t="s">
        <v>426</v>
      </c>
      <c r="W62" s="90"/>
    </row>
    <row r="63" spans="1:23" ht="125.25" x14ac:dyDescent="0.25">
      <c r="B63" s="352">
        <v>61</v>
      </c>
      <c r="C63" s="92" t="s">
        <v>477</v>
      </c>
      <c r="D63" s="92" t="s">
        <v>140</v>
      </c>
      <c r="E63" s="87"/>
      <c r="F63" s="87"/>
      <c r="G63" s="87"/>
      <c r="H63" s="87" t="s">
        <v>220</v>
      </c>
      <c r="I63" s="87"/>
      <c r="J63" s="87"/>
      <c r="K63" s="87"/>
      <c r="L63" s="87"/>
      <c r="M63" s="87"/>
      <c r="N63" s="376"/>
      <c r="O63" s="376" t="s">
        <v>182</v>
      </c>
      <c r="P63" s="376" t="s">
        <v>198</v>
      </c>
      <c r="Q63" s="376" t="s">
        <v>444</v>
      </c>
      <c r="R63" s="376" t="s">
        <v>652</v>
      </c>
      <c r="S63" s="376" t="s">
        <v>160</v>
      </c>
      <c r="T63" s="346">
        <v>35000</v>
      </c>
      <c r="U63" s="347">
        <v>2016</v>
      </c>
      <c r="V63" s="347">
        <v>2026</v>
      </c>
      <c r="W63" s="96" t="s">
        <v>268</v>
      </c>
    </row>
    <row r="64" spans="1:23" ht="65.25" x14ac:dyDescent="0.25">
      <c r="B64" s="113">
        <v>62</v>
      </c>
      <c r="C64" s="91" t="s">
        <v>478</v>
      </c>
      <c r="D64" s="91" t="s">
        <v>81</v>
      </c>
      <c r="E64" s="87"/>
      <c r="F64" s="87"/>
      <c r="G64" s="87"/>
      <c r="H64" s="87" t="s">
        <v>220</v>
      </c>
      <c r="I64" s="87"/>
      <c r="J64" s="87"/>
      <c r="K64" s="87"/>
      <c r="L64" s="87"/>
      <c r="M64" s="87"/>
      <c r="N64" s="377"/>
      <c r="O64" s="377" t="s">
        <v>182</v>
      </c>
      <c r="P64" s="377" t="s">
        <v>198</v>
      </c>
      <c r="Q64" s="377" t="s">
        <v>446</v>
      </c>
      <c r="R64" s="377" t="s">
        <v>167</v>
      </c>
      <c r="S64" s="377" t="s">
        <v>160</v>
      </c>
      <c r="T64" s="343">
        <v>16000</v>
      </c>
      <c r="U64" s="348">
        <v>2018</v>
      </c>
      <c r="V64" s="347" t="s">
        <v>426</v>
      </c>
      <c r="W64" s="90"/>
    </row>
    <row r="65" spans="2:23" ht="65.25" x14ac:dyDescent="0.25">
      <c r="B65" s="113">
        <v>63</v>
      </c>
      <c r="C65" s="91" t="s">
        <v>480</v>
      </c>
      <c r="D65" s="91" t="s">
        <v>149</v>
      </c>
      <c r="E65" s="87"/>
      <c r="F65" s="87"/>
      <c r="G65" s="87"/>
      <c r="H65" s="87" t="s">
        <v>220</v>
      </c>
      <c r="I65" s="87"/>
      <c r="J65" s="87"/>
      <c r="K65" s="87"/>
      <c r="L65" s="87"/>
      <c r="M65" s="87"/>
      <c r="N65" s="377"/>
      <c r="O65" s="377" t="s">
        <v>182</v>
      </c>
      <c r="P65" s="377" t="s">
        <v>198</v>
      </c>
      <c r="Q65" s="377" t="s">
        <v>444</v>
      </c>
      <c r="R65" s="377" t="s">
        <v>160</v>
      </c>
      <c r="S65" s="377" t="s">
        <v>160</v>
      </c>
      <c r="T65" s="343">
        <v>5000</v>
      </c>
      <c r="U65" s="348">
        <v>2019</v>
      </c>
      <c r="V65" s="348">
        <v>2022</v>
      </c>
      <c r="W65" s="90"/>
    </row>
    <row r="66" spans="2:23" ht="121.15" customHeight="1" x14ac:dyDescent="0.25">
      <c r="B66" s="113">
        <v>64</v>
      </c>
      <c r="C66" s="91" t="s">
        <v>484</v>
      </c>
      <c r="D66" s="91" t="s">
        <v>438</v>
      </c>
      <c r="E66" s="87"/>
      <c r="F66" s="87"/>
      <c r="G66" s="87"/>
      <c r="H66" s="87" t="s">
        <v>220</v>
      </c>
      <c r="I66" s="87"/>
      <c r="J66" s="87"/>
      <c r="K66" s="87"/>
      <c r="L66" s="87"/>
      <c r="M66" s="87"/>
      <c r="N66" s="377"/>
      <c r="O66" s="377" t="s">
        <v>182</v>
      </c>
      <c r="P66" s="377" t="s">
        <v>198</v>
      </c>
      <c r="Q66" s="377" t="s">
        <v>444</v>
      </c>
      <c r="R66" s="377" t="s">
        <v>128</v>
      </c>
      <c r="S66" s="377" t="s">
        <v>160</v>
      </c>
      <c r="T66" s="343" t="s">
        <v>426</v>
      </c>
      <c r="U66" s="348" t="s">
        <v>159</v>
      </c>
      <c r="V66" s="348" t="s">
        <v>159</v>
      </c>
      <c r="W66" s="90" t="s">
        <v>269</v>
      </c>
    </row>
    <row r="67" spans="2:23" ht="112.5" x14ac:dyDescent="0.25">
      <c r="B67" s="113">
        <v>65</v>
      </c>
      <c r="C67" s="92" t="s">
        <v>505</v>
      </c>
      <c r="D67" s="91" t="s">
        <v>258</v>
      </c>
      <c r="E67" s="404"/>
      <c r="F67" s="404"/>
      <c r="G67" s="404"/>
      <c r="H67" s="404"/>
      <c r="I67" s="404" t="s">
        <v>220</v>
      </c>
      <c r="J67" s="404" t="s">
        <v>220</v>
      </c>
      <c r="K67" s="404" t="s">
        <v>220</v>
      </c>
      <c r="L67" s="404"/>
      <c r="M67" s="404"/>
      <c r="N67" s="377"/>
      <c r="O67" s="377" t="s">
        <v>182</v>
      </c>
      <c r="P67" s="377" t="s">
        <v>198</v>
      </c>
      <c r="Q67" s="377" t="s">
        <v>445</v>
      </c>
      <c r="R67" s="377" t="s">
        <v>101</v>
      </c>
      <c r="S67" s="377" t="s">
        <v>160</v>
      </c>
      <c r="T67" s="343">
        <v>250000</v>
      </c>
      <c r="U67" s="348">
        <v>2016</v>
      </c>
      <c r="V67" s="348">
        <v>2026</v>
      </c>
      <c r="W67" s="414" t="s">
        <v>439</v>
      </c>
    </row>
    <row r="68" spans="2:23" ht="93.75" x14ac:dyDescent="0.25">
      <c r="B68" s="113">
        <v>66</v>
      </c>
      <c r="C68" s="91" t="s">
        <v>497</v>
      </c>
      <c r="D68" s="91" t="s">
        <v>259</v>
      </c>
      <c r="E68" s="403"/>
      <c r="F68" s="403"/>
      <c r="G68" s="403"/>
      <c r="H68" s="403"/>
      <c r="I68" s="403"/>
      <c r="J68" s="403"/>
      <c r="K68" s="403"/>
      <c r="L68" s="403" t="s">
        <v>220</v>
      </c>
      <c r="M68" s="403"/>
      <c r="N68" s="379"/>
      <c r="O68" s="379" t="s">
        <v>182</v>
      </c>
      <c r="P68" s="379" t="s">
        <v>198</v>
      </c>
      <c r="Q68" s="377" t="s">
        <v>446</v>
      </c>
      <c r="R68" s="377" t="s">
        <v>167</v>
      </c>
      <c r="S68" s="377" t="s">
        <v>160</v>
      </c>
      <c r="T68" s="343">
        <v>1000000</v>
      </c>
      <c r="U68" s="348">
        <v>2019</v>
      </c>
      <c r="V68" s="348">
        <v>2022</v>
      </c>
      <c r="W68" s="413"/>
    </row>
    <row r="69" spans="2:23" ht="146.25" x14ac:dyDescent="0.25">
      <c r="B69" s="113">
        <v>67</v>
      </c>
      <c r="C69" s="123" t="s">
        <v>500</v>
      </c>
      <c r="D69" s="92" t="s">
        <v>442</v>
      </c>
      <c r="E69" s="87"/>
      <c r="F69" s="87"/>
      <c r="G69" s="87"/>
      <c r="H69" s="87"/>
      <c r="I69" s="87"/>
      <c r="J69" s="87"/>
      <c r="K69" s="87"/>
      <c r="L69" s="87"/>
      <c r="M69" s="403" t="s">
        <v>220</v>
      </c>
      <c r="N69" s="376"/>
      <c r="O69" s="376" t="s">
        <v>173</v>
      </c>
      <c r="P69" s="376"/>
      <c r="Q69" s="376" t="s">
        <v>448</v>
      </c>
      <c r="R69" s="376" t="s">
        <v>160</v>
      </c>
      <c r="S69" s="376" t="s">
        <v>160</v>
      </c>
      <c r="T69" s="346" t="s">
        <v>152</v>
      </c>
      <c r="U69" s="347">
        <v>2018</v>
      </c>
      <c r="V69" s="347" t="s">
        <v>226</v>
      </c>
      <c r="W69" s="96"/>
    </row>
    <row r="70" spans="2:23" ht="108.75" x14ac:dyDescent="0.25">
      <c r="B70" s="113">
        <v>68</v>
      </c>
      <c r="C70" s="95" t="s">
        <v>501</v>
      </c>
      <c r="D70" s="91" t="s">
        <v>263</v>
      </c>
      <c r="E70" s="87"/>
      <c r="F70" s="87"/>
      <c r="G70" s="87"/>
      <c r="H70" s="87"/>
      <c r="I70" s="87"/>
      <c r="J70" s="87"/>
      <c r="K70" s="87"/>
      <c r="L70" s="87"/>
      <c r="M70" s="87" t="s">
        <v>220</v>
      </c>
      <c r="N70" s="377"/>
      <c r="O70" s="377" t="s">
        <v>201</v>
      </c>
      <c r="P70" s="377"/>
      <c r="Q70" s="377" t="s">
        <v>446</v>
      </c>
      <c r="R70" s="377" t="s">
        <v>167</v>
      </c>
      <c r="S70" s="377" t="s">
        <v>160</v>
      </c>
      <c r="T70" s="343" t="s">
        <v>426</v>
      </c>
      <c r="U70" s="348">
        <v>2012</v>
      </c>
      <c r="V70" s="348">
        <v>2016</v>
      </c>
      <c r="W70" s="90"/>
    </row>
    <row r="71" spans="2:23" ht="171.75" x14ac:dyDescent="0.25">
      <c r="B71" s="113">
        <v>69</v>
      </c>
      <c r="C71" s="91" t="s">
        <v>639</v>
      </c>
      <c r="D71" s="98" t="s">
        <v>107</v>
      </c>
      <c r="E71" s="87"/>
      <c r="F71" s="87" t="s">
        <v>220</v>
      </c>
      <c r="G71" s="87"/>
      <c r="H71" s="87"/>
      <c r="I71" s="87"/>
      <c r="J71" s="87"/>
      <c r="K71" s="87"/>
      <c r="L71" s="87"/>
      <c r="M71" s="87"/>
      <c r="N71" s="377" t="s">
        <v>173</v>
      </c>
      <c r="O71" s="378"/>
      <c r="P71" s="378" t="s">
        <v>199</v>
      </c>
      <c r="Q71" s="377" t="s">
        <v>444</v>
      </c>
      <c r="R71" s="377" t="s">
        <v>167</v>
      </c>
      <c r="S71" s="377" t="s">
        <v>165</v>
      </c>
      <c r="T71" s="343" t="s">
        <v>159</v>
      </c>
      <c r="U71" s="348" t="s">
        <v>194</v>
      </c>
      <c r="V71" s="348" t="s">
        <v>195</v>
      </c>
      <c r="W71" s="90"/>
    </row>
    <row r="72" spans="2:23" ht="151.15" customHeight="1" x14ac:dyDescent="0.25">
      <c r="B72" s="113">
        <v>70</v>
      </c>
      <c r="C72" s="91" t="s">
        <v>469</v>
      </c>
      <c r="D72" s="91" t="s">
        <v>74</v>
      </c>
      <c r="E72" s="87"/>
      <c r="F72" s="87"/>
      <c r="G72" s="87"/>
      <c r="H72" s="87" t="s">
        <v>220</v>
      </c>
      <c r="I72" s="87"/>
      <c r="J72" s="87"/>
      <c r="K72" s="87"/>
      <c r="L72" s="87"/>
      <c r="M72" s="87"/>
      <c r="N72" s="377"/>
      <c r="O72" s="377" t="s">
        <v>182</v>
      </c>
      <c r="P72" s="377" t="s">
        <v>198</v>
      </c>
      <c r="Q72" s="376" t="s">
        <v>447</v>
      </c>
      <c r="R72" s="377" t="s">
        <v>167</v>
      </c>
      <c r="S72" s="377" t="s">
        <v>165</v>
      </c>
      <c r="T72" s="343">
        <v>85000</v>
      </c>
      <c r="U72" s="348">
        <v>2016</v>
      </c>
      <c r="V72" s="348">
        <v>2020</v>
      </c>
      <c r="W72" s="90"/>
    </row>
    <row r="73" spans="2:23" s="88" customFormat="1" ht="175.15" customHeight="1" x14ac:dyDescent="0.25">
      <c r="B73" s="113">
        <v>71</v>
      </c>
      <c r="C73" s="123" t="s">
        <v>485</v>
      </c>
      <c r="D73" s="91" t="s">
        <v>326</v>
      </c>
      <c r="E73" s="87"/>
      <c r="F73" s="87"/>
      <c r="G73" s="87"/>
      <c r="H73" s="87"/>
      <c r="I73" s="87" t="s">
        <v>220</v>
      </c>
      <c r="J73" s="87" t="s">
        <v>220</v>
      </c>
      <c r="K73" s="87" t="s">
        <v>220</v>
      </c>
      <c r="L73" s="87"/>
      <c r="M73" s="403"/>
      <c r="N73" s="377"/>
      <c r="O73" s="377" t="s">
        <v>182</v>
      </c>
      <c r="P73" s="377" t="s">
        <v>185</v>
      </c>
      <c r="Q73" s="377" t="s">
        <v>447</v>
      </c>
      <c r="R73" s="377" t="s">
        <v>202</v>
      </c>
      <c r="S73" s="377" t="s">
        <v>166</v>
      </c>
      <c r="T73" s="343" t="s">
        <v>426</v>
      </c>
      <c r="U73" s="347" t="s">
        <v>159</v>
      </c>
      <c r="V73" s="347" t="s">
        <v>159</v>
      </c>
      <c r="W73" s="90" t="s">
        <v>244</v>
      </c>
    </row>
    <row r="74" spans="2:23" ht="147.6" customHeight="1" x14ac:dyDescent="0.25">
      <c r="B74" s="113">
        <v>72</v>
      </c>
      <c r="C74" s="91" t="s">
        <v>254</v>
      </c>
      <c r="D74" s="91" t="s">
        <v>231</v>
      </c>
      <c r="E74" s="87"/>
      <c r="F74" s="87" t="s">
        <v>220</v>
      </c>
      <c r="G74" s="87"/>
      <c r="H74" s="87"/>
      <c r="I74" s="87"/>
      <c r="J74" s="87"/>
      <c r="K74" s="87"/>
      <c r="L74" s="87"/>
      <c r="M74" s="87"/>
      <c r="N74" s="377" t="s">
        <v>178</v>
      </c>
      <c r="O74" s="378"/>
      <c r="P74" s="378"/>
      <c r="Q74" s="377" t="s">
        <v>445</v>
      </c>
      <c r="R74" s="377" t="s">
        <v>167</v>
      </c>
      <c r="S74" s="377" t="s">
        <v>342</v>
      </c>
      <c r="T74" s="343" t="s">
        <v>159</v>
      </c>
      <c r="U74" s="348" t="s">
        <v>102</v>
      </c>
      <c r="V74" s="348" t="s">
        <v>159</v>
      </c>
      <c r="W74" s="90" t="s">
        <v>103</v>
      </c>
    </row>
    <row r="75" spans="2:23" ht="100.9" customHeight="1" x14ac:dyDescent="0.25">
      <c r="B75" s="352">
        <v>73</v>
      </c>
      <c r="C75" s="123" t="s">
        <v>479</v>
      </c>
      <c r="D75" s="92" t="s">
        <v>76</v>
      </c>
      <c r="E75" s="87"/>
      <c r="F75" s="87"/>
      <c r="G75" s="87"/>
      <c r="H75" s="87" t="s">
        <v>220</v>
      </c>
      <c r="I75" s="87"/>
      <c r="J75" s="87"/>
      <c r="K75" s="87"/>
      <c r="L75" s="87"/>
      <c r="M75" s="403"/>
      <c r="N75" s="376"/>
      <c r="O75" s="377" t="s">
        <v>182</v>
      </c>
      <c r="P75" s="377" t="s">
        <v>198</v>
      </c>
      <c r="Q75" s="376" t="s">
        <v>447</v>
      </c>
      <c r="R75" s="376"/>
      <c r="S75" s="376"/>
      <c r="T75" s="346" t="s">
        <v>78</v>
      </c>
      <c r="U75" s="347">
        <v>2019</v>
      </c>
      <c r="V75" s="347">
        <v>2026</v>
      </c>
      <c r="W75" s="96"/>
    </row>
    <row r="76" spans="2:23" ht="123.6" customHeight="1" x14ac:dyDescent="0.25">
      <c r="B76" s="352">
        <v>74</v>
      </c>
      <c r="C76" s="91" t="s">
        <v>481</v>
      </c>
      <c r="D76" s="91" t="s">
        <v>437</v>
      </c>
      <c r="E76" s="87"/>
      <c r="F76" s="87"/>
      <c r="G76" s="87"/>
      <c r="H76" s="87" t="s">
        <v>220</v>
      </c>
      <c r="I76" s="87"/>
      <c r="J76" s="87"/>
      <c r="K76" s="87"/>
      <c r="L76" s="87"/>
      <c r="M76" s="403"/>
      <c r="N76" s="377"/>
      <c r="O76" s="377" t="s">
        <v>182</v>
      </c>
      <c r="P76" s="377" t="s">
        <v>198</v>
      </c>
      <c r="Q76" s="376" t="s">
        <v>447</v>
      </c>
      <c r="R76" s="377"/>
      <c r="S76" s="377"/>
      <c r="T76" s="343" t="s">
        <v>426</v>
      </c>
      <c r="U76" s="348">
        <v>2019</v>
      </c>
      <c r="V76" s="348">
        <v>2026</v>
      </c>
      <c r="W76" s="90"/>
    </row>
    <row r="77" spans="2:23" ht="130.9" customHeight="1" thickBot="1" x14ac:dyDescent="0.3">
      <c r="B77" s="411">
        <v>75</v>
      </c>
      <c r="C77" s="93" t="s">
        <v>483</v>
      </c>
      <c r="D77" s="93" t="s">
        <v>77</v>
      </c>
      <c r="E77" s="405"/>
      <c r="F77" s="405"/>
      <c r="G77" s="405"/>
      <c r="H77" s="405" t="s">
        <v>220</v>
      </c>
      <c r="I77" s="405"/>
      <c r="J77" s="405"/>
      <c r="K77" s="405"/>
      <c r="L77" s="405"/>
      <c r="M77" s="405"/>
      <c r="N77" s="380"/>
      <c r="O77" s="380" t="s">
        <v>182</v>
      </c>
      <c r="P77" s="380" t="s">
        <v>198</v>
      </c>
      <c r="Q77" s="380"/>
      <c r="R77" s="380"/>
      <c r="S77" s="380"/>
      <c r="T77" s="350" t="s">
        <v>426</v>
      </c>
      <c r="U77" s="351">
        <v>2020</v>
      </c>
      <c r="V77" s="351">
        <v>2023</v>
      </c>
      <c r="W77" s="415"/>
    </row>
    <row r="79" spans="2:23" x14ac:dyDescent="0.25">
      <c r="B79" s="439" t="s">
        <v>654</v>
      </c>
    </row>
    <row r="80" spans="2:23" x14ac:dyDescent="0.25">
      <c r="B80" s="86" t="s">
        <v>238</v>
      </c>
    </row>
    <row r="81" spans="2:14" x14ac:dyDescent="0.25">
      <c r="B81" s="86" t="s">
        <v>506</v>
      </c>
      <c r="N81" s="21" t="s">
        <v>7</v>
      </c>
    </row>
    <row r="82" spans="2:14" x14ac:dyDescent="0.25">
      <c r="B82" s="86" t="s">
        <v>328</v>
      </c>
    </row>
  </sheetData>
  <phoneticPr fontId="31" type="noConversion"/>
  <pageMargins left="0.23622047244094491" right="0.23622047244094491" top="0.74803149606299213" bottom="0.74803149606299213" header="0.31496062992125984" footer="0.31496062992125984"/>
  <pageSetup paperSize="8" scale="65" fitToHeight="0" orientation="landscape" r:id="rId1"/>
  <headerFooter>
    <oddFooter>Seite &amp;P von &amp;N</oddFooter>
  </headerFooter>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Menus!$D$2:$D$13</xm:f>
          </x14:formula1>
          <xm:sqref>R13:R37 R5:R10 R39:R41 R43 R56:R58 R45:R54 R76:R77 R67:R74 R61:R65</xm:sqref>
        </x14:dataValidation>
        <x14:dataValidation type="list" allowBlank="1" showInputMessage="1" showErrorMessage="1">
          <x14:formula1>
            <xm:f>Menus!$E$2:$E$6</xm:f>
          </x14:formula1>
          <xm:sqref>N3:N54 N58:N77</xm:sqref>
        </x14:dataValidation>
        <x14:dataValidation type="list" allowBlank="1" showInputMessage="1" showErrorMessage="1">
          <x14:formula1>
            <xm:f>Menus!$C$2:$C$9</xm:f>
          </x14:formula1>
          <xm:sqref>S56:S77 S3:S35 S37:S54</xm:sqref>
        </x14:dataValidation>
        <x14:dataValidation type="list" allowBlank="1" showInputMessage="1" showErrorMessage="1">
          <x14:formula1>
            <xm:f>'C:\Users\christian.dieckhoff\AppData\Local\Microsoft\Windows\Temporary Internet Files\Content.Outlook\MK7FCV2C\[AFID-Template_Masterdatei_für 2. Ressort und Länderabstimmung_BMU.xlsx]Menus'!#REF!</xm:f>
          </x14:formula1>
          <xm:sqref>N55:N57 R55:S55</xm:sqref>
        </x14:dataValidation>
        <x14:dataValidation type="list" allowBlank="1" showInputMessage="1" showErrorMessage="1">
          <x14:formula1>
            <xm:f>Menus!$F$2:$F$6</xm:f>
          </x14:formula1>
          <xm:sqref>O3:O77</xm:sqref>
        </x14:dataValidation>
        <x14:dataValidation type="list" allowBlank="1" showInputMessage="1" showErrorMessage="1">
          <x14:formula1>
            <xm:f>Menus!$H$2:$H$8</xm:f>
          </x14:formula1>
          <xm:sqref>P3:P77</xm:sqref>
        </x14:dataValidation>
        <x14:dataValidation type="list" allowBlank="1" showInputMessage="1" showErrorMessage="1">
          <x14:formula1>
            <xm:f>Menus!$B$3:$B$9</xm:f>
          </x14:formula1>
          <xm:sqref>Q3:Q77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G112"/>
  <sheetViews>
    <sheetView zoomScale="55" zoomScaleNormal="55" workbookViewId="0">
      <pane ySplit="2" topLeftCell="A105" activePane="bottomLeft" state="frozen"/>
      <selection pane="bottomLeft" activeCell="AD3" sqref="AD3"/>
    </sheetView>
  </sheetViews>
  <sheetFormatPr defaultColWidth="8.7109375" defaultRowHeight="12.75" x14ac:dyDescent="0.2"/>
  <cols>
    <col min="1" max="1" width="1.42578125" style="102" customWidth="1"/>
    <col min="2" max="2" width="7.28515625" style="102" customWidth="1"/>
    <col min="3" max="3" width="13.28515625" style="117" customWidth="1"/>
    <col min="4" max="4" width="37.28515625" style="102" customWidth="1"/>
    <col min="5" max="5" width="41.85546875" style="102" customWidth="1"/>
    <col min="6" max="14" width="3.42578125" style="102" customWidth="1"/>
    <col min="15" max="15" width="18.140625" style="102" customWidth="1"/>
    <col min="16" max="16" width="12.28515625" style="102" customWidth="1"/>
    <col min="17" max="18" width="12.7109375" style="102" customWidth="1"/>
    <col min="19" max="19" width="11.5703125" style="102" customWidth="1"/>
    <col min="20" max="20" width="12.7109375" style="102" customWidth="1"/>
    <col min="21" max="21" width="17.28515625" style="102" customWidth="1"/>
    <col min="22" max="22" width="9.85546875" style="102" customWidth="1"/>
    <col min="23" max="23" width="9.28515625" style="102" customWidth="1"/>
    <col min="24" max="24" width="25" style="107" customWidth="1"/>
    <col min="25" max="16384" width="8.7109375" style="102"/>
  </cols>
  <sheetData>
    <row r="1" spans="2:85" ht="34.15" customHeight="1" thickBot="1" x14ac:dyDescent="0.45">
      <c r="B1" s="440"/>
      <c r="C1" s="116"/>
      <c r="F1" s="445"/>
      <c r="G1" s="445"/>
      <c r="H1" s="445"/>
      <c r="I1" s="445"/>
      <c r="J1" s="445"/>
      <c r="K1" s="445"/>
      <c r="L1" s="445"/>
      <c r="M1" s="445"/>
      <c r="N1" s="445"/>
      <c r="O1" s="445"/>
      <c r="P1" s="445"/>
      <c r="Q1" s="446"/>
      <c r="X1" s="102"/>
    </row>
    <row r="2" spans="2:85" s="101" customFormat="1" ht="65.45" customHeight="1" thickBot="1" x14ac:dyDescent="0.25">
      <c r="B2" s="416" t="s">
        <v>236</v>
      </c>
      <c r="C2" s="418" t="s">
        <v>273</v>
      </c>
      <c r="D2" s="419" t="s">
        <v>188</v>
      </c>
      <c r="E2" s="419" t="s">
        <v>189</v>
      </c>
      <c r="F2" s="420" t="s">
        <v>219</v>
      </c>
      <c r="G2" s="420" t="s">
        <v>212</v>
      </c>
      <c r="H2" s="420" t="s">
        <v>213</v>
      </c>
      <c r="I2" s="420" t="s">
        <v>214</v>
      </c>
      <c r="J2" s="420" t="s">
        <v>218</v>
      </c>
      <c r="K2" s="420" t="s">
        <v>215</v>
      </c>
      <c r="L2" s="420" t="s">
        <v>222</v>
      </c>
      <c r="M2" s="420" t="s">
        <v>216</v>
      </c>
      <c r="N2" s="420" t="s">
        <v>217</v>
      </c>
      <c r="O2" s="417" t="s">
        <v>507</v>
      </c>
      <c r="P2" s="417" t="s">
        <v>508</v>
      </c>
      <c r="Q2" s="417" t="s">
        <v>329</v>
      </c>
      <c r="R2" s="421" t="s">
        <v>161</v>
      </c>
      <c r="S2" s="417" t="s">
        <v>272</v>
      </c>
      <c r="T2" s="417" t="s">
        <v>190</v>
      </c>
      <c r="U2" s="422" t="s">
        <v>451</v>
      </c>
      <c r="V2" s="423" t="s">
        <v>191</v>
      </c>
      <c r="W2" s="424" t="s">
        <v>192</v>
      </c>
      <c r="X2" s="444" t="s">
        <v>193</v>
      </c>
    </row>
    <row r="3" spans="2:85" ht="159.6" customHeight="1" x14ac:dyDescent="0.2">
      <c r="B3" s="112">
        <v>1</v>
      </c>
      <c r="C3" s="401" t="s">
        <v>281</v>
      </c>
      <c r="D3" s="434" t="s">
        <v>548</v>
      </c>
      <c r="E3" s="339" t="s">
        <v>312</v>
      </c>
      <c r="F3" s="382"/>
      <c r="G3" s="382"/>
      <c r="H3" s="382" t="s">
        <v>220</v>
      </c>
      <c r="I3" s="382"/>
      <c r="J3" s="382"/>
      <c r="K3" s="382"/>
      <c r="L3" s="382"/>
      <c r="M3" s="382"/>
      <c r="N3" s="382"/>
      <c r="O3" s="401" t="s">
        <v>178</v>
      </c>
      <c r="P3" s="401"/>
      <c r="Q3" s="401" t="s">
        <v>330</v>
      </c>
      <c r="R3" s="401" t="s">
        <v>446</v>
      </c>
      <c r="S3" s="401" t="s">
        <v>167</v>
      </c>
      <c r="T3" s="401" t="s">
        <v>162</v>
      </c>
      <c r="U3" s="367" t="s">
        <v>152</v>
      </c>
      <c r="V3" s="357" t="s">
        <v>370</v>
      </c>
      <c r="W3" s="358" t="s">
        <v>152</v>
      </c>
      <c r="X3" s="443" t="s">
        <v>511</v>
      </c>
    </row>
    <row r="4" spans="2:85" ht="259.89999999999998" customHeight="1" x14ac:dyDescent="0.2">
      <c r="B4" s="113">
        <v>2</v>
      </c>
      <c r="C4" s="425" t="s">
        <v>281</v>
      </c>
      <c r="D4" s="99" t="s">
        <v>549</v>
      </c>
      <c r="E4" s="110" t="s">
        <v>367</v>
      </c>
      <c r="F4" s="383"/>
      <c r="G4" s="383"/>
      <c r="H4" s="383"/>
      <c r="I4" s="383" t="s">
        <v>220</v>
      </c>
      <c r="J4" s="383" t="s">
        <v>220</v>
      </c>
      <c r="K4" s="383" t="s">
        <v>220</v>
      </c>
      <c r="L4" s="383" t="s">
        <v>220</v>
      </c>
      <c r="M4" s="383" t="s">
        <v>220</v>
      </c>
      <c r="N4" s="383"/>
      <c r="O4" s="390"/>
      <c r="P4" s="391" t="s">
        <v>182</v>
      </c>
      <c r="Q4" s="391" t="s">
        <v>198</v>
      </c>
      <c r="R4" s="392" t="s">
        <v>447</v>
      </c>
      <c r="S4" s="392" t="s">
        <v>160</v>
      </c>
      <c r="T4" s="392" t="s">
        <v>162</v>
      </c>
      <c r="U4" s="368">
        <v>83700</v>
      </c>
      <c r="V4" s="359">
        <v>2017</v>
      </c>
      <c r="W4" s="359">
        <v>2021</v>
      </c>
      <c r="X4" s="406"/>
    </row>
    <row r="5" spans="2:85" ht="153" x14ac:dyDescent="0.2">
      <c r="B5" s="113">
        <v>3</v>
      </c>
      <c r="C5" s="425" t="s">
        <v>281</v>
      </c>
      <c r="D5" s="99" t="s">
        <v>550</v>
      </c>
      <c r="E5" s="104" t="s">
        <v>512</v>
      </c>
      <c r="F5" s="384"/>
      <c r="G5" s="384"/>
      <c r="H5" s="384"/>
      <c r="I5" s="384" t="s">
        <v>220</v>
      </c>
      <c r="J5" s="384" t="s">
        <v>220</v>
      </c>
      <c r="K5" s="384" t="s">
        <v>220</v>
      </c>
      <c r="L5" s="384" t="s">
        <v>220</v>
      </c>
      <c r="M5" s="384"/>
      <c r="N5" s="384"/>
      <c r="O5" s="393"/>
      <c r="P5" s="391" t="s">
        <v>182</v>
      </c>
      <c r="Q5" s="391" t="s">
        <v>198</v>
      </c>
      <c r="R5" s="392" t="s">
        <v>447</v>
      </c>
      <c r="S5" s="391" t="s">
        <v>174</v>
      </c>
      <c r="T5" s="391" t="s">
        <v>162</v>
      </c>
      <c r="U5" s="368">
        <v>50000</v>
      </c>
      <c r="V5" s="359">
        <v>2012</v>
      </c>
      <c r="W5" s="359">
        <v>2015</v>
      </c>
      <c r="X5" s="406"/>
    </row>
    <row r="6" spans="2:85" ht="130.15" customHeight="1" x14ac:dyDescent="0.2">
      <c r="B6" s="113">
        <v>4</v>
      </c>
      <c r="C6" s="425" t="s">
        <v>281</v>
      </c>
      <c r="D6" s="99" t="s">
        <v>551</v>
      </c>
      <c r="E6" s="75" t="s">
        <v>90</v>
      </c>
      <c r="F6" s="385"/>
      <c r="G6" s="385"/>
      <c r="H6" s="385"/>
      <c r="I6" s="385" t="s">
        <v>220</v>
      </c>
      <c r="J6" s="385"/>
      <c r="K6" s="385"/>
      <c r="L6" s="385"/>
      <c r="M6" s="385"/>
      <c r="N6" s="385"/>
      <c r="O6" s="391"/>
      <c r="P6" s="391" t="s">
        <v>182</v>
      </c>
      <c r="Q6" s="391" t="s">
        <v>198</v>
      </c>
      <c r="R6" s="392" t="s">
        <v>447</v>
      </c>
      <c r="S6" s="392" t="s">
        <v>160</v>
      </c>
      <c r="T6" s="392" t="s">
        <v>160</v>
      </c>
      <c r="U6" s="368">
        <v>2400</v>
      </c>
      <c r="V6" s="359">
        <v>2017</v>
      </c>
      <c r="W6" s="359">
        <v>2021</v>
      </c>
      <c r="X6" s="406"/>
    </row>
    <row r="7" spans="2:85" ht="170.25" x14ac:dyDescent="0.2">
      <c r="B7" s="113">
        <v>5</v>
      </c>
      <c r="C7" s="377" t="s">
        <v>281</v>
      </c>
      <c r="D7" s="432" t="s">
        <v>552</v>
      </c>
      <c r="E7" s="84" t="s">
        <v>513</v>
      </c>
      <c r="F7" s="381"/>
      <c r="G7" s="381"/>
      <c r="H7" s="381"/>
      <c r="I7" s="381" t="s">
        <v>220</v>
      </c>
      <c r="J7" s="381"/>
      <c r="K7" s="381"/>
      <c r="L7" s="381"/>
      <c r="M7" s="381"/>
      <c r="N7" s="381"/>
      <c r="O7" s="377"/>
      <c r="P7" s="377" t="s">
        <v>182</v>
      </c>
      <c r="Q7" s="377" t="s">
        <v>198</v>
      </c>
      <c r="R7" s="377" t="s">
        <v>446</v>
      </c>
      <c r="S7" s="377" t="s">
        <v>316</v>
      </c>
      <c r="T7" s="377" t="s">
        <v>162</v>
      </c>
      <c r="U7" s="343">
        <v>758</v>
      </c>
      <c r="V7" s="348">
        <v>2017</v>
      </c>
      <c r="W7" s="348">
        <v>2018</v>
      </c>
      <c r="X7" s="106" t="s">
        <v>514</v>
      </c>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row>
    <row r="8" spans="2:85" ht="102.6" customHeight="1" x14ac:dyDescent="0.2">
      <c r="B8" s="113">
        <v>6</v>
      </c>
      <c r="C8" s="377" t="s">
        <v>281</v>
      </c>
      <c r="D8" s="432" t="s">
        <v>553</v>
      </c>
      <c r="E8" s="84" t="s">
        <v>117</v>
      </c>
      <c r="F8" s="381"/>
      <c r="G8" s="381"/>
      <c r="H8" s="381"/>
      <c r="I8" s="381" t="s">
        <v>220</v>
      </c>
      <c r="J8" s="381"/>
      <c r="K8" s="381"/>
      <c r="L8" s="381"/>
      <c r="M8" s="381"/>
      <c r="N8" s="381" t="s">
        <v>220</v>
      </c>
      <c r="O8" s="377"/>
      <c r="P8" s="377" t="s">
        <v>182</v>
      </c>
      <c r="Q8" s="377" t="s">
        <v>198</v>
      </c>
      <c r="R8" s="377" t="s">
        <v>446</v>
      </c>
      <c r="S8" s="377" t="s">
        <v>167</v>
      </c>
      <c r="T8" s="377" t="s">
        <v>162</v>
      </c>
      <c r="U8" s="343">
        <v>941</v>
      </c>
      <c r="V8" s="348">
        <v>2018</v>
      </c>
      <c r="W8" s="348">
        <v>2021</v>
      </c>
      <c r="X8" s="106" t="s">
        <v>515</v>
      </c>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row>
    <row r="9" spans="2:85" ht="120.6" customHeight="1" x14ac:dyDescent="0.2">
      <c r="B9" s="113">
        <v>7</v>
      </c>
      <c r="C9" s="377" t="s">
        <v>281</v>
      </c>
      <c r="D9" s="84" t="s">
        <v>587</v>
      </c>
      <c r="E9" s="84" t="s">
        <v>115</v>
      </c>
      <c r="F9" s="381"/>
      <c r="G9" s="381"/>
      <c r="H9" s="381"/>
      <c r="I9" s="381" t="s">
        <v>220</v>
      </c>
      <c r="J9" s="381"/>
      <c r="K9" s="381"/>
      <c r="L9" s="381"/>
      <c r="M9" s="381"/>
      <c r="N9" s="381"/>
      <c r="O9" s="377"/>
      <c r="P9" s="377" t="s">
        <v>182</v>
      </c>
      <c r="Q9" s="377" t="s">
        <v>198</v>
      </c>
      <c r="R9" s="377" t="s">
        <v>444</v>
      </c>
      <c r="S9" s="377" t="s">
        <v>652</v>
      </c>
      <c r="T9" s="377" t="s">
        <v>162</v>
      </c>
      <c r="U9" s="343">
        <v>5000</v>
      </c>
      <c r="V9" s="348">
        <v>2019</v>
      </c>
      <c r="W9" s="348">
        <v>2021</v>
      </c>
      <c r="X9" s="106"/>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row>
    <row r="10" spans="2:85" ht="136.9" customHeight="1" x14ac:dyDescent="0.2">
      <c r="B10" s="113">
        <v>8</v>
      </c>
      <c r="C10" s="377" t="s">
        <v>281</v>
      </c>
      <c r="D10" s="84" t="s">
        <v>322</v>
      </c>
      <c r="E10" s="84" t="s">
        <v>116</v>
      </c>
      <c r="F10" s="381"/>
      <c r="G10" s="381"/>
      <c r="H10" s="381"/>
      <c r="I10" s="381" t="s">
        <v>220</v>
      </c>
      <c r="J10" s="381"/>
      <c r="K10" s="381"/>
      <c r="L10" s="381"/>
      <c r="M10" s="381"/>
      <c r="N10" s="381"/>
      <c r="O10" s="377"/>
      <c r="P10" s="377" t="s">
        <v>182</v>
      </c>
      <c r="Q10" s="377" t="s">
        <v>198</v>
      </c>
      <c r="R10" s="377" t="s">
        <v>444</v>
      </c>
      <c r="S10" s="377" t="s">
        <v>101</v>
      </c>
      <c r="T10" s="376" t="s">
        <v>160</v>
      </c>
      <c r="U10" s="343">
        <v>4500</v>
      </c>
      <c r="V10" s="348">
        <v>2015</v>
      </c>
      <c r="W10" s="348">
        <v>2019</v>
      </c>
      <c r="X10" s="106"/>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row>
    <row r="11" spans="2:85" s="105" customFormat="1" ht="146.25" x14ac:dyDescent="0.2">
      <c r="B11" s="113">
        <v>9</v>
      </c>
      <c r="C11" s="377" t="s">
        <v>281</v>
      </c>
      <c r="D11" s="432" t="s">
        <v>554</v>
      </c>
      <c r="E11" s="84" t="s">
        <v>516</v>
      </c>
      <c r="F11" s="381"/>
      <c r="G11" s="381"/>
      <c r="H11" s="381"/>
      <c r="I11" s="381" t="s">
        <v>220</v>
      </c>
      <c r="J11" s="381"/>
      <c r="K11" s="381"/>
      <c r="L11" s="381"/>
      <c r="M11" s="381"/>
      <c r="N11" s="381"/>
      <c r="O11" s="377"/>
      <c r="P11" s="377" t="s">
        <v>182</v>
      </c>
      <c r="Q11" s="377" t="s">
        <v>198</v>
      </c>
      <c r="R11" s="376" t="s">
        <v>448</v>
      </c>
      <c r="S11" s="376" t="s">
        <v>174</v>
      </c>
      <c r="T11" s="376" t="s">
        <v>165</v>
      </c>
      <c r="U11" s="343">
        <v>18481</v>
      </c>
      <c r="V11" s="348">
        <v>2010</v>
      </c>
      <c r="W11" s="348" t="s">
        <v>226</v>
      </c>
      <c r="X11" s="106"/>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row>
    <row r="12" spans="2:85" ht="106.9" customHeight="1" x14ac:dyDescent="0.2">
      <c r="B12" s="113">
        <v>10</v>
      </c>
      <c r="C12" s="425" t="s">
        <v>281</v>
      </c>
      <c r="D12" s="99" t="s">
        <v>555</v>
      </c>
      <c r="E12" s="75" t="s">
        <v>129</v>
      </c>
      <c r="F12" s="385"/>
      <c r="G12" s="385"/>
      <c r="H12" s="385"/>
      <c r="I12" s="385"/>
      <c r="J12" s="385" t="s">
        <v>220</v>
      </c>
      <c r="K12" s="385" t="s">
        <v>220</v>
      </c>
      <c r="L12" s="385"/>
      <c r="M12" s="385"/>
      <c r="N12" s="385"/>
      <c r="O12" s="391"/>
      <c r="P12" s="377" t="s">
        <v>182</v>
      </c>
      <c r="Q12" s="377" t="s">
        <v>185</v>
      </c>
      <c r="R12" s="377" t="s">
        <v>447</v>
      </c>
      <c r="S12" s="377" t="s">
        <v>202</v>
      </c>
      <c r="T12" s="377" t="s">
        <v>166</v>
      </c>
      <c r="U12" s="368" t="s">
        <v>426</v>
      </c>
      <c r="V12" s="359">
        <v>2017</v>
      </c>
      <c r="W12" s="359">
        <v>2021</v>
      </c>
      <c r="X12" s="406"/>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row>
    <row r="13" spans="2:85" s="109" customFormat="1" ht="128.25" x14ac:dyDescent="0.2">
      <c r="B13" s="113">
        <v>11</v>
      </c>
      <c r="C13" s="425" t="s">
        <v>281</v>
      </c>
      <c r="D13" s="100" t="s">
        <v>284</v>
      </c>
      <c r="E13" s="104" t="s">
        <v>131</v>
      </c>
      <c r="F13" s="384"/>
      <c r="G13" s="384"/>
      <c r="H13" s="384"/>
      <c r="I13" s="384"/>
      <c r="J13" s="384" t="s">
        <v>220</v>
      </c>
      <c r="K13" s="384"/>
      <c r="L13" s="384" t="s">
        <v>220</v>
      </c>
      <c r="M13" s="384"/>
      <c r="N13" s="384"/>
      <c r="O13" s="393"/>
      <c r="P13" s="377" t="s">
        <v>182</v>
      </c>
      <c r="Q13" s="377" t="s">
        <v>198</v>
      </c>
      <c r="R13" s="377" t="s">
        <v>446</v>
      </c>
      <c r="S13" s="377" t="s">
        <v>175</v>
      </c>
      <c r="T13" s="377" t="s">
        <v>162</v>
      </c>
      <c r="U13" s="368" t="s">
        <v>426</v>
      </c>
      <c r="V13" s="359" t="s">
        <v>426</v>
      </c>
      <c r="W13" s="359" t="s">
        <v>419</v>
      </c>
      <c r="X13" s="406" t="s">
        <v>369</v>
      </c>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row>
    <row r="14" spans="2:85" s="109" customFormat="1" ht="112.5" x14ac:dyDescent="0.2">
      <c r="B14" s="113">
        <v>12</v>
      </c>
      <c r="C14" s="425" t="s">
        <v>281</v>
      </c>
      <c r="D14" s="100" t="s">
        <v>588</v>
      </c>
      <c r="E14" s="104" t="s">
        <v>130</v>
      </c>
      <c r="F14" s="384"/>
      <c r="G14" s="384"/>
      <c r="H14" s="384"/>
      <c r="I14" s="384"/>
      <c r="J14" s="384"/>
      <c r="K14" s="384" t="s">
        <v>220</v>
      </c>
      <c r="L14" s="384" t="s">
        <v>220</v>
      </c>
      <c r="M14" s="384"/>
      <c r="N14" s="384"/>
      <c r="O14" s="393"/>
      <c r="P14" s="377" t="s">
        <v>182</v>
      </c>
      <c r="Q14" s="377" t="s">
        <v>198</v>
      </c>
      <c r="R14" s="377" t="s">
        <v>445</v>
      </c>
      <c r="S14" s="377" t="s">
        <v>167</v>
      </c>
      <c r="T14" s="377" t="s">
        <v>165</v>
      </c>
      <c r="U14" s="368" t="s">
        <v>426</v>
      </c>
      <c r="V14" s="359" t="s">
        <v>426</v>
      </c>
      <c r="W14" s="359" t="s">
        <v>419</v>
      </c>
      <c r="X14" s="406" t="s">
        <v>369</v>
      </c>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row>
    <row r="15" spans="2:85" s="109" customFormat="1" ht="124.9" customHeight="1" x14ac:dyDescent="0.2">
      <c r="B15" s="113">
        <v>13</v>
      </c>
      <c r="C15" s="425" t="s">
        <v>281</v>
      </c>
      <c r="D15" s="75" t="s">
        <v>283</v>
      </c>
      <c r="E15" s="75" t="s">
        <v>368</v>
      </c>
      <c r="F15" s="385"/>
      <c r="G15" s="385"/>
      <c r="H15" s="385"/>
      <c r="I15" s="385"/>
      <c r="J15" s="385"/>
      <c r="K15" s="385" t="s">
        <v>220</v>
      </c>
      <c r="L15" s="385"/>
      <c r="M15" s="385"/>
      <c r="N15" s="385"/>
      <c r="O15" s="391"/>
      <c r="P15" s="377" t="s">
        <v>182</v>
      </c>
      <c r="Q15" s="377" t="s">
        <v>198</v>
      </c>
      <c r="R15" s="377" t="s">
        <v>445</v>
      </c>
      <c r="S15" s="377" t="s">
        <v>167</v>
      </c>
      <c r="T15" s="377" t="s">
        <v>162</v>
      </c>
      <c r="U15" s="368">
        <v>2200</v>
      </c>
      <c r="V15" s="359">
        <v>2017</v>
      </c>
      <c r="W15" s="359">
        <v>2018</v>
      </c>
      <c r="X15" s="406" t="s">
        <v>282</v>
      </c>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row>
    <row r="16" spans="2:85" s="109" customFormat="1" ht="108.75" x14ac:dyDescent="0.2">
      <c r="B16" s="113">
        <v>14</v>
      </c>
      <c r="C16" s="425" t="s">
        <v>281</v>
      </c>
      <c r="D16" s="75" t="s">
        <v>589</v>
      </c>
      <c r="E16" s="75" t="s">
        <v>89</v>
      </c>
      <c r="F16" s="385"/>
      <c r="G16" s="385"/>
      <c r="H16" s="385"/>
      <c r="I16" s="385"/>
      <c r="J16" s="385"/>
      <c r="K16" s="385"/>
      <c r="L16" s="385"/>
      <c r="M16" s="385"/>
      <c r="N16" s="385" t="s">
        <v>220</v>
      </c>
      <c r="O16" s="391"/>
      <c r="P16" s="391" t="s">
        <v>201</v>
      </c>
      <c r="Q16" s="391"/>
      <c r="R16" s="392" t="s">
        <v>447</v>
      </c>
      <c r="S16" s="392" t="s">
        <v>167</v>
      </c>
      <c r="T16" s="392" t="s">
        <v>160</v>
      </c>
      <c r="U16" s="368" t="s">
        <v>426</v>
      </c>
      <c r="V16" s="359">
        <v>2015</v>
      </c>
      <c r="W16" s="359">
        <v>2020</v>
      </c>
      <c r="X16" s="406"/>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row>
    <row r="17" spans="2:24" ht="135.6" customHeight="1" x14ac:dyDescent="0.2">
      <c r="B17" s="113">
        <v>15</v>
      </c>
      <c r="C17" s="425" t="s">
        <v>281</v>
      </c>
      <c r="D17" s="99" t="s">
        <v>556</v>
      </c>
      <c r="E17" s="75" t="s">
        <v>517</v>
      </c>
      <c r="F17" s="385"/>
      <c r="G17" s="385"/>
      <c r="H17" s="385"/>
      <c r="I17" s="385"/>
      <c r="J17" s="385"/>
      <c r="K17" s="385"/>
      <c r="L17" s="385"/>
      <c r="M17" s="385"/>
      <c r="N17" s="385" t="s">
        <v>220</v>
      </c>
      <c r="O17" s="391"/>
      <c r="P17" s="377" t="s">
        <v>173</v>
      </c>
      <c r="Q17" s="377"/>
      <c r="R17" s="377" t="s">
        <v>448</v>
      </c>
      <c r="S17" s="377" t="s">
        <v>160</v>
      </c>
      <c r="T17" s="377" t="s">
        <v>162</v>
      </c>
      <c r="U17" s="368" t="s">
        <v>419</v>
      </c>
      <c r="V17" s="359">
        <v>2017</v>
      </c>
      <c r="W17" s="359">
        <v>2024</v>
      </c>
      <c r="X17" s="406"/>
    </row>
    <row r="18" spans="2:24" s="118" customFormat="1" ht="140.25" x14ac:dyDescent="0.2">
      <c r="B18" s="352">
        <v>16</v>
      </c>
      <c r="C18" s="376" t="s">
        <v>286</v>
      </c>
      <c r="D18" s="131" t="s">
        <v>590</v>
      </c>
      <c r="E18" s="131" t="s">
        <v>518</v>
      </c>
      <c r="F18" s="381"/>
      <c r="G18" s="381"/>
      <c r="H18" s="381"/>
      <c r="I18" s="381" t="s">
        <v>220</v>
      </c>
      <c r="J18" s="381"/>
      <c r="K18" s="381"/>
      <c r="L18" s="381"/>
      <c r="M18" s="381"/>
      <c r="N18" s="381"/>
      <c r="O18" s="376"/>
      <c r="P18" s="376" t="s">
        <v>182</v>
      </c>
      <c r="Q18" s="376" t="s">
        <v>198</v>
      </c>
      <c r="R18" s="376" t="s">
        <v>447</v>
      </c>
      <c r="S18" s="376" t="s">
        <v>167</v>
      </c>
      <c r="T18" s="376" t="s">
        <v>162</v>
      </c>
      <c r="U18" s="368" t="s">
        <v>419</v>
      </c>
      <c r="V18" s="347">
        <v>2014</v>
      </c>
      <c r="W18" s="347">
        <v>2019</v>
      </c>
      <c r="X18" s="353"/>
    </row>
    <row r="19" spans="2:24" s="118" customFormat="1" ht="172.15" customHeight="1" x14ac:dyDescent="0.2">
      <c r="B19" s="352">
        <v>17</v>
      </c>
      <c r="C19" s="426" t="s">
        <v>286</v>
      </c>
      <c r="D19" s="354" t="s">
        <v>519</v>
      </c>
      <c r="E19" s="111" t="s">
        <v>86</v>
      </c>
      <c r="F19" s="385"/>
      <c r="G19" s="385"/>
      <c r="H19" s="385"/>
      <c r="I19" s="385"/>
      <c r="J19" s="385"/>
      <c r="K19" s="385" t="s">
        <v>220</v>
      </c>
      <c r="L19" s="385"/>
      <c r="M19" s="385"/>
      <c r="N19" s="385"/>
      <c r="O19" s="392"/>
      <c r="P19" s="392" t="s">
        <v>182</v>
      </c>
      <c r="Q19" s="392" t="s">
        <v>198</v>
      </c>
      <c r="R19" s="392" t="s">
        <v>445</v>
      </c>
      <c r="S19" s="392" t="s">
        <v>167</v>
      </c>
      <c r="T19" s="392" t="s">
        <v>162</v>
      </c>
      <c r="U19" s="368" t="s">
        <v>419</v>
      </c>
      <c r="V19" s="360">
        <v>2017</v>
      </c>
      <c r="W19" s="360">
        <v>2020</v>
      </c>
      <c r="X19" s="407"/>
    </row>
    <row r="20" spans="2:24" s="118" customFormat="1" ht="124.9" customHeight="1" x14ac:dyDescent="0.2">
      <c r="B20" s="352">
        <v>18</v>
      </c>
      <c r="C20" s="426" t="s">
        <v>286</v>
      </c>
      <c r="D20" s="355" t="s">
        <v>591</v>
      </c>
      <c r="E20" s="356" t="s">
        <v>156</v>
      </c>
      <c r="F20" s="384"/>
      <c r="G20" s="384"/>
      <c r="H20" s="384"/>
      <c r="I20" s="384"/>
      <c r="J20" s="384"/>
      <c r="K20" s="384"/>
      <c r="L20" s="384" t="s">
        <v>220</v>
      </c>
      <c r="M20" s="384"/>
      <c r="N20" s="384"/>
      <c r="O20" s="394"/>
      <c r="P20" s="376" t="s">
        <v>182</v>
      </c>
      <c r="Q20" s="376" t="s">
        <v>198</v>
      </c>
      <c r="R20" s="376" t="s">
        <v>446</v>
      </c>
      <c r="S20" s="376" t="s">
        <v>520</v>
      </c>
      <c r="T20" s="376" t="s">
        <v>165</v>
      </c>
      <c r="U20" s="368" t="s">
        <v>419</v>
      </c>
      <c r="V20" s="360">
        <v>2018</v>
      </c>
      <c r="W20" s="360">
        <v>2021</v>
      </c>
      <c r="X20" s="407" t="s">
        <v>331</v>
      </c>
    </row>
    <row r="21" spans="2:24" s="118" customFormat="1" ht="110.45" customHeight="1" x14ac:dyDescent="0.2">
      <c r="B21" s="352">
        <v>19</v>
      </c>
      <c r="C21" s="426" t="s">
        <v>286</v>
      </c>
      <c r="D21" s="354" t="s">
        <v>586</v>
      </c>
      <c r="E21" s="111" t="s">
        <v>285</v>
      </c>
      <c r="F21" s="385"/>
      <c r="G21" s="385"/>
      <c r="H21" s="385"/>
      <c r="I21" s="385"/>
      <c r="J21" s="385"/>
      <c r="K21" s="385"/>
      <c r="L21" s="385"/>
      <c r="M21" s="385"/>
      <c r="N21" s="385" t="s">
        <v>220</v>
      </c>
      <c r="O21" s="392"/>
      <c r="P21" s="392" t="s">
        <v>182</v>
      </c>
      <c r="Q21" s="392" t="s">
        <v>198</v>
      </c>
      <c r="R21" s="392" t="s">
        <v>447</v>
      </c>
      <c r="S21" s="392" t="s">
        <v>160</v>
      </c>
      <c r="T21" s="392" t="s">
        <v>160</v>
      </c>
      <c r="U21" s="368" t="s">
        <v>419</v>
      </c>
      <c r="V21" s="360">
        <v>2014</v>
      </c>
      <c r="W21" s="360">
        <v>2020</v>
      </c>
      <c r="X21" s="407"/>
    </row>
    <row r="22" spans="2:24" ht="150" customHeight="1" x14ac:dyDescent="0.2">
      <c r="B22" s="113">
        <v>20</v>
      </c>
      <c r="C22" s="377" t="s">
        <v>277</v>
      </c>
      <c r="D22" s="84" t="s">
        <v>557</v>
      </c>
      <c r="E22" s="84" t="s">
        <v>118</v>
      </c>
      <c r="F22" s="381"/>
      <c r="G22" s="381"/>
      <c r="H22" s="381" t="s">
        <v>220</v>
      </c>
      <c r="I22" s="381"/>
      <c r="J22" s="381"/>
      <c r="K22" s="381"/>
      <c r="L22" s="381"/>
      <c r="M22" s="381"/>
      <c r="N22" s="381"/>
      <c r="O22" s="377" t="s">
        <v>178</v>
      </c>
      <c r="P22" s="377"/>
      <c r="Q22" s="377" t="s">
        <v>330</v>
      </c>
      <c r="R22" s="377" t="s">
        <v>446</v>
      </c>
      <c r="S22" s="377" t="s">
        <v>167</v>
      </c>
      <c r="T22" s="377" t="s">
        <v>162</v>
      </c>
      <c r="U22" s="368" t="s">
        <v>152</v>
      </c>
      <c r="V22" s="348">
        <v>2019</v>
      </c>
      <c r="W22" s="347" t="s">
        <v>313</v>
      </c>
      <c r="X22" s="408"/>
    </row>
    <row r="23" spans="2:24" ht="166.15" customHeight="1" x14ac:dyDescent="0.2">
      <c r="B23" s="113">
        <v>21</v>
      </c>
      <c r="C23" s="425" t="s">
        <v>277</v>
      </c>
      <c r="D23" s="75" t="s">
        <v>592</v>
      </c>
      <c r="E23" s="75" t="s">
        <v>279</v>
      </c>
      <c r="F23" s="385"/>
      <c r="G23" s="385"/>
      <c r="H23" s="385"/>
      <c r="I23" s="385"/>
      <c r="J23" s="385" t="s">
        <v>220</v>
      </c>
      <c r="K23" s="385" t="s">
        <v>220</v>
      </c>
      <c r="L23" s="385"/>
      <c r="M23" s="385"/>
      <c r="N23" s="385"/>
      <c r="O23" s="391"/>
      <c r="P23" s="377" t="s">
        <v>182</v>
      </c>
      <c r="Q23" s="377" t="s">
        <v>198</v>
      </c>
      <c r="R23" s="377" t="s">
        <v>447</v>
      </c>
      <c r="S23" s="377" t="s">
        <v>174</v>
      </c>
      <c r="T23" s="377" t="s">
        <v>162</v>
      </c>
      <c r="U23" s="368" t="s">
        <v>426</v>
      </c>
      <c r="V23" s="359">
        <v>2018</v>
      </c>
      <c r="W23" s="360">
        <v>2019</v>
      </c>
      <c r="X23" s="406"/>
    </row>
    <row r="24" spans="2:24" ht="68.45" customHeight="1" x14ac:dyDescent="0.2">
      <c r="B24" s="113">
        <v>22</v>
      </c>
      <c r="C24" s="425" t="s">
        <v>277</v>
      </c>
      <c r="D24" s="103" t="s">
        <v>593</v>
      </c>
      <c r="E24" s="108" t="s">
        <v>280</v>
      </c>
      <c r="F24" s="384"/>
      <c r="G24" s="384"/>
      <c r="H24" s="384"/>
      <c r="I24" s="384"/>
      <c r="J24" s="384" t="s">
        <v>220</v>
      </c>
      <c r="K24" s="384"/>
      <c r="L24" s="384" t="s">
        <v>220</v>
      </c>
      <c r="M24" s="384"/>
      <c r="N24" s="384"/>
      <c r="O24" s="393"/>
      <c r="P24" s="377" t="s">
        <v>182</v>
      </c>
      <c r="Q24" s="377" t="s">
        <v>330</v>
      </c>
      <c r="R24" s="377" t="s">
        <v>446</v>
      </c>
      <c r="S24" s="377" t="s">
        <v>167</v>
      </c>
      <c r="T24" s="377" t="s">
        <v>162</v>
      </c>
      <c r="U24" s="368" t="s">
        <v>426</v>
      </c>
      <c r="V24" s="359">
        <v>2018</v>
      </c>
      <c r="W24" s="360" t="s">
        <v>226</v>
      </c>
      <c r="X24" s="406"/>
    </row>
    <row r="25" spans="2:24" ht="92.45" customHeight="1" x14ac:dyDescent="0.2">
      <c r="B25" s="113">
        <v>23</v>
      </c>
      <c r="C25" s="425" t="s">
        <v>277</v>
      </c>
      <c r="D25" s="103" t="s">
        <v>558</v>
      </c>
      <c r="E25" s="108" t="s">
        <v>278</v>
      </c>
      <c r="F25" s="384"/>
      <c r="G25" s="384"/>
      <c r="H25" s="384"/>
      <c r="I25" s="384"/>
      <c r="J25" s="384" t="s">
        <v>220</v>
      </c>
      <c r="K25" s="384"/>
      <c r="L25" s="384"/>
      <c r="M25" s="384"/>
      <c r="N25" s="384"/>
      <c r="O25" s="393"/>
      <c r="P25" s="377" t="s">
        <v>182</v>
      </c>
      <c r="Q25" s="377" t="s">
        <v>198</v>
      </c>
      <c r="R25" s="377" t="s">
        <v>446</v>
      </c>
      <c r="S25" s="377" t="s">
        <v>167</v>
      </c>
      <c r="T25" s="377" t="s">
        <v>162</v>
      </c>
      <c r="U25" s="368" t="s">
        <v>426</v>
      </c>
      <c r="V25" s="359">
        <v>2018</v>
      </c>
      <c r="W25" s="360">
        <v>2018</v>
      </c>
      <c r="X25" s="406"/>
    </row>
    <row r="26" spans="2:24" ht="97.15" customHeight="1" x14ac:dyDescent="0.2">
      <c r="B26" s="113">
        <v>24</v>
      </c>
      <c r="C26" s="377" t="s">
        <v>277</v>
      </c>
      <c r="D26" s="99" t="s">
        <v>594</v>
      </c>
      <c r="E26" s="104" t="s">
        <v>315</v>
      </c>
      <c r="F26" s="384"/>
      <c r="G26" s="384"/>
      <c r="H26" s="384"/>
      <c r="I26" s="384"/>
      <c r="J26" s="384"/>
      <c r="K26" s="384" t="s">
        <v>220</v>
      </c>
      <c r="L26" s="384"/>
      <c r="M26" s="384"/>
      <c r="N26" s="384"/>
      <c r="O26" s="393"/>
      <c r="P26" s="393" t="s">
        <v>182</v>
      </c>
      <c r="Q26" s="393" t="s">
        <v>198</v>
      </c>
      <c r="R26" s="391" t="s">
        <v>445</v>
      </c>
      <c r="S26" s="391" t="s">
        <v>167</v>
      </c>
      <c r="T26" s="391" t="s">
        <v>162</v>
      </c>
      <c r="U26" s="343">
        <v>2500</v>
      </c>
      <c r="V26" s="348">
        <v>2015</v>
      </c>
      <c r="W26" s="347">
        <v>2020</v>
      </c>
      <c r="X26" s="408"/>
    </row>
    <row r="27" spans="2:24" ht="67.150000000000006" customHeight="1" x14ac:dyDescent="0.2">
      <c r="B27" s="113">
        <v>25</v>
      </c>
      <c r="C27" s="377" t="s">
        <v>277</v>
      </c>
      <c r="D27" s="84" t="s">
        <v>336</v>
      </c>
      <c r="E27" s="84" t="s">
        <v>119</v>
      </c>
      <c r="F27" s="381"/>
      <c r="G27" s="381"/>
      <c r="H27" s="381"/>
      <c r="I27" s="381"/>
      <c r="J27" s="381"/>
      <c r="K27" s="381"/>
      <c r="L27" s="381"/>
      <c r="M27" s="381"/>
      <c r="N27" s="381" t="s">
        <v>220</v>
      </c>
      <c r="O27" s="377"/>
      <c r="P27" s="377" t="s">
        <v>201</v>
      </c>
      <c r="Q27" s="377"/>
      <c r="R27" s="391" t="s">
        <v>445</v>
      </c>
      <c r="S27" s="377" t="s">
        <v>167</v>
      </c>
      <c r="T27" s="377" t="s">
        <v>162</v>
      </c>
      <c r="U27" s="368" t="s">
        <v>426</v>
      </c>
      <c r="V27" s="348">
        <v>2015</v>
      </c>
      <c r="W27" s="347" t="s">
        <v>226</v>
      </c>
      <c r="X27" s="408"/>
    </row>
    <row r="28" spans="2:24" ht="130.9" customHeight="1" x14ac:dyDescent="0.2">
      <c r="B28" s="113">
        <v>26</v>
      </c>
      <c r="C28" s="427" t="s">
        <v>274</v>
      </c>
      <c r="D28" s="135" t="s">
        <v>595</v>
      </c>
      <c r="E28" s="135" t="s">
        <v>521</v>
      </c>
      <c r="F28" s="386"/>
      <c r="G28" s="386"/>
      <c r="H28" s="386"/>
      <c r="I28" s="386" t="s">
        <v>220</v>
      </c>
      <c r="J28" s="386"/>
      <c r="K28" s="386"/>
      <c r="L28" s="386"/>
      <c r="M28" s="386"/>
      <c r="N28" s="386"/>
      <c r="O28" s="395"/>
      <c r="P28" s="396" t="s">
        <v>182</v>
      </c>
      <c r="Q28" s="396" t="s">
        <v>198</v>
      </c>
      <c r="R28" s="396" t="s">
        <v>448</v>
      </c>
      <c r="S28" s="396" t="s">
        <v>160</v>
      </c>
      <c r="T28" s="396" t="s">
        <v>160</v>
      </c>
      <c r="U28" s="369" t="s">
        <v>426</v>
      </c>
      <c r="V28" s="361">
        <v>2014</v>
      </c>
      <c r="W28" s="361">
        <v>2020</v>
      </c>
      <c r="X28" s="134" t="s">
        <v>345</v>
      </c>
    </row>
    <row r="29" spans="2:24" ht="173.45" customHeight="1" x14ac:dyDescent="0.2">
      <c r="B29" s="113">
        <v>27</v>
      </c>
      <c r="C29" s="427" t="s">
        <v>274</v>
      </c>
      <c r="D29" s="135" t="s">
        <v>596</v>
      </c>
      <c r="E29" s="135" t="s">
        <v>346</v>
      </c>
      <c r="F29" s="386"/>
      <c r="G29" s="386"/>
      <c r="H29" s="386"/>
      <c r="I29" s="386" t="s">
        <v>220</v>
      </c>
      <c r="J29" s="386"/>
      <c r="K29" s="386"/>
      <c r="L29" s="386"/>
      <c r="M29" s="386"/>
      <c r="N29" s="386"/>
      <c r="O29" s="395"/>
      <c r="P29" s="396" t="s">
        <v>182</v>
      </c>
      <c r="Q29" s="396" t="s">
        <v>198</v>
      </c>
      <c r="R29" s="396" t="s">
        <v>448</v>
      </c>
      <c r="S29" s="396" t="s">
        <v>160</v>
      </c>
      <c r="T29" s="396" t="s">
        <v>160</v>
      </c>
      <c r="U29" s="369" t="s">
        <v>426</v>
      </c>
      <c r="V29" s="361">
        <v>2015</v>
      </c>
      <c r="W29" s="361">
        <v>2020</v>
      </c>
      <c r="X29" s="134" t="s">
        <v>244</v>
      </c>
    </row>
    <row r="30" spans="2:24" ht="87" customHeight="1" x14ac:dyDescent="0.2">
      <c r="B30" s="113">
        <v>28</v>
      </c>
      <c r="C30" s="425" t="s">
        <v>274</v>
      </c>
      <c r="D30" s="103" t="s">
        <v>597</v>
      </c>
      <c r="E30" s="104" t="s">
        <v>275</v>
      </c>
      <c r="F30" s="384"/>
      <c r="G30" s="384"/>
      <c r="H30" s="384"/>
      <c r="I30" s="384"/>
      <c r="J30" s="384"/>
      <c r="K30" s="384" t="s">
        <v>220</v>
      </c>
      <c r="L30" s="384" t="s">
        <v>220</v>
      </c>
      <c r="M30" s="384"/>
      <c r="N30" s="384"/>
      <c r="O30" s="393"/>
      <c r="P30" s="377" t="s">
        <v>182</v>
      </c>
      <c r="Q30" s="377" t="s">
        <v>198</v>
      </c>
      <c r="R30" s="377" t="s">
        <v>447</v>
      </c>
      <c r="S30" s="377" t="s">
        <v>175</v>
      </c>
      <c r="T30" s="377" t="s">
        <v>162</v>
      </c>
      <c r="U30" s="368">
        <v>3000</v>
      </c>
      <c r="V30" s="359">
        <v>2016</v>
      </c>
      <c r="W30" s="359">
        <v>2020</v>
      </c>
      <c r="X30" s="406" t="s">
        <v>331</v>
      </c>
    </row>
    <row r="31" spans="2:24" ht="176.45" customHeight="1" x14ac:dyDescent="0.2">
      <c r="B31" s="113">
        <v>29</v>
      </c>
      <c r="C31" s="425" t="s">
        <v>274</v>
      </c>
      <c r="D31" s="103" t="s">
        <v>598</v>
      </c>
      <c r="E31" s="104" t="s">
        <v>276</v>
      </c>
      <c r="F31" s="384"/>
      <c r="G31" s="384"/>
      <c r="H31" s="384"/>
      <c r="I31" s="384"/>
      <c r="J31" s="384"/>
      <c r="K31" s="384" t="s">
        <v>220</v>
      </c>
      <c r="L31" s="384" t="s">
        <v>220</v>
      </c>
      <c r="M31" s="384"/>
      <c r="N31" s="384"/>
      <c r="O31" s="393"/>
      <c r="P31" s="377" t="s">
        <v>182</v>
      </c>
      <c r="Q31" s="377" t="s">
        <v>198</v>
      </c>
      <c r="R31" s="377" t="s">
        <v>445</v>
      </c>
      <c r="S31" s="377" t="s">
        <v>167</v>
      </c>
      <c r="T31" s="377" t="s">
        <v>165</v>
      </c>
      <c r="U31" s="368">
        <v>20000</v>
      </c>
      <c r="V31" s="359">
        <v>2015</v>
      </c>
      <c r="W31" s="359">
        <v>2019</v>
      </c>
      <c r="X31" s="406" t="s">
        <v>331</v>
      </c>
    </row>
    <row r="32" spans="2:24" ht="128.44999999999999" customHeight="1" x14ac:dyDescent="0.2">
      <c r="B32" s="113">
        <v>30</v>
      </c>
      <c r="C32" s="425" t="s">
        <v>274</v>
      </c>
      <c r="D32" s="103" t="s">
        <v>603</v>
      </c>
      <c r="E32" s="104" t="s">
        <v>155</v>
      </c>
      <c r="F32" s="384"/>
      <c r="G32" s="384"/>
      <c r="H32" s="384"/>
      <c r="I32" s="384"/>
      <c r="J32" s="384"/>
      <c r="K32" s="384" t="s">
        <v>220</v>
      </c>
      <c r="L32" s="384" t="s">
        <v>220</v>
      </c>
      <c r="M32" s="384"/>
      <c r="N32" s="384"/>
      <c r="O32" s="393"/>
      <c r="P32" s="377" t="s">
        <v>182</v>
      </c>
      <c r="Q32" s="377" t="s">
        <v>330</v>
      </c>
      <c r="R32" s="377" t="s">
        <v>445</v>
      </c>
      <c r="S32" s="377" t="s">
        <v>167</v>
      </c>
      <c r="T32" s="377" t="s">
        <v>165</v>
      </c>
      <c r="U32" s="368">
        <v>45000</v>
      </c>
      <c r="V32" s="359">
        <v>2014</v>
      </c>
      <c r="W32" s="359">
        <v>2022</v>
      </c>
      <c r="X32" s="406" t="s">
        <v>330</v>
      </c>
    </row>
    <row r="33" spans="2:24" s="132" customFormat="1" ht="173.45" customHeight="1" x14ac:dyDescent="0.2">
      <c r="B33" s="113">
        <v>31</v>
      </c>
      <c r="C33" s="428" t="s">
        <v>274</v>
      </c>
      <c r="D33" s="340" t="s">
        <v>602</v>
      </c>
      <c r="E33" s="342" t="s">
        <v>88</v>
      </c>
      <c r="F33" s="384"/>
      <c r="G33" s="384"/>
      <c r="H33" s="384"/>
      <c r="I33" s="384"/>
      <c r="J33" s="384"/>
      <c r="K33" s="384" t="s">
        <v>220</v>
      </c>
      <c r="L33" s="384"/>
      <c r="M33" s="384"/>
      <c r="N33" s="384"/>
      <c r="O33" s="393"/>
      <c r="P33" s="391" t="s">
        <v>182</v>
      </c>
      <c r="Q33" s="391" t="s">
        <v>198</v>
      </c>
      <c r="R33" s="377" t="s">
        <v>445</v>
      </c>
      <c r="S33" s="391" t="s">
        <v>167</v>
      </c>
      <c r="T33" s="391" t="s">
        <v>162</v>
      </c>
      <c r="U33" s="368">
        <v>6000</v>
      </c>
      <c r="V33" s="359">
        <v>2018</v>
      </c>
      <c r="W33" s="359">
        <v>2020</v>
      </c>
      <c r="X33" s="406"/>
    </row>
    <row r="34" spans="2:24" s="132" customFormat="1" ht="173.45" customHeight="1" x14ac:dyDescent="0.2">
      <c r="B34" s="113">
        <v>32</v>
      </c>
      <c r="C34" s="427" t="s">
        <v>274</v>
      </c>
      <c r="D34" s="135" t="s">
        <v>601</v>
      </c>
      <c r="E34" s="135" t="s">
        <v>348</v>
      </c>
      <c r="F34" s="386"/>
      <c r="G34" s="386"/>
      <c r="H34" s="386"/>
      <c r="I34" s="386"/>
      <c r="J34" s="386"/>
      <c r="K34" s="386" t="s">
        <v>220</v>
      </c>
      <c r="L34" s="386"/>
      <c r="M34" s="386"/>
      <c r="N34" s="386"/>
      <c r="O34" s="395"/>
      <c r="P34" s="396" t="s">
        <v>182</v>
      </c>
      <c r="Q34" s="396" t="s">
        <v>198</v>
      </c>
      <c r="R34" s="396" t="s">
        <v>449</v>
      </c>
      <c r="S34" s="396" t="s">
        <v>160</v>
      </c>
      <c r="T34" s="396" t="s">
        <v>160</v>
      </c>
      <c r="U34" s="369" t="s">
        <v>426</v>
      </c>
      <c r="V34" s="361">
        <v>2015</v>
      </c>
      <c r="W34" s="361">
        <v>2020</v>
      </c>
      <c r="X34" s="134" t="s">
        <v>244</v>
      </c>
    </row>
    <row r="35" spans="2:24" s="132" customFormat="1" ht="173.45" customHeight="1" x14ac:dyDescent="0.2">
      <c r="B35" s="113">
        <v>33</v>
      </c>
      <c r="C35" s="427" t="s">
        <v>274</v>
      </c>
      <c r="D35" s="135" t="s">
        <v>600</v>
      </c>
      <c r="E35" s="135" t="s">
        <v>347</v>
      </c>
      <c r="F35" s="386"/>
      <c r="G35" s="386"/>
      <c r="H35" s="386"/>
      <c r="I35" s="386"/>
      <c r="J35" s="386"/>
      <c r="K35" s="386"/>
      <c r="L35" s="386"/>
      <c r="M35" s="386" t="s">
        <v>220</v>
      </c>
      <c r="N35" s="386"/>
      <c r="O35" s="395"/>
      <c r="P35" s="396" t="s">
        <v>182</v>
      </c>
      <c r="Q35" s="396" t="s">
        <v>198</v>
      </c>
      <c r="R35" s="396" t="s">
        <v>448</v>
      </c>
      <c r="S35" s="396" t="s">
        <v>160</v>
      </c>
      <c r="T35" s="396" t="s">
        <v>160</v>
      </c>
      <c r="U35" s="369" t="s">
        <v>426</v>
      </c>
      <c r="V35" s="361">
        <v>2015</v>
      </c>
      <c r="W35" s="361">
        <v>2020</v>
      </c>
      <c r="X35" s="134" t="s">
        <v>244</v>
      </c>
    </row>
    <row r="36" spans="2:24" s="132" customFormat="1" ht="173.45" customHeight="1" x14ac:dyDescent="0.2">
      <c r="B36" s="113">
        <v>34</v>
      </c>
      <c r="C36" s="429" t="s">
        <v>274</v>
      </c>
      <c r="D36" s="135" t="s">
        <v>599</v>
      </c>
      <c r="E36" s="135" t="s">
        <v>522</v>
      </c>
      <c r="F36" s="386"/>
      <c r="G36" s="386"/>
      <c r="H36" s="386"/>
      <c r="I36" s="386"/>
      <c r="J36" s="386"/>
      <c r="K36" s="386"/>
      <c r="L36" s="386"/>
      <c r="M36" s="386" t="s">
        <v>220</v>
      </c>
      <c r="N36" s="386"/>
      <c r="O36" s="395"/>
      <c r="P36" s="396" t="s">
        <v>182</v>
      </c>
      <c r="Q36" s="396" t="s">
        <v>198</v>
      </c>
      <c r="R36" s="396" t="s">
        <v>448</v>
      </c>
      <c r="S36" s="396" t="s">
        <v>160</v>
      </c>
      <c r="T36" s="396" t="s">
        <v>160</v>
      </c>
      <c r="U36" s="369" t="s">
        <v>426</v>
      </c>
      <c r="V36" s="361">
        <v>2015</v>
      </c>
      <c r="W36" s="361">
        <v>2020</v>
      </c>
      <c r="X36" s="134" t="s">
        <v>244</v>
      </c>
    </row>
    <row r="37" spans="2:24" s="132" customFormat="1" ht="173.45" customHeight="1" x14ac:dyDescent="0.2">
      <c r="B37" s="113">
        <v>35</v>
      </c>
      <c r="C37" s="428" t="s">
        <v>274</v>
      </c>
      <c r="D37" s="341" t="s">
        <v>337</v>
      </c>
      <c r="E37" s="342" t="s">
        <v>154</v>
      </c>
      <c r="F37" s="384"/>
      <c r="G37" s="384"/>
      <c r="H37" s="384"/>
      <c r="I37" s="384"/>
      <c r="J37" s="384"/>
      <c r="K37" s="384"/>
      <c r="L37" s="384"/>
      <c r="M37" s="384"/>
      <c r="N37" s="384" t="s">
        <v>220</v>
      </c>
      <c r="O37" s="393"/>
      <c r="P37" s="377" t="s">
        <v>184</v>
      </c>
      <c r="Q37" s="397"/>
      <c r="R37" s="377" t="s">
        <v>447</v>
      </c>
      <c r="S37" s="377" t="s">
        <v>174</v>
      </c>
      <c r="T37" s="377" t="s">
        <v>160</v>
      </c>
      <c r="U37" s="368">
        <v>400</v>
      </c>
      <c r="V37" s="359">
        <v>2018</v>
      </c>
      <c r="W37" s="359">
        <v>2020</v>
      </c>
      <c r="X37" s="406"/>
    </row>
    <row r="38" spans="2:24" ht="135" customHeight="1" x14ac:dyDescent="0.2">
      <c r="B38" s="113">
        <v>36</v>
      </c>
      <c r="C38" s="377" t="s">
        <v>311</v>
      </c>
      <c r="D38" s="84" t="s">
        <v>559</v>
      </c>
      <c r="E38" s="84" t="s">
        <v>371</v>
      </c>
      <c r="F38" s="381"/>
      <c r="G38" s="381" t="s">
        <v>220</v>
      </c>
      <c r="H38" s="381"/>
      <c r="I38" s="381"/>
      <c r="J38" s="381"/>
      <c r="K38" s="381"/>
      <c r="L38" s="381"/>
      <c r="M38" s="381"/>
      <c r="N38" s="381"/>
      <c r="O38" s="377" t="s">
        <v>178</v>
      </c>
      <c r="P38" s="377"/>
      <c r="Q38" s="377"/>
      <c r="R38" s="377" t="s">
        <v>445</v>
      </c>
      <c r="S38" s="377" t="s">
        <v>167</v>
      </c>
      <c r="T38" s="377" t="s">
        <v>162</v>
      </c>
      <c r="U38" s="369" t="s">
        <v>152</v>
      </c>
      <c r="V38" s="362">
        <v>2011</v>
      </c>
      <c r="W38" s="362" t="s">
        <v>159</v>
      </c>
      <c r="X38" s="106" t="s">
        <v>372</v>
      </c>
    </row>
    <row r="39" spans="2:24" ht="64.900000000000006" customHeight="1" x14ac:dyDescent="0.2">
      <c r="B39" s="113">
        <v>37</v>
      </c>
      <c r="C39" s="377" t="s">
        <v>311</v>
      </c>
      <c r="D39" s="432" t="s">
        <v>560</v>
      </c>
      <c r="E39" s="84" t="s">
        <v>523</v>
      </c>
      <c r="F39" s="381"/>
      <c r="G39" s="381"/>
      <c r="H39" s="381"/>
      <c r="I39" s="381" t="s">
        <v>220</v>
      </c>
      <c r="J39" s="381"/>
      <c r="K39" s="381"/>
      <c r="L39" s="381" t="s">
        <v>220</v>
      </c>
      <c r="M39" s="381"/>
      <c r="N39" s="381"/>
      <c r="O39" s="377"/>
      <c r="P39" s="377" t="s">
        <v>201</v>
      </c>
      <c r="Q39" s="377"/>
      <c r="R39" s="377" t="s">
        <v>447</v>
      </c>
      <c r="S39" s="377" t="s">
        <v>167</v>
      </c>
      <c r="T39" s="377" t="s">
        <v>162</v>
      </c>
      <c r="U39" s="369" t="s">
        <v>426</v>
      </c>
      <c r="V39" s="348">
        <v>2015</v>
      </c>
      <c r="W39" s="348">
        <v>2018</v>
      </c>
      <c r="X39" s="106"/>
    </row>
    <row r="40" spans="2:24" ht="94.15" customHeight="1" x14ac:dyDescent="0.2">
      <c r="B40" s="113">
        <v>38</v>
      </c>
      <c r="C40" s="377" t="s">
        <v>311</v>
      </c>
      <c r="D40" s="432" t="s">
        <v>524</v>
      </c>
      <c r="E40" s="84" t="s">
        <v>317</v>
      </c>
      <c r="F40" s="381"/>
      <c r="G40" s="381"/>
      <c r="H40" s="381"/>
      <c r="I40" s="381" t="s">
        <v>220</v>
      </c>
      <c r="J40" s="381"/>
      <c r="K40" s="381"/>
      <c r="L40" s="381"/>
      <c r="M40" s="381"/>
      <c r="N40" s="381"/>
      <c r="O40" s="377"/>
      <c r="P40" s="377" t="s">
        <v>173</v>
      </c>
      <c r="Q40" s="377"/>
      <c r="R40" s="377" t="s">
        <v>447</v>
      </c>
      <c r="S40" s="377" t="s">
        <v>167</v>
      </c>
      <c r="T40" s="377" t="s">
        <v>162</v>
      </c>
      <c r="U40" s="369" t="s">
        <v>426</v>
      </c>
      <c r="V40" s="348">
        <v>2018</v>
      </c>
      <c r="W40" s="348">
        <v>2021</v>
      </c>
      <c r="X40" s="106" t="s">
        <v>289</v>
      </c>
    </row>
    <row r="41" spans="2:24" ht="69" customHeight="1" x14ac:dyDescent="0.2">
      <c r="B41" s="113">
        <v>39</v>
      </c>
      <c r="C41" s="377" t="s">
        <v>290</v>
      </c>
      <c r="D41" s="84" t="s">
        <v>321</v>
      </c>
      <c r="E41" s="84" t="s">
        <v>211</v>
      </c>
      <c r="F41" s="381"/>
      <c r="G41" s="381"/>
      <c r="H41" s="381" t="s">
        <v>220</v>
      </c>
      <c r="I41" s="381" t="s">
        <v>220</v>
      </c>
      <c r="J41" s="381"/>
      <c r="K41" s="381"/>
      <c r="L41" s="381"/>
      <c r="M41" s="381"/>
      <c r="N41" s="381"/>
      <c r="O41" s="377" t="s">
        <v>178</v>
      </c>
      <c r="P41" s="377"/>
      <c r="Q41" s="377" t="s">
        <v>330</v>
      </c>
      <c r="R41" s="377" t="s">
        <v>445</v>
      </c>
      <c r="S41" s="377" t="s">
        <v>167</v>
      </c>
      <c r="T41" s="377" t="s">
        <v>162</v>
      </c>
      <c r="U41" s="343" t="s">
        <v>152</v>
      </c>
      <c r="V41" s="348">
        <v>2016</v>
      </c>
      <c r="W41" s="348" t="s">
        <v>159</v>
      </c>
      <c r="X41" s="408"/>
    </row>
    <row r="42" spans="2:24" ht="95.45" customHeight="1" x14ac:dyDescent="0.2">
      <c r="B42" s="113">
        <v>40</v>
      </c>
      <c r="C42" s="377" t="s">
        <v>290</v>
      </c>
      <c r="D42" s="432" t="s">
        <v>561</v>
      </c>
      <c r="E42" s="84" t="s">
        <v>525</v>
      </c>
      <c r="F42" s="381"/>
      <c r="G42" s="381"/>
      <c r="H42" s="381" t="s">
        <v>220</v>
      </c>
      <c r="I42" s="381" t="s">
        <v>220</v>
      </c>
      <c r="J42" s="381"/>
      <c r="K42" s="381"/>
      <c r="L42" s="381"/>
      <c r="M42" s="381"/>
      <c r="N42" s="381"/>
      <c r="O42" s="377" t="s">
        <v>178</v>
      </c>
      <c r="P42" s="377"/>
      <c r="Q42" s="377" t="s">
        <v>330</v>
      </c>
      <c r="R42" s="377" t="s">
        <v>445</v>
      </c>
      <c r="S42" s="377" t="s">
        <v>167</v>
      </c>
      <c r="T42" s="377" t="s">
        <v>162</v>
      </c>
      <c r="U42" s="343" t="s">
        <v>152</v>
      </c>
      <c r="V42" s="348">
        <v>2014</v>
      </c>
      <c r="W42" s="348" t="s">
        <v>159</v>
      </c>
      <c r="X42" s="408"/>
    </row>
    <row r="43" spans="2:24" ht="93" customHeight="1" x14ac:dyDescent="0.2">
      <c r="B43" s="113">
        <v>41</v>
      </c>
      <c r="C43" s="377" t="s">
        <v>290</v>
      </c>
      <c r="D43" s="84" t="s">
        <v>209</v>
      </c>
      <c r="E43" s="84" t="s">
        <v>208</v>
      </c>
      <c r="F43" s="381"/>
      <c r="G43" s="381"/>
      <c r="H43" s="381" t="s">
        <v>220</v>
      </c>
      <c r="I43" s="381"/>
      <c r="J43" s="381"/>
      <c r="K43" s="381"/>
      <c r="L43" s="381"/>
      <c r="M43" s="381"/>
      <c r="N43" s="381"/>
      <c r="O43" s="377" t="s">
        <v>178</v>
      </c>
      <c r="P43" s="377"/>
      <c r="Q43" s="377" t="s">
        <v>330</v>
      </c>
      <c r="R43" s="377" t="s">
        <v>446</v>
      </c>
      <c r="S43" s="377" t="s">
        <v>174</v>
      </c>
      <c r="T43" s="377" t="s">
        <v>162</v>
      </c>
      <c r="U43" s="343" t="s">
        <v>152</v>
      </c>
      <c r="V43" s="348">
        <v>2016</v>
      </c>
      <c r="W43" s="348">
        <v>2020</v>
      </c>
      <c r="X43" s="408"/>
    </row>
    <row r="44" spans="2:24" ht="147" customHeight="1" x14ac:dyDescent="0.2">
      <c r="B44" s="113">
        <v>42</v>
      </c>
      <c r="C44" s="377" t="s">
        <v>290</v>
      </c>
      <c r="D44" s="432" t="s">
        <v>562</v>
      </c>
      <c r="E44" s="84" t="s">
        <v>314</v>
      </c>
      <c r="F44" s="381"/>
      <c r="G44" s="381"/>
      <c r="H44" s="381" t="s">
        <v>220</v>
      </c>
      <c r="I44" s="381"/>
      <c r="J44" s="381"/>
      <c r="K44" s="381"/>
      <c r="L44" s="381"/>
      <c r="M44" s="381"/>
      <c r="N44" s="381"/>
      <c r="O44" s="377" t="s">
        <v>178</v>
      </c>
      <c r="P44" s="377"/>
      <c r="Q44" s="377" t="s">
        <v>330</v>
      </c>
      <c r="R44" s="377" t="s">
        <v>446</v>
      </c>
      <c r="S44" s="377" t="s">
        <v>174</v>
      </c>
      <c r="T44" s="377" t="s">
        <v>162</v>
      </c>
      <c r="U44" s="343" t="s">
        <v>152</v>
      </c>
      <c r="V44" s="348">
        <v>2014</v>
      </c>
      <c r="W44" s="348" t="s">
        <v>159</v>
      </c>
      <c r="X44" s="408"/>
    </row>
    <row r="45" spans="2:24" ht="65.25" x14ac:dyDescent="0.2">
      <c r="B45" s="113">
        <v>43</v>
      </c>
      <c r="C45" s="377" t="s">
        <v>290</v>
      </c>
      <c r="D45" s="84" t="s">
        <v>604</v>
      </c>
      <c r="E45" s="84" t="s">
        <v>526</v>
      </c>
      <c r="F45" s="381"/>
      <c r="G45" s="381"/>
      <c r="H45" s="381"/>
      <c r="I45" s="381" t="s">
        <v>220</v>
      </c>
      <c r="J45" s="381" t="s">
        <v>220</v>
      </c>
      <c r="K45" s="381"/>
      <c r="L45" s="381"/>
      <c r="M45" s="381"/>
      <c r="N45" s="381"/>
      <c r="O45" s="377"/>
      <c r="P45" s="377" t="s">
        <v>182</v>
      </c>
      <c r="Q45" s="377" t="s">
        <v>198</v>
      </c>
      <c r="R45" s="377" t="s">
        <v>446</v>
      </c>
      <c r="S45" s="377" t="s">
        <v>101</v>
      </c>
      <c r="T45" s="377" t="s">
        <v>162</v>
      </c>
      <c r="U45" s="343">
        <v>476</v>
      </c>
      <c r="V45" s="348">
        <v>2015</v>
      </c>
      <c r="W45" s="348">
        <v>2019</v>
      </c>
      <c r="X45" s="106"/>
    </row>
    <row r="46" spans="2:24" ht="144.6" customHeight="1" x14ac:dyDescent="0.2">
      <c r="B46" s="113">
        <v>44</v>
      </c>
      <c r="C46" s="425" t="s">
        <v>290</v>
      </c>
      <c r="D46" s="99" t="s">
        <v>605</v>
      </c>
      <c r="E46" s="75" t="s">
        <v>359</v>
      </c>
      <c r="F46" s="385"/>
      <c r="G46" s="385"/>
      <c r="H46" s="385"/>
      <c r="I46" s="385" t="s">
        <v>220</v>
      </c>
      <c r="J46" s="385"/>
      <c r="K46" s="385" t="s">
        <v>220</v>
      </c>
      <c r="L46" s="385"/>
      <c r="M46" s="385"/>
      <c r="N46" s="385"/>
      <c r="O46" s="391"/>
      <c r="P46" s="391" t="s">
        <v>182</v>
      </c>
      <c r="Q46" s="391" t="s">
        <v>198</v>
      </c>
      <c r="R46" s="391" t="s">
        <v>445</v>
      </c>
      <c r="S46" s="391" t="s">
        <v>167</v>
      </c>
      <c r="T46" s="391" t="s">
        <v>162</v>
      </c>
      <c r="U46" s="368">
        <v>16000</v>
      </c>
      <c r="V46" s="359">
        <v>2019</v>
      </c>
      <c r="W46" s="359">
        <v>2022</v>
      </c>
      <c r="X46" s="406" t="s">
        <v>289</v>
      </c>
    </row>
    <row r="47" spans="2:24" ht="79.900000000000006" customHeight="1" x14ac:dyDescent="0.2">
      <c r="B47" s="113">
        <v>45</v>
      </c>
      <c r="C47" s="425" t="s">
        <v>290</v>
      </c>
      <c r="D47" s="99" t="s">
        <v>563</v>
      </c>
      <c r="E47" s="75" t="s">
        <v>358</v>
      </c>
      <c r="F47" s="385"/>
      <c r="G47" s="385"/>
      <c r="H47" s="385"/>
      <c r="I47" s="385"/>
      <c r="J47" s="385"/>
      <c r="K47" s="385" t="s">
        <v>220</v>
      </c>
      <c r="L47" s="385"/>
      <c r="M47" s="385"/>
      <c r="N47" s="385"/>
      <c r="O47" s="391"/>
      <c r="P47" s="391" t="s">
        <v>182</v>
      </c>
      <c r="Q47" s="391" t="s">
        <v>198</v>
      </c>
      <c r="R47" s="391" t="s">
        <v>445</v>
      </c>
      <c r="S47" s="391" t="s">
        <v>167</v>
      </c>
      <c r="T47" s="391" t="s">
        <v>162</v>
      </c>
      <c r="U47" s="368">
        <v>27000</v>
      </c>
      <c r="V47" s="359">
        <v>2015</v>
      </c>
      <c r="W47" s="359">
        <v>2019</v>
      </c>
      <c r="X47" s="406"/>
    </row>
    <row r="48" spans="2:24" ht="79.900000000000006" customHeight="1" x14ac:dyDescent="0.2">
      <c r="B48" s="113">
        <v>46</v>
      </c>
      <c r="C48" s="377" t="s">
        <v>290</v>
      </c>
      <c r="D48" s="84" t="s">
        <v>363</v>
      </c>
      <c r="E48" s="84" t="s">
        <v>362</v>
      </c>
      <c r="F48" s="381"/>
      <c r="G48" s="381"/>
      <c r="H48" s="381"/>
      <c r="I48" s="381"/>
      <c r="J48" s="381"/>
      <c r="K48" s="381" t="s">
        <v>220</v>
      </c>
      <c r="L48" s="381"/>
      <c r="M48" s="381"/>
      <c r="N48" s="381"/>
      <c r="O48" s="377"/>
      <c r="P48" s="377" t="s">
        <v>182</v>
      </c>
      <c r="Q48" s="377" t="s">
        <v>198</v>
      </c>
      <c r="R48" s="391" t="s">
        <v>445</v>
      </c>
      <c r="S48" s="377" t="s">
        <v>167</v>
      </c>
      <c r="T48" s="377" t="s">
        <v>163</v>
      </c>
      <c r="U48" s="343" t="s">
        <v>426</v>
      </c>
      <c r="V48" s="348">
        <v>2014</v>
      </c>
      <c r="W48" s="348" t="s">
        <v>226</v>
      </c>
      <c r="X48" s="106" t="s">
        <v>360</v>
      </c>
    </row>
    <row r="49" spans="2:24" ht="112.9" customHeight="1" x14ac:dyDescent="0.2">
      <c r="B49" s="113">
        <v>47</v>
      </c>
      <c r="C49" s="377" t="s">
        <v>290</v>
      </c>
      <c r="D49" s="84" t="s">
        <v>364</v>
      </c>
      <c r="E49" s="84" t="s">
        <v>527</v>
      </c>
      <c r="F49" s="381"/>
      <c r="G49" s="381"/>
      <c r="H49" s="381"/>
      <c r="I49" s="381"/>
      <c r="J49" s="381"/>
      <c r="K49" s="381" t="s">
        <v>220</v>
      </c>
      <c r="L49" s="381"/>
      <c r="M49" s="381"/>
      <c r="N49" s="381"/>
      <c r="O49" s="377"/>
      <c r="P49" s="377" t="s">
        <v>182</v>
      </c>
      <c r="Q49" s="377" t="s">
        <v>198</v>
      </c>
      <c r="R49" s="391" t="s">
        <v>445</v>
      </c>
      <c r="S49" s="377" t="s">
        <v>167</v>
      </c>
      <c r="T49" s="377" t="s">
        <v>163</v>
      </c>
      <c r="U49" s="343" t="s">
        <v>426</v>
      </c>
      <c r="V49" s="348">
        <v>2014</v>
      </c>
      <c r="W49" s="348" t="s">
        <v>226</v>
      </c>
      <c r="X49" s="106"/>
    </row>
    <row r="50" spans="2:24" ht="133.15" customHeight="1" x14ac:dyDescent="0.2">
      <c r="B50" s="113">
        <v>48</v>
      </c>
      <c r="C50" s="377" t="s">
        <v>290</v>
      </c>
      <c r="D50" s="84" t="s">
        <v>366</v>
      </c>
      <c r="E50" s="84" t="s">
        <v>365</v>
      </c>
      <c r="F50" s="381"/>
      <c r="G50" s="381"/>
      <c r="H50" s="381"/>
      <c r="I50" s="381"/>
      <c r="J50" s="381"/>
      <c r="K50" s="381" t="s">
        <v>220</v>
      </c>
      <c r="L50" s="381"/>
      <c r="M50" s="381"/>
      <c r="N50" s="381" t="s">
        <v>220</v>
      </c>
      <c r="O50" s="377"/>
      <c r="P50" s="377" t="s">
        <v>173</v>
      </c>
      <c r="Q50" s="377"/>
      <c r="R50" s="391" t="s">
        <v>445</v>
      </c>
      <c r="S50" s="377" t="s">
        <v>167</v>
      </c>
      <c r="T50" s="377" t="s">
        <v>163</v>
      </c>
      <c r="U50" s="343" t="s">
        <v>152</v>
      </c>
      <c r="V50" s="348">
        <v>2017</v>
      </c>
      <c r="W50" s="348">
        <v>2018</v>
      </c>
      <c r="X50" s="106" t="s">
        <v>361</v>
      </c>
    </row>
    <row r="51" spans="2:24" ht="124.9" customHeight="1" x14ac:dyDescent="0.2">
      <c r="B51" s="113">
        <v>49</v>
      </c>
      <c r="C51" s="425" t="s">
        <v>288</v>
      </c>
      <c r="D51" s="75" t="s">
        <v>606</v>
      </c>
      <c r="E51" s="75" t="s">
        <v>287</v>
      </c>
      <c r="F51" s="385"/>
      <c r="G51" s="385"/>
      <c r="H51" s="385"/>
      <c r="I51" s="385" t="s">
        <v>220</v>
      </c>
      <c r="J51" s="385"/>
      <c r="K51" s="385" t="s">
        <v>220</v>
      </c>
      <c r="L51" s="385"/>
      <c r="M51" s="385"/>
      <c r="N51" s="385"/>
      <c r="O51" s="391"/>
      <c r="P51" s="377" t="s">
        <v>182</v>
      </c>
      <c r="Q51" s="377" t="s">
        <v>198</v>
      </c>
      <c r="R51" s="376" t="s">
        <v>447</v>
      </c>
      <c r="S51" s="377" t="s">
        <v>167</v>
      </c>
      <c r="T51" s="377" t="s">
        <v>162</v>
      </c>
      <c r="U51" s="368">
        <v>12330</v>
      </c>
      <c r="V51" s="359">
        <v>2017</v>
      </c>
      <c r="W51" s="359" t="s">
        <v>226</v>
      </c>
      <c r="X51" s="406"/>
    </row>
    <row r="52" spans="2:24" ht="107.45" customHeight="1" x14ac:dyDescent="0.2">
      <c r="B52" s="113">
        <v>50</v>
      </c>
      <c r="C52" s="377" t="s">
        <v>288</v>
      </c>
      <c r="D52" s="432" t="s">
        <v>564</v>
      </c>
      <c r="E52" s="84" t="s">
        <v>92</v>
      </c>
      <c r="F52" s="381"/>
      <c r="G52" s="381"/>
      <c r="H52" s="381"/>
      <c r="I52" s="381" t="s">
        <v>220</v>
      </c>
      <c r="J52" s="381"/>
      <c r="K52" s="381"/>
      <c r="L52" s="381"/>
      <c r="M52" s="381"/>
      <c r="N52" s="381"/>
      <c r="O52" s="377"/>
      <c r="P52" s="377" t="s">
        <v>182</v>
      </c>
      <c r="Q52" s="377" t="s">
        <v>198</v>
      </c>
      <c r="R52" s="376" t="s">
        <v>447</v>
      </c>
      <c r="S52" s="377" t="s">
        <v>167</v>
      </c>
      <c r="T52" s="377" t="s">
        <v>160</v>
      </c>
      <c r="U52" s="343">
        <v>12000</v>
      </c>
      <c r="V52" s="348">
        <v>2016</v>
      </c>
      <c r="W52" s="348" t="s">
        <v>226</v>
      </c>
      <c r="X52" s="106" t="s">
        <v>318</v>
      </c>
    </row>
    <row r="53" spans="2:24" ht="106.15" customHeight="1" x14ac:dyDescent="0.2">
      <c r="B53" s="113">
        <v>51</v>
      </c>
      <c r="C53" s="377" t="s">
        <v>288</v>
      </c>
      <c r="D53" s="84" t="s">
        <v>607</v>
      </c>
      <c r="E53" s="84" t="s">
        <v>94</v>
      </c>
      <c r="F53" s="381"/>
      <c r="G53" s="381"/>
      <c r="H53" s="381"/>
      <c r="I53" s="381" t="s">
        <v>220</v>
      </c>
      <c r="J53" s="381"/>
      <c r="K53" s="381"/>
      <c r="L53" s="381"/>
      <c r="M53" s="381"/>
      <c r="N53" s="381"/>
      <c r="O53" s="377"/>
      <c r="P53" s="377" t="s">
        <v>182</v>
      </c>
      <c r="Q53" s="377" t="s">
        <v>198</v>
      </c>
      <c r="R53" s="377" t="s">
        <v>448</v>
      </c>
      <c r="S53" s="377" t="s">
        <v>531</v>
      </c>
      <c r="T53" s="377" t="s">
        <v>160</v>
      </c>
      <c r="U53" s="343">
        <v>5713</v>
      </c>
      <c r="V53" s="348">
        <v>2014</v>
      </c>
      <c r="W53" s="348">
        <v>2020</v>
      </c>
      <c r="X53" s="106"/>
    </row>
    <row r="54" spans="2:24" ht="91.9" customHeight="1" x14ac:dyDescent="0.2">
      <c r="B54" s="113">
        <v>52</v>
      </c>
      <c r="C54" s="425" t="s">
        <v>288</v>
      </c>
      <c r="D54" s="75" t="s">
        <v>608</v>
      </c>
      <c r="E54" s="75" t="s">
        <v>132</v>
      </c>
      <c r="F54" s="385"/>
      <c r="G54" s="385"/>
      <c r="H54" s="385"/>
      <c r="I54" s="385" t="s">
        <v>220</v>
      </c>
      <c r="J54" s="385"/>
      <c r="K54" s="385"/>
      <c r="L54" s="385"/>
      <c r="M54" s="385"/>
      <c r="N54" s="385"/>
      <c r="O54" s="391"/>
      <c r="P54" s="391" t="s">
        <v>182</v>
      </c>
      <c r="Q54" s="391" t="s">
        <v>198</v>
      </c>
      <c r="R54" s="391" t="s">
        <v>447</v>
      </c>
      <c r="S54" s="391" t="s">
        <v>167</v>
      </c>
      <c r="T54" s="392" t="s">
        <v>160</v>
      </c>
      <c r="U54" s="368" t="s">
        <v>426</v>
      </c>
      <c r="V54" s="359">
        <v>2016</v>
      </c>
      <c r="W54" s="360" t="s">
        <v>419</v>
      </c>
      <c r="X54" s="406"/>
    </row>
    <row r="55" spans="2:24" ht="118.15" customHeight="1" x14ac:dyDescent="0.2">
      <c r="B55" s="113">
        <v>53</v>
      </c>
      <c r="C55" s="425" t="s">
        <v>288</v>
      </c>
      <c r="D55" s="75" t="s">
        <v>609</v>
      </c>
      <c r="E55" s="75" t="s">
        <v>210</v>
      </c>
      <c r="F55" s="385"/>
      <c r="G55" s="385"/>
      <c r="H55" s="385"/>
      <c r="I55" s="385"/>
      <c r="J55" s="385"/>
      <c r="K55" s="385" t="s">
        <v>220</v>
      </c>
      <c r="L55" s="385" t="s">
        <v>220</v>
      </c>
      <c r="M55" s="385"/>
      <c r="N55" s="385"/>
      <c r="O55" s="391"/>
      <c r="P55" s="391" t="s">
        <v>182</v>
      </c>
      <c r="Q55" s="391" t="s">
        <v>198</v>
      </c>
      <c r="R55" s="391" t="s">
        <v>447</v>
      </c>
      <c r="S55" s="391" t="s">
        <v>167</v>
      </c>
      <c r="T55" s="391" t="s">
        <v>162</v>
      </c>
      <c r="U55" s="368">
        <v>15000</v>
      </c>
      <c r="V55" s="359">
        <v>2017</v>
      </c>
      <c r="W55" s="359" t="s">
        <v>226</v>
      </c>
      <c r="X55" s="406" t="s">
        <v>331</v>
      </c>
    </row>
    <row r="56" spans="2:24" ht="126.6" customHeight="1" x14ac:dyDescent="0.2">
      <c r="B56" s="113">
        <v>54</v>
      </c>
      <c r="C56" s="425" t="s">
        <v>288</v>
      </c>
      <c r="D56" s="75" t="s">
        <v>610</v>
      </c>
      <c r="E56" s="75" t="s">
        <v>95</v>
      </c>
      <c r="F56" s="385"/>
      <c r="G56" s="385"/>
      <c r="H56" s="385"/>
      <c r="I56" s="385"/>
      <c r="J56" s="385"/>
      <c r="K56" s="385" t="s">
        <v>220</v>
      </c>
      <c r="L56" s="385"/>
      <c r="M56" s="385"/>
      <c r="N56" s="385"/>
      <c r="O56" s="391"/>
      <c r="P56" s="391" t="s">
        <v>182</v>
      </c>
      <c r="Q56" s="391" t="s">
        <v>198</v>
      </c>
      <c r="R56" s="391" t="s">
        <v>445</v>
      </c>
      <c r="S56" s="391" t="s">
        <v>167</v>
      </c>
      <c r="T56" s="391" t="s">
        <v>162</v>
      </c>
      <c r="U56" s="368">
        <v>3500</v>
      </c>
      <c r="V56" s="359">
        <v>2018</v>
      </c>
      <c r="W56" s="359">
        <v>2019</v>
      </c>
      <c r="X56" s="406" t="s">
        <v>528</v>
      </c>
    </row>
    <row r="57" spans="2:24" ht="97.15" customHeight="1" x14ac:dyDescent="0.2">
      <c r="B57" s="113">
        <v>55</v>
      </c>
      <c r="C57" s="425" t="s">
        <v>288</v>
      </c>
      <c r="D57" s="75" t="s">
        <v>611</v>
      </c>
      <c r="E57" s="75" t="s">
        <v>91</v>
      </c>
      <c r="F57" s="385"/>
      <c r="G57" s="385"/>
      <c r="H57" s="385"/>
      <c r="I57" s="385"/>
      <c r="J57" s="385"/>
      <c r="K57" s="385"/>
      <c r="L57" s="385"/>
      <c r="M57" s="385"/>
      <c r="N57" s="385" t="s">
        <v>220</v>
      </c>
      <c r="O57" s="391"/>
      <c r="P57" s="391" t="s">
        <v>201</v>
      </c>
      <c r="Q57" s="391"/>
      <c r="R57" s="392" t="s">
        <v>447</v>
      </c>
      <c r="S57" s="391" t="s">
        <v>167</v>
      </c>
      <c r="T57" s="392" t="s">
        <v>160</v>
      </c>
      <c r="U57" s="368" t="s">
        <v>426</v>
      </c>
      <c r="V57" s="359">
        <v>2017</v>
      </c>
      <c r="W57" s="359">
        <v>2017</v>
      </c>
      <c r="X57" s="406"/>
    </row>
    <row r="58" spans="2:24" ht="157.15" customHeight="1" x14ac:dyDescent="0.2">
      <c r="B58" s="113">
        <v>56</v>
      </c>
      <c r="C58" s="425" t="s">
        <v>293</v>
      </c>
      <c r="D58" s="75" t="s">
        <v>612</v>
      </c>
      <c r="E58" s="75" t="s">
        <v>291</v>
      </c>
      <c r="F58" s="385"/>
      <c r="G58" s="385"/>
      <c r="H58" s="385"/>
      <c r="I58" s="385"/>
      <c r="J58" s="385" t="s">
        <v>220</v>
      </c>
      <c r="K58" s="385" t="s">
        <v>220</v>
      </c>
      <c r="L58" s="385"/>
      <c r="M58" s="385"/>
      <c r="N58" s="385"/>
      <c r="O58" s="391"/>
      <c r="P58" s="377" t="s">
        <v>182</v>
      </c>
      <c r="Q58" s="377" t="s">
        <v>198</v>
      </c>
      <c r="R58" s="392" t="s">
        <v>447</v>
      </c>
      <c r="S58" s="377" t="s">
        <v>174</v>
      </c>
      <c r="T58" s="377" t="s">
        <v>162</v>
      </c>
      <c r="U58" s="368">
        <v>47000</v>
      </c>
      <c r="V58" s="359">
        <v>2014</v>
      </c>
      <c r="W58" s="359">
        <v>2022</v>
      </c>
      <c r="X58" s="406" t="s">
        <v>292</v>
      </c>
    </row>
    <row r="59" spans="2:24" ht="63.6" customHeight="1" x14ac:dyDescent="0.2">
      <c r="B59" s="113">
        <v>57</v>
      </c>
      <c r="C59" s="425" t="s">
        <v>293</v>
      </c>
      <c r="D59" s="99" t="s">
        <v>565</v>
      </c>
      <c r="E59" s="75" t="s">
        <v>157</v>
      </c>
      <c r="F59" s="385"/>
      <c r="G59" s="385"/>
      <c r="H59" s="385"/>
      <c r="I59" s="385"/>
      <c r="J59" s="385" t="s">
        <v>220</v>
      </c>
      <c r="K59" s="385"/>
      <c r="L59" s="385" t="s">
        <v>220</v>
      </c>
      <c r="M59" s="385"/>
      <c r="N59" s="385"/>
      <c r="O59" s="391"/>
      <c r="P59" s="377" t="s">
        <v>182</v>
      </c>
      <c r="Q59" s="377" t="s">
        <v>198</v>
      </c>
      <c r="R59" s="377" t="s">
        <v>446</v>
      </c>
      <c r="S59" s="377" t="s">
        <v>175</v>
      </c>
      <c r="T59" s="377" t="s">
        <v>162</v>
      </c>
      <c r="U59" s="368" t="s">
        <v>426</v>
      </c>
      <c r="V59" s="359">
        <v>2015</v>
      </c>
      <c r="W59" s="359">
        <v>2019</v>
      </c>
      <c r="X59" s="406" t="s">
        <v>331</v>
      </c>
    </row>
    <row r="60" spans="2:24" ht="138" customHeight="1" x14ac:dyDescent="0.2">
      <c r="B60" s="113">
        <v>58</v>
      </c>
      <c r="C60" s="377" t="s">
        <v>295</v>
      </c>
      <c r="D60" s="84" t="s">
        <v>613</v>
      </c>
      <c r="E60" s="84" t="s">
        <v>125</v>
      </c>
      <c r="F60" s="381"/>
      <c r="G60" s="381"/>
      <c r="H60" s="381"/>
      <c r="I60" s="381" t="s">
        <v>220</v>
      </c>
      <c r="J60" s="381"/>
      <c r="K60" s="381"/>
      <c r="L60" s="381"/>
      <c r="M60" s="381"/>
      <c r="N60" s="381"/>
      <c r="O60" s="377"/>
      <c r="P60" s="377" t="s">
        <v>182</v>
      </c>
      <c r="Q60" s="377" t="s">
        <v>198</v>
      </c>
      <c r="R60" s="377" t="s">
        <v>448</v>
      </c>
      <c r="S60" s="377" t="s">
        <v>174</v>
      </c>
      <c r="T60" s="377" t="s">
        <v>160</v>
      </c>
      <c r="U60" s="343">
        <v>10000</v>
      </c>
      <c r="V60" s="348">
        <v>2016</v>
      </c>
      <c r="W60" s="348">
        <v>20222</v>
      </c>
      <c r="X60" s="106"/>
    </row>
    <row r="61" spans="2:24" ht="146.25" x14ac:dyDescent="0.2">
      <c r="B61" s="113">
        <v>59</v>
      </c>
      <c r="C61" s="377" t="s">
        <v>295</v>
      </c>
      <c r="D61" s="84" t="s">
        <v>614</v>
      </c>
      <c r="E61" s="84" t="s">
        <v>529</v>
      </c>
      <c r="F61" s="381"/>
      <c r="G61" s="381"/>
      <c r="H61" s="381"/>
      <c r="I61" s="381" t="s">
        <v>220</v>
      </c>
      <c r="J61" s="381"/>
      <c r="K61" s="381"/>
      <c r="L61" s="381"/>
      <c r="M61" s="381"/>
      <c r="N61" s="381"/>
      <c r="O61" s="377"/>
      <c r="P61" s="377" t="s">
        <v>182</v>
      </c>
      <c r="Q61" s="377" t="s">
        <v>198</v>
      </c>
      <c r="R61" s="377" t="s">
        <v>448</v>
      </c>
      <c r="S61" s="376" t="s">
        <v>160</v>
      </c>
      <c r="T61" s="376" t="s">
        <v>160</v>
      </c>
      <c r="U61" s="343" t="s">
        <v>426</v>
      </c>
      <c r="V61" s="347" t="s">
        <v>159</v>
      </c>
      <c r="W61" s="347" t="s">
        <v>159</v>
      </c>
      <c r="X61" s="106" t="s">
        <v>244</v>
      </c>
    </row>
    <row r="62" spans="2:24" ht="170.45" customHeight="1" x14ac:dyDescent="0.2">
      <c r="B62" s="113">
        <v>60</v>
      </c>
      <c r="C62" s="425" t="s">
        <v>295</v>
      </c>
      <c r="D62" s="103" t="s">
        <v>566</v>
      </c>
      <c r="E62" s="104" t="s">
        <v>332</v>
      </c>
      <c r="F62" s="384"/>
      <c r="G62" s="384"/>
      <c r="H62" s="384"/>
      <c r="I62" s="384"/>
      <c r="J62" s="384" t="s">
        <v>220</v>
      </c>
      <c r="K62" s="384"/>
      <c r="L62" s="384" t="s">
        <v>220</v>
      </c>
      <c r="M62" s="384"/>
      <c r="N62" s="384"/>
      <c r="O62" s="393"/>
      <c r="P62" s="377" t="s">
        <v>182</v>
      </c>
      <c r="Q62" s="377" t="s">
        <v>198</v>
      </c>
      <c r="R62" s="377" t="s">
        <v>447</v>
      </c>
      <c r="S62" s="377" t="s">
        <v>101</v>
      </c>
      <c r="T62" s="377" t="s">
        <v>82</v>
      </c>
      <c r="U62" s="368">
        <v>89000</v>
      </c>
      <c r="V62" s="359">
        <v>2019</v>
      </c>
      <c r="W62" s="359">
        <v>2022</v>
      </c>
      <c r="X62" s="406" t="s">
        <v>331</v>
      </c>
    </row>
    <row r="63" spans="2:24" ht="156.6" customHeight="1" x14ac:dyDescent="0.2">
      <c r="B63" s="113">
        <v>61</v>
      </c>
      <c r="C63" s="425" t="s">
        <v>295</v>
      </c>
      <c r="D63" s="103" t="s">
        <v>567</v>
      </c>
      <c r="E63" s="104" t="s">
        <v>122</v>
      </c>
      <c r="F63" s="384"/>
      <c r="G63" s="384"/>
      <c r="H63" s="384"/>
      <c r="I63" s="384"/>
      <c r="J63" s="384" t="s">
        <v>220</v>
      </c>
      <c r="K63" s="384"/>
      <c r="L63" s="384" t="s">
        <v>220</v>
      </c>
      <c r="M63" s="384"/>
      <c r="N63" s="384"/>
      <c r="O63" s="393"/>
      <c r="P63" s="377" t="s">
        <v>182</v>
      </c>
      <c r="Q63" s="377" t="s">
        <v>198</v>
      </c>
      <c r="R63" s="377" t="s">
        <v>446</v>
      </c>
      <c r="S63" s="377" t="s">
        <v>175</v>
      </c>
      <c r="T63" s="377" t="s">
        <v>162</v>
      </c>
      <c r="U63" s="368">
        <v>125000</v>
      </c>
      <c r="V63" s="359">
        <v>2015</v>
      </c>
      <c r="W63" s="359">
        <v>2019</v>
      </c>
      <c r="X63" s="406" t="s">
        <v>331</v>
      </c>
    </row>
    <row r="64" spans="2:24" ht="120.6" customHeight="1" x14ac:dyDescent="0.2">
      <c r="B64" s="113">
        <v>62</v>
      </c>
      <c r="C64" s="425" t="s">
        <v>295</v>
      </c>
      <c r="D64" s="103" t="s">
        <v>568</v>
      </c>
      <c r="E64" s="104" t="s">
        <v>530</v>
      </c>
      <c r="F64" s="384"/>
      <c r="G64" s="384"/>
      <c r="H64" s="384"/>
      <c r="I64" s="384"/>
      <c r="J64" s="384" t="s">
        <v>220</v>
      </c>
      <c r="K64" s="384"/>
      <c r="L64" s="384" t="s">
        <v>220</v>
      </c>
      <c r="M64" s="384"/>
      <c r="N64" s="384"/>
      <c r="O64" s="393"/>
      <c r="P64" s="377" t="s">
        <v>182</v>
      </c>
      <c r="Q64" s="377" t="s">
        <v>198</v>
      </c>
      <c r="R64" s="377" t="s">
        <v>446</v>
      </c>
      <c r="S64" s="377" t="s">
        <v>167</v>
      </c>
      <c r="T64" s="377" t="s">
        <v>162</v>
      </c>
      <c r="U64" s="368" t="s">
        <v>426</v>
      </c>
      <c r="V64" s="359">
        <v>2017</v>
      </c>
      <c r="W64" s="359" t="s">
        <v>226</v>
      </c>
      <c r="X64" s="406"/>
    </row>
    <row r="65" spans="2:24" ht="71.45" customHeight="1" x14ac:dyDescent="0.2">
      <c r="B65" s="113">
        <v>63</v>
      </c>
      <c r="C65" s="425" t="s">
        <v>295</v>
      </c>
      <c r="D65" s="103" t="s">
        <v>569</v>
      </c>
      <c r="E65" s="104" t="s">
        <v>123</v>
      </c>
      <c r="F65" s="384"/>
      <c r="G65" s="384"/>
      <c r="H65" s="384"/>
      <c r="I65" s="384"/>
      <c r="J65" s="384" t="s">
        <v>220</v>
      </c>
      <c r="K65" s="384"/>
      <c r="L65" s="384" t="s">
        <v>220</v>
      </c>
      <c r="M65" s="384"/>
      <c r="N65" s="384"/>
      <c r="O65" s="393"/>
      <c r="P65" s="377" t="s">
        <v>182</v>
      </c>
      <c r="Q65" s="377" t="s">
        <v>198</v>
      </c>
      <c r="R65" s="377" t="s">
        <v>446</v>
      </c>
      <c r="S65" s="377" t="s">
        <v>167</v>
      </c>
      <c r="T65" s="377" t="s">
        <v>82</v>
      </c>
      <c r="U65" s="368">
        <v>148000</v>
      </c>
      <c r="V65" s="359">
        <v>1997</v>
      </c>
      <c r="W65" s="359"/>
      <c r="X65" s="406" t="s">
        <v>333</v>
      </c>
    </row>
    <row r="66" spans="2:24" ht="70.150000000000006" customHeight="1" x14ac:dyDescent="0.2">
      <c r="B66" s="113">
        <v>64</v>
      </c>
      <c r="C66" s="425" t="s">
        <v>295</v>
      </c>
      <c r="D66" s="103" t="s">
        <v>570</v>
      </c>
      <c r="E66" s="104" t="s">
        <v>124</v>
      </c>
      <c r="F66" s="384"/>
      <c r="G66" s="384"/>
      <c r="H66" s="384"/>
      <c r="I66" s="384"/>
      <c r="J66" s="384" t="s">
        <v>220</v>
      </c>
      <c r="K66" s="384"/>
      <c r="L66" s="384" t="s">
        <v>220</v>
      </c>
      <c r="M66" s="384"/>
      <c r="N66" s="384"/>
      <c r="O66" s="393"/>
      <c r="P66" s="377" t="s">
        <v>182</v>
      </c>
      <c r="Q66" s="377" t="s">
        <v>198</v>
      </c>
      <c r="R66" s="377" t="s">
        <v>446</v>
      </c>
      <c r="S66" s="377" t="s">
        <v>167</v>
      </c>
      <c r="T66" s="377" t="s">
        <v>82</v>
      </c>
      <c r="U66" s="368">
        <v>130350</v>
      </c>
      <c r="V66" s="359">
        <v>2013</v>
      </c>
      <c r="W66" s="359">
        <v>2017</v>
      </c>
      <c r="X66" s="406" t="s">
        <v>333</v>
      </c>
    </row>
    <row r="67" spans="2:24" ht="153" x14ac:dyDescent="0.2">
      <c r="B67" s="113">
        <v>65</v>
      </c>
      <c r="C67" s="425" t="s">
        <v>295</v>
      </c>
      <c r="D67" s="75" t="s">
        <v>615</v>
      </c>
      <c r="E67" s="75" t="s">
        <v>294</v>
      </c>
      <c r="F67" s="385"/>
      <c r="G67" s="385"/>
      <c r="H67" s="385"/>
      <c r="I67" s="385"/>
      <c r="J67" s="385"/>
      <c r="K67" s="385" t="s">
        <v>220</v>
      </c>
      <c r="L67" s="385" t="s">
        <v>220</v>
      </c>
      <c r="M67" s="385"/>
      <c r="N67" s="385"/>
      <c r="O67" s="391"/>
      <c r="P67" s="377" t="s">
        <v>182</v>
      </c>
      <c r="Q67" s="377" t="s">
        <v>198</v>
      </c>
      <c r="R67" s="377" t="s">
        <v>445</v>
      </c>
      <c r="S67" s="377" t="s">
        <v>205</v>
      </c>
      <c r="T67" s="377" t="s">
        <v>166</v>
      </c>
      <c r="U67" s="343" t="s">
        <v>426</v>
      </c>
      <c r="V67" s="359">
        <v>2017</v>
      </c>
      <c r="W67" s="359">
        <v>2023</v>
      </c>
      <c r="X67" s="406"/>
    </row>
    <row r="68" spans="2:24" ht="71.45" customHeight="1" x14ac:dyDescent="0.2">
      <c r="B68" s="113">
        <v>66</v>
      </c>
      <c r="C68" s="425" t="s">
        <v>295</v>
      </c>
      <c r="D68" s="103" t="s">
        <v>571</v>
      </c>
      <c r="E68" s="104" t="s">
        <v>121</v>
      </c>
      <c r="F68" s="384"/>
      <c r="G68" s="384"/>
      <c r="H68" s="384"/>
      <c r="I68" s="384"/>
      <c r="J68" s="384"/>
      <c r="K68" s="384" t="s">
        <v>220</v>
      </c>
      <c r="L68" s="384" t="s">
        <v>220</v>
      </c>
      <c r="M68" s="384"/>
      <c r="N68" s="384"/>
      <c r="O68" s="393"/>
      <c r="P68" s="377" t="s">
        <v>182</v>
      </c>
      <c r="Q68" s="377" t="s">
        <v>198</v>
      </c>
      <c r="R68" s="377" t="s">
        <v>445</v>
      </c>
      <c r="S68" s="377" t="s">
        <v>167</v>
      </c>
      <c r="T68" s="377" t="s">
        <v>162</v>
      </c>
      <c r="U68" s="368" t="s">
        <v>426</v>
      </c>
      <c r="V68" s="359">
        <v>2014</v>
      </c>
      <c r="W68" s="359" t="s">
        <v>419</v>
      </c>
      <c r="X68" s="406"/>
    </row>
    <row r="69" spans="2:24" ht="64.900000000000006" customHeight="1" x14ac:dyDescent="0.2">
      <c r="B69" s="113">
        <v>67</v>
      </c>
      <c r="C69" s="425" t="s">
        <v>295</v>
      </c>
      <c r="D69" s="75" t="s">
        <v>616</v>
      </c>
      <c r="E69" s="75" t="s">
        <v>133</v>
      </c>
      <c r="F69" s="385"/>
      <c r="G69" s="385"/>
      <c r="H69" s="385"/>
      <c r="I69" s="385"/>
      <c r="J69" s="385"/>
      <c r="K69" s="385" t="s">
        <v>220</v>
      </c>
      <c r="L69" s="385"/>
      <c r="M69" s="385"/>
      <c r="N69" s="385"/>
      <c r="O69" s="391"/>
      <c r="P69" s="391" t="s">
        <v>182</v>
      </c>
      <c r="Q69" s="391" t="s">
        <v>198</v>
      </c>
      <c r="R69" s="377" t="s">
        <v>445</v>
      </c>
      <c r="S69" s="391" t="s">
        <v>160</v>
      </c>
      <c r="T69" s="391" t="s">
        <v>163</v>
      </c>
      <c r="U69" s="368">
        <v>2000</v>
      </c>
      <c r="V69" s="359">
        <v>2018</v>
      </c>
      <c r="W69" s="359">
        <v>2020</v>
      </c>
      <c r="X69" s="406"/>
    </row>
    <row r="70" spans="2:24" ht="82.9" customHeight="1" x14ac:dyDescent="0.2">
      <c r="B70" s="113">
        <v>68</v>
      </c>
      <c r="C70" s="425" t="s">
        <v>295</v>
      </c>
      <c r="D70" s="75" t="s">
        <v>617</v>
      </c>
      <c r="E70" s="75" t="s">
        <v>97</v>
      </c>
      <c r="F70" s="385"/>
      <c r="G70" s="385"/>
      <c r="H70" s="385"/>
      <c r="I70" s="385"/>
      <c r="J70" s="385"/>
      <c r="K70" s="385" t="s">
        <v>220</v>
      </c>
      <c r="L70" s="385"/>
      <c r="M70" s="385"/>
      <c r="N70" s="385"/>
      <c r="O70" s="391"/>
      <c r="P70" s="391" t="s">
        <v>182</v>
      </c>
      <c r="Q70" s="391" t="s">
        <v>198</v>
      </c>
      <c r="R70" s="377" t="s">
        <v>445</v>
      </c>
      <c r="S70" s="391" t="s">
        <v>160</v>
      </c>
      <c r="T70" s="391" t="s">
        <v>163</v>
      </c>
      <c r="U70" s="368" t="s">
        <v>426</v>
      </c>
      <c r="V70" s="359">
        <v>2018</v>
      </c>
      <c r="W70" s="359">
        <v>2020</v>
      </c>
      <c r="X70" s="406"/>
    </row>
    <row r="71" spans="2:24" ht="150" customHeight="1" x14ac:dyDescent="0.2">
      <c r="B71" s="113">
        <v>69</v>
      </c>
      <c r="C71" s="425" t="s">
        <v>300</v>
      </c>
      <c r="D71" s="99" t="s">
        <v>572</v>
      </c>
      <c r="E71" s="75" t="s">
        <v>296</v>
      </c>
      <c r="F71" s="385"/>
      <c r="G71" s="385"/>
      <c r="H71" s="385"/>
      <c r="I71" s="385" t="s">
        <v>220</v>
      </c>
      <c r="J71" s="385" t="s">
        <v>220</v>
      </c>
      <c r="K71" s="385" t="s">
        <v>220</v>
      </c>
      <c r="L71" s="385" t="s">
        <v>220</v>
      </c>
      <c r="M71" s="385"/>
      <c r="N71" s="385"/>
      <c r="O71" s="391"/>
      <c r="P71" s="391" t="s">
        <v>182</v>
      </c>
      <c r="Q71" s="391" t="s">
        <v>185</v>
      </c>
      <c r="R71" s="391" t="s">
        <v>449</v>
      </c>
      <c r="S71" s="392" t="s">
        <v>174</v>
      </c>
      <c r="T71" s="391" t="s">
        <v>165</v>
      </c>
      <c r="U71" s="368" t="s">
        <v>426</v>
      </c>
      <c r="V71" s="360">
        <v>2018</v>
      </c>
      <c r="W71" s="360" t="s">
        <v>226</v>
      </c>
      <c r="X71" s="406"/>
    </row>
    <row r="72" spans="2:24" s="132" customFormat="1" ht="150" customHeight="1" x14ac:dyDescent="0.2">
      <c r="B72" s="113">
        <v>70</v>
      </c>
      <c r="C72" s="425" t="s">
        <v>300</v>
      </c>
      <c r="D72" s="103" t="s">
        <v>618</v>
      </c>
      <c r="E72" s="104" t="s">
        <v>143</v>
      </c>
      <c r="F72" s="384"/>
      <c r="G72" s="384"/>
      <c r="H72" s="384"/>
      <c r="I72" s="384" t="s">
        <v>220</v>
      </c>
      <c r="J72" s="384"/>
      <c r="K72" s="384"/>
      <c r="L72" s="384"/>
      <c r="M72" s="384"/>
      <c r="N72" s="384" t="s">
        <v>220</v>
      </c>
      <c r="O72" s="393"/>
      <c r="P72" s="377" t="s">
        <v>182</v>
      </c>
      <c r="Q72" s="377" t="s">
        <v>198</v>
      </c>
      <c r="R72" s="377" t="s">
        <v>448</v>
      </c>
      <c r="S72" s="377" t="s">
        <v>101</v>
      </c>
      <c r="T72" s="377" t="s">
        <v>160</v>
      </c>
      <c r="U72" s="368">
        <v>1500</v>
      </c>
      <c r="V72" s="359">
        <v>2019</v>
      </c>
      <c r="W72" s="359">
        <v>2020</v>
      </c>
      <c r="X72" s="406"/>
    </row>
    <row r="73" spans="2:24" ht="126" customHeight="1" x14ac:dyDescent="0.2">
      <c r="B73" s="113">
        <v>71</v>
      </c>
      <c r="C73" s="377" t="s">
        <v>300</v>
      </c>
      <c r="D73" s="84" t="s">
        <v>619</v>
      </c>
      <c r="E73" s="84" t="s">
        <v>319</v>
      </c>
      <c r="F73" s="381"/>
      <c r="G73" s="381"/>
      <c r="H73" s="381"/>
      <c r="I73" s="381" t="s">
        <v>220</v>
      </c>
      <c r="J73" s="381"/>
      <c r="K73" s="381"/>
      <c r="L73" s="381"/>
      <c r="M73" s="381"/>
      <c r="N73" s="381"/>
      <c r="O73" s="377"/>
      <c r="P73" s="377" t="s">
        <v>182</v>
      </c>
      <c r="Q73" s="377" t="s">
        <v>198</v>
      </c>
      <c r="R73" s="377" t="s">
        <v>447</v>
      </c>
      <c r="S73" s="377" t="s">
        <v>160</v>
      </c>
      <c r="T73" s="377" t="s">
        <v>160</v>
      </c>
      <c r="U73" s="343" t="s">
        <v>426</v>
      </c>
      <c r="V73" s="348">
        <v>2017</v>
      </c>
      <c r="W73" s="348">
        <v>2018</v>
      </c>
      <c r="X73" s="106"/>
    </row>
    <row r="74" spans="2:24" ht="153.6" customHeight="1" x14ac:dyDescent="0.2">
      <c r="B74" s="113">
        <v>72</v>
      </c>
      <c r="C74" s="377" t="s">
        <v>300</v>
      </c>
      <c r="D74" s="84" t="s">
        <v>620</v>
      </c>
      <c r="E74" s="84" t="s">
        <v>144</v>
      </c>
      <c r="F74" s="381"/>
      <c r="G74" s="381"/>
      <c r="H74" s="381"/>
      <c r="I74" s="381" t="s">
        <v>220</v>
      </c>
      <c r="J74" s="381"/>
      <c r="K74" s="381"/>
      <c r="L74" s="381"/>
      <c r="M74" s="381"/>
      <c r="N74" s="381"/>
      <c r="O74" s="377"/>
      <c r="P74" s="377" t="s">
        <v>182</v>
      </c>
      <c r="Q74" s="377" t="s">
        <v>198</v>
      </c>
      <c r="R74" s="377" t="s">
        <v>448</v>
      </c>
      <c r="S74" s="377" t="s">
        <v>160</v>
      </c>
      <c r="T74" s="377" t="s">
        <v>160</v>
      </c>
      <c r="U74" s="343">
        <v>55800</v>
      </c>
      <c r="V74" s="348">
        <v>2014</v>
      </c>
      <c r="W74" s="348">
        <v>2022</v>
      </c>
      <c r="X74" s="106" t="s">
        <v>532</v>
      </c>
    </row>
    <row r="75" spans="2:24" ht="108.6" customHeight="1" x14ac:dyDescent="0.2">
      <c r="B75" s="113">
        <v>73</v>
      </c>
      <c r="C75" s="377" t="s">
        <v>300</v>
      </c>
      <c r="D75" s="84" t="s">
        <v>621</v>
      </c>
      <c r="E75" s="84" t="s">
        <v>534</v>
      </c>
      <c r="F75" s="381"/>
      <c r="G75" s="381"/>
      <c r="H75" s="381"/>
      <c r="I75" s="381" t="s">
        <v>220</v>
      </c>
      <c r="J75" s="381"/>
      <c r="K75" s="381"/>
      <c r="L75" s="381"/>
      <c r="M75" s="381"/>
      <c r="N75" s="381"/>
      <c r="O75" s="377"/>
      <c r="P75" s="377" t="s">
        <v>182</v>
      </c>
      <c r="Q75" s="377" t="s">
        <v>198</v>
      </c>
      <c r="R75" s="377" t="s">
        <v>448</v>
      </c>
      <c r="S75" s="377" t="s">
        <v>207</v>
      </c>
      <c r="T75" s="377" t="s">
        <v>160</v>
      </c>
      <c r="U75" s="343">
        <v>35300</v>
      </c>
      <c r="V75" s="348">
        <v>2018</v>
      </c>
      <c r="W75" s="348">
        <v>2022</v>
      </c>
      <c r="X75" s="106" t="s">
        <v>533</v>
      </c>
    </row>
    <row r="76" spans="2:24" ht="146.25" x14ac:dyDescent="0.2">
      <c r="B76" s="113">
        <v>74</v>
      </c>
      <c r="C76" s="377" t="s">
        <v>300</v>
      </c>
      <c r="D76" s="432" t="s">
        <v>573</v>
      </c>
      <c r="E76" s="84" t="s">
        <v>146</v>
      </c>
      <c r="F76" s="381"/>
      <c r="G76" s="381"/>
      <c r="H76" s="381"/>
      <c r="I76" s="381" t="s">
        <v>220</v>
      </c>
      <c r="J76" s="381"/>
      <c r="K76" s="381"/>
      <c r="L76" s="381"/>
      <c r="M76" s="381"/>
      <c r="N76" s="381"/>
      <c r="O76" s="377"/>
      <c r="P76" s="377" t="s">
        <v>182</v>
      </c>
      <c r="Q76" s="377" t="s">
        <v>198</v>
      </c>
      <c r="R76" s="377" t="s">
        <v>448</v>
      </c>
      <c r="S76" s="377" t="s">
        <v>160</v>
      </c>
      <c r="T76" s="377" t="s">
        <v>160</v>
      </c>
      <c r="U76" s="343" t="s">
        <v>426</v>
      </c>
      <c r="V76" s="348" t="s">
        <v>145</v>
      </c>
      <c r="W76" s="348">
        <v>2023</v>
      </c>
      <c r="X76" s="106"/>
    </row>
    <row r="77" spans="2:24" ht="95.45" customHeight="1" x14ac:dyDescent="0.2">
      <c r="B77" s="113">
        <v>75</v>
      </c>
      <c r="C77" s="377" t="s">
        <v>300</v>
      </c>
      <c r="D77" s="84" t="s">
        <v>622</v>
      </c>
      <c r="E77" s="84" t="s">
        <v>535</v>
      </c>
      <c r="F77" s="381"/>
      <c r="G77" s="381"/>
      <c r="H77" s="381"/>
      <c r="I77" s="381" t="s">
        <v>220</v>
      </c>
      <c r="J77" s="381"/>
      <c r="K77" s="381"/>
      <c r="L77" s="381"/>
      <c r="M77" s="381"/>
      <c r="N77" s="381"/>
      <c r="O77" s="377"/>
      <c r="P77" s="377" t="s">
        <v>182</v>
      </c>
      <c r="Q77" s="377" t="s">
        <v>198</v>
      </c>
      <c r="R77" s="377" t="s">
        <v>444</v>
      </c>
      <c r="S77" s="377" t="s">
        <v>101</v>
      </c>
      <c r="T77" s="377" t="s">
        <v>160</v>
      </c>
      <c r="U77" s="343" t="s">
        <v>426</v>
      </c>
      <c r="V77" s="348">
        <v>2017</v>
      </c>
      <c r="W77" s="348">
        <v>2020</v>
      </c>
      <c r="X77" s="106"/>
    </row>
    <row r="78" spans="2:24" s="132" customFormat="1" ht="95.45" customHeight="1" x14ac:dyDescent="0.2">
      <c r="B78" s="113">
        <v>76</v>
      </c>
      <c r="C78" s="425" t="s">
        <v>300</v>
      </c>
      <c r="D78" s="103" t="s">
        <v>537</v>
      </c>
      <c r="E78" s="104" t="s">
        <v>299</v>
      </c>
      <c r="F78" s="384"/>
      <c r="G78" s="384"/>
      <c r="H78" s="384"/>
      <c r="I78" s="384"/>
      <c r="J78" s="384" t="s">
        <v>220</v>
      </c>
      <c r="K78" s="384" t="s">
        <v>220</v>
      </c>
      <c r="L78" s="384" t="s">
        <v>220</v>
      </c>
      <c r="M78" s="384"/>
      <c r="N78" s="384"/>
      <c r="O78" s="393"/>
      <c r="P78" s="377" t="s">
        <v>182</v>
      </c>
      <c r="Q78" s="377" t="s">
        <v>198</v>
      </c>
      <c r="R78" s="377" t="s">
        <v>447</v>
      </c>
      <c r="S78" s="377" t="s">
        <v>174</v>
      </c>
      <c r="T78" s="377" t="s">
        <v>162</v>
      </c>
      <c r="U78" s="368" t="s">
        <v>426</v>
      </c>
      <c r="V78" s="359">
        <v>2017</v>
      </c>
      <c r="W78" s="360" t="s">
        <v>226</v>
      </c>
      <c r="X78" s="406" t="s">
        <v>331</v>
      </c>
    </row>
    <row r="79" spans="2:24" ht="104.45" customHeight="1" x14ac:dyDescent="0.2">
      <c r="B79" s="113">
        <v>77</v>
      </c>
      <c r="C79" s="430" t="s">
        <v>300</v>
      </c>
      <c r="D79" s="433" t="s">
        <v>538</v>
      </c>
      <c r="E79" s="133" t="s">
        <v>341</v>
      </c>
      <c r="F79" s="387"/>
      <c r="G79" s="387"/>
      <c r="H79" s="387"/>
      <c r="I79" s="387"/>
      <c r="J79" s="387" t="s">
        <v>220</v>
      </c>
      <c r="K79" s="387" t="s">
        <v>220</v>
      </c>
      <c r="L79" s="387"/>
      <c r="M79" s="387"/>
      <c r="N79" s="387"/>
      <c r="O79" s="398"/>
      <c r="P79" s="398" t="s">
        <v>182</v>
      </c>
      <c r="Q79" s="398" t="s">
        <v>185</v>
      </c>
      <c r="R79" s="398" t="s">
        <v>449</v>
      </c>
      <c r="S79" s="399" t="s">
        <v>653</v>
      </c>
      <c r="T79" s="398" t="s">
        <v>342</v>
      </c>
      <c r="U79" s="368" t="s">
        <v>426</v>
      </c>
      <c r="V79" s="363">
        <v>2012</v>
      </c>
      <c r="W79" s="363" t="s">
        <v>226</v>
      </c>
      <c r="X79" s="134"/>
    </row>
    <row r="80" spans="2:24" ht="64.900000000000006" customHeight="1" x14ac:dyDescent="0.2">
      <c r="B80" s="113">
        <v>78</v>
      </c>
      <c r="C80" s="425" t="s">
        <v>300</v>
      </c>
      <c r="D80" s="75" t="s">
        <v>536</v>
      </c>
      <c r="E80" s="75" t="s">
        <v>298</v>
      </c>
      <c r="F80" s="385"/>
      <c r="G80" s="385"/>
      <c r="H80" s="385"/>
      <c r="I80" s="385"/>
      <c r="J80" s="385" t="s">
        <v>220</v>
      </c>
      <c r="K80" s="385" t="s">
        <v>220</v>
      </c>
      <c r="L80" s="385"/>
      <c r="M80" s="385"/>
      <c r="N80" s="385"/>
      <c r="O80" s="391"/>
      <c r="P80" s="391" t="s">
        <v>182</v>
      </c>
      <c r="Q80" s="391" t="s">
        <v>198</v>
      </c>
      <c r="R80" s="391" t="s">
        <v>447</v>
      </c>
      <c r="S80" s="391" t="s">
        <v>174</v>
      </c>
      <c r="T80" s="391" t="s">
        <v>162</v>
      </c>
      <c r="U80" s="368">
        <v>40000</v>
      </c>
      <c r="V80" s="360">
        <v>2018</v>
      </c>
      <c r="W80" s="359">
        <v>2020</v>
      </c>
      <c r="X80" s="406"/>
    </row>
    <row r="81" spans="2:24" ht="148.9" customHeight="1" x14ac:dyDescent="0.2">
      <c r="B81" s="113">
        <v>79</v>
      </c>
      <c r="C81" s="425" t="s">
        <v>300</v>
      </c>
      <c r="D81" s="75" t="s">
        <v>623</v>
      </c>
      <c r="E81" s="75" t="s">
        <v>297</v>
      </c>
      <c r="F81" s="385"/>
      <c r="G81" s="385"/>
      <c r="H81" s="385"/>
      <c r="I81" s="385"/>
      <c r="J81" s="385"/>
      <c r="K81" s="385" t="s">
        <v>220</v>
      </c>
      <c r="L81" s="385"/>
      <c r="M81" s="385"/>
      <c r="N81" s="385"/>
      <c r="O81" s="391"/>
      <c r="P81" s="391" t="s">
        <v>182</v>
      </c>
      <c r="Q81" s="391" t="s">
        <v>198</v>
      </c>
      <c r="R81" s="391" t="s">
        <v>445</v>
      </c>
      <c r="S81" s="391" t="s">
        <v>167</v>
      </c>
      <c r="T81" s="391" t="s">
        <v>162</v>
      </c>
      <c r="U81" s="368" t="s">
        <v>426</v>
      </c>
      <c r="V81" s="359">
        <v>2017</v>
      </c>
      <c r="W81" s="359" t="s">
        <v>226</v>
      </c>
      <c r="X81" s="406" t="s">
        <v>539</v>
      </c>
    </row>
    <row r="82" spans="2:24" ht="80.45" customHeight="1" x14ac:dyDescent="0.2">
      <c r="B82" s="113">
        <v>80</v>
      </c>
      <c r="C82" s="425" t="s">
        <v>300</v>
      </c>
      <c r="D82" s="75" t="s">
        <v>624</v>
      </c>
      <c r="E82" s="75" t="s">
        <v>540</v>
      </c>
      <c r="F82" s="385"/>
      <c r="G82" s="385"/>
      <c r="H82" s="385"/>
      <c r="I82" s="385"/>
      <c r="J82" s="385"/>
      <c r="K82" s="385" t="s">
        <v>220</v>
      </c>
      <c r="L82" s="385"/>
      <c r="M82" s="385"/>
      <c r="N82" s="385"/>
      <c r="O82" s="391"/>
      <c r="P82" s="391" t="s">
        <v>182</v>
      </c>
      <c r="Q82" s="391" t="s">
        <v>198</v>
      </c>
      <c r="R82" s="391" t="s">
        <v>445</v>
      </c>
      <c r="S82" s="391" t="s">
        <v>167</v>
      </c>
      <c r="T82" s="391" t="s">
        <v>162</v>
      </c>
      <c r="U82" s="368" t="s">
        <v>426</v>
      </c>
      <c r="V82" s="359">
        <v>2017</v>
      </c>
      <c r="W82" s="359" t="s">
        <v>226</v>
      </c>
      <c r="X82" s="406" t="s">
        <v>539</v>
      </c>
    </row>
    <row r="83" spans="2:24" ht="115.9" customHeight="1" x14ac:dyDescent="0.2">
      <c r="B83" s="113">
        <v>81</v>
      </c>
      <c r="C83" s="377" t="s">
        <v>300</v>
      </c>
      <c r="D83" s="432" t="s">
        <v>574</v>
      </c>
      <c r="E83" s="84" t="s">
        <v>541</v>
      </c>
      <c r="F83" s="381"/>
      <c r="G83" s="381"/>
      <c r="H83" s="381"/>
      <c r="I83" s="381"/>
      <c r="J83" s="381"/>
      <c r="K83" s="381" t="s">
        <v>220</v>
      </c>
      <c r="L83" s="381"/>
      <c r="M83" s="381"/>
      <c r="N83" s="381"/>
      <c r="O83" s="377"/>
      <c r="P83" s="377" t="s">
        <v>182</v>
      </c>
      <c r="Q83" s="377" t="s">
        <v>330</v>
      </c>
      <c r="R83" s="391" t="s">
        <v>445</v>
      </c>
      <c r="S83" s="377" t="s">
        <v>167</v>
      </c>
      <c r="T83" s="377" t="s">
        <v>82</v>
      </c>
      <c r="U83" s="343" t="s">
        <v>426</v>
      </c>
      <c r="V83" s="348"/>
      <c r="W83" s="348" t="s">
        <v>426</v>
      </c>
      <c r="X83" s="408"/>
    </row>
    <row r="84" spans="2:24" ht="93" customHeight="1" x14ac:dyDescent="0.2">
      <c r="B84" s="113">
        <v>82</v>
      </c>
      <c r="C84" s="425" t="s">
        <v>300</v>
      </c>
      <c r="D84" s="84" t="s">
        <v>625</v>
      </c>
      <c r="E84" s="84" t="s">
        <v>142</v>
      </c>
      <c r="F84" s="381"/>
      <c r="G84" s="381"/>
      <c r="H84" s="381"/>
      <c r="I84" s="381"/>
      <c r="J84" s="381"/>
      <c r="K84" s="381"/>
      <c r="L84" s="381"/>
      <c r="M84" s="381"/>
      <c r="N84" s="381" t="s">
        <v>220</v>
      </c>
      <c r="O84" s="377"/>
      <c r="P84" s="377" t="s">
        <v>201</v>
      </c>
      <c r="Q84" s="377"/>
      <c r="R84" s="377" t="s">
        <v>448</v>
      </c>
      <c r="S84" s="377" t="s">
        <v>160</v>
      </c>
      <c r="T84" s="377" t="s">
        <v>160</v>
      </c>
      <c r="U84" s="368" t="s">
        <v>426</v>
      </c>
      <c r="V84" s="359">
        <v>2015</v>
      </c>
      <c r="W84" s="360">
        <v>2021</v>
      </c>
      <c r="X84" s="406"/>
    </row>
    <row r="85" spans="2:24" ht="103.15" customHeight="1" x14ac:dyDescent="0.2">
      <c r="B85" s="113">
        <v>83</v>
      </c>
      <c r="C85" s="430" t="s">
        <v>300</v>
      </c>
      <c r="D85" s="135" t="s">
        <v>626</v>
      </c>
      <c r="E85" s="135" t="s">
        <v>343</v>
      </c>
      <c r="F85" s="388"/>
      <c r="G85" s="388"/>
      <c r="H85" s="388"/>
      <c r="I85" s="388"/>
      <c r="J85" s="388"/>
      <c r="K85" s="388"/>
      <c r="L85" s="388"/>
      <c r="M85" s="388"/>
      <c r="N85" s="388" t="s">
        <v>220</v>
      </c>
      <c r="O85" s="396"/>
      <c r="P85" s="396" t="s">
        <v>201</v>
      </c>
      <c r="Q85" s="396"/>
      <c r="R85" s="396"/>
      <c r="S85" s="396" t="s">
        <v>167</v>
      </c>
      <c r="T85" s="396" t="s">
        <v>162</v>
      </c>
      <c r="U85" s="368" t="s">
        <v>426</v>
      </c>
      <c r="V85" s="361">
        <v>2015</v>
      </c>
      <c r="W85" s="364">
        <v>2021</v>
      </c>
      <c r="X85" s="134"/>
    </row>
    <row r="86" spans="2:24" ht="106.15" customHeight="1" x14ac:dyDescent="0.2">
      <c r="B86" s="113">
        <v>84</v>
      </c>
      <c r="C86" s="425" t="s">
        <v>303</v>
      </c>
      <c r="D86" s="103" t="s">
        <v>627</v>
      </c>
      <c r="E86" s="104" t="s">
        <v>110</v>
      </c>
      <c r="F86" s="384"/>
      <c r="G86" s="384"/>
      <c r="H86" s="384"/>
      <c r="I86" s="384" t="s">
        <v>220</v>
      </c>
      <c r="J86" s="384"/>
      <c r="K86" s="384" t="s">
        <v>220</v>
      </c>
      <c r="L86" s="384"/>
      <c r="M86" s="384"/>
      <c r="N86" s="384" t="s">
        <v>220</v>
      </c>
      <c r="O86" s="393"/>
      <c r="P86" s="377" t="s">
        <v>201</v>
      </c>
      <c r="Q86" s="377"/>
      <c r="R86" s="377" t="s">
        <v>447</v>
      </c>
      <c r="S86" s="377" t="s">
        <v>167</v>
      </c>
      <c r="T86" s="377" t="s">
        <v>162</v>
      </c>
      <c r="U86" s="343" t="s">
        <v>426</v>
      </c>
      <c r="V86" s="359">
        <v>2017</v>
      </c>
      <c r="W86" s="359">
        <v>2019</v>
      </c>
      <c r="X86" s="406"/>
    </row>
    <row r="87" spans="2:24" ht="108.6" customHeight="1" x14ac:dyDescent="0.2">
      <c r="B87" s="113">
        <v>85</v>
      </c>
      <c r="C87" s="425" t="s">
        <v>303</v>
      </c>
      <c r="D87" s="103" t="s">
        <v>628</v>
      </c>
      <c r="E87" s="104" t="s">
        <v>301</v>
      </c>
      <c r="F87" s="384"/>
      <c r="G87" s="384"/>
      <c r="H87" s="384"/>
      <c r="I87" s="384"/>
      <c r="J87" s="384"/>
      <c r="K87" s="384"/>
      <c r="L87" s="384"/>
      <c r="M87" s="384"/>
      <c r="N87" s="384" t="s">
        <v>220</v>
      </c>
      <c r="O87" s="393"/>
      <c r="P87" s="377" t="s">
        <v>201</v>
      </c>
      <c r="Q87" s="377"/>
      <c r="R87" s="377" t="s">
        <v>447</v>
      </c>
      <c r="S87" s="377" t="s">
        <v>160</v>
      </c>
      <c r="T87" s="377" t="s">
        <v>162</v>
      </c>
      <c r="U87" s="343" t="s">
        <v>426</v>
      </c>
      <c r="V87" s="359">
        <v>2017</v>
      </c>
      <c r="W87" s="359">
        <v>2019</v>
      </c>
      <c r="X87" s="406" t="s">
        <v>302</v>
      </c>
    </row>
    <row r="88" spans="2:24" ht="108.6" customHeight="1" x14ac:dyDescent="0.2">
      <c r="B88" s="113">
        <v>86</v>
      </c>
      <c r="C88" s="425" t="s">
        <v>323</v>
      </c>
      <c r="D88" s="103" t="s">
        <v>575</v>
      </c>
      <c r="E88" s="104" t="s">
        <v>542</v>
      </c>
      <c r="F88" s="384"/>
      <c r="G88" s="384"/>
      <c r="H88" s="384"/>
      <c r="I88" s="384"/>
      <c r="J88" s="384" t="s">
        <v>220</v>
      </c>
      <c r="K88" s="384"/>
      <c r="L88" s="384"/>
      <c r="M88" s="384"/>
      <c r="N88" s="384"/>
      <c r="O88" s="393"/>
      <c r="P88" s="377" t="s">
        <v>182</v>
      </c>
      <c r="Q88" s="377" t="s">
        <v>330</v>
      </c>
      <c r="R88" s="377" t="s">
        <v>446</v>
      </c>
      <c r="S88" s="377" t="s">
        <v>167</v>
      </c>
      <c r="T88" s="377" t="s">
        <v>82</v>
      </c>
      <c r="U88" s="343" t="s">
        <v>426</v>
      </c>
      <c r="V88" s="359" t="s">
        <v>324</v>
      </c>
      <c r="W88" s="359"/>
      <c r="X88" s="406"/>
    </row>
    <row r="89" spans="2:24" ht="91.9" customHeight="1" x14ac:dyDescent="0.2">
      <c r="B89" s="113">
        <v>87</v>
      </c>
      <c r="C89" s="425" t="s">
        <v>305</v>
      </c>
      <c r="D89" s="103" t="s">
        <v>629</v>
      </c>
      <c r="E89" s="104" t="s">
        <v>306</v>
      </c>
      <c r="F89" s="384"/>
      <c r="G89" s="384"/>
      <c r="H89" s="384"/>
      <c r="I89" s="384"/>
      <c r="J89" s="384" t="s">
        <v>220</v>
      </c>
      <c r="K89" s="384" t="s">
        <v>220</v>
      </c>
      <c r="L89" s="384" t="s">
        <v>220</v>
      </c>
      <c r="M89" s="384"/>
      <c r="N89" s="384"/>
      <c r="O89" s="393"/>
      <c r="P89" s="377" t="s">
        <v>182</v>
      </c>
      <c r="Q89" s="377" t="s">
        <v>198</v>
      </c>
      <c r="R89" s="377" t="s">
        <v>447</v>
      </c>
      <c r="S89" s="377" t="s">
        <v>160</v>
      </c>
      <c r="T89" s="377" t="s">
        <v>166</v>
      </c>
      <c r="U89" s="343" t="s">
        <v>426</v>
      </c>
      <c r="V89" s="359">
        <v>2016</v>
      </c>
      <c r="W89" s="359">
        <v>2023</v>
      </c>
      <c r="X89" s="406" t="s">
        <v>331</v>
      </c>
    </row>
    <row r="90" spans="2:24" ht="100.15" customHeight="1" x14ac:dyDescent="0.2">
      <c r="B90" s="113">
        <v>88</v>
      </c>
      <c r="C90" s="425" t="s">
        <v>305</v>
      </c>
      <c r="D90" s="100" t="s">
        <v>630</v>
      </c>
      <c r="E90" s="104" t="s">
        <v>136</v>
      </c>
      <c r="F90" s="384"/>
      <c r="G90" s="384"/>
      <c r="H90" s="384"/>
      <c r="I90" s="384"/>
      <c r="J90" s="384" t="s">
        <v>220</v>
      </c>
      <c r="K90" s="384" t="s">
        <v>220</v>
      </c>
      <c r="L90" s="384"/>
      <c r="M90" s="384"/>
      <c r="N90" s="384"/>
      <c r="O90" s="393"/>
      <c r="P90" s="377" t="s">
        <v>182</v>
      </c>
      <c r="Q90" s="377" t="s">
        <v>198</v>
      </c>
      <c r="R90" s="377" t="s">
        <v>447</v>
      </c>
      <c r="S90" s="377" t="s">
        <v>167</v>
      </c>
      <c r="T90" s="377" t="s">
        <v>162</v>
      </c>
      <c r="U90" s="343" t="s">
        <v>426</v>
      </c>
      <c r="V90" s="359">
        <v>2015</v>
      </c>
      <c r="W90" s="359">
        <v>2023</v>
      </c>
      <c r="X90" s="406"/>
    </row>
    <row r="91" spans="2:24" ht="161.44999999999999" customHeight="1" x14ac:dyDescent="0.2">
      <c r="B91" s="113">
        <v>89</v>
      </c>
      <c r="C91" s="425" t="s">
        <v>305</v>
      </c>
      <c r="D91" s="103" t="s">
        <v>576</v>
      </c>
      <c r="E91" s="104" t="s">
        <v>135</v>
      </c>
      <c r="F91" s="384"/>
      <c r="G91" s="384"/>
      <c r="H91" s="384"/>
      <c r="I91" s="384"/>
      <c r="J91" s="384"/>
      <c r="K91" s="384" t="s">
        <v>220</v>
      </c>
      <c r="L91" s="384"/>
      <c r="M91" s="384"/>
      <c r="N91" s="384"/>
      <c r="O91" s="393"/>
      <c r="P91" s="391" t="s">
        <v>182</v>
      </c>
      <c r="Q91" s="391" t="s">
        <v>198</v>
      </c>
      <c r="R91" s="391" t="s">
        <v>445</v>
      </c>
      <c r="S91" s="391" t="s">
        <v>167</v>
      </c>
      <c r="T91" s="391" t="s">
        <v>162</v>
      </c>
      <c r="U91" s="343" t="s">
        <v>426</v>
      </c>
      <c r="V91" s="359">
        <v>2019</v>
      </c>
      <c r="W91" s="359">
        <v>2020</v>
      </c>
      <c r="X91" s="406"/>
    </row>
    <row r="92" spans="2:24" ht="114" customHeight="1" x14ac:dyDescent="0.2">
      <c r="B92" s="113">
        <v>90</v>
      </c>
      <c r="C92" s="425" t="s">
        <v>305</v>
      </c>
      <c r="D92" s="103" t="s">
        <v>631</v>
      </c>
      <c r="E92" s="104" t="s">
        <v>307</v>
      </c>
      <c r="F92" s="384"/>
      <c r="G92" s="384"/>
      <c r="H92" s="384"/>
      <c r="I92" s="384"/>
      <c r="J92" s="384"/>
      <c r="K92" s="384" t="s">
        <v>220</v>
      </c>
      <c r="L92" s="384"/>
      <c r="M92" s="384"/>
      <c r="N92" s="384"/>
      <c r="O92" s="393"/>
      <c r="P92" s="391" t="s">
        <v>182</v>
      </c>
      <c r="Q92" s="391" t="s">
        <v>198</v>
      </c>
      <c r="R92" s="391" t="s">
        <v>445</v>
      </c>
      <c r="S92" s="391" t="s">
        <v>160</v>
      </c>
      <c r="T92" s="391" t="s">
        <v>163</v>
      </c>
      <c r="U92" s="343" t="s">
        <v>426</v>
      </c>
      <c r="V92" s="359">
        <v>2018</v>
      </c>
      <c r="W92" s="360" t="s">
        <v>426</v>
      </c>
      <c r="X92" s="406"/>
    </row>
    <row r="93" spans="2:24" ht="140.25" x14ac:dyDescent="0.2">
      <c r="B93" s="113">
        <v>91</v>
      </c>
      <c r="C93" s="377" t="s">
        <v>308</v>
      </c>
      <c r="D93" s="84" t="s">
        <v>632</v>
      </c>
      <c r="E93" s="84" t="s">
        <v>310</v>
      </c>
      <c r="F93" s="381"/>
      <c r="G93" s="381" t="s">
        <v>220</v>
      </c>
      <c r="H93" s="381"/>
      <c r="I93" s="381"/>
      <c r="J93" s="381"/>
      <c r="K93" s="381"/>
      <c r="L93" s="381"/>
      <c r="M93" s="381"/>
      <c r="N93" s="381"/>
      <c r="O93" s="377" t="s">
        <v>178</v>
      </c>
      <c r="P93" s="377"/>
      <c r="Q93" s="377"/>
      <c r="R93" s="377" t="s">
        <v>446</v>
      </c>
      <c r="S93" s="377" t="s">
        <v>167</v>
      </c>
      <c r="T93" s="377" t="s">
        <v>163</v>
      </c>
      <c r="U93" s="343" t="s">
        <v>152</v>
      </c>
      <c r="V93" s="365" t="s">
        <v>426</v>
      </c>
      <c r="W93" s="362" t="s">
        <v>159</v>
      </c>
      <c r="X93" s="408"/>
    </row>
    <row r="94" spans="2:24" ht="49.15" customHeight="1" x14ac:dyDescent="0.2">
      <c r="B94" s="113">
        <v>92</v>
      </c>
      <c r="C94" s="425" t="s">
        <v>308</v>
      </c>
      <c r="D94" s="103" t="s">
        <v>577</v>
      </c>
      <c r="E94" s="104" t="s">
        <v>96</v>
      </c>
      <c r="F94" s="384"/>
      <c r="G94" s="384"/>
      <c r="H94" s="384"/>
      <c r="I94" s="384"/>
      <c r="J94" s="384" t="s">
        <v>220</v>
      </c>
      <c r="K94" s="384" t="s">
        <v>220</v>
      </c>
      <c r="L94" s="384" t="s">
        <v>220</v>
      </c>
      <c r="M94" s="384"/>
      <c r="N94" s="384"/>
      <c r="O94" s="393"/>
      <c r="P94" s="391" t="s">
        <v>182</v>
      </c>
      <c r="Q94" s="391" t="s">
        <v>198</v>
      </c>
      <c r="R94" s="377" t="s">
        <v>446</v>
      </c>
      <c r="S94" s="391" t="s">
        <v>206</v>
      </c>
      <c r="T94" s="391" t="s">
        <v>162</v>
      </c>
      <c r="U94" s="368">
        <v>6250</v>
      </c>
      <c r="V94" s="359">
        <v>2017</v>
      </c>
      <c r="W94" s="359">
        <v>2023</v>
      </c>
      <c r="X94" s="406" t="s">
        <v>331</v>
      </c>
    </row>
    <row r="95" spans="2:24" ht="117" customHeight="1" x14ac:dyDescent="0.2">
      <c r="B95" s="113">
        <v>93</v>
      </c>
      <c r="C95" s="425" t="s">
        <v>308</v>
      </c>
      <c r="D95" s="103" t="s">
        <v>93</v>
      </c>
      <c r="E95" s="75" t="s">
        <v>151</v>
      </c>
      <c r="F95" s="385"/>
      <c r="G95" s="385"/>
      <c r="H95" s="385"/>
      <c r="I95" s="385"/>
      <c r="J95" s="385" t="s">
        <v>220</v>
      </c>
      <c r="K95" s="385" t="s">
        <v>220</v>
      </c>
      <c r="L95" s="385"/>
      <c r="M95" s="385"/>
      <c r="N95" s="385"/>
      <c r="O95" s="391"/>
      <c r="P95" s="391" t="s">
        <v>182</v>
      </c>
      <c r="Q95" s="391" t="s">
        <v>198</v>
      </c>
      <c r="R95" s="391" t="s">
        <v>447</v>
      </c>
      <c r="S95" s="391" t="s">
        <v>167</v>
      </c>
      <c r="T95" s="391" t="s">
        <v>162</v>
      </c>
      <c r="U95" s="368">
        <v>320</v>
      </c>
      <c r="V95" s="359">
        <v>2015</v>
      </c>
      <c r="W95" s="359">
        <v>2017</v>
      </c>
      <c r="X95" s="406"/>
    </row>
    <row r="96" spans="2:24" ht="74.45" customHeight="1" x14ac:dyDescent="0.2">
      <c r="B96" s="113">
        <v>94</v>
      </c>
      <c r="C96" s="425" t="s">
        <v>308</v>
      </c>
      <c r="D96" s="103" t="s">
        <v>633</v>
      </c>
      <c r="E96" s="104" t="s">
        <v>543</v>
      </c>
      <c r="F96" s="384"/>
      <c r="G96" s="384"/>
      <c r="H96" s="384"/>
      <c r="I96" s="384"/>
      <c r="J96" s="384" t="s">
        <v>220</v>
      </c>
      <c r="K96" s="384" t="s">
        <v>220</v>
      </c>
      <c r="L96" s="384"/>
      <c r="M96" s="384"/>
      <c r="N96" s="384"/>
      <c r="O96" s="393"/>
      <c r="P96" s="377" t="s">
        <v>182</v>
      </c>
      <c r="Q96" s="377" t="s">
        <v>198</v>
      </c>
      <c r="R96" s="391" t="s">
        <v>447</v>
      </c>
      <c r="S96" s="377" t="s">
        <v>167</v>
      </c>
      <c r="T96" s="377" t="s">
        <v>162</v>
      </c>
      <c r="U96" s="368">
        <v>35700</v>
      </c>
      <c r="V96" s="359">
        <v>2016</v>
      </c>
      <c r="W96" s="359">
        <v>2021</v>
      </c>
      <c r="X96" s="406" t="s">
        <v>544</v>
      </c>
    </row>
    <row r="97" spans="2:24" ht="172.15" customHeight="1" x14ac:dyDescent="0.2">
      <c r="B97" s="113">
        <v>95</v>
      </c>
      <c r="C97" s="425" t="s">
        <v>308</v>
      </c>
      <c r="D97" s="103" t="s">
        <v>578</v>
      </c>
      <c r="E97" s="104" t="s">
        <v>88</v>
      </c>
      <c r="F97" s="384"/>
      <c r="G97" s="384"/>
      <c r="H97" s="384"/>
      <c r="I97" s="384"/>
      <c r="J97" s="384"/>
      <c r="K97" s="384" t="s">
        <v>220</v>
      </c>
      <c r="L97" s="384"/>
      <c r="M97" s="384"/>
      <c r="N97" s="384"/>
      <c r="O97" s="393"/>
      <c r="P97" s="391" t="s">
        <v>182</v>
      </c>
      <c r="Q97" s="391" t="s">
        <v>198</v>
      </c>
      <c r="R97" s="391" t="s">
        <v>445</v>
      </c>
      <c r="S97" s="391" t="s">
        <v>167</v>
      </c>
      <c r="T97" s="391" t="s">
        <v>162</v>
      </c>
      <c r="U97" s="368">
        <v>1500</v>
      </c>
      <c r="V97" s="359">
        <v>2018</v>
      </c>
      <c r="W97" s="359">
        <v>2020</v>
      </c>
      <c r="X97" s="406"/>
    </row>
    <row r="98" spans="2:24" ht="172.9" customHeight="1" x14ac:dyDescent="0.2">
      <c r="B98" s="113">
        <v>96</v>
      </c>
      <c r="C98" s="425" t="s">
        <v>304</v>
      </c>
      <c r="D98" s="103" t="s">
        <v>579</v>
      </c>
      <c r="E98" s="104" t="s">
        <v>545</v>
      </c>
      <c r="F98" s="384"/>
      <c r="G98" s="384"/>
      <c r="H98" s="384"/>
      <c r="I98" s="384" t="s">
        <v>220</v>
      </c>
      <c r="J98" s="384"/>
      <c r="K98" s="384"/>
      <c r="L98" s="384"/>
      <c r="M98" s="384"/>
      <c r="N98" s="384"/>
      <c r="O98" s="393"/>
      <c r="P98" s="377" t="s">
        <v>182</v>
      </c>
      <c r="Q98" s="377" t="s">
        <v>198</v>
      </c>
      <c r="R98" s="377" t="s">
        <v>448</v>
      </c>
      <c r="S98" s="377" t="s">
        <v>167</v>
      </c>
      <c r="T98" s="377" t="s">
        <v>160</v>
      </c>
      <c r="U98" s="368" t="s">
        <v>419</v>
      </c>
      <c r="V98" s="359">
        <v>2015</v>
      </c>
      <c r="W98" s="359">
        <v>2023</v>
      </c>
      <c r="X98" s="406"/>
    </row>
    <row r="99" spans="2:24" ht="186" customHeight="1" x14ac:dyDescent="0.2">
      <c r="B99" s="113">
        <v>97</v>
      </c>
      <c r="C99" s="425" t="s">
        <v>304</v>
      </c>
      <c r="D99" s="103" t="s">
        <v>580</v>
      </c>
      <c r="E99" s="104" t="s">
        <v>344</v>
      </c>
      <c r="F99" s="384"/>
      <c r="G99" s="384"/>
      <c r="H99" s="384"/>
      <c r="I99" s="384"/>
      <c r="J99" s="384" t="s">
        <v>220</v>
      </c>
      <c r="K99" s="384" t="s">
        <v>220</v>
      </c>
      <c r="L99" s="384" t="s">
        <v>220</v>
      </c>
      <c r="M99" s="384"/>
      <c r="N99" s="384"/>
      <c r="O99" s="393"/>
      <c r="P99" s="377" t="s">
        <v>182</v>
      </c>
      <c r="Q99" s="377" t="s">
        <v>330</v>
      </c>
      <c r="R99" s="377" t="s">
        <v>447</v>
      </c>
      <c r="S99" s="377" t="s">
        <v>167</v>
      </c>
      <c r="T99" s="377" t="s">
        <v>82</v>
      </c>
      <c r="U99" s="368" t="s">
        <v>419</v>
      </c>
      <c r="V99" s="359">
        <v>2019</v>
      </c>
      <c r="W99" s="359" t="s">
        <v>152</v>
      </c>
      <c r="X99" s="406" t="s">
        <v>546</v>
      </c>
    </row>
    <row r="100" spans="2:24" ht="88.9" customHeight="1" x14ac:dyDescent="0.2">
      <c r="B100" s="113">
        <v>98</v>
      </c>
      <c r="C100" s="425" t="s">
        <v>304</v>
      </c>
      <c r="D100" s="103" t="s">
        <v>581</v>
      </c>
      <c r="E100" s="84" t="s">
        <v>109</v>
      </c>
      <c r="F100" s="381"/>
      <c r="G100" s="381"/>
      <c r="H100" s="381"/>
      <c r="I100" s="381"/>
      <c r="J100" s="381"/>
      <c r="K100" s="381" t="s">
        <v>220</v>
      </c>
      <c r="L100" s="381" t="s">
        <v>220</v>
      </c>
      <c r="M100" s="381"/>
      <c r="N100" s="381"/>
      <c r="O100" s="377"/>
      <c r="P100" s="391" t="s">
        <v>182</v>
      </c>
      <c r="Q100" s="391" t="s">
        <v>198</v>
      </c>
      <c r="R100" s="391" t="s">
        <v>445</v>
      </c>
      <c r="S100" s="391" t="s">
        <v>167</v>
      </c>
      <c r="T100" s="391" t="s">
        <v>162</v>
      </c>
      <c r="U100" s="368"/>
      <c r="V100" s="359" t="s">
        <v>108</v>
      </c>
      <c r="W100" s="359"/>
      <c r="X100" s="406"/>
    </row>
    <row r="101" spans="2:24" ht="130.9" customHeight="1" x14ac:dyDescent="0.2">
      <c r="B101" s="113">
        <v>99</v>
      </c>
      <c r="C101" s="425" t="s">
        <v>304</v>
      </c>
      <c r="D101" s="103" t="s">
        <v>583</v>
      </c>
      <c r="E101" s="104" t="s">
        <v>134</v>
      </c>
      <c r="F101" s="384"/>
      <c r="G101" s="384"/>
      <c r="H101" s="384"/>
      <c r="I101" s="384"/>
      <c r="J101" s="384"/>
      <c r="K101" s="384" t="s">
        <v>220</v>
      </c>
      <c r="L101" s="384"/>
      <c r="M101" s="384"/>
      <c r="N101" s="384"/>
      <c r="O101" s="393"/>
      <c r="P101" s="377" t="s">
        <v>182</v>
      </c>
      <c r="Q101" s="377" t="s">
        <v>198</v>
      </c>
      <c r="R101" s="391" t="s">
        <v>445</v>
      </c>
      <c r="S101" s="377" t="s">
        <v>167</v>
      </c>
      <c r="T101" s="377" t="s">
        <v>162</v>
      </c>
      <c r="U101" s="368" t="s">
        <v>419</v>
      </c>
      <c r="V101" s="359">
        <v>2016</v>
      </c>
      <c r="W101" s="360">
        <v>2016</v>
      </c>
      <c r="X101" s="406"/>
    </row>
    <row r="102" spans="2:24" ht="146.25" x14ac:dyDescent="0.2">
      <c r="B102" s="113">
        <v>100</v>
      </c>
      <c r="C102" s="425" t="s">
        <v>309</v>
      </c>
      <c r="D102" s="84" t="s">
        <v>634</v>
      </c>
      <c r="E102" s="84" t="s">
        <v>114</v>
      </c>
      <c r="F102" s="381"/>
      <c r="G102" s="381"/>
      <c r="H102" s="381"/>
      <c r="I102" s="381" t="s">
        <v>220</v>
      </c>
      <c r="J102" s="381"/>
      <c r="K102" s="381"/>
      <c r="L102" s="381"/>
      <c r="M102" s="381"/>
      <c r="N102" s="381"/>
      <c r="O102" s="377"/>
      <c r="P102" s="377" t="s">
        <v>182</v>
      </c>
      <c r="Q102" s="377" t="s">
        <v>198</v>
      </c>
      <c r="R102" s="377" t="s">
        <v>448</v>
      </c>
      <c r="S102" s="377" t="s">
        <v>160</v>
      </c>
      <c r="T102" s="377" t="s">
        <v>160</v>
      </c>
      <c r="U102" s="343" t="s">
        <v>419</v>
      </c>
      <c r="V102" s="348">
        <v>2015</v>
      </c>
      <c r="W102" s="348">
        <v>2021</v>
      </c>
      <c r="X102" s="106"/>
    </row>
    <row r="103" spans="2:24" ht="65.45" customHeight="1" x14ac:dyDescent="0.2">
      <c r="B103" s="113">
        <v>101</v>
      </c>
      <c r="C103" s="425" t="s">
        <v>309</v>
      </c>
      <c r="D103" s="103" t="s">
        <v>584</v>
      </c>
      <c r="E103" s="104" t="s">
        <v>120</v>
      </c>
      <c r="F103" s="384"/>
      <c r="G103" s="384"/>
      <c r="H103" s="384"/>
      <c r="I103" s="384" t="s">
        <v>220</v>
      </c>
      <c r="J103" s="384"/>
      <c r="K103" s="384"/>
      <c r="L103" s="384"/>
      <c r="M103" s="384"/>
      <c r="N103" s="384"/>
      <c r="O103" s="393"/>
      <c r="P103" s="377" t="s">
        <v>182</v>
      </c>
      <c r="Q103" s="377" t="s">
        <v>198</v>
      </c>
      <c r="R103" s="377" t="s">
        <v>448</v>
      </c>
      <c r="S103" s="377" t="s">
        <v>160</v>
      </c>
      <c r="T103" s="377" t="s">
        <v>160</v>
      </c>
      <c r="U103" s="368" t="s">
        <v>426</v>
      </c>
      <c r="V103" s="359">
        <v>2015</v>
      </c>
      <c r="W103" s="359">
        <v>2020</v>
      </c>
      <c r="X103" s="406"/>
    </row>
    <row r="104" spans="2:24" ht="112.5" x14ac:dyDescent="0.2">
      <c r="B104" s="113">
        <v>102</v>
      </c>
      <c r="C104" s="425" t="s">
        <v>309</v>
      </c>
      <c r="D104" s="103" t="s">
        <v>320</v>
      </c>
      <c r="E104" s="104" t="s">
        <v>113</v>
      </c>
      <c r="F104" s="384"/>
      <c r="G104" s="384"/>
      <c r="H104" s="384"/>
      <c r="I104" s="384"/>
      <c r="J104" s="384" t="s">
        <v>220</v>
      </c>
      <c r="K104" s="384" t="s">
        <v>220</v>
      </c>
      <c r="L104" s="384" t="s">
        <v>220</v>
      </c>
      <c r="M104" s="384"/>
      <c r="N104" s="384"/>
      <c r="O104" s="393"/>
      <c r="P104" s="377" t="s">
        <v>182</v>
      </c>
      <c r="Q104" s="377" t="s">
        <v>198</v>
      </c>
      <c r="R104" s="377" t="s">
        <v>447</v>
      </c>
      <c r="S104" s="377" t="s">
        <v>167</v>
      </c>
      <c r="T104" s="377" t="s">
        <v>162</v>
      </c>
      <c r="U104" s="368">
        <v>14000</v>
      </c>
      <c r="V104" s="359">
        <v>2017</v>
      </c>
      <c r="W104" s="359">
        <v>2023</v>
      </c>
      <c r="X104" s="406" t="s">
        <v>331</v>
      </c>
    </row>
    <row r="105" spans="2:24" ht="112.5" x14ac:dyDescent="0.2">
      <c r="B105" s="113">
        <v>103</v>
      </c>
      <c r="C105" s="425" t="s">
        <v>309</v>
      </c>
      <c r="D105" s="103" t="s">
        <v>585</v>
      </c>
      <c r="E105" s="104" t="s">
        <v>111</v>
      </c>
      <c r="F105" s="384"/>
      <c r="G105" s="384"/>
      <c r="H105" s="384"/>
      <c r="I105" s="384"/>
      <c r="J105" s="384" t="s">
        <v>220</v>
      </c>
      <c r="K105" s="384" t="s">
        <v>220</v>
      </c>
      <c r="L105" s="384"/>
      <c r="M105" s="384"/>
      <c r="N105" s="384"/>
      <c r="O105" s="393"/>
      <c r="P105" s="377" t="s">
        <v>182</v>
      </c>
      <c r="Q105" s="377" t="s">
        <v>198</v>
      </c>
      <c r="R105" s="377" t="s">
        <v>447</v>
      </c>
      <c r="S105" s="377" t="s">
        <v>167</v>
      </c>
      <c r="T105" s="377" t="s">
        <v>162</v>
      </c>
      <c r="U105" s="343" t="s">
        <v>419</v>
      </c>
      <c r="V105" s="359">
        <v>2018</v>
      </c>
      <c r="W105" s="359">
        <v>2020</v>
      </c>
      <c r="X105" s="406"/>
    </row>
    <row r="106" spans="2:24" ht="103.9" customHeight="1" x14ac:dyDescent="0.2">
      <c r="B106" s="113">
        <v>104</v>
      </c>
      <c r="C106" s="425" t="s">
        <v>309</v>
      </c>
      <c r="D106" s="103" t="s">
        <v>635</v>
      </c>
      <c r="E106" s="104" t="s">
        <v>112</v>
      </c>
      <c r="F106" s="384"/>
      <c r="G106" s="384"/>
      <c r="H106" s="384"/>
      <c r="I106" s="384"/>
      <c r="J106" s="384" t="s">
        <v>220</v>
      </c>
      <c r="K106" s="384" t="s">
        <v>220</v>
      </c>
      <c r="L106" s="384"/>
      <c r="M106" s="384"/>
      <c r="N106" s="384"/>
      <c r="O106" s="393"/>
      <c r="P106" s="377" t="s">
        <v>182</v>
      </c>
      <c r="Q106" s="377" t="s">
        <v>198</v>
      </c>
      <c r="R106" s="377" t="s">
        <v>447</v>
      </c>
      <c r="S106" s="377" t="s">
        <v>167</v>
      </c>
      <c r="T106" s="377" t="s">
        <v>162</v>
      </c>
      <c r="U106" s="343" t="s">
        <v>419</v>
      </c>
      <c r="V106" s="359">
        <v>2017</v>
      </c>
      <c r="W106" s="359">
        <v>2021</v>
      </c>
      <c r="X106" s="406"/>
    </row>
    <row r="107" spans="2:24" ht="113.25" thickBot="1" x14ac:dyDescent="0.25">
      <c r="B107" s="113">
        <v>105</v>
      </c>
      <c r="C107" s="431" t="s">
        <v>309</v>
      </c>
      <c r="D107" s="114" t="s">
        <v>582</v>
      </c>
      <c r="E107" s="115" t="s">
        <v>547</v>
      </c>
      <c r="F107" s="389"/>
      <c r="G107" s="389"/>
      <c r="H107" s="389"/>
      <c r="I107" s="389"/>
      <c r="J107" s="389" t="s">
        <v>220</v>
      </c>
      <c r="K107" s="389" t="s">
        <v>220</v>
      </c>
      <c r="L107" s="389"/>
      <c r="M107" s="389"/>
      <c r="N107" s="389"/>
      <c r="O107" s="400"/>
      <c r="P107" s="380" t="s">
        <v>182</v>
      </c>
      <c r="Q107" s="380" t="s">
        <v>198</v>
      </c>
      <c r="R107" s="377" t="s">
        <v>447</v>
      </c>
      <c r="S107" s="380" t="s">
        <v>160</v>
      </c>
      <c r="T107" s="380" t="s">
        <v>165</v>
      </c>
      <c r="U107" s="370">
        <v>960</v>
      </c>
      <c r="V107" s="366">
        <v>2015</v>
      </c>
      <c r="W107" s="366">
        <v>2019</v>
      </c>
      <c r="X107" s="409"/>
    </row>
    <row r="109" spans="2:24" ht="15" x14ac:dyDescent="0.25">
      <c r="B109" s="439" t="s">
        <v>654</v>
      </c>
    </row>
    <row r="110" spans="2:24" ht="15" x14ac:dyDescent="0.25">
      <c r="B110" s="86" t="s">
        <v>238</v>
      </c>
    </row>
    <row r="111" spans="2:24" ht="15" x14ac:dyDescent="0.25">
      <c r="B111" s="86" t="s">
        <v>506</v>
      </c>
    </row>
    <row r="112" spans="2:24" ht="15" x14ac:dyDescent="0.25">
      <c r="B112" s="86" t="s">
        <v>328</v>
      </c>
    </row>
  </sheetData>
  <conditionalFormatting sqref="C80:E85 B3:B107">
    <cfRule type="containsBlanks" dxfId="143" priority="204">
      <formula>LEN(TRIM(B3))=0</formula>
    </cfRule>
  </conditionalFormatting>
  <conditionalFormatting sqref="D58:E58 E59 D64:D67 D51:E51 C24:D24 D13 D71 D75 C62:D62 D52 D3:E4 C3:C7 C8:E12 D14:E20 C13:C20 C21:E23 C55:D57 C63:C67 C73:C75 D73 C38:C47 C51:C54 C58:C61 C69:C71 D69 E24:E28 D25:D26 C25:C32">
    <cfRule type="containsBlanks" dxfId="142" priority="201">
      <formula>LEN(TRIM(C3))=0</formula>
    </cfRule>
  </conditionalFormatting>
  <conditionalFormatting sqref="D61:E61">
    <cfRule type="containsBlanks" dxfId="141" priority="199">
      <formula>LEN(TRIM(D61))=0</formula>
    </cfRule>
  </conditionalFormatting>
  <conditionalFormatting sqref="D59">
    <cfRule type="containsBlanks" dxfId="140" priority="198">
      <formula>LEN(TRIM(D59))=0</formula>
    </cfRule>
  </conditionalFormatting>
  <conditionalFormatting sqref="E64:E67 E69">
    <cfRule type="containsBlanks" dxfId="139" priority="196">
      <formula>LEN(TRIM(E64))=0</formula>
    </cfRule>
  </conditionalFormatting>
  <conditionalFormatting sqref="E73">
    <cfRule type="containsBlanks" dxfId="138" priority="192">
      <formula>LEN(TRIM(E73))=0</formula>
    </cfRule>
  </conditionalFormatting>
  <conditionalFormatting sqref="E55:E56">
    <cfRule type="containsBlanks" dxfId="137" priority="190">
      <formula>LEN(TRIM(E55))=0</formula>
    </cfRule>
  </conditionalFormatting>
  <conditionalFormatting sqref="D60">
    <cfRule type="containsBlanks" dxfId="136" priority="186">
      <formula>LEN(TRIM(D60))=0</formula>
    </cfRule>
  </conditionalFormatting>
  <conditionalFormatting sqref="D27">
    <cfRule type="containsBlanks" dxfId="135" priority="185">
      <formula>LEN(TRIM(D27))=0</formula>
    </cfRule>
  </conditionalFormatting>
  <conditionalFormatting sqref="D70">
    <cfRule type="containsBlanks" dxfId="134" priority="184">
      <formula>LEN(TRIM(D70))=0</formula>
    </cfRule>
  </conditionalFormatting>
  <conditionalFormatting sqref="E70">
    <cfRule type="containsBlanks" dxfId="133" priority="183">
      <formula>LEN(TRIM(E70))=0</formula>
    </cfRule>
  </conditionalFormatting>
  <conditionalFormatting sqref="E74">
    <cfRule type="containsBlanks" dxfId="132" priority="179">
      <formula>LEN(TRIM(E74))=0</formula>
    </cfRule>
  </conditionalFormatting>
  <conditionalFormatting sqref="E75">
    <cfRule type="containsBlanks" dxfId="131" priority="177">
      <formula>LEN(TRIM(E75))=0</formula>
    </cfRule>
  </conditionalFormatting>
  <conditionalFormatting sqref="E71">
    <cfRule type="containsBlanks" dxfId="130" priority="181">
      <formula>LEN(TRIM(E71))=0</formula>
    </cfRule>
  </conditionalFormatting>
  <conditionalFormatting sqref="D74">
    <cfRule type="containsBlanks" dxfId="129" priority="180">
      <formula>LEN(TRIM(D74))=0</formula>
    </cfRule>
  </conditionalFormatting>
  <conditionalFormatting sqref="E13">
    <cfRule type="containsBlanks" dxfId="128" priority="176">
      <formula>LEN(TRIM(E13))=0</formula>
    </cfRule>
  </conditionalFormatting>
  <conditionalFormatting sqref="E62">
    <cfRule type="containsBlanks" dxfId="127" priority="167">
      <formula>LEN(TRIM(E62))=0</formula>
    </cfRule>
  </conditionalFormatting>
  <conditionalFormatting sqref="D63:E63">
    <cfRule type="containsBlanks" dxfId="126" priority="166">
      <formula>LEN(TRIM(D63))=0</formula>
    </cfRule>
  </conditionalFormatting>
  <conditionalFormatting sqref="E52">
    <cfRule type="containsBlanks" dxfId="125" priority="164">
      <formula>LEN(TRIM(E52))=0</formula>
    </cfRule>
  </conditionalFormatting>
  <conditionalFormatting sqref="E53">
    <cfRule type="containsBlanks" dxfId="124" priority="161">
      <formula>LEN(TRIM(E53))=0</formula>
    </cfRule>
  </conditionalFormatting>
  <conditionalFormatting sqref="D53">
    <cfRule type="containsBlanks" dxfId="123" priority="162">
      <formula>LEN(TRIM(D53))=0</formula>
    </cfRule>
  </conditionalFormatting>
  <conditionalFormatting sqref="D54">
    <cfRule type="containsBlanks" dxfId="122" priority="160">
      <formula>LEN(TRIM(D54))=0</formula>
    </cfRule>
  </conditionalFormatting>
  <conditionalFormatting sqref="E54">
    <cfRule type="containsBlanks" dxfId="121" priority="159">
      <formula>LEN(TRIM(E54))=0</formula>
    </cfRule>
  </conditionalFormatting>
  <conditionalFormatting sqref="E5">
    <cfRule type="containsBlanks" dxfId="120" priority="157">
      <formula>LEN(TRIM(E5))=0</formula>
    </cfRule>
  </conditionalFormatting>
  <conditionalFormatting sqref="D5">
    <cfRule type="containsBlanks" dxfId="119" priority="156">
      <formula>LEN(TRIM(D5))=0</formula>
    </cfRule>
  </conditionalFormatting>
  <conditionalFormatting sqref="E6">
    <cfRule type="containsBlanks" dxfId="118" priority="154">
      <formula>LEN(TRIM(E6))=0</formula>
    </cfRule>
  </conditionalFormatting>
  <conditionalFormatting sqref="D6">
    <cfRule type="containsBlanks" dxfId="117" priority="153">
      <formula>LEN(TRIM(D6))=0</formula>
    </cfRule>
  </conditionalFormatting>
  <conditionalFormatting sqref="E7">
    <cfRule type="containsBlanks" dxfId="116" priority="151">
      <formula>LEN(TRIM(E7))=0</formula>
    </cfRule>
  </conditionalFormatting>
  <conditionalFormatting sqref="D7">
    <cfRule type="containsBlanks" dxfId="115" priority="150">
      <formula>LEN(TRIM(D7))=0</formula>
    </cfRule>
  </conditionalFormatting>
  <conditionalFormatting sqref="C76:E77 C79">
    <cfRule type="containsBlanks" dxfId="114" priority="76">
      <formula>LEN(TRIM(C76))=0</formula>
    </cfRule>
  </conditionalFormatting>
  <conditionalFormatting sqref="C86">
    <cfRule type="containsBlanks" dxfId="113" priority="64">
      <formula>LEN(TRIM(C86))=0</formula>
    </cfRule>
  </conditionalFormatting>
  <conditionalFormatting sqref="D79:E79">
    <cfRule type="containsBlanks" dxfId="112" priority="72">
      <formula>LEN(TRIM(D79))=0</formula>
    </cfRule>
  </conditionalFormatting>
  <conditionalFormatting sqref="E86">
    <cfRule type="containsBlanks" dxfId="111" priority="60">
      <formula>LEN(TRIM(E86))=0</formula>
    </cfRule>
  </conditionalFormatting>
  <conditionalFormatting sqref="D86">
    <cfRule type="containsBlanks" dxfId="110" priority="61">
      <formula>LEN(TRIM(D86))=0</formula>
    </cfRule>
  </conditionalFormatting>
  <conditionalFormatting sqref="C96:E98">
    <cfRule type="containsBlanks" dxfId="109" priority="55">
      <formula>LEN(TRIM(C96))=0</formula>
    </cfRule>
  </conditionalFormatting>
  <conditionalFormatting sqref="D87:E95">
    <cfRule type="containsBlanks" dxfId="108" priority="54">
      <formula>LEN(TRIM(D87))=0</formula>
    </cfRule>
  </conditionalFormatting>
  <conditionalFormatting sqref="C87:C95">
    <cfRule type="containsBlanks" dxfId="107" priority="52">
      <formula>LEN(TRIM(C87))=0</formula>
    </cfRule>
  </conditionalFormatting>
  <conditionalFormatting sqref="D103 D105">
    <cfRule type="containsBlanks" dxfId="106" priority="50">
      <formula>LEN(TRIM(D103))=0</formula>
    </cfRule>
  </conditionalFormatting>
  <conditionalFormatting sqref="D107">
    <cfRule type="containsBlanks" dxfId="105" priority="47">
      <formula>LEN(TRIM(D107))=0</formula>
    </cfRule>
  </conditionalFormatting>
  <conditionalFormatting sqref="E107">
    <cfRule type="containsBlanks" dxfId="104" priority="49">
      <formula>LEN(TRIM(E107))=0</formula>
    </cfRule>
  </conditionalFormatting>
  <conditionalFormatting sqref="C107">
    <cfRule type="containsBlanks" dxfId="103" priority="48">
      <formula>LEN(TRIM(C107))=0</formula>
    </cfRule>
  </conditionalFormatting>
  <conditionalFormatting sqref="E99">
    <cfRule type="containsBlanks" dxfId="102" priority="46">
      <formula>LEN(TRIM(E99))=0</formula>
    </cfRule>
  </conditionalFormatting>
  <conditionalFormatting sqref="C99">
    <cfRule type="containsBlanks" dxfId="101" priority="45">
      <formula>LEN(TRIM(C99))=0</formula>
    </cfRule>
  </conditionalFormatting>
  <conditionalFormatting sqref="D99">
    <cfRule type="containsBlanks" dxfId="100" priority="44">
      <formula>LEN(TRIM(D99))=0</formula>
    </cfRule>
  </conditionalFormatting>
  <conditionalFormatting sqref="D101">
    <cfRule type="containsBlanks" dxfId="99" priority="37">
      <formula>LEN(TRIM(D101))=0</formula>
    </cfRule>
  </conditionalFormatting>
  <conditionalFormatting sqref="E100">
    <cfRule type="containsBlanks" dxfId="98" priority="42">
      <formula>LEN(TRIM(E100))=0</formula>
    </cfRule>
  </conditionalFormatting>
  <conditionalFormatting sqref="C100">
    <cfRule type="containsBlanks" dxfId="97" priority="41">
      <formula>LEN(TRIM(C100))=0</formula>
    </cfRule>
  </conditionalFormatting>
  <conditionalFormatting sqref="D100">
    <cfRule type="containsBlanks" dxfId="96" priority="40">
      <formula>LEN(TRIM(D100))=0</formula>
    </cfRule>
  </conditionalFormatting>
  <conditionalFormatting sqref="E101">
    <cfRule type="containsBlanks" dxfId="95" priority="39">
      <formula>LEN(TRIM(E101))=0</formula>
    </cfRule>
  </conditionalFormatting>
  <conditionalFormatting sqref="C101">
    <cfRule type="containsBlanks" dxfId="94" priority="38">
      <formula>LEN(TRIM(C101))=0</formula>
    </cfRule>
  </conditionalFormatting>
  <conditionalFormatting sqref="E102">
    <cfRule type="containsBlanks" dxfId="93" priority="36">
      <formula>LEN(TRIM(E102))=0</formula>
    </cfRule>
  </conditionalFormatting>
  <conditionalFormatting sqref="C105:C106 C102:C103">
    <cfRule type="containsBlanks" dxfId="92" priority="35">
      <formula>LEN(TRIM(C102))=0</formula>
    </cfRule>
  </conditionalFormatting>
  <conditionalFormatting sqref="D102">
    <cfRule type="containsBlanks" dxfId="91" priority="34">
      <formula>LEN(TRIM(D102))=0</formula>
    </cfRule>
  </conditionalFormatting>
  <conditionalFormatting sqref="E103 E105">
    <cfRule type="containsBlanks" dxfId="90" priority="33">
      <formula>LEN(TRIM(E103))=0</formula>
    </cfRule>
  </conditionalFormatting>
  <conditionalFormatting sqref="E106">
    <cfRule type="containsBlanks" dxfId="89" priority="32">
      <formula>LEN(TRIM(E106))=0</formula>
    </cfRule>
  </conditionalFormatting>
  <conditionalFormatting sqref="D106">
    <cfRule type="containsBlanks" dxfId="88" priority="31">
      <formula>LEN(TRIM(D106))=0</formula>
    </cfRule>
  </conditionalFormatting>
  <conditionalFormatting sqref="E104">
    <cfRule type="containsBlanks" dxfId="87" priority="30">
      <formula>LEN(TRIM(E104))=0</formula>
    </cfRule>
  </conditionalFormatting>
  <conditionalFormatting sqref="C104">
    <cfRule type="containsBlanks" dxfId="86" priority="29">
      <formula>LEN(TRIM(C104))=0</formula>
    </cfRule>
  </conditionalFormatting>
  <conditionalFormatting sqref="D104">
    <cfRule type="containsBlanks" dxfId="85" priority="28">
      <formula>LEN(TRIM(D104))=0</formula>
    </cfRule>
  </conditionalFormatting>
  <conditionalFormatting sqref="C72:D72">
    <cfRule type="containsBlanks" dxfId="84" priority="16">
      <formula>LEN(TRIM(C72))=0</formula>
    </cfRule>
  </conditionalFormatting>
  <conditionalFormatting sqref="E72">
    <cfRule type="containsBlanks" dxfId="83" priority="15">
      <formula>LEN(TRIM(E72))=0</formula>
    </cfRule>
  </conditionalFormatting>
  <conditionalFormatting sqref="C78:E78">
    <cfRule type="containsBlanks" dxfId="82" priority="13">
      <formula>LEN(TRIM(C78))=0</formula>
    </cfRule>
  </conditionalFormatting>
  <conditionalFormatting sqref="C48:C50">
    <cfRule type="containsBlanks" dxfId="81" priority="6">
      <formula>LEN(TRIM(C48))=0</formula>
    </cfRule>
  </conditionalFormatting>
  <conditionalFormatting sqref="C68:D68">
    <cfRule type="containsBlanks" dxfId="80" priority="3">
      <formula>LEN(TRIM(C68))=0</formula>
    </cfRule>
  </conditionalFormatting>
  <conditionalFormatting sqref="E68">
    <cfRule type="containsBlanks" dxfId="79" priority="2">
      <formula>LEN(TRIM(E68))=0</formula>
    </cfRule>
  </conditionalFormatting>
  <dataValidations count="1">
    <dataValidation allowBlank="1" showInputMessage="1" showErrorMessage="1" sqref="S16"/>
  </dataValidations>
  <pageMargins left="0.25" right="0.25" top="0.75" bottom="0.75" header="0.3" footer="0.3"/>
  <pageSetup paperSize="8" scale="48" fitToHeight="0" orientation="landscape" r:id="rId1"/>
  <headerFooter>
    <oddFooter>Seite &amp;P von &amp;N</oddFooter>
  </headerFooter>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x14:formula1>
            <xm:f>Menus!$D$2:$D$13</xm:f>
          </x14:formula1>
          <xm:sqref>S3:S15 S76:S78 S95:S96 S98:S107 S17:S19 S90:S93 S80:S88 S73:S74 S68:S71 S21:S52 S54:S66</xm:sqref>
        </x14:dataValidation>
        <x14:dataValidation type="list" allowBlank="1" showInputMessage="1" showErrorMessage="1">
          <x14:formula1>
            <xm:f>Menus!$E$2:$E$6</xm:f>
          </x14:formula1>
          <xm:sqref>O73:O77 O38:O47 O51:O67 O69:O71 O3:O32 O79:O107</xm:sqref>
        </x14:dataValidation>
        <x14:dataValidation type="list" allowBlank="1" showInputMessage="1" showErrorMessage="1">
          <x14:formula1>
            <xm:f>Menus!$C$2:$C$9</xm:f>
          </x14:formula1>
          <xm:sqref>T3:T71 T73:T78 T80:T107</xm:sqref>
        </x14:dataValidation>
        <x14:dataValidation type="list" allowBlank="1" showInputMessage="1" showErrorMessage="1">
          <x14:formula1>
            <xm:f>'C:\Users\christian.dieckhoff\AppData\Local\Microsoft\Windows\Temporary Internet Files\Content.Outlook\MK7FCV2C\[190723_AFID-Template_Masterdatei_für 2. Ressort und Länderabstimmung_NRW_MWIDE.xlsx]Menus'!#REF!</xm:f>
          </x14:formula1>
          <xm:sqref>O72 O78</xm:sqref>
        </x14:dataValidation>
        <x14:dataValidation type="list" allowBlank="1" showInputMessage="1" showErrorMessage="1">
          <x14:formula1>
            <xm:f>Menus!$H$2:$H$8</xm:f>
          </x14:formula1>
          <xm:sqref>Q3:Q49 Q51:Q107</xm:sqref>
        </x14:dataValidation>
        <x14:dataValidation type="list" allowBlank="1" showInputMessage="1" showErrorMessage="1">
          <x14:formula1>
            <xm:f>'C:\Users\christian.dieckhoff\AppData\Local\Microsoft\Windows\Temporary Internet Files\Content.Outlook\MK7FCV2C\[AFID-Template_Masterdatei_für 2. Ressort und Länderabstimmung_(Update_BB_2019-08-12).xlsx]Menus'!#REF!</xm:f>
          </x14:formula1>
          <xm:sqref>O33:O37</xm:sqref>
        </x14:dataValidation>
        <x14:dataValidation type="list" allowBlank="1" showInputMessage="1" showErrorMessage="1">
          <x14:formula1>
            <xm:f>'[AFID-Template_Masterdatei_für 2. Ressort und Länderabstimmung_IH25IT34.xlsx]Menus'!#REF!</xm:f>
          </x14:formula1>
          <xm:sqref>Q50 O48:O50</xm:sqref>
        </x14:dataValidation>
        <x14:dataValidation type="list" allowBlank="1" showInputMessage="1" showErrorMessage="1">
          <x14:formula1>
            <xm:f>'C:\Users\christian.dieckhoff\AppData\Local\Microsoft\Windows\Temporary Internet Files\Content.Outlook\MK7FCV2C\[Kopie von AFID-Template_Masterdatei_für 2. Ressort und Länderabstimmung..._.xlsx]Menus'!#REF!</xm:f>
          </x14:formula1>
          <xm:sqref>O68</xm:sqref>
        </x14:dataValidation>
        <x14:dataValidation type="list" allowBlank="1" showInputMessage="1" showErrorMessage="1">
          <x14:formula1>
            <xm:f>Menus!$F$2:$F$6</xm:f>
          </x14:formula1>
          <xm:sqref>P3:P107</xm:sqref>
        </x14:dataValidation>
        <x14:dataValidation type="list" allowBlank="1" showInputMessage="1" showErrorMessage="1">
          <x14:formula1>
            <xm:f>Menus!$B$3:$B$9</xm:f>
          </x14:formula1>
          <xm:sqref>R3:R107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9"/>
  <sheetViews>
    <sheetView zoomScale="70" zoomScaleNormal="70" workbookViewId="0">
      <selection activeCell="G87" sqref="G87"/>
    </sheetView>
  </sheetViews>
  <sheetFormatPr defaultColWidth="8.7109375" defaultRowHeight="15" x14ac:dyDescent="0.25"/>
  <cols>
    <col min="1" max="1" width="1" style="201" customWidth="1"/>
    <col min="2" max="2" width="14.42578125" style="201" customWidth="1"/>
    <col min="3" max="3" width="35.28515625" style="201" customWidth="1"/>
    <col min="4" max="6" width="8.7109375" style="201" customWidth="1"/>
    <col min="7" max="7" width="79.28515625" style="202" customWidth="1"/>
    <col min="8" max="8" width="19.85546875" style="202" customWidth="1"/>
    <col min="9" max="16384" width="8.7109375" style="201"/>
  </cols>
  <sheetData>
    <row r="1" spans="2:8" ht="24" customHeight="1" x14ac:dyDescent="0.4">
      <c r="B1" s="452"/>
      <c r="G1" s="465"/>
      <c r="H1" s="451"/>
    </row>
    <row r="2" spans="2:8" ht="15.75" thickBot="1" x14ac:dyDescent="0.3">
      <c r="C2" s="201" t="s">
        <v>4</v>
      </c>
      <c r="G2" s="451"/>
      <c r="H2" s="451"/>
    </row>
    <row r="3" spans="2:8" ht="15.75" thickBot="1" x14ac:dyDescent="0.3">
      <c r="B3" s="498" t="s">
        <v>385</v>
      </c>
      <c r="C3" s="499"/>
      <c r="D3" s="499"/>
      <c r="E3" s="499"/>
      <c r="F3" s="499"/>
      <c r="G3" s="463" t="s">
        <v>656</v>
      </c>
      <c r="H3" s="467" t="s">
        <v>655</v>
      </c>
    </row>
    <row r="4" spans="2:8" ht="46.9" customHeight="1" thickBot="1" x14ac:dyDescent="0.3">
      <c r="C4" s="492"/>
      <c r="D4" s="493"/>
      <c r="E4" s="493"/>
      <c r="F4" s="493"/>
      <c r="G4" s="451" t="s">
        <v>669</v>
      </c>
      <c r="H4" s="451"/>
    </row>
    <row r="5" spans="2:8" ht="27" customHeight="1" thickBot="1" x14ac:dyDescent="0.3">
      <c r="B5" s="495" t="s">
        <v>167</v>
      </c>
      <c r="C5" s="496"/>
      <c r="D5" s="496"/>
      <c r="E5" s="496"/>
      <c r="F5" s="497"/>
      <c r="G5" s="451"/>
      <c r="H5" s="468"/>
    </row>
    <row r="6" spans="2:8" ht="15.75" thickBot="1" x14ac:dyDescent="0.3">
      <c r="B6" s="504" t="s">
        <v>190</v>
      </c>
      <c r="C6" s="502" t="s">
        <v>409</v>
      </c>
      <c r="D6" s="487" t="s">
        <v>408</v>
      </c>
      <c r="E6" s="488"/>
      <c r="F6" s="489"/>
      <c r="G6" s="258"/>
      <c r="H6" s="469"/>
    </row>
    <row r="7" spans="2:8" ht="15.75" thickBot="1" x14ac:dyDescent="0.3">
      <c r="B7" s="505"/>
      <c r="C7" s="503"/>
      <c r="D7" s="177">
        <v>2016</v>
      </c>
      <c r="E7" s="178">
        <v>2017</v>
      </c>
      <c r="F7" s="177">
        <v>2018</v>
      </c>
      <c r="G7" s="258"/>
      <c r="H7" s="469"/>
    </row>
    <row r="8" spans="2:8" x14ac:dyDescent="0.25">
      <c r="B8" s="509" t="s">
        <v>162</v>
      </c>
      <c r="C8" s="203" t="s">
        <v>383</v>
      </c>
      <c r="D8" s="204">
        <v>7931</v>
      </c>
      <c r="E8" s="205">
        <v>8774</v>
      </c>
      <c r="F8" s="206">
        <v>9684</v>
      </c>
      <c r="G8" s="491" t="s">
        <v>662</v>
      </c>
      <c r="H8" s="491" t="s">
        <v>667</v>
      </c>
    </row>
    <row r="9" spans="2:8" x14ac:dyDescent="0.25">
      <c r="B9" s="510"/>
      <c r="C9" s="207" t="s">
        <v>379</v>
      </c>
      <c r="D9" s="208">
        <f>SUM(D10:D11)</f>
        <v>53651</v>
      </c>
      <c r="E9" s="209">
        <f t="shared" ref="E9:F9" si="0">SUM(E10:E11)</f>
        <v>96960</v>
      </c>
      <c r="F9" s="210">
        <f t="shared" si="0"/>
        <v>148845</v>
      </c>
      <c r="G9" s="491"/>
      <c r="H9" s="491"/>
    </row>
    <row r="10" spans="2:8" x14ac:dyDescent="0.25">
      <c r="B10" s="510"/>
      <c r="C10" s="211" t="s">
        <v>8</v>
      </c>
      <c r="D10" s="212">
        <v>32859</v>
      </c>
      <c r="E10" s="213">
        <v>52690</v>
      </c>
      <c r="F10" s="214">
        <v>81990</v>
      </c>
      <c r="G10" s="491"/>
      <c r="H10" s="491"/>
    </row>
    <row r="11" spans="2:8" x14ac:dyDescent="0.25">
      <c r="B11" s="510"/>
      <c r="C11" s="211" t="s">
        <v>9</v>
      </c>
      <c r="D11" s="212">
        <v>20792</v>
      </c>
      <c r="E11" s="215">
        <v>44270</v>
      </c>
      <c r="F11" s="214">
        <v>66855</v>
      </c>
      <c r="G11" s="491"/>
      <c r="H11" s="491"/>
    </row>
    <row r="12" spans="2:8" x14ac:dyDescent="0.25">
      <c r="B12" s="510"/>
      <c r="C12" s="216" t="s">
        <v>380</v>
      </c>
      <c r="D12" s="217">
        <f>D13+D14</f>
        <v>4686</v>
      </c>
      <c r="E12" s="218">
        <f t="shared" ref="E12:F12" si="1">E13+E14</f>
        <v>9848</v>
      </c>
      <c r="F12" s="219">
        <f t="shared" si="1"/>
        <v>15423</v>
      </c>
      <c r="G12" s="491"/>
      <c r="H12" s="491"/>
    </row>
    <row r="13" spans="2:8" x14ac:dyDescent="0.25">
      <c r="B13" s="510"/>
      <c r="C13" s="211" t="s">
        <v>8</v>
      </c>
      <c r="D13" s="220">
        <v>4686</v>
      </c>
      <c r="E13" s="221">
        <v>9848</v>
      </c>
      <c r="F13" s="222">
        <v>15422</v>
      </c>
      <c r="G13" s="491"/>
      <c r="H13" s="491"/>
    </row>
    <row r="14" spans="2:8" x14ac:dyDescent="0.25">
      <c r="B14" s="510"/>
      <c r="C14" s="211" t="s">
        <v>9</v>
      </c>
      <c r="D14" s="223">
        <v>0</v>
      </c>
      <c r="E14" s="221">
        <v>0</v>
      </c>
      <c r="F14" s="222">
        <v>1</v>
      </c>
      <c r="G14" s="491"/>
      <c r="H14" s="491"/>
    </row>
    <row r="15" spans="2:8" x14ac:dyDescent="0.25">
      <c r="B15" s="510"/>
      <c r="C15" s="216" t="s">
        <v>381</v>
      </c>
      <c r="D15" s="217">
        <f>D16+D17</f>
        <v>67</v>
      </c>
      <c r="E15" s="218">
        <f t="shared" ref="E15:F15" si="2">E16+E17</f>
        <v>85</v>
      </c>
      <c r="F15" s="219">
        <f t="shared" si="2"/>
        <v>165</v>
      </c>
      <c r="G15" s="491"/>
      <c r="H15" s="491"/>
    </row>
    <row r="16" spans="2:8" x14ac:dyDescent="0.25">
      <c r="B16" s="510"/>
      <c r="C16" s="211" t="s">
        <v>8</v>
      </c>
      <c r="D16" s="224">
        <v>67</v>
      </c>
      <c r="E16" s="221">
        <v>85</v>
      </c>
      <c r="F16" s="222">
        <v>165</v>
      </c>
      <c r="G16" s="491"/>
      <c r="H16" s="491"/>
    </row>
    <row r="17" spans="2:8" x14ac:dyDescent="0.25">
      <c r="B17" s="510"/>
      <c r="C17" s="211" t="s">
        <v>9</v>
      </c>
      <c r="D17" s="224">
        <v>0</v>
      </c>
      <c r="E17" s="221">
        <v>0</v>
      </c>
      <c r="F17" s="222">
        <v>0</v>
      </c>
      <c r="G17" s="491"/>
      <c r="H17" s="491"/>
    </row>
    <row r="18" spans="2:8" x14ac:dyDescent="0.25">
      <c r="B18" s="510"/>
      <c r="C18" s="225" t="s">
        <v>382</v>
      </c>
      <c r="D18" s="226">
        <f>SUM(D19:D21)</f>
        <v>136</v>
      </c>
      <c r="E18" s="227">
        <f>SUM(E19:E21)</f>
        <v>152</v>
      </c>
      <c r="F18" s="228">
        <f>SUM(F19:F21)</f>
        <v>195</v>
      </c>
      <c r="G18" s="491"/>
      <c r="H18" s="491"/>
    </row>
    <row r="19" spans="2:8" x14ac:dyDescent="0.25">
      <c r="B19" s="510"/>
      <c r="C19" s="211" t="s">
        <v>8</v>
      </c>
      <c r="D19" s="229">
        <v>73</v>
      </c>
      <c r="E19" s="230">
        <v>89</v>
      </c>
      <c r="F19" s="231">
        <v>133</v>
      </c>
      <c r="G19" s="491"/>
      <c r="H19" s="491"/>
    </row>
    <row r="20" spans="2:8" x14ac:dyDescent="0.25">
      <c r="B20" s="510"/>
      <c r="C20" s="211" t="s">
        <v>9</v>
      </c>
      <c r="D20" s="232">
        <v>0</v>
      </c>
      <c r="E20" s="233">
        <v>0</v>
      </c>
      <c r="F20" s="231">
        <v>0</v>
      </c>
      <c r="G20" s="491"/>
      <c r="H20" s="491"/>
    </row>
    <row r="21" spans="2:8" x14ac:dyDescent="0.25">
      <c r="B21" s="510"/>
      <c r="C21" s="211" t="s">
        <v>373</v>
      </c>
      <c r="D21" s="232">
        <v>63</v>
      </c>
      <c r="E21" s="233">
        <v>63</v>
      </c>
      <c r="F21" s="231">
        <v>62</v>
      </c>
      <c r="G21" s="491"/>
      <c r="H21" s="491"/>
    </row>
    <row r="22" spans="2:8" ht="30" x14ac:dyDescent="0.25">
      <c r="B22" s="510"/>
      <c r="C22" s="234" t="s">
        <v>420</v>
      </c>
      <c r="D22" s="226">
        <f>D9+D12+D15+D18</f>
        <v>58540</v>
      </c>
      <c r="E22" s="227">
        <f>E9+E12+E15+E18</f>
        <v>107045</v>
      </c>
      <c r="F22" s="228">
        <f>F9+F12+F15+F18</f>
        <v>164628</v>
      </c>
      <c r="G22" s="454"/>
      <c r="H22" s="470"/>
    </row>
    <row r="23" spans="2:8" ht="15.75" thickBot="1" x14ac:dyDescent="0.3">
      <c r="B23" s="511"/>
      <c r="C23" s="235" t="s">
        <v>389</v>
      </c>
      <c r="D23" s="236">
        <f>D8+D22</f>
        <v>66471</v>
      </c>
      <c r="E23" s="236">
        <f t="shared" ref="E23:F23" si="3">E8+E22</f>
        <v>115819</v>
      </c>
      <c r="F23" s="237">
        <f t="shared" si="3"/>
        <v>174312</v>
      </c>
      <c r="G23" s="454"/>
      <c r="H23" s="470"/>
    </row>
    <row r="24" spans="2:8" x14ac:dyDescent="0.25">
      <c r="B24" s="500" t="s">
        <v>163</v>
      </c>
      <c r="C24" s="238" t="s">
        <v>375</v>
      </c>
      <c r="D24" s="239">
        <v>9</v>
      </c>
      <c r="E24" s="240">
        <v>13</v>
      </c>
      <c r="F24" s="241">
        <v>14</v>
      </c>
      <c r="G24" s="257" t="s">
        <v>657</v>
      </c>
      <c r="H24" s="257" t="s">
        <v>666</v>
      </c>
    </row>
    <row r="25" spans="2:8" ht="15.75" thickBot="1" x14ac:dyDescent="0.3">
      <c r="B25" s="501"/>
      <c r="C25" s="242" t="s">
        <v>84</v>
      </c>
      <c r="D25" s="243">
        <v>0</v>
      </c>
      <c r="E25" s="244">
        <v>0</v>
      </c>
      <c r="F25" s="245">
        <v>0</v>
      </c>
      <c r="G25" s="464"/>
      <c r="H25" s="257" t="s">
        <v>666</v>
      </c>
    </row>
    <row r="26" spans="2:8" ht="15.75" thickBot="1" x14ac:dyDescent="0.3">
      <c r="B26" s="246" t="s">
        <v>164</v>
      </c>
      <c r="C26" s="247" t="s">
        <v>376</v>
      </c>
      <c r="D26" s="506" t="s">
        <v>418</v>
      </c>
      <c r="E26" s="507"/>
      <c r="F26" s="508"/>
      <c r="G26" s="257"/>
      <c r="H26" s="257"/>
    </row>
    <row r="27" spans="2:8" ht="45.75" thickBot="1" x14ac:dyDescent="0.3">
      <c r="B27" s="248" t="s">
        <v>82</v>
      </c>
      <c r="C27" s="249" t="s">
        <v>377</v>
      </c>
      <c r="D27" s="250">
        <v>5572</v>
      </c>
      <c r="E27" s="251" t="s">
        <v>636</v>
      </c>
      <c r="F27" s="252">
        <v>6173</v>
      </c>
      <c r="G27" s="257" t="s">
        <v>658</v>
      </c>
      <c r="H27" s="257" t="s">
        <v>384</v>
      </c>
    </row>
    <row r="28" spans="2:8" s="259" customFormat="1" ht="15.75" thickBot="1" x14ac:dyDescent="0.3">
      <c r="B28" s="253"/>
      <c r="C28" s="254"/>
      <c r="D28" s="255"/>
      <c r="E28" s="256"/>
      <c r="F28" s="256"/>
      <c r="G28" s="257"/>
      <c r="H28" s="257"/>
    </row>
    <row r="29" spans="2:8" s="259" customFormat="1" ht="38.450000000000003" customHeight="1" thickBot="1" x14ac:dyDescent="0.3">
      <c r="B29" s="515" t="s">
        <v>410</v>
      </c>
      <c r="C29" s="516"/>
      <c r="D29" s="516"/>
      <c r="E29" s="516"/>
      <c r="F29" s="517"/>
      <c r="G29" s="257" t="s">
        <v>663</v>
      </c>
      <c r="H29" s="257"/>
    </row>
    <row r="30" spans="2:8" ht="15.75" thickBot="1" x14ac:dyDescent="0.3">
      <c r="B30" s="504" t="s">
        <v>190</v>
      </c>
      <c r="C30" s="502" t="s">
        <v>409</v>
      </c>
      <c r="D30" s="487" t="s">
        <v>408</v>
      </c>
      <c r="E30" s="488"/>
      <c r="F30" s="489"/>
      <c r="G30" s="258"/>
      <c r="H30" s="258"/>
    </row>
    <row r="31" spans="2:8" ht="14.45" customHeight="1" thickBot="1" x14ac:dyDescent="0.3">
      <c r="B31" s="505"/>
      <c r="C31" s="503"/>
      <c r="D31" s="177">
        <v>2016</v>
      </c>
      <c r="E31" s="178">
        <v>2017</v>
      </c>
      <c r="F31" s="177">
        <v>2018</v>
      </c>
      <c r="G31" s="258"/>
      <c r="H31" s="258"/>
    </row>
    <row r="32" spans="2:8" x14ac:dyDescent="0.25">
      <c r="B32" s="512" t="s">
        <v>162</v>
      </c>
      <c r="C32" s="260" t="s">
        <v>383</v>
      </c>
      <c r="D32" s="261">
        <v>6</v>
      </c>
      <c r="E32" s="262">
        <v>5</v>
      </c>
      <c r="F32" s="277">
        <v>5</v>
      </c>
      <c r="G32" s="494"/>
      <c r="H32" s="490" t="s">
        <v>668</v>
      </c>
    </row>
    <row r="33" spans="2:8" x14ac:dyDescent="0.25">
      <c r="B33" s="513"/>
      <c r="C33" s="263" t="s">
        <v>379</v>
      </c>
      <c r="D33" s="264">
        <v>63277</v>
      </c>
      <c r="E33" s="265">
        <v>63879</v>
      </c>
      <c r="F33" s="456">
        <v>71122</v>
      </c>
      <c r="G33" s="494"/>
      <c r="H33" s="490"/>
    </row>
    <row r="34" spans="2:8" x14ac:dyDescent="0.25">
      <c r="B34" s="513"/>
      <c r="C34" s="266" t="s">
        <v>380</v>
      </c>
      <c r="D34" s="220">
        <v>5479</v>
      </c>
      <c r="E34" s="230">
        <v>5901</v>
      </c>
      <c r="F34" s="231">
        <v>6316</v>
      </c>
      <c r="G34" s="494"/>
      <c r="H34" s="490"/>
    </row>
    <row r="35" spans="2:8" x14ac:dyDescent="0.25">
      <c r="B35" s="513"/>
      <c r="C35" s="266" t="s">
        <v>381</v>
      </c>
      <c r="D35" s="223">
        <v>167</v>
      </c>
      <c r="E35" s="221">
        <v>234</v>
      </c>
      <c r="F35" s="222">
        <v>369</v>
      </c>
      <c r="G35" s="494"/>
      <c r="H35" s="490"/>
    </row>
    <row r="36" spans="2:8" ht="15.75" thickBot="1" x14ac:dyDescent="0.3">
      <c r="B36" s="513"/>
      <c r="C36" s="267" t="s">
        <v>382</v>
      </c>
      <c r="D36" s="268">
        <v>343</v>
      </c>
      <c r="E36" s="269">
        <v>391</v>
      </c>
      <c r="F36" s="283">
        <v>444</v>
      </c>
      <c r="G36" s="494"/>
      <c r="H36" s="490"/>
    </row>
    <row r="37" spans="2:8" ht="30.75" thickBot="1" x14ac:dyDescent="0.3">
      <c r="B37" s="513"/>
      <c r="C37" s="270" t="s">
        <v>420</v>
      </c>
      <c r="D37" s="217">
        <f>SUM(D33:D36)</f>
        <v>69266</v>
      </c>
      <c r="E37" s="217">
        <f t="shared" ref="E37:F37" si="4">SUM(E33:E36)</f>
        <v>70405</v>
      </c>
      <c r="F37" s="457">
        <f t="shared" si="4"/>
        <v>78251</v>
      </c>
      <c r="G37" s="257"/>
      <c r="H37" s="257"/>
    </row>
    <row r="38" spans="2:8" ht="15.75" thickBot="1" x14ac:dyDescent="0.3">
      <c r="B38" s="514"/>
      <c r="C38" s="271" t="s">
        <v>389</v>
      </c>
      <c r="D38" s="272">
        <f>SUM(D32:D36)</f>
        <v>69272</v>
      </c>
      <c r="E38" s="272">
        <f t="shared" ref="E38:F38" si="5">SUM(E32:E36)</f>
        <v>70410</v>
      </c>
      <c r="F38" s="285">
        <f t="shared" si="5"/>
        <v>78256</v>
      </c>
      <c r="G38" s="257"/>
      <c r="H38" s="257"/>
    </row>
    <row r="39" spans="2:8" x14ac:dyDescent="0.25">
      <c r="B39" s="518" t="s">
        <v>163</v>
      </c>
      <c r="C39" s="273" t="s">
        <v>375</v>
      </c>
      <c r="D39" s="239">
        <v>0</v>
      </c>
      <c r="E39" s="240">
        <v>0</v>
      </c>
      <c r="F39" s="241">
        <v>0</v>
      </c>
      <c r="G39" s="466"/>
      <c r="H39" s="257" t="s">
        <v>666</v>
      </c>
    </row>
    <row r="40" spans="2:8" ht="15.75" thickBot="1" x14ac:dyDescent="0.3">
      <c r="B40" s="519"/>
      <c r="C40" s="274" t="s">
        <v>84</v>
      </c>
      <c r="D40" s="243">
        <v>0</v>
      </c>
      <c r="E40" s="244">
        <v>0</v>
      </c>
      <c r="F40" s="245">
        <v>0</v>
      </c>
      <c r="G40" s="464"/>
      <c r="H40" s="257" t="s">
        <v>666</v>
      </c>
    </row>
    <row r="41" spans="2:8" ht="15.75" thickBot="1" x14ac:dyDescent="0.3">
      <c r="B41" s="275" t="s">
        <v>164</v>
      </c>
      <c r="C41" s="435" t="s">
        <v>376</v>
      </c>
      <c r="D41" s="506" t="s">
        <v>637</v>
      </c>
      <c r="E41" s="507"/>
      <c r="F41" s="508"/>
      <c r="G41" s="464"/>
      <c r="H41" s="257"/>
    </row>
    <row r="42" spans="2:8" ht="45.75" thickBot="1" x14ac:dyDescent="0.3">
      <c r="B42" s="248" t="s">
        <v>82</v>
      </c>
      <c r="C42" s="249" t="s">
        <v>377</v>
      </c>
      <c r="D42" s="276">
        <v>0</v>
      </c>
      <c r="E42" s="251">
        <v>0</v>
      </c>
      <c r="F42" s="252">
        <v>0</v>
      </c>
      <c r="G42" s="464"/>
      <c r="H42" s="257" t="s">
        <v>384</v>
      </c>
    </row>
    <row r="43" spans="2:8" s="259" customFormat="1" ht="15.75" thickBot="1" x14ac:dyDescent="0.3">
      <c r="B43" s="253"/>
      <c r="C43" s="254"/>
      <c r="D43" s="255"/>
      <c r="E43" s="256"/>
      <c r="F43" s="256"/>
      <c r="G43" s="257"/>
      <c r="H43" s="257"/>
    </row>
    <row r="44" spans="2:8" s="259" customFormat="1" ht="21.6" customHeight="1" thickBot="1" x14ac:dyDescent="0.3">
      <c r="B44" s="515" t="s">
        <v>411</v>
      </c>
      <c r="C44" s="516"/>
      <c r="D44" s="516"/>
      <c r="E44" s="516"/>
      <c r="F44" s="517"/>
      <c r="G44" s="257"/>
      <c r="H44" s="257"/>
    </row>
    <row r="45" spans="2:8" ht="15" customHeight="1" thickBot="1" x14ac:dyDescent="0.3">
      <c r="B45" s="504" t="s">
        <v>190</v>
      </c>
      <c r="C45" s="502" t="s">
        <v>409</v>
      </c>
      <c r="D45" s="487" t="s">
        <v>408</v>
      </c>
      <c r="E45" s="488"/>
      <c r="F45" s="489"/>
      <c r="G45" s="258"/>
      <c r="H45" s="258"/>
    </row>
    <row r="46" spans="2:8" ht="14.45" customHeight="1" thickBot="1" x14ac:dyDescent="0.3">
      <c r="B46" s="505"/>
      <c r="C46" s="503"/>
      <c r="D46" s="177">
        <v>2016</v>
      </c>
      <c r="E46" s="178">
        <v>2017</v>
      </c>
      <c r="F46" s="177">
        <v>2018</v>
      </c>
      <c r="G46" s="258"/>
      <c r="H46" s="258"/>
    </row>
    <row r="47" spans="2:8" ht="16.899999999999999" customHeight="1" x14ac:dyDescent="0.25">
      <c r="B47" s="512" t="s">
        <v>162</v>
      </c>
      <c r="C47" s="260" t="s">
        <v>383</v>
      </c>
      <c r="D47" s="520" t="s">
        <v>638</v>
      </c>
      <c r="E47" s="521"/>
      <c r="F47" s="522"/>
      <c r="G47" s="464"/>
      <c r="H47" s="490" t="s">
        <v>378</v>
      </c>
    </row>
    <row r="48" spans="2:8" ht="14.45" customHeight="1" x14ac:dyDescent="0.25">
      <c r="B48" s="513"/>
      <c r="C48" s="294" t="s">
        <v>379</v>
      </c>
      <c r="D48" s="523" t="s">
        <v>638</v>
      </c>
      <c r="E48" s="524"/>
      <c r="F48" s="525"/>
      <c r="G48" s="464"/>
      <c r="H48" s="490"/>
    </row>
    <row r="49" spans="2:8" x14ac:dyDescent="0.25">
      <c r="B49" s="513"/>
      <c r="C49" s="279" t="s">
        <v>380</v>
      </c>
      <c r="D49" s="278">
        <v>0</v>
      </c>
      <c r="E49" s="205">
        <v>0</v>
      </c>
      <c r="F49" s="206">
        <v>1</v>
      </c>
      <c r="G49" s="466"/>
      <c r="H49" s="490"/>
    </row>
    <row r="50" spans="2:8" ht="99.6" customHeight="1" x14ac:dyDescent="0.25">
      <c r="B50" s="513"/>
      <c r="C50" s="279" t="s">
        <v>381</v>
      </c>
      <c r="D50" s="280">
        <v>0</v>
      </c>
      <c r="E50" s="221">
        <v>0</v>
      </c>
      <c r="F50" s="222">
        <v>6</v>
      </c>
      <c r="G50" s="455" t="s">
        <v>664</v>
      </c>
      <c r="H50" s="490"/>
    </row>
    <row r="51" spans="2:8" ht="15.75" thickBot="1" x14ac:dyDescent="0.3">
      <c r="B51" s="513"/>
      <c r="C51" s="281" t="s">
        <v>382</v>
      </c>
      <c r="D51" s="282">
        <v>0</v>
      </c>
      <c r="E51" s="269">
        <v>0</v>
      </c>
      <c r="F51" s="283">
        <v>0</v>
      </c>
      <c r="G51" s="464"/>
      <c r="H51" s="490"/>
    </row>
    <row r="52" spans="2:8" ht="30.75" thickBot="1" x14ac:dyDescent="0.3">
      <c r="B52" s="513"/>
      <c r="C52" s="270" t="s">
        <v>420</v>
      </c>
      <c r="D52" s="284">
        <f>SUM(D48:D51)</f>
        <v>0</v>
      </c>
      <c r="E52" s="284">
        <f t="shared" ref="E52:F52" si="6">SUM(E48:E51)</f>
        <v>0</v>
      </c>
      <c r="F52" s="458">
        <f t="shared" si="6"/>
        <v>7</v>
      </c>
      <c r="G52" s="257"/>
      <c r="H52" s="257"/>
    </row>
    <row r="53" spans="2:8" ht="15.75" thickBot="1" x14ac:dyDescent="0.3">
      <c r="B53" s="514"/>
      <c r="C53" s="271" t="s">
        <v>389</v>
      </c>
      <c r="D53" s="272">
        <f>SUM(D47:D51)</f>
        <v>0</v>
      </c>
      <c r="E53" s="272">
        <f>SUM(E47:E51)</f>
        <v>0</v>
      </c>
      <c r="F53" s="285">
        <f>SUM(F47:F51)</f>
        <v>7</v>
      </c>
      <c r="G53" s="257"/>
      <c r="H53" s="257"/>
    </row>
    <row r="54" spans="2:8" x14ac:dyDescent="0.25">
      <c r="B54" s="529" t="s">
        <v>163</v>
      </c>
      <c r="C54" s="273" t="s">
        <v>375</v>
      </c>
      <c r="D54" s="286">
        <v>0</v>
      </c>
      <c r="E54" s="287">
        <v>0</v>
      </c>
      <c r="F54" s="288">
        <v>0</v>
      </c>
      <c r="G54" s="257" t="s">
        <v>660</v>
      </c>
      <c r="H54" s="257" t="s">
        <v>398</v>
      </c>
    </row>
    <row r="55" spans="2:8" ht="15.75" thickBot="1" x14ac:dyDescent="0.3">
      <c r="B55" s="530"/>
      <c r="C55" s="274" t="s">
        <v>84</v>
      </c>
      <c r="D55" s="289">
        <v>2</v>
      </c>
      <c r="E55" s="290">
        <v>2</v>
      </c>
      <c r="F55" s="291">
        <v>2</v>
      </c>
      <c r="G55" s="257" t="s">
        <v>660</v>
      </c>
      <c r="H55" s="257" t="s">
        <v>398</v>
      </c>
    </row>
    <row r="56" spans="2:8" ht="15.75" thickBot="1" x14ac:dyDescent="0.3">
      <c r="B56" s="292" t="s">
        <v>164</v>
      </c>
      <c r="C56" s="436" t="s">
        <v>98</v>
      </c>
      <c r="D56" s="526" t="s">
        <v>638</v>
      </c>
      <c r="E56" s="527"/>
      <c r="F56" s="528"/>
      <c r="G56" s="257"/>
      <c r="H56" s="257"/>
    </row>
    <row r="57" spans="2:8" ht="45.75" thickBot="1" x14ac:dyDescent="0.3">
      <c r="B57" s="293" t="s">
        <v>82</v>
      </c>
      <c r="C57" s="249" t="s">
        <v>377</v>
      </c>
      <c r="D57" s="250">
        <v>0</v>
      </c>
      <c r="E57" s="251">
        <v>0</v>
      </c>
      <c r="F57" s="252">
        <v>0</v>
      </c>
      <c r="G57" s="257"/>
      <c r="H57" s="257" t="s">
        <v>384</v>
      </c>
    </row>
    <row r="58" spans="2:8" s="259" customFormat="1" ht="15.75" thickBot="1" x14ac:dyDescent="0.3">
      <c r="B58" s="253"/>
      <c r="C58" s="254"/>
      <c r="D58" s="255"/>
      <c r="E58" s="256"/>
      <c r="F58" s="256"/>
      <c r="G58" s="257"/>
      <c r="H58" s="257"/>
    </row>
    <row r="59" spans="2:8" s="259" customFormat="1" ht="15.75" thickBot="1" x14ac:dyDescent="0.3">
      <c r="B59" s="515" t="s">
        <v>101</v>
      </c>
      <c r="C59" s="516"/>
      <c r="D59" s="516"/>
      <c r="E59" s="516"/>
      <c r="F59" s="517"/>
      <c r="G59" s="257"/>
      <c r="H59" s="257"/>
    </row>
    <row r="60" spans="2:8" ht="15.75" thickBot="1" x14ac:dyDescent="0.3">
      <c r="B60" s="504" t="s">
        <v>190</v>
      </c>
      <c r="C60" s="502" t="s">
        <v>409</v>
      </c>
      <c r="D60" s="487" t="s">
        <v>408</v>
      </c>
      <c r="E60" s="488"/>
      <c r="F60" s="489"/>
      <c r="G60" s="258"/>
      <c r="H60" s="258"/>
    </row>
    <row r="61" spans="2:8" ht="14.45" customHeight="1" thickBot="1" x14ac:dyDescent="0.3">
      <c r="B61" s="505"/>
      <c r="C61" s="503"/>
      <c r="D61" s="177">
        <v>2016</v>
      </c>
      <c r="E61" s="178">
        <v>2017</v>
      </c>
      <c r="F61" s="177">
        <v>2018</v>
      </c>
      <c r="G61" s="453"/>
      <c r="H61" s="453"/>
    </row>
    <row r="62" spans="2:8" ht="14.45" customHeight="1" x14ac:dyDescent="0.25">
      <c r="B62" s="512" t="s">
        <v>162</v>
      </c>
      <c r="C62" s="260" t="s">
        <v>383</v>
      </c>
      <c r="D62" s="261">
        <v>0</v>
      </c>
      <c r="E62" s="262">
        <v>1</v>
      </c>
      <c r="F62" s="277">
        <v>1</v>
      </c>
      <c r="G62" s="534" t="s">
        <v>665</v>
      </c>
      <c r="H62" s="490" t="s">
        <v>659</v>
      </c>
    </row>
    <row r="63" spans="2:8" x14ac:dyDescent="0.25">
      <c r="B63" s="513"/>
      <c r="C63" s="294" t="s">
        <v>379</v>
      </c>
      <c r="D63" s="278">
        <v>206</v>
      </c>
      <c r="E63" s="205">
        <v>322</v>
      </c>
      <c r="F63" s="206">
        <v>367</v>
      </c>
      <c r="G63" s="534"/>
      <c r="H63" s="490"/>
    </row>
    <row r="64" spans="2:8" x14ac:dyDescent="0.25">
      <c r="B64" s="513"/>
      <c r="C64" s="279" t="s">
        <v>380</v>
      </c>
      <c r="D64" s="278">
        <v>0</v>
      </c>
      <c r="E64" s="205">
        <v>0</v>
      </c>
      <c r="F64" s="206">
        <v>0</v>
      </c>
      <c r="G64" s="534"/>
      <c r="H64" s="490"/>
    </row>
    <row r="65" spans="2:8" x14ac:dyDescent="0.25">
      <c r="B65" s="513"/>
      <c r="C65" s="279" t="s">
        <v>381</v>
      </c>
      <c r="D65" s="280">
        <v>1</v>
      </c>
      <c r="E65" s="221">
        <v>0</v>
      </c>
      <c r="F65" s="222">
        <v>0</v>
      </c>
      <c r="G65" s="534"/>
      <c r="H65" s="490"/>
    </row>
    <row r="66" spans="2:8" ht="15.75" thickBot="1" x14ac:dyDescent="0.3">
      <c r="B66" s="513"/>
      <c r="C66" s="281" t="s">
        <v>382</v>
      </c>
      <c r="D66" s="282">
        <v>15</v>
      </c>
      <c r="E66" s="269">
        <v>15</v>
      </c>
      <c r="F66" s="283">
        <v>11</v>
      </c>
      <c r="G66" s="534"/>
      <c r="H66" s="490"/>
    </row>
    <row r="67" spans="2:8" ht="30.75" thickBot="1" x14ac:dyDescent="0.3">
      <c r="B67" s="513"/>
      <c r="C67" s="270" t="s">
        <v>420</v>
      </c>
      <c r="D67" s="284">
        <f>SUM(D63:D66)</f>
        <v>222</v>
      </c>
      <c r="E67" s="284">
        <f t="shared" ref="E67:F67" si="7">SUM(E63:E66)</f>
        <v>337</v>
      </c>
      <c r="F67" s="458">
        <f t="shared" si="7"/>
        <v>378</v>
      </c>
      <c r="G67" s="257"/>
      <c r="H67" s="257"/>
    </row>
    <row r="68" spans="2:8" ht="15.75" thickBot="1" x14ac:dyDescent="0.3">
      <c r="B68" s="514"/>
      <c r="C68" s="271" t="s">
        <v>389</v>
      </c>
      <c r="D68" s="272">
        <f>SUM(D62:D66)</f>
        <v>222</v>
      </c>
      <c r="E68" s="272">
        <f>SUM(E62:E66)</f>
        <v>338</v>
      </c>
      <c r="F68" s="285">
        <f>SUM(F62:F66)</f>
        <v>379</v>
      </c>
      <c r="G68" s="257"/>
      <c r="H68" s="257"/>
    </row>
    <row r="69" spans="2:8" x14ac:dyDescent="0.25">
      <c r="B69" s="500" t="s">
        <v>163</v>
      </c>
      <c r="C69" s="273" t="s">
        <v>375</v>
      </c>
      <c r="D69" s="239">
        <v>0</v>
      </c>
      <c r="E69" s="240">
        <v>0</v>
      </c>
      <c r="F69" s="241">
        <v>0</v>
      </c>
      <c r="G69" s="464"/>
      <c r="H69" s="490" t="s">
        <v>398</v>
      </c>
    </row>
    <row r="70" spans="2:8" ht="15.75" thickBot="1" x14ac:dyDescent="0.3">
      <c r="B70" s="501"/>
      <c r="C70" s="274" t="s">
        <v>84</v>
      </c>
      <c r="D70" s="243">
        <v>0</v>
      </c>
      <c r="E70" s="244">
        <v>0</v>
      </c>
      <c r="F70" s="245">
        <v>0</v>
      </c>
      <c r="G70" s="464"/>
      <c r="H70" s="490"/>
    </row>
    <row r="71" spans="2:8" ht="15.75" thickBot="1" x14ac:dyDescent="0.3">
      <c r="B71" s="246" t="s">
        <v>164</v>
      </c>
      <c r="C71" s="247" t="s">
        <v>98</v>
      </c>
      <c r="D71" s="506" t="s">
        <v>418</v>
      </c>
      <c r="E71" s="507"/>
      <c r="F71" s="508"/>
      <c r="G71" s="257"/>
      <c r="H71" s="257"/>
    </row>
    <row r="72" spans="2:8" ht="46.9" customHeight="1" thickBot="1" x14ac:dyDescent="0.3">
      <c r="B72" s="437" t="s">
        <v>82</v>
      </c>
      <c r="C72" s="249" t="s">
        <v>377</v>
      </c>
      <c r="D72" s="295">
        <v>0</v>
      </c>
      <c r="E72" s="296">
        <v>0</v>
      </c>
      <c r="F72" s="297">
        <v>2</v>
      </c>
      <c r="G72" s="257" t="s">
        <v>661</v>
      </c>
      <c r="H72" s="257" t="s">
        <v>384</v>
      </c>
    </row>
    <row r="73" spans="2:8" s="259" customFormat="1" ht="15.75" thickBot="1" x14ac:dyDescent="0.3">
      <c r="B73" s="253"/>
      <c r="C73" s="254"/>
      <c r="D73" s="255"/>
      <c r="E73" s="256"/>
      <c r="F73" s="256"/>
      <c r="G73" s="257"/>
      <c r="H73" s="257"/>
    </row>
    <row r="74" spans="2:8" s="259" customFormat="1" ht="21.6" customHeight="1" thickBot="1" x14ac:dyDescent="0.3">
      <c r="B74" s="515" t="s">
        <v>1</v>
      </c>
      <c r="C74" s="516"/>
      <c r="D74" s="516"/>
      <c r="E74" s="516"/>
      <c r="F74" s="517"/>
      <c r="G74" s="257"/>
      <c r="H74" s="257"/>
    </row>
    <row r="75" spans="2:8" ht="15.75" thickBot="1" x14ac:dyDescent="0.3">
      <c r="B75" s="504" t="s">
        <v>190</v>
      </c>
      <c r="C75" s="502" t="s">
        <v>409</v>
      </c>
      <c r="D75" s="487" t="s">
        <v>408</v>
      </c>
      <c r="E75" s="488"/>
      <c r="F75" s="489"/>
      <c r="G75" s="258"/>
      <c r="H75" s="258"/>
    </row>
    <row r="76" spans="2:8" ht="14.45" customHeight="1" thickBot="1" x14ac:dyDescent="0.3">
      <c r="B76" s="505"/>
      <c r="C76" s="503"/>
      <c r="D76" s="177">
        <v>2016</v>
      </c>
      <c r="E76" s="178">
        <v>2017</v>
      </c>
      <c r="F76" s="177">
        <v>2018</v>
      </c>
      <c r="G76" s="258"/>
      <c r="H76" s="258"/>
    </row>
    <row r="77" spans="2:8" x14ac:dyDescent="0.25">
      <c r="B77" s="512" t="s">
        <v>162</v>
      </c>
      <c r="C77" s="260" t="s">
        <v>383</v>
      </c>
      <c r="D77" s="298">
        <v>42</v>
      </c>
      <c r="E77" s="299">
        <v>38</v>
      </c>
      <c r="F77" s="300">
        <v>34</v>
      </c>
      <c r="G77" s="490"/>
      <c r="H77" s="490" t="s">
        <v>659</v>
      </c>
    </row>
    <row r="78" spans="2:8" x14ac:dyDescent="0.25">
      <c r="B78" s="513"/>
      <c r="C78" s="263" t="s">
        <v>379</v>
      </c>
      <c r="D78" s="301">
        <v>215191</v>
      </c>
      <c r="E78" s="302">
        <v>210861</v>
      </c>
      <c r="F78" s="303">
        <v>206786</v>
      </c>
      <c r="G78" s="490"/>
      <c r="H78" s="490"/>
    </row>
    <row r="79" spans="2:8" x14ac:dyDescent="0.25">
      <c r="B79" s="513"/>
      <c r="C79" s="266" t="s">
        <v>380</v>
      </c>
      <c r="D79" s="304">
        <v>4184</v>
      </c>
      <c r="E79" s="305">
        <v>5263</v>
      </c>
      <c r="F79" s="306">
        <v>6907</v>
      </c>
      <c r="G79" s="490"/>
      <c r="H79" s="490"/>
    </row>
    <row r="80" spans="2:8" x14ac:dyDescent="0.25">
      <c r="B80" s="513"/>
      <c r="C80" s="266" t="s">
        <v>381</v>
      </c>
      <c r="D80" s="304">
        <v>16</v>
      </c>
      <c r="E80" s="305">
        <v>17</v>
      </c>
      <c r="F80" s="306">
        <v>20</v>
      </c>
      <c r="G80" s="490"/>
      <c r="H80" s="490"/>
    </row>
    <row r="81" spans="2:8" ht="15.75" thickBot="1" x14ac:dyDescent="0.3">
      <c r="B81" s="513"/>
      <c r="C81" s="267" t="s">
        <v>382</v>
      </c>
      <c r="D81" s="307">
        <v>3</v>
      </c>
      <c r="E81" s="308">
        <v>2</v>
      </c>
      <c r="F81" s="309">
        <v>5</v>
      </c>
      <c r="G81" s="490"/>
      <c r="H81" s="490"/>
    </row>
    <row r="82" spans="2:8" ht="30.75" thickBot="1" x14ac:dyDescent="0.3">
      <c r="B82" s="513"/>
      <c r="C82" s="270" t="s">
        <v>420</v>
      </c>
      <c r="D82" s="310">
        <f>SUM(D78:D81)</f>
        <v>219394</v>
      </c>
      <c r="E82" s="310">
        <f t="shared" ref="E82:F82" si="8">SUM(E78:E81)</f>
        <v>216143</v>
      </c>
      <c r="F82" s="459">
        <f t="shared" si="8"/>
        <v>213718</v>
      </c>
      <c r="G82" s="455"/>
      <c r="H82" s="455"/>
    </row>
    <row r="83" spans="2:8" ht="15.75" thickBot="1" x14ac:dyDescent="0.3">
      <c r="B83" s="514"/>
      <c r="C83" s="271" t="s">
        <v>389</v>
      </c>
      <c r="D83" s="311">
        <f>SUM(D77:D81)</f>
        <v>219436</v>
      </c>
      <c r="E83" s="312">
        <f>SUM(E77:E81)</f>
        <v>216181</v>
      </c>
      <c r="F83" s="313">
        <f>SUM(F77:F81)</f>
        <v>213752</v>
      </c>
      <c r="G83" s="455"/>
      <c r="H83" s="455"/>
    </row>
    <row r="84" spans="2:8" x14ac:dyDescent="0.25">
      <c r="B84" s="500" t="s">
        <v>163</v>
      </c>
      <c r="C84" s="273" t="s">
        <v>375</v>
      </c>
      <c r="D84" s="314">
        <v>0</v>
      </c>
      <c r="E84" s="315">
        <v>0</v>
      </c>
      <c r="F84" s="316">
        <v>0</v>
      </c>
      <c r="G84" s="464"/>
      <c r="H84" s="490" t="s">
        <v>398</v>
      </c>
    </row>
    <row r="85" spans="2:8" ht="15.75" thickBot="1" x14ac:dyDescent="0.3">
      <c r="B85" s="501"/>
      <c r="C85" s="274" t="s">
        <v>84</v>
      </c>
      <c r="D85" s="317">
        <v>0</v>
      </c>
      <c r="E85" s="318">
        <v>0</v>
      </c>
      <c r="F85" s="319">
        <v>0</v>
      </c>
      <c r="G85" s="464"/>
      <c r="H85" s="490"/>
    </row>
    <row r="86" spans="2:8" ht="15.75" thickBot="1" x14ac:dyDescent="0.3">
      <c r="B86" s="246" t="s">
        <v>164</v>
      </c>
      <c r="C86" s="271" t="s">
        <v>98</v>
      </c>
      <c r="D86" s="531" t="s">
        <v>638</v>
      </c>
      <c r="E86" s="532"/>
      <c r="F86" s="533"/>
      <c r="G86" s="464"/>
      <c r="H86" s="257"/>
    </row>
    <row r="87" spans="2:8" ht="45.75" thickBot="1" x14ac:dyDescent="0.3">
      <c r="B87" s="320" t="s">
        <v>82</v>
      </c>
      <c r="C87" s="249" t="s">
        <v>377</v>
      </c>
      <c r="D87" s="321">
        <v>0</v>
      </c>
      <c r="E87" s="322">
        <v>0</v>
      </c>
      <c r="F87" s="323">
        <v>0</v>
      </c>
      <c r="G87" s="464"/>
      <c r="H87" s="257" t="s">
        <v>384</v>
      </c>
    </row>
    <row r="88" spans="2:8" s="259" customFormat="1" x14ac:dyDescent="0.25">
      <c r="B88" s="253"/>
      <c r="C88" s="485"/>
      <c r="D88" s="255"/>
      <c r="E88" s="256"/>
      <c r="F88" s="256"/>
      <c r="G88" s="257"/>
      <c r="H88" s="257"/>
    </row>
    <row r="89" spans="2:8" x14ac:dyDescent="0.25">
      <c r="C89" s="485"/>
      <c r="G89" s="201"/>
      <c r="H89" s="201"/>
    </row>
    <row r="90" spans="2:8" s="259" customFormat="1" x14ac:dyDescent="0.25">
      <c r="B90" s="460"/>
      <c r="C90" s="485"/>
      <c r="D90" s="460"/>
      <c r="E90" s="460"/>
      <c r="F90" s="460"/>
      <c r="G90" s="460"/>
      <c r="H90" s="460"/>
    </row>
    <row r="91" spans="2:8" s="259" customFormat="1" x14ac:dyDescent="0.25">
      <c r="B91" s="450"/>
      <c r="C91" s="485"/>
      <c r="D91" s="450"/>
      <c r="E91" s="450"/>
      <c r="F91" s="450"/>
      <c r="G91" s="451"/>
      <c r="H91" s="451"/>
    </row>
    <row r="92" spans="2:8" s="259" customFormat="1" x14ac:dyDescent="0.25">
      <c r="G92" s="451"/>
      <c r="H92" s="451"/>
    </row>
    <row r="93" spans="2:8" s="259" customFormat="1" x14ac:dyDescent="0.25">
      <c r="G93" s="451"/>
      <c r="H93" s="451"/>
    </row>
    <row r="94" spans="2:8" s="259" customFormat="1" x14ac:dyDescent="0.25">
      <c r="G94" s="451"/>
      <c r="H94" s="451"/>
    </row>
    <row r="95" spans="2:8" s="259" customFormat="1" x14ac:dyDescent="0.25">
      <c r="G95" s="451"/>
      <c r="H95" s="451"/>
    </row>
    <row r="96" spans="2:8" s="259" customFormat="1" x14ac:dyDescent="0.25">
      <c r="G96" s="451"/>
      <c r="H96" s="451"/>
    </row>
    <row r="97" spans="7:8" s="259" customFormat="1" x14ac:dyDescent="0.25">
      <c r="G97" s="451"/>
      <c r="H97" s="451"/>
    </row>
    <row r="98" spans="7:8" s="259" customFormat="1" x14ac:dyDescent="0.25">
      <c r="G98" s="451"/>
      <c r="H98" s="451"/>
    </row>
    <row r="99" spans="7:8" s="259" customFormat="1" x14ac:dyDescent="0.25">
      <c r="G99" s="451"/>
      <c r="H99" s="451"/>
    </row>
    <row r="100" spans="7:8" s="259" customFormat="1" x14ac:dyDescent="0.25">
      <c r="G100" s="451"/>
      <c r="H100" s="451"/>
    </row>
    <row r="101" spans="7:8" s="259" customFormat="1" x14ac:dyDescent="0.25">
      <c r="G101" s="451"/>
      <c r="H101" s="451"/>
    </row>
    <row r="102" spans="7:8" s="259" customFormat="1" x14ac:dyDescent="0.25">
      <c r="G102" s="451"/>
      <c r="H102" s="451"/>
    </row>
    <row r="103" spans="7:8" s="259" customFormat="1" x14ac:dyDescent="0.25">
      <c r="G103" s="451"/>
      <c r="H103" s="451"/>
    </row>
    <row r="104" spans="7:8" s="259" customFormat="1" x14ac:dyDescent="0.25">
      <c r="G104" s="451"/>
      <c r="H104" s="451"/>
    </row>
    <row r="105" spans="7:8" s="259" customFormat="1" x14ac:dyDescent="0.25">
      <c r="G105" s="451"/>
      <c r="H105" s="451"/>
    </row>
    <row r="106" spans="7:8" s="259" customFormat="1" x14ac:dyDescent="0.25">
      <c r="G106" s="451"/>
      <c r="H106" s="451"/>
    </row>
    <row r="107" spans="7:8" s="259" customFormat="1" x14ac:dyDescent="0.25">
      <c r="G107" s="451"/>
      <c r="H107" s="451"/>
    </row>
    <row r="108" spans="7:8" s="259" customFormat="1" x14ac:dyDescent="0.25">
      <c r="G108" s="451"/>
      <c r="H108" s="451"/>
    </row>
    <row r="109" spans="7:8" s="259" customFormat="1" x14ac:dyDescent="0.25">
      <c r="G109" s="451"/>
      <c r="H109" s="451"/>
    </row>
    <row r="110" spans="7:8" s="259" customFormat="1" x14ac:dyDescent="0.25">
      <c r="G110" s="451"/>
      <c r="H110" s="451"/>
    </row>
    <row r="111" spans="7:8" s="259" customFormat="1" x14ac:dyDescent="0.25">
      <c r="G111" s="451"/>
      <c r="H111" s="451"/>
    </row>
    <row r="112" spans="7:8" s="259" customFormat="1" x14ac:dyDescent="0.25">
      <c r="G112" s="451"/>
      <c r="H112" s="451"/>
    </row>
    <row r="113" spans="7:8" s="259" customFormat="1" x14ac:dyDescent="0.25">
      <c r="G113" s="451"/>
      <c r="H113" s="451"/>
    </row>
    <row r="114" spans="7:8" s="259" customFormat="1" x14ac:dyDescent="0.25">
      <c r="G114" s="451"/>
      <c r="H114" s="451"/>
    </row>
    <row r="115" spans="7:8" s="259" customFormat="1" x14ac:dyDescent="0.25">
      <c r="G115" s="451"/>
      <c r="H115" s="451"/>
    </row>
    <row r="116" spans="7:8" s="259" customFormat="1" x14ac:dyDescent="0.25">
      <c r="G116" s="451"/>
      <c r="H116" s="451"/>
    </row>
    <row r="117" spans="7:8" s="259" customFormat="1" x14ac:dyDescent="0.25">
      <c r="G117" s="451"/>
      <c r="H117" s="451"/>
    </row>
    <row r="118" spans="7:8" s="259" customFormat="1" x14ac:dyDescent="0.25">
      <c r="G118" s="451"/>
      <c r="H118" s="451"/>
    </row>
    <row r="119" spans="7:8" s="259" customFormat="1" x14ac:dyDescent="0.25">
      <c r="G119" s="451"/>
      <c r="H119" s="451"/>
    </row>
    <row r="120" spans="7:8" s="259" customFormat="1" x14ac:dyDescent="0.25">
      <c r="G120" s="451"/>
      <c r="H120" s="451"/>
    </row>
    <row r="121" spans="7:8" s="259" customFormat="1" x14ac:dyDescent="0.25">
      <c r="G121" s="451"/>
      <c r="H121" s="451"/>
    </row>
    <row r="122" spans="7:8" s="259" customFormat="1" x14ac:dyDescent="0.25">
      <c r="G122" s="451"/>
      <c r="H122" s="451"/>
    </row>
    <row r="123" spans="7:8" s="259" customFormat="1" x14ac:dyDescent="0.25">
      <c r="G123" s="451"/>
      <c r="H123" s="451"/>
    </row>
    <row r="124" spans="7:8" s="259" customFormat="1" x14ac:dyDescent="0.25">
      <c r="G124" s="451"/>
      <c r="H124" s="451"/>
    </row>
    <row r="125" spans="7:8" s="259" customFormat="1" x14ac:dyDescent="0.25">
      <c r="G125" s="451"/>
      <c r="H125" s="451"/>
    </row>
    <row r="126" spans="7:8" s="259" customFormat="1" x14ac:dyDescent="0.25">
      <c r="G126" s="451"/>
      <c r="H126" s="451"/>
    </row>
    <row r="127" spans="7:8" s="259" customFormat="1" x14ac:dyDescent="0.25">
      <c r="G127" s="451"/>
      <c r="H127" s="451"/>
    </row>
    <row r="128" spans="7:8" s="259" customFormat="1" x14ac:dyDescent="0.25">
      <c r="G128" s="451"/>
      <c r="H128" s="451"/>
    </row>
    <row r="129" spans="7:8" s="259" customFormat="1" x14ac:dyDescent="0.25">
      <c r="G129" s="451"/>
      <c r="H129" s="451"/>
    </row>
    <row r="130" spans="7:8" s="259" customFormat="1" x14ac:dyDescent="0.25">
      <c r="G130" s="451"/>
      <c r="H130" s="451"/>
    </row>
    <row r="131" spans="7:8" s="259" customFormat="1" x14ac:dyDescent="0.25">
      <c r="G131" s="451"/>
      <c r="H131" s="451"/>
    </row>
    <row r="132" spans="7:8" s="259" customFormat="1" x14ac:dyDescent="0.25">
      <c r="G132" s="451"/>
      <c r="H132" s="451"/>
    </row>
    <row r="133" spans="7:8" s="259" customFormat="1" x14ac:dyDescent="0.25">
      <c r="G133" s="451"/>
      <c r="H133" s="451"/>
    </row>
    <row r="134" spans="7:8" s="259" customFormat="1" x14ac:dyDescent="0.25">
      <c r="G134" s="451"/>
      <c r="H134" s="451"/>
    </row>
    <row r="135" spans="7:8" s="259" customFormat="1" x14ac:dyDescent="0.25">
      <c r="G135" s="451"/>
      <c r="H135" s="451"/>
    </row>
    <row r="136" spans="7:8" s="259" customFormat="1" x14ac:dyDescent="0.25">
      <c r="G136" s="451"/>
      <c r="H136" s="451"/>
    </row>
    <row r="137" spans="7:8" s="259" customFormat="1" x14ac:dyDescent="0.25">
      <c r="G137" s="451"/>
      <c r="H137" s="451"/>
    </row>
    <row r="138" spans="7:8" s="259" customFormat="1" x14ac:dyDescent="0.25">
      <c r="G138" s="451"/>
      <c r="H138" s="451"/>
    </row>
    <row r="139" spans="7:8" s="259" customFormat="1" x14ac:dyDescent="0.25">
      <c r="G139" s="451"/>
      <c r="H139" s="451"/>
    </row>
    <row r="140" spans="7:8" s="259" customFormat="1" x14ac:dyDescent="0.25">
      <c r="G140" s="451"/>
      <c r="H140" s="451"/>
    </row>
    <row r="141" spans="7:8" s="259" customFormat="1" x14ac:dyDescent="0.25">
      <c r="G141" s="451"/>
      <c r="H141" s="451"/>
    </row>
    <row r="142" spans="7:8" s="259" customFormat="1" x14ac:dyDescent="0.25">
      <c r="G142" s="451"/>
      <c r="H142" s="451"/>
    </row>
    <row r="143" spans="7:8" s="259" customFormat="1" x14ac:dyDescent="0.25">
      <c r="G143" s="451"/>
      <c r="H143" s="451"/>
    </row>
    <row r="144" spans="7:8" s="259" customFormat="1" x14ac:dyDescent="0.25">
      <c r="G144" s="451"/>
      <c r="H144" s="451"/>
    </row>
    <row r="145" spans="7:8" s="259" customFormat="1" x14ac:dyDescent="0.25">
      <c r="G145" s="451"/>
      <c r="H145" s="451"/>
    </row>
    <row r="146" spans="7:8" s="259" customFormat="1" x14ac:dyDescent="0.25">
      <c r="G146" s="451"/>
      <c r="H146" s="451"/>
    </row>
    <row r="147" spans="7:8" s="259" customFormat="1" x14ac:dyDescent="0.25">
      <c r="G147" s="451"/>
      <c r="H147" s="451"/>
    </row>
    <row r="148" spans="7:8" s="259" customFormat="1" x14ac:dyDescent="0.25">
      <c r="G148" s="451"/>
      <c r="H148" s="451"/>
    </row>
    <row r="149" spans="7:8" s="259" customFormat="1" x14ac:dyDescent="0.25">
      <c r="G149" s="451"/>
      <c r="H149" s="451"/>
    </row>
    <row r="150" spans="7:8" s="259" customFormat="1" x14ac:dyDescent="0.25">
      <c r="G150" s="451"/>
      <c r="H150" s="451"/>
    </row>
    <row r="151" spans="7:8" s="259" customFormat="1" x14ac:dyDescent="0.25">
      <c r="G151" s="451"/>
      <c r="H151" s="451"/>
    </row>
    <row r="152" spans="7:8" s="259" customFormat="1" x14ac:dyDescent="0.25">
      <c r="G152" s="451"/>
      <c r="H152" s="451"/>
    </row>
    <row r="153" spans="7:8" s="259" customFormat="1" x14ac:dyDescent="0.25">
      <c r="G153" s="451"/>
      <c r="H153" s="451"/>
    </row>
    <row r="154" spans="7:8" s="259" customFormat="1" x14ac:dyDescent="0.25">
      <c r="G154" s="451"/>
      <c r="H154" s="451"/>
    </row>
    <row r="155" spans="7:8" s="259" customFormat="1" x14ac:dyDescent="0.25">
      <c r="G155" s="451"/>
      <c r="H155" s="451"/>
    </row>
    <row r="156" spans="7:8" s="259" customFormat="1" x14ac:dyDescent="0.25">
      <c r="G156" s="451"/>
      <c r="H156" s="451"/>
    </row>
    <row r="157" spans="7:8" s="259" customFormat="1" x14ac:dyDescent="0.25">
      <c r="G157" s="451"/>
      <c r="H157" s="451"/>
    </row>
    <row r="158" spans="7:8" s="259" customFormat="1" x14ac:dyDescent="0.25">
      <c r="G158" s="451"/>
      <c r="H158" s="451"/>
    </row>
    <row r="159" spans="7:8" s="259" customFormat="1" x14ac:dyDescent="0.25">
      <c r="G159" s="451"/>
      <c r="H159" s="451"/>
    </row>
    <row r="160" spans="7:8" s="259" customFormat="1" x14ac:dyDescent="0.25">
      <c r="G160" s="451"/>
      <c r="H160" s="451"/>
    </row>
    <row r="161" spans="7:8" s="259" customFormat="1" x14ac:dyDescent="0.25">
      <c r="G161" s="451"/>
      <c r="H161" s="451"/>
    </row>
    <row r="162" spans="7:8" s="259" customFormat="1" x14ac:dyDescent="0.25">
      <c r="G162" s="451"/>
      <c r="H162" s="451"/>
    </row>
    <row r="163" spans="7:8" s="259" customFormat="1" x14ac:dyDescent="0.25">
      <c r="G163" s="451"/>
      <c r="H163" s="451"/>
    </row>
    <row r="164" spans="7:8" s="259" customFormat="1" x14ac:dyDescent="0.25">
      <c r="G164" s="451"/>
      <c r="H164" s="451"/>
    </row>
    <row r="165" spans="7:8" s="259" customFormat="1" x14ac:dyDescent="0.25">
      <c r="G165" s="451"/>
      <c r="H165" s="451"/>
    </row>
    <row r="166" spans="7:8" s="259" customFormat="1" x14ac:dyDescent="0.25">
      <c r="G166" s="451"/>
      <c r="H166" s="451"/>
    </row>
    <row r="167" spans="7:8" s="259" customFormat="1" x14ac:dyDescent="0.25">
      <c r="G167" s="451"/>
      <c r="H167" s="451"/>
    </row>
    <row r="168" spans="7:8" s="259" customFormat="1" x14ac:dyDescent="0.25">
      <c r="G168" s="451"/>
      <c r="H168" s="451"/>
    </row>
    <row r="169" spans="7:8" s="259" customFormat="1" x14ac:dyDescent="0.25">
      <c r="G169" s="451"/>
      <c r="H169" s="451"/>
    </row>
    <row r="170" spans="7:8" s="259" customFormat="1" x14ac:dyDescent="0.25">
      <c r="G170" s="451"/>
      <c r="H170" s="451"/>
    </row>
    <row r="171" spans="7:8" s="259" customFormat="1" x14ac:dyDescent="0.25">
      <c r="G171" s="451"/>
      <c r="H171" s="451"/>
    </row>
    <row r="172" spans="7:8" s="259" customFormat="1" x14ac:dyDescent="0.25">
      <c r="G172" s="451"/>
      <c r="H172" s="451"/>
    </row>
    <row r="173" spans="7:8" s="259" customFormat="1" x14ac:dyDescent="0.25">
      <c r="G173" s="451"/>
      <c r="H173" s="451"/>
    </row>
    <row r="174" spans="7:8" s="259" customFormat="1" x14ac:dyDescent="0.25">
      <c r="G174" s="451"/>
      <c r="H174" s="451"/>
    </row>
    <row r="175" spans="7:8" s="259" customFormat="1" x14ac:dyDescent="0.25">
      <c r="G175" s="451"/>
      <c r="H175" s="451"/>
    </row>
    <row r="176" spans="7:8" s="259" customFormat="1" x14ac:dyDescent="0.25">
      <c r="G176" s="451"/>
      <c r="H176" s="451"/>
    </row>
    <row r="177" spans="7:8" s="259" customFormat="1" x14ac:dyDescent="0.25">
      <c r="G177" s="451"/>
      <c r="H177" s="451"/>
    </row>
    <row r="178" spans="7:8" s="259" customFormat="1" x14ac:dyDescent="0.25">
      <c r="G178" s="451"/>
      <c r="H178" s="451"/>
    </row>
    <row r="179" spans="7:8" s="259" customFormat="1" x14ac:dyDescent="0.25">
      <c r="G179" s="451"/>
      <c r="H179" s="451"/>
    </row>
    <row r="180" spans="7:8" s="259" customFormat="1" x14ac:dyDescent="0.25">
      <c r="G180" s="451"/>
      <c r="H180" s="451"/>
    </row>
    <row r="181" spans="7:8" s="259" customFormat="1" x14ac:dyDescent="0.25">
      <c r="G181" s="451"/>
      <c r="H181" s="451"/>
    </row>
    <row r="182" spans="7:8" s="259" customFormat="1" x14ac:dyDescent="0.25">
      <c r="G182" s="451"/>
      <c r="H182" s="451"/>
    </row>
    <row r="183" spans="7:8" s="259" customFormat="1" x14ac:dyDescent="0.25">
      <c r="G183" s="451"/>
      <c r="H183" s="451"/>
    </row>
    <row r="184" spans="7:8" s="259" customFormat="1" x14ac:dyDescent="0.25">
      <c r="G184" s="451"/>
      <c r="H184" s="451"/>
    </row>
    <row r="185" spans="7:8" s="259" customFormat="1" x14ac:dyDescent="0.25">
      <c r="G185" s="451"/>
      <c r="H185" s="451"/>
    </row>
    <row r="186" spans="7:8" s="259" customFormat="1" x14ac:dyDescent="0.25">
      <c r="G186" s="451"/>
      <c r="H186" s="451"/>
    </row>
    <row r="187" spans="7:8" s="259" customFormat="1" x14ac:dyDescent="0.25">
      <c r="G187" s="451"/>
      <c r="H187" s="451"/>
    </row>
    <row r="188" spans="7:8" s="259" customFormat="1" x14ac:dyDescent="0.25">
      <c r="G188" s="451"/>
      <c r="H188" s="451"/>
    </row>
    <row r="189" spans="7:8" s="259" customFormat="1" x14ac:dyDescent="0.25">
      <c r="G189" s="451"/>
      <c r="H189" s="451"/>
    </row>
    <row r="190" spans="7:8" s="259" customFormat="1" x14ac:dyDescent="0.25">
      <c r="G190" s="451"/>
      <c r="H190" s="451"/>
    </row>
    <row r="191" spans="7:8" s="259" customFormat="1" x14ac:dyDescent="0.25">
      <c r="G191" s="451"/>
      <c r="H191" s="451"/>
    </row>
    <row r="192" spans="7:8" s="259" customFormat="1" x14ac:dyDescent="0.25">
      <c r="G192" s="451"/>
      <c r="H192" s="451"/>
    </row>
    <row r="193" spans="7:8" s="259" customFormat="1" x14ac:dyDescent="0.25">
      <c r="G193" s="451"/>
      <c r="H193" s="451"/>
    </row>
    <row r="194" spans="7:8" s="259" customFormat="1" x14ac:dyDescent="0.25">
      <c r="G194" s="451"/>
      <c r="H194" s="451"/>
    </row>
    <row r="195" spans="7:8" s="259" customFormat="1" x14ac:dyDescent="0.25">
      <c r="G195" s="451"/>
      <c r="H195" s="451"/>
    </row>
    <row r="196" spans="7:8" s="259" customFormat="1" x14ac:dyDescent="0.25">
      <c r="G196" s="451"/>
      <c r="H196" s="451"/>
    </row>
    <row r="197" spans="7:8" s="259" customFormat="1" x14ac:dyDescent="0.25">
      <c r="G197" s="451"/>
      <c r="H197" s="451"/>
    </row>
    <row r="198" spans="7:8" s="259" customFormat="1" x14ac:dyDescent="0.25">
      <c r="G198" s="451"/>
      <c r="H198" s="451"/>
    </row>
    <row r="199" spans="7:8" s="259" customFormat="1" x14ac:dyDescent="0.25">
      <c r="G199" s="451"/>
      <c r="H199" s="451"/>
    </row>
    <row r="200" spans="7:8" s="259" customFormat="1" x14ac:dyDescent="0.25">
      <c r="G200" s="451"/>
      <c r="H200" s="451"/>
    </row>
    <row r="201" spans="7:8" s="259" customFormat="1" x14ac:dyDescent="0.25">
      <c r="G201" s="451"/>
      <c r="H201" s="451"/>
    </row>
    <row r="202" spans="7:8" s="259" customFormat="1" x14ac:dyDescent="0.25">
      <c r="G202" s="451"/>
      <c r="H202" s="451"/>
    </row>
    <row r="203" spans="7:8" s="259" customFormat="1" x14ac:dyDescent="0.25">
      <c r="G203" s="451"/>
      <c r="H203" s="451"/>
    </row>
    <row r="204" spans="7:8" s="259" customFormat="1" x14ac:dyDescent="0.25">
      <c r="G204" s="451"/>
      <c r="H204" s="451"/>
    </row>
    <row r="205" spans="7:8" s="259" customFormat="1" x14ac:dyDescent="0.25">
      <c r="G205" s="451"/>
      <c r="H205" s="451"/>
    </row>
    <row r="206" spans="7:8" s="259" customFormat="1" x14ac:dyDescent="0.25">
      <c r="G206" s="451"/>
      <c r="H206" s="451"/>
    </row>
    <row r="207" spans="7:8" s="259" customFormat="1" x14ac:dyDescent="0.25">
      <c r="G207" s="451"/>
      <c r="H207" s="451"/>
    </row>
    <row r="208" spans="7:8" s="259" customFormat="1" x14ac:dyDescent="0.25">
      <c r="G208" s="451"/>
      <c r="H208" s="451"/>
    </row>
    <row r="209" spans="7:8" s="259" customFormat="1" x14ac:dyDescent="0.25">
      <c r="G209" s="451"/>
      <c r="H209" s="451"/>
    </row>
    <row r="210" spans="7:8" s="259" customFormat="1" x14ac:dyDescent="0.25">
      <c r="G210" s="451"/>
      <c r="H210" s="451"/>
    </row>
    <row r="211" spans="7:8" s="259" customFormat="1" x14ac:dyDescent="0.25">
      <c r="G211" s="451"/>
      <c r="H211" s="451"/>
    </row>
    <row r="212" spans="7:8" s="259" customFormat="1" x14ac:dyDescent="0.25">
      <c r="G212" s="451"/>
      <c r="H212" s="451"/>
    </row>
    <row r="213" spans="7:8" s="259" customFormat="1" x14ac:dyDescent="0.25">
      <c r="G213" s="451"/>
      <c r="H213" s="451"/>
    </row>
    <row r="214" spans="7:8" s="259" customFormat="1" x14ac:dyDescent="0.25">
      <c r="G214" s="451"/>
      <c r="H214" s="451"/>
    </row>
    <row r="215" spans="7:8" s="259" customFormat="1" x14ac:dyDescent="0.25">
      <c r="G215" s="451"/>
      <c r="H215" s="451"/>
    </row>
    <row r="216" spans="7:8" s="259" customFormat="1" x14ac:dyDescent="0.25">
      <c r="G216" s="451"/>
      <c r="H216" s="451"/>
    </row>
    <row r="217" spans="7:8" s="259" customFormat="1" x14ac:dyDescent="0.25">
      <c r="G217" s="451"/>
      <c r="H217" s="451"/>
    </row>
    <row r="218" spans="7:8" s="259" customFormat="1" x14ac:dyDescent="0.25">
      <c r="G218" s="451"/>
      <c r="H218" s="451"/>
    </row>
    <row r="219" spans="7:8" s="259" customFormat="1" x14ac:dyDescent="0.25">
      <c r="G219" s="451"/>
      <c r="H219" s="451"/>
    </row>
    <row r="220" spans="7:8" s="259" customFormat="1" x14ac:dyDescent="0.25">
      <c r="G220" s="451"/>
      <c r="H220" s="451"/>
    </row>
    <row r="221" spans="7:8" s="259" customFormat="1" x14ac:dyDescent="0.25">
      <c r="G221" s="451"/>
      <c r="H221" s="451"/>
    </row>
    <row r="222" spans="7:8" s="259" customFormat="1" x14ac:dyDescent="0.25">
      <c r="G222" s="451"/>
      <c r="H222" s="451"/>
    </row>
    <row r="223" spans="7:8" s="259" customFormat="1" x14ac:dyDescent="0.25">
      <c r="G223" s="451"/>
      <c r="H223" s="451"/>
    </row>
    <row r="224" spans="7:8" s="259" customFormat="1" x14ac:dyDescent="0.25">
      <c r="G224" s="451"/>
      <c r="H224" s="451"/>
    </row>
    <row r="225" spans="7:8" s="259" customFormat="1" x14ac:dyDescent="0.25">
      <c r="G225" s="451"/>
      <c r="H225" s="451"/>
    </row>
    <row r="226" spans="7:8" s="259" customFormat="1" x14ac:dyDescent="0.25">
      <c r="G226" s="451"/>
      <c r="H226" s="451"/>
    </row>
    <row r="227" spans="7:8" s="259" customFormat="1" x14ac:dyDescent="0.25">
      <c r="G227" s="451"/>
      <c r="H227" s="451"/>
    </row>
    <row r="228" spans="7:8" s="259" customFormat="1" x14ac:dyDescent="0.25">
      <c r="G228" s="451"/>
      <c r="H228" s="451"/>
    </row>
    <row r="229" spans="7:8" s="259" customFormat="1" x14ac:dyDescent="0.25">
      <c r="G229" s="451"/>
      <c r="H229" s="451"/>
    </row>
    <row r="230" spans="7:8" s="259" customFormat="1" x14ac:dyDescent="0.25">
      <c r="G230" s="451"/>
      <c r="H230" s="451"/>
    </row>
    <row r="231" spans="7:8" s="259" customFormat="1" x14ac:dyDescent="0.25">
      <c r="G231" s="451"/>
      <c r="H231" s="451"/>
    </row>
    <row r="232" spans="7:8" s="259" customFormat="1" x14ac:dyDescent="0.25">
      <c r="G232" s="451"/>
      <c r="H232" s="451"/>
    </row>
    <row r="233" spans="7:8" s="259" customFormat="1" x14ac:dyDescent="0.25">
      <c r="G233" s="451"/>
      <c r="H233" s="451"/>
    </row>
    <row r="234" spans="7:8" s="259" customFormat="1" x14ac:dyDescent="0.25">
      <c r="G234" s="451"/>
      <c r="H234" s="451"/>
    </row>
    <row r="235" spans="7:8" s="259" customFormat="1" x14ac:dyDescent="0.25">
      <c r="G235" s="451"/>
      <c r="H235" s="451"/>
    </row>
    <row r="236" spans="7:8" s="259" customFormat="1" x14ac:dyDescent="0.25">
      <c r="G236" s="451"/>
      <c r="H236" s="451"/>
    </row>
    <row r="237" spans="7:8" s="259" customFormat="1" x14ac:dyDescent="0.25">
      <c r="G237" s="451"/>
      <c r="H237" s="451"/>
    </row>
    <row r="238" spans="7:8" s="259" customFormat="1" x14ac:dyDescent="0.25">
      <c r="G238" s="451"/>
      <c r="H238" s="451"/>
    </row>
    <row r="239" spans="7:8" s="259" customFormat="1" x14ac:dyDescent="0.25">
      <c r="G239" s="451"/>
      <c r="H239" s="451"/>
    </row>
    <row r="240" spans="7:8" s="259" customFormat="1" x14ac:dyDescent="0.25">
      <c r="G240" s="451"/>
      <c r="H240" s="451"/>
    </row>
    <row r="241" spans="7:8" s="259" customFormat="1" x14ac:dyDescent="0.25">
      <c r="G241" s="451"/>
      <c r="H241" s="451"/>
    </row>
    <row r="242" spans="7:8" s="259" customFormat="1" x14ac:dyDescent="0.25">
      <c r="G242" s="451"/>
      <c r="H242" s="451"/>
    </row>
    <row r="243" spans="7:8" s="259" customFormat="1" x14ac:dyDescent="0.25">
      <c r="G243" s="451"/>
      <c r="H243" s="451"/>
    </row>
    <row r="244" spans="7:8" s="259" customFormat="1" x14ac:dyDescent="0.25">
      <c r="G244" s="451"/>
      <c r="H244" s="451"/>
    </row>
    <row r="245" spans="7:8" s="259" customFormat="1" x14ac:dyDescent="0.25">
      <c r="G245" s="451"/>
      <c r="H245" s="451"/>
    </row>
    <row r="246" spans="7:8" s="259" customFormat="1" x14ac:dyDescent="0.25">
      <c r="G246" s="451"/>
      <c r="H246" s="451"/>
    </row>
    <row r="247" spans="7:8" s="259" customFormat="1" x14ac:dyDescent="0.25">
      <c r="G247" s="451"/>
      <c r="H247" s="451"/>
    </row>
    <row r="248" spans="7:8" s="259" customFormat="1" x14ac:dyDescent="0.25">
      <c r="G248" s="451"/>
      <c r="H248" s="451"/>
    </row>
    <row r="249" spans="7:8" s="259" customFormat="1" x14ac:dyDescent="0.25">
      <c r="G249" s="451"/>
      <c r="H249" s="451"/>
    </row>
    <row r="250" spans="7:8" s="259" customFormat="1" x14ac:dyDescent="0.25">
      <c r="G250" s="451"/>
      <c r="H250" s="451"/>
    </row>
    <row r="251" spans="7:8" s="259" customFormat="1" x14ac:dyDescent="0.25">
      <c r="G251" s="451"/>
      <c r="H251" s="451"/>
    </row>
    <row r="252" spans="7:8" s="259" customFormat="1" x14ac:dyDescent="0.25">
      <c r="G252" s="451"/>
      <c r="H252" s="451"/>
    </row>
    <row r="253" spans="7:8" s="259" customFormat="1" x14ac:dyDescent="0.25">
      <c r="G253" s="451"/>
      <c r="H253" s="451"/>
    </row>
    <row r="254" spans="7:8" s="259" customFormat="1" x14ac:dyDescent="0.25">
      <c r="G254" s="451"/>
      <c r="H254" s="451"/>
    </row>
    <row r="255" spans="7:8" s="259" customFormat="1" x14ac:dyDescent="0.25">
      <c r="G255" s="451"/>
      <c r="H255" s="451"/>
    </row>
    <row r="256" spans="7:8" s="259" customFormat="1" x14ac:dyDescent="0.25">
      <c r="G256" s="451"/>
      <c r="H256" s="451"/>
    </row>
    <row r="257" spans="7:8" s="259" customFormat="1" x14ac:dyDescent="0.25">
      <c r="G257" s="451"/>
      <c r="H257" s="451"/>
    </row>
    <row r="258" spans="7:8" s="259" customFormat="1" x14ac:dyDescent="0.25">
      <c r="G258" s="451"/>
      <c r="H258" s="451"/>
    </row>
    <row r="259" spans="7:8" s="259" customFormat="1" x14ac:dyDescent="0.25">
      <c r="G259" s="451"/>
      <c r="H259" s="451"/>
    </row>
    <row r="260" spans="7:8" s="259" customFormat="1" x14ac:dyDescent="0.25">
      <c r="G260" s="451"/>
      <c r="H260" s="451"/>
    </row>
    <row r="261" spans="7:8" s="259" customFormat="1" x14ac:dyDescent="0.25">
      <c r="G261" s="451"/>
      <c r="H261" s="451"/>
    </row>
    <row r="262" spans="7:8" s="259" customFormat="1" x14ac:dyDescent="0.25">
      <c r="G262" s="451"/>
      <c r="H262" s="451"/>
    </row>
    <row r="263" spans="7:8" s="259" customFormat="1" x14ac:dyDescent="0.25">
      <c r="G263" s="451"/>
      <c r="H263" s="451"/>
    </row>
    <row r="264" spans="7:8" s="259" customFormat="1" x14ac:dyDescent="0.25">
      <c r="G264" s="451"/>
      <c r="H264" s="451"/>
    </row>
    <row r="265" spans="7:8" s="259" customFormat="1" x14ac:dyDescent="0.25">
      <c r="G265" s="451"/>
      <c r="H265" s="451"/>
    </row>
    <row r="266" spans="7:8" s="259" customFormat="1" x14ac:dyDescent="0.25">
      <c r="G266" s="451"/>
      <c r="H266" s="451"/>
    </row>
    <row r="267" spans="7:8" s="259" customFormat="1" x14ac:dyDescent="0.25">
      <c r="G267" s="451"/>
      <c r="H267" s="451"/>
    </row>
    <row r="268" spans="7:8" s="259" customFormat="1" x14ac:dyDescent="0.25">
      <c r="G268" s="451"/>
      <c r="H268" s="451"/>
    </row>
    <row r="269" spans="7:8" s="259" customFormat="1" x14ac:dyDescent="0.25">
      <c r="G269" s="451"/>
      <c r="H269" s="451"/>
    </row>
    <row r="270" spans="7:8" s="259" customFormat="1" x14ac:dyDescent="0.25">
      <c r="G270" s="451"/>
      <c r="H270" s="451"/>
    </row>
    <row r="271" spans="7:8" s="259" customFormat="1" x14ac:dyDescent="0.25">
      <c r="G271" s="451"/>
      <c r="H271" s="451"/>
    </row>
    <row r="272" spans="7:8" s="259" customFormat="1" x14ac:dyDescent="0.25">
      <c r="G272" s="451"/>
      <c r="H272" s="451"/>
    </row>
    <row r="273" spans="7:8" s="259" customFormat="1" x14ac:dyDescent="0.25">
      <c r="G273" s="451"/>
      <c r="H273" s="451"/>
    </row>
    <row r="274" spans="7:8" s="259" customFormat="1" x14ac:dyDescent="0.25">
      <c r="G274" s="451"/>
      <c r="H274" s="451"/>
    </row>
    <row r="275" spans="7:8" s="259" customFormat="1" x14ac:dyDescent="0.25">
      <c r="G275" s="451"/>
      <c r="H275" s="451"/>
    </row>
    <row r="276" spans="7:8" s="259" customFormat="1" x14ac:dyDescent="0.25">
      <c r="G276" s="451"/>
      <c r="H276" s="451"/>
    </row>
    <row r="277" spans="7:8" s="259" customFormat="1" x14ac:dyDescent="0.25">
      <c r="G277" s="451"/>
      <c r="H277" s="451"/>
    </row>
    <row r="278" spans="7:8" s="259" customFormat="1" x14ac:dyDescent="0.25">
      <c r="G278" s="451"/>
      <c r="H278" s="451"/>
    </row>
    <row r="279" spans="7:8" s="259" customFormat="1" x14ac:dyDescent="0.25">
      <c r="G279" s="451"/>
      <c r="H279" s="451"/>
    </row>
    <row r="280" spans="7:8" s="259" customFormat="1" x14ac:dyDescent="0.25">
      <c r="G280" s="451"/>
      <c r="H280" s="451"/>
    </row>
    <row r="281" spans="7:8" s="259" customFormat="1" x14ac:dyDescent="0.25">
      <c r="G281" s="451"/>
      <c r="H281" s="451"/>
    </row>
    <row r="282" spans="7:8" s="259" customFormat="1" x14ac:dyDescent="0.25">
      <c r="G282" s="451"/>
      <c r="H282" s="451"/>
    </row>
    <row r="283" spans="7:8" s="259" customFormat="1" x14ac:dyDescent="0.25">
      <c r="G283" s="451"/>
      <c r="H283" s="451"/>
    </row>
    <row r="284" spans="7:8" s="259" customFormat="1" x14ac:dyDescent="0.25">
      <c r="G284" s="451"/>
      <c r="H284" s="451"/>
    </row>
    <row r="285" spans="7:8" s="259" customFormat="1" x14ac:dyDescent="0.25">
      <c r="G285" s="451"/>
      <c r="H285" s="451"/>
    </row>
    <row r="286" spans="7:8" s="259" customFormat="1" x14ac:dyDescent="0.25">
      <c r="G286" s="451"/>
      <c r="H286" s="451"/>
    </row>
    <row r="287" spans="7:8" s="259" customFormat="1" x14ac:dyDescent="0.25">
      <c r="G287" s="451"/>
      <c r="H287" s="451"/>
    </row>
    <row r="288" spans="7:8" s="259" customFormat="1" x14ac:dyDescent="0.25">
      <c r="G288" s="451"/>
      <c r="H288" s="451"/>
    </row>
    <row r="289" spans="7:8" s="259" customFormat="1" x14ac:dyDescent="0.25">
      <c r="G289" s="451"/>
      <c r="H289" s="451"/>
    </row>
    <row r="290" spans="7:8" s="259" customFormat="1" x14ac:dyDescent="0.25">
      <c r="G290" s="451"/>
      <c r="H290" s="451"/>
    </row>
    <row r="291" spans="7:8" s="259" customFormat="1" x14ac:dyDescent="0.25">
      <c r="G291" s="451"/>
      <c r="H291" s="451"/>
    </row>
    <row r="292" spans="7:8" s="259" customFormat="1" x14ac:dyDescent="0.25">
      <c r="G292" s="451"/>
      <c r="H292" s="451"/>
    </row>
    <row r="293" spans="7:8" s="259" customFormat="1" x14ac:dyDescent="0.25">
      <c r="G293" s="451"/>
      <c r="H293" s="451"/>
    </row>
    <row r="294" spans="7:8" s="259" customFormat="1" x14ac:dyDescent="0.25">
      <c r="G294" s="451"/>
      <c r="H294" s="451"/>
    </row>
    <row r="295" spans="7:8" s="259" customFormat="1" x14ac:dyDescent="0.25">
      <c r="G295" s="451"/>
      <c r="H295" s="451"/>
    </row>
    <row r="296" spans="7:8" s="259" customFormat="1" x14ac:dyDescent="0.25">
      <c r="G296" s="451"/>
      <c r="H296" s="451"/>
    </row>
    <row r="297" spans="7:8" s="259" customFormat="1" x14ac:dyDescent="0.25">
      <c r="G297" s="451"/>
      <c r="H297" s="451"/>
    </row>
    <row r="298" spans="7:8" s="259" customFormat="1" x14ac:dyDescent="0.25">
      <c r="G298" s="451"/>
      <c r="H298" s="451"/>
    </row>
    <row r="299" spans="7:8" s="259" customFormat="1" x14ac:dyDescent="0.25">
      <c r="G299" s="451"/>
      <c r="H299" s="451"/>
    </row>
    <row r="300" spans="7:8" s="259" customFormat="1" x14ac:dyDescent="0.25">
      <c r="G300" s="451"/>
      <c r="H300" s="451"/>
    </row>
    <row r="301" spans="7:8" s="259" customFormat="1" x14ac:dyDescent="0.25">
      <c r="G301" s="451"/>
      <c r="H301" s="451"/>
    </row>
    <row r="302" spans="7:8" s="259" customFormat="1" x14ac:dyDescent="0.25">
      <c r="G302" s="451"/>
      <c r="H302" s="451"/>
    </row>
    <row r="303" spans="7:8" s="259" customFormat="1" x14ac:dyDescent="0.25">
      <c r="G303" s="451"/>
      <c r="H303" s="451"/>
    </row>
    <row r="304" spans="7:8" s="259" customFormat="1" x14ac:dyDescent="0.25">
      <c r="G304" s="451"/>
      <c r="H304" s="451"/>
    </row>
    <row r="305" spans="7:8" s="259" customFormat="1" x14ac:dyDescent="0.25">
      <c r="G305" s="451"/>
      <c r="H305" s="451"/>
    </row>
    <row r="306" spans="7:8" s="259" customFormat="1" x14ac:dyDescent="0.25">
      <c r="G306" s="451"/>
      <c r="H306" s="451"/>
    </row>
    <row r="307" spans="7:8" s="259" customFormat="1" x14ac:dyDescent="0.25">
      <c r="G307" s="451"/>
      <c r="H307" s="451"/>
    </row>
    <row r="308" spans="7:8" s="259" customFormat="1" x14ac:dyDescent="0.25">
      <c r="G308" s="451"/>
      <c r="H308" s="451"/>
    </row>
    <row r="309" spans="7:8" s="259" customFormat="1" x14ac:dyDescent="0.25">
      <c r="G309" s="451"/>
      <c r="H309" s="451"/>
    </row>
    <row r="310" spans="7:8" s="259" customFormat="1" x14ac:dyDescent="0.25">
      <c r="G310" s="451"/>
      <c r="H310" s="451"/>
    </row>
    <row r="311" spans="7:8" s="259" customFormat="1" x14ac:dyDescent="0.25">
      <c r="G311" s="451"/>
      <c r="H311" s="451"/>
    </row>
    <row r="312" spans="7:8" s="259" customFormat="1" x14ac:dyDescent="0.25">
      <c r="G312" s="451"/>
      <c r="H312" s="451"/>
    </row>
    <row r="313" spans="7:8" s="259" customFormat="1" x14ac:dyDescent="0.25">
      <c r="G313" s="451"/>
      <c r="H313" s="451"/>
    </row>
    <row r="314" spans="7:8" s="259" customFormat="1" x14ac:dyDescent="0.25">
      <c r="G314" s="451"/>
      <c r="H314" s="451"/>
    </row>
    <row r="315" spans="7:8" s="259" customFormat="1" x14ac:dyDescent="0.25">
      <c r="G315" s="451"/>
      <c r="H315" s="451"/>
    </row>
    <row r="316" spans="7:8" s="259" customFormat="1" x14ac:dyDescent="0.25">
      <c r="G316" s="451"/>
      <c r="H316" s="451"/>
    </row>
    <row r="317" spans="7:8" s="259" customFormat="1" x14ac:dyDescent="0.25">
      <c r="G317" s="451"/>
      <c r="H317" s="451"/>
    </row>
    <row r="318" spans="7:8" s="259" customFormat="1" x14ac:dyDescent="0.25">
      <c r="G318" s="451"/>
      <c r="H318" s="451"/>
    </row>
    <row r="319" spans="7:8" s="259" customFormat="1" x14ac:dyDescent="0.25">
      <c r="G319" s="451"/>
      <c r="H319" s="451"/>
    </row>
    <row r="320" spans="7:8" s="259" customFormat="1" x14ac:dyDescent="0.25">
      <c r="G320" s="451"/>
      <c r="H320" s="451"/>
    </row>
    <row r="321" spans="7:8" s="259" customFormat="1" x14ac:dyDescent="0.25">
      <c r="G321" s="451"/>
      <c r="H321" s="451"/>
    </row>
    <row r="322" spans="7:8" s="259" customFormat="1" x14ac:dyDescent="0.25">
      <c r="G322" s="451"/>
      <c r="H322" s="451"/>
    </row>
    <row r="323" spans="7:8" s="259" customFormat="1" x14ac:dyDescent="0.25">
      <c r="G323" s="451"/>
      <c r="H323" s="451"/>
    </row>
    <row r="324" spans="7:8" s="259" customFormat="1" x14ac:dyDescent="0.25">
      <c r="G324" s="451"/>
      <c r="H324" s="451"/>
    </row>
    <row r="325" spans="7:8" s="259" customFormat="1" x14ac:dyDescent="0.25">
      <c r="G325" s="451"/>
      <c r="H325" s="451"/>
    </row>
    <row r="326" spans="7:8" s="259" customFormat="1" x14ac:dyDescent="0.25">
      <c r="G326" s="451"/>
      <c r="H326" s="451"/>
    </row>
    <row r="327" spans="7:8" s="259" customFormat="1" x14ac:dyDescent="0.25">
      <c r="G327" s="451"/>
      <c r="H327" s="451"/>
    </row>
    <row r="328" spans="7:8" s="259" customFormat="1" x14ac:dyDescent="0.25">
      <c r="G328" s="451"/>
      <c r="H328" s="451"/>
    </row>
    <row r="329" spans="7:8" s="259" customFormat="1" x14ac:dyDescent="0.25">
      <c r="G329" s="451"/>
      <c r="H329" s="451"/>
    </row>
    <row r="330" spans="7:8" s="259" customFormat="1" x14ac:dyDescent="0.25">
      <c r="G330" s="451"/>
      <c r="H330" s="451"/>
    </row>
    <row r="331" spans="7:8" s="259" customFormat="1" x14ac:dyDescent="0.25">
      <c r="G331" s="451"/>
      <c r="H331" s="451"/>
    </row>
    <row r="332" spans="7:8" s="259" customFormat="1" x14ac:dyDescent="0.25">
      <c r="G332" s="451"/>
      <c r="H332" s="451"/>
    </row>
    <row r="333" spans="7:8" s="259" customFormat="1" x14ac:dyDescent="0.25">
      <c r="G333" s="451"/>
      <c r="H333" s="451"/>
    </row>
    <row r="334" spans="7:8" s="259" customFormat="1" x14ac:dyDescent="0.25">
      <c r="G334" s="451"/>
      <c r="H334" s="451"/>
    </row>
    <row r="335" spans="7:8" s="259" customFormat="1" x14ac:dyDescent="0.25">
      <c r="G335" s="451"/>
      <c r="H335" s="451"/>
    </row>
    <row r="336" spans="7:8" s="259" customFormat="1" x14ac:dyDescent="0.25">
      <c r="G336" s="451"/>
      <c r="H336" s="451"/>
    </row>
    <row r="337" spans="7:8" s="259" customFormat="1" x14ac:dyDescent="0.25">
      <c r="G337" s="451"/>
      <c r="H337" s="451"/>
    </row>
    <row r="338" spans="7:8" s="259" customFormat="1" x14ac:dyDescent="0.25">
      <c r="G338" s="451"/>
      <c r="H338" s="451"/>
    </row>
    <row r="339" spans="7:8" s="259" customFormat="1" x14ac:dyDescent="0.25">
      <c r="G339" s="451"/>
      <c r="H339" s="451"/>
    </row>
    <row r="340" spans="7:8" s="259" customFormat="1" x14ac:dyDescent="0.25">
      <c r="G340" s="451"/>
      <c r="H340" s="451"/>
    </row>
    <row r="341" spans="7:8" s="259" customFormat="1" x14ac:dyDescent="0.25">
      <c r="G341" s="451"/>
      <c r="H341" s="451"/>
    </row>
    <row r="342" spans="7:8" s="259" customFormat="1" x14ac:dyDescent="0.25">
      <c r="G342" s="451"/>
      <c r="H342" s="451"/>
    </row>
    <row r="343" spans="7:8" s="259" customFormat="1" x14ac:dyDescent="0.25">
      <c r="G343" s="451"/>
      <c r="H343" s="451"/>
    </row>
    <row r="344" spans="7:8" s="259" customFormat="1" x14ac:dyDescent="0.25">
      <c r="G344" s="451"/>
      <c r="H344" s="451"/>
    </row>
    <row r="345" spans="7:8" s="259" customFormat="1" x14ac:dyDescent="0.25">
      <c r="G345" s="451"/>
      <c r="H345" s="451"/>
    </row>
    <row r="346" spans="7:8" s="259" customFormat="1" x14ac:dyDescent="0.25">
      <c r="G346" s="451"/>
      <c r="H346" s="451"/>
    </row>
    <row r="347" spans="7:8" s="259" customFormat="1" x14ac:dyDescent="0.25">
      <c r="G347" s="451"/>
      <c r="H347" s="451"/>
    </row>
    <row r="348" spans="7:8" s="259" customFormat="1" x14ac:dyDescent="0.25">
      <c r="G348" s="451"/>
      <c r="H348" s="451"/>
    </row>
    <row r="349" spans="7:8" s="259" customFormat="1" x14ac:dyDescent="0.25">
      <c r="G349" s="451"/>
      <c r="H349" s="451"/>
    </row>
    <row r="350" spans="7:8" s="259" customFormat="1" x14ac:dyDescent="0.25">
      <c r="G350" s="451"/>
      <c r="H350" s="451"/>
    </row>
    <row r="351" spans="7:8" s="259" customFormat="1" x14ac:dyDescent="0.25">
      <c r="G351" s="451"/>
      <c r="H351" s="451"/>
    </row>
    <row r="352" spans="7:8" s="259" customFormat="1" x14ac:dyDescent="0.25">
      <c r="G352" s="451"/>
      <c r="H352" s="451"/>
    </row>
    <row r="353" spans="7:8" s="259" customFormat="1" x14ac:dyDescent="0.25">
      <c r="G353" s="451"/>
      <c r="H353" s="451"/>
    </row>
    <row r="354" spans="7:8" s="259" customFormat="1" x14ac:dyDescent="0.25">
      <c r="G354" s="451"/>
      <c r="H354" s="451"/>
    </row>
    <row r="355" spans="7:8" s="259" customFormat="1" x14ac:dyDescent="0.25">
      <c r="G355" s="451"/>
      <c r="H355" s="451"/>
    </row>
    <row r="356" spans="7:8" s="259" customFormat="1" x14ac:dyDescent="0.25">
      <c r="G356" s="451"/>
      <c r="H356" s="451"/>
    </row>
    <row r="357" spans="7:8" s="259" customFormat="1" x14ac:dyDescent="0.25">
      <c r="G357" s="451"/>
      <c r="H357" s="451"/>
    </row>
    <row r="358" spans="7:8" s="259" customFormat="1" x14ac:dyDescent="0.25">
      <c r="G358" s="451"/>
      <c r="H358" s="451"/>
    </row>
    <row r="359" spans="7:8" s="259" customFormat="1" x14ac:dyDescent="0.25">
      <c r="G359" s="451"/>
      <c r="H359" s="451"/>
    </row>
  </sheetData>
  <mergeCells count="50">
    <mergeCell ref="D86:F86"/>
    <mergeCell ref="D71:F71"/>
    <mergeCell ref="G62:G66"/>
    <mergeCell ref="H69:H70"/>
    <mergeCell ref="B75:B76"/>
    <mergeCell ref="C75:C76"/>
    <mergeCell ref="D75:F75"/>
    <mergeCell ref="H84:H85"/>
    <mergeCell ref="B54:B55"/>
    <mergeCell ref="B69:B70"/>
    <mergeCell ref="B84:B85"/>
    <mergeCell ref="G77:G81"/>
    <mergeCell ref="B39:B40"/>
    <mergeCell ref="B45:B46"/>
    <mergeCell ref="B60:B61"/>
    <mergeCell ref="B77:B83"/>
    <mergeCell ref="B59:F59"/>
    <mergeCell ref="B74:F74"/>
    <mergeCell ref="C60:C61"/>
    <mergeCell ref="D60:F60"/>
    <mergeCell ref="D41:F41"/>
    <mergeCell ref="D47:F47"/>
    <mergeCell ref="D48:F48"/>
    <mergeCell ref="D56:F56"/>
    <mergeCell ref="B62:B68"/>
    <mergeCell ref="B47:B53"/>
    <mergeCell ref="B44:F44"/>
    <mergeCell ref="C45:C46"/>
    <mergeCell ref="C4:F4"/>
    <mergeCell ref="D6:F6"/>
    <mergeCell ref="G32:G36"/>
    <mergeCell ref="B5:F5"/>
    <mergeCell ref="B3:F3"/>
    <mergeCell ref="B24:B25"/>
    <mergeCell ref="C6:C7"/>
    <mergeCell ref="B6:B7"/>
    <mergeCell ref="C30:C31"/>
    <mergeCell ref="D30:F30"/>
    <mergeCell ref="B30:B31"/>
    <mergeCell ref="D26:F26"/>
    <mergeCell ref="G8:G21"/>
    <mergeCell ref="B8:B23"/>
    <mergeCell ref="B32:B38"/>
    <mergeCell ref="B29:F29"/>
    <mergeCell ref="D45:F45"/>
    <mergeCell ref="H77:H81"/>
    <mergeCell ref="H62:H66"/>
    <mergeCell ref="H8:H21"/>
    <mergeCell ref="H32:H36"/>
    <mergeCell ref="H47:H51"/>
  </mergeCells>
  <phoneticPr fontId="31" type="noConversion"/>
  <conditionalFormatting sqref="D12:F12 D15:F15 D18:F18 D9:F9 D32:F40 D22:F25 D49:F55 D77:F85 D47:D48">
    <cfRule type="containsBlanks" dxfId="51" priority="22">
      <formula>LEN(TRIM(D9))=0</formula>
    </cfRule>
  </conditionalFormatting>
  <conditionalFormatting sqref="D8:F8">
    <cfRule type="containsBlanks" dxfId="50" priority="9">
      <formula>LEN(TRIM(D8))=0</formula>
    </cfRule>
  </conditionalFormatting>
  <conditionalFormatting sqref="D10:F10">
    <cfRule type="containsBlanks" dxfId="49" priority="8">
      <formula>LEN(TRIM(D10))=0</formula>
    </cfRule>
  </conditionalFormatting>
  <conditionalFormatting sqref="D11:F11">
    <cfRule type="containsBlanks" dxfId="48" priority="7">
      <formula>LEN(TRIM(D11))=0</formula>
    </cfRule>
  </conditionalFormatting>
  <conditionalFormatting sqref="D13:F13">
    <cfRule type="containsBlanks" dxfId="47" priority="6">
      <formula>LEN(TRIM(D13))=0</formula>
    </cfRule>
  </conditionalFormatting>
  <conditionalFormatting sqref="D14:F14">
    <cfRule type="containsBlanks" dxfId="46" priority="5">
      <formula>LEN(TRIM(D14))=0</formula>
    </cfRule>
  </conditionalFormatting>
  <conditionalFormatting sqref="D16:F17">
    <cfRule type="containsBlanks" dxfId="45" priority="4">
      <formula>LEN(TRIM(D16))=0</formula>
    </cfRule>
  </conditionalFormatting>
  <conditionalFormatting sqref="D19:F20">
    <cfRule type="containsBlanks" dxfId="44" priority="3">
      <formula>LEN(TRIM(D19))=0</formula>
    </cfRule>
  </conditionalFormatting>
  <conditionalFormatting sqref="D21:F23">
    <cfRule type="containsBlanks" dxfId="43" priority="2">
      <formula>LEN(TRIM(D21))=0</formula>
    </cfRule>
  </conditionalFormatting>
  <conditionalFormatting sqref="D62:F68">
    <cfRule type="containsBlanks" dxfId="42" priority="1">
      <formula>LEN(TRIM(D62))=0</formula>
    </cfRule>
  </conditionalFormatting>
  <pageMargins left="0.7" right="0.7" top="0.75" bottom="0.75" header="0.3" footer="0.3"/>
  <pageSetup paperSize="9" orientation="portrait" horizontalDpi="4294967292" verticalDpi="4294967292" r:id="rId1"/>
  <ignoredErrors>
    <ignoredError sqref="D18:F18 D37:F38 D52:F53 D82:F83 D67:F68" formulaRang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zoomScale="70" zoomScaleNormal="70" workbookViewId="0">
      <selection activeCell="I12" sqref="I12"/>
    </sheetView>
  </sheetViews>
  <sheetFormatPr defaultColWidth="8.7109375" defaultRowHeight="15" x14ac:dyDescent="0.25"/>
  <cols>
    <col min="1" max="1" width="1" customWidth="1"/>
    <col min="2" max="2" width="18.140625" style="77" customWidth="1"/>
    <col min="3" max="3" width="42.28515625" style="77" customWidth="1"/>
    <col min="4" max="5" width="8.7109375" style="77" customWidth="1"/>
    <col min="6" max="6" width="9" style="77" customWidth="1"/>
    <col min="7" max="7" width="101.28515625" style="81" customWidth="1"/>
    <col min="8" max="8" width="45" style="81" customWidth="1"/>
    <col min="9" max="9" width="90.42578125" style="12" customWidth="1"/>
  </cols>
  <sheetData>
    <row r="1" spans="2:10" ht="15.75" customHeight="1" thickBot="1" x14ac:dyDescent="0.3">
      <c r="B1" s="77" t="s">
        <v>5</v>
      </c>
    </row>
    <row r="2" spans="2:10" ht="16.5" thickBot="1" x14ac:dyDescent="0.3">
      <c r="B2" s="562" t="s">
        <v>386</v>
      </c>
      <c r="C2" s="563"/>
      <c r="D2" s="563"/>
      <c r="E2" s="563"/>
      <c r="F2" s="563"/>
      <c r="G2" s="471" t="s">
        <v>656</v>
      </c>
      <c r="H2" s="486" t="s">
        <v>655</v>
      </c>
      <c r="I2" s="82"/>
    </row>
    <row r="3" spans="2:10" ht="15" customHeight="1" thickBot="1" x14ac:dyDescent="0.3">
      <c r="B3" s="80"/>
      <c r="C3" s="80"/>
      <c r="D3" s="80"/>
      <c r="E3" s="80"/>
      <c r="F3" s="80"/>
    </row>
    <row r="4" spans="2:10" s="86" customFormat="1" ht="15" customHeight="1" thickBot="1" x14ac:dyDescent="0.3">
      <c r="B4" s="558" t="s">
        <v>167</v>
      </c>
      <c r="C4" s="559"/>
      <c r="D4" s="559"/>
      <c r="E4" s="559"/>
      <c r="F4" s="560"/>
      <c r="G4" s="81"/>
      <c r="H4" s="81"/>
      <c r="I4" s="83"/>
    </row>
    <row r="5" spans="2:10" ht="15.6" customHeight="1" thickBot="1" x14ac:dyDescent="0.3">
      <c r="B5" s="554" t="s">
        <v>190</v>
      </c>
      <c r="C5" s="556" t="s">
        <v>421</v>
      </c>
      <c r="D5" s="487" t="s">
        <v>374</v>
      </c>
      <c r="E5" s="546"/>
      <c r="F5" s="547"/>
      <c r="I5" s="11"/>
      <c r="J5" s="9"/>
    </row>
    <row r="6" spans="2:10" ht="15.75" customHeight="1" thickBot="1" x14ac:dyDescent="0.3">
      <c r="B6" s="555"/>
      <c r="C6" s="557"/>
      <c r="D6" s="183">
        <v>2016</v>
      </c>
      <c r="E6" s="184">
        <v>2017</v>
      </c>
      <c r="F6" s="185">
        <v>2018</v>
      </c>
      <c r="I6" s="11"/>
    </row>
    <row r="7" spans="2:10" ht="30" customHeight="1" x14ac:dyDescent="0.25">
      <c r="B7" s="564" t="s">
        <v>162</v>
      </c>
      <c r="C7" s="30" t="s">
        <v>387</v>
      </c>
      <c r="D7" s="128">
        <v>5545</v>
      </c>
      <c r="E7" s="16">
        <v>8911</v>
      </c>
      <c r="F7" s="153">
        <v>14683</v>
      </c>
      <c r="G7" s="535"/>
      <c r="H7" s="535" t="s">
        <v>397</v>
      </c>
      <c r="I7" s="11"/>
    </row>
    <row r="8" spans="2:10" ht="27.95" customHeight="1" x14ac:dyDescent="0.25">
      <c r="B8" s="565"/>
      <c r="C8" s="31" t="s">
        <v>413</v>
      </c>
      <c r="D8" s="129">
        <v>311</v>
      </c>
      <c r="E8" s="15">
        <v>663</v>
      </c>
      <c r="F8" s="154">
        <v>1027</v>
      </c>
      <c r="G8" s="535"/>
      <c r="H8" s="535"/>
    </row>
    <row r="9" spans="2:10" ht="21" customHeight="1" x14ac:dyDescent="0.25">
      <c r="B9" s="565"/>
      <c r="C9" s="31" t="s">
        <v>422</v>
      </c>
      <c r="D9" s="129">
        <v>440</v>
      </c>
      <c r="E9" s="15">
        <v>878</v>
      </c>
      <c r="F9" s="154">
        <v>1373</v>
      </c>
      <c r="G9" s="535"/>
      <c r="H9" s="535"/>
    </row>
    <row r="10" spans="2:10" ht="23.25" customHeight="1" thickBot="1" x14ac:dyDescent="0.3">
      <c r="B10" s="565"/>
      <c r="C10" s="166" t="s">
        <v>414</v>
      </c>
      <c r="D10" s="130">
        <v>4</v>
      </c>
      <c r="E10" s="17">
        <v>17</v>
      </c>
      <c r="F10" s="155">
        <v>162</v>
      </c>
      <c r="G10" s="535"/>
      <c r="H10" s="535"/>
    </row>
    <row r="11" spans="2:10" s="86" customFormat="1" ht="23.25" customHeight="1" thickBot="1" x14ac:dyDescent="0.3">
      <c r="B11" s="565"/>
      <c r="C11" s="186" t="s">
        <v>388</v>
      </c>
      <c r="D11" s="187">
        <f>D10+D9+D8</f>
        <v>755</v>
      </c>
      <c r="E11" s="188">
        <f>E10+E9+E8</f>
        <v>1558</v>
      </c>
      <c r="F11" s="189">
        <f>F10+F9+F8</f>
        <v>2562</v>
      </c>
      <c r="G11" s="535"/>
      <c r="H11" s="535"/>
      <c r="I11" s="83"/>
    </row>
    <row r="12" spans="2:10" s="86" customFormat="1" ht="23.25" customHeight="1" thickBot="1" x14ac:dyDescent="0.3">
      <c r="B12" s="545"/>
      <c r="C12" s="190" t="s">
        <v>394</v>
      </c>
      <c r="D12" s="191">
        <f>D7+D11</f>
        <v>6300</v>
      </c>
      <c r="E12" s="192">
        <f>E7+E11</f>
        <v>10469</v>
      </c>
      <c r="F12" s="193">
        <f>F7+F11</f>
        <v>17245</v>
      </c>
      <c r="G12" s="535"/>
      <c r="H12" s="535"/>
      <c r="I12" s="83"/>
    </row>
    <row r="13" spans="2:10" ht="28.5" customHeight="1" x14ac:dyDescent="0.25">
      <c r="B13" s="552" t="s">
        <v>163</v>
      </c>
      <c r="C13" s="141" t="s">
        <v>390</v>
      </c>
      <c r="D13" s="157">
        <v>1</v>
      </c>
      <c r="E13" s="143">
        <v>2</v>
      </c>
      <c r="F13" s="147">
        <v>3</v>
      </c>
      <c r="G13" s="536" t="s">
        <v>670</v>
      </c>
      <c r="H13" s="81" t="s">
        <v>398</v>
      </c>
      <c r="I13" s="63"/>
    </row>
    <row r="14" spans="2:10" ht="48.6" customHeight="1" x14ac:dyDescent="0.25">
      <c r="B14" s="561"/>
      <c r="C14" s="136" t="s">
        <v>391</v>
      </c>
      <c r="D14" s="150" t="s">
        <v>636</v>
      </c>
      <c r="E14" s="151" t="s">
        <v>636</v>
      </c>
      <c r="F14" s="158">
        <v>128</v>
      </c>
      <c r="G14" s="536"/>
      <c r="H14" s="81" t="s">
        <v>671</v>
      </c>
      <c r="I14" s="63"/>
    </row>
    <row r="15" spans="2:10" ht="53.45" customHeight="1" thickBot="1" x14ac:dyDescent="0.3">
      <c r="B15" s="553"/>
      <c r="C15" s="142" t="s">
        <v>393</v>
      </c>
      <c r="D15" s="167" t="s">
        <v>636</v>
      </c>
      <c r="E15" s="144" t="s">
        <v>636</v>
      </c>
      <c r="F15" s="148">
        <v>279</v>
      </c>
      <c r="G15" s="536"/>
      <c r="H15" s="81" t="s">
        <v>672</v>
      </c>
      <c r="I15" s="63"/>
    </row>
    <row r="16" spans="2:10" ht="15.75" customHeight="1" thickBot="1" x14ac:dyDescent="0.3">
      <c r="B16" s="152" t="s">
        <v>164</v>
      </c>
      <c r="C16" s="79" t="s">
        <v>412</v>
      </c>
      <c r="D16" s="540" t="s">
        <v>417</v>
      </c>
      <c r="E16" s="541"/>
      <c r="F16" s="542"/>
      <c r="H16" s="81" t="s">
        <v>677</v>
      </c>
      <c r="I16" s="63"/>
    </row>
    <row r="17" spans="2:10" s="86" customFormat="1" ht="15.75" customHeight="1" thickBot="1" x14ac:dyDescent="0.3">
      <c r="B17" s="156"/>
      <c r="C17" s="156"/>
      <c r="D17" s="461"/>
      <c r="E17" s="461"/>
      <c r="F17" s="461"/>
      <c r="G17" s="81"/>
      <c r="H17" s="81"/>
      <c r="I17" s="63"/>
    </row>
    <row r="18" spans="2:10" s="86" customFormat="1" ht="15" customHeight="1" thickBot="1" x14ac:dyDescent="0.3">
      <c r="B18" s="558" t="s">
        <v>415</v>
      </c>
      <c r="C18" s="559"/>
      <c r="D18" s="559"/>
      <c r="E18" s="559"/>
      <c r="F18" s="560"/>
      <c r="G18" s="81"/>
      <c r="H18" s="81"/>
      <c r="I18" s="83"/>
    </row>
    <row r="19" spans="2:10" s="86" customFormat="1" ht="15.75" thickBot="1" x14ac:dyDescent="0.3">
      <c r="B19" s="554" t="s">
        <v>190</v>
      </c>
      <c r="C19" s="556" t="s">
        <v>421</v>
      </c>
      <c r="D19" s="487" t="s">
        <v>374</v>
      </c>
      <c r="E19" s="546"/>
      <c r="F19" s="547"/>
      <c r="G19" s="81"/>
      <c r="H19" s="81"/>
      <c r="I19" s="11"/>
      <c r="J19" s="9"/>
    </row>
    <row r="20" spans="2:10" s="86" customFormat="1" ht="15.75" customHeight="1" thickBot="1" x14ac:dyDescent="0.3">
      <c r="B20" s="555"/>
      <c r="C20" s="557"/>
      <c r="D20" s="183">
        <v>2016</v>
      </c>
      <c r="E20" s="184">
        <v>2017</v>
      </c>
      <c r="F20" s="185">
        <v>2018</v>
      </c>
      <c r="G20" s="81"/>
      <c r="H20" s="81"/>
      <c r="I20" s="11"/>
    </row>
    <row r="21" spans="2:10" x14ac:dyDescent="0.25">
      <c r="B21" s="543" t="s">
        <v>162</v>
      </c>
      <c r="C21" s="35" t="s">
        <v>395</v>
      </c>
      <c r="D21" s="18">
        <v>911</v>
      </c>
      <c r="E21" s="16">
        <v>883</v>
      </c>
      <c r="F21" s="153">
        <v>862</v>
      </c>
      <c r="H21" s="81" t="s">
        <v>398</v>
      </c>
    </row>
    <row r="22" spans="2:10" ht="15.75" thickBot="1" x14ac:dyDescent="0.3">
      <c r="B22" s="544"/>
      <c r="C22" s="127" t="s">
        <v>396</v>
      </c>
      <c r="D22" s="160">
        <v>1</v>
      </c>
      <c r="E22" s="161">
        <v>2</v>
      </c>
      <c r="F22" s="162">
        <v>4</v>
      </c>
      <c r="G22" s="81" t="s">
        <v>402</v>
      </c>
      <c r="H22" s="81" t="s">
        <v>398</v>
      </c>
    </row>
    <row r="23" spans="2:10" x14ac:dyDescent="0.25">
      <c r="B23" s="552" t="s">
        <v>163</v>
      </c>
      <c r="C23" s="145" t="s">
        <v>399</v>
      </c>
      <c r="D23" s="139">
        <v>0</v>
      </c>
      <c r="E23" s="143">
        <v>0</v>
      </c>
      <c r="F23" s="147">
        <v>0</v>
      </c>
      <c r="G23" s="535" t="s">
        <v>401</v>
      </c>
      <c r="H23" s="81" t="s">
        <v>398</v>
      </c>
      <c r="I23" s="76"/>
      <c r="J23" s="6"/>
    </row>
    <row r="24" spans="2:10" ht="15.75" thickBot="1" x14ac:dyDescent="0.3">
      <c r="B24" s="553"/>
      <c r="C24" s="146" t="s">
        <v>400</v>
      </c>
      <c r="D24" s="140">
        <v>0</v>
      </c>
      <c r="E24" s="144">
        <v>0</v>
      </c>
      <c r="F24" s="148">
        <v>0</v>
      </c>
      <c r="G24" s="535"/>
      <c r="H24" s="81" t="s">
        <v>398</v>
      </c>
      <c r="I24" s="76"/>
      <c r="J24" s="8"/>
    </row>
    <row r="25" spans="2:10" s="86" customFormat="1" ht="15.75" thickBot="1" x14ac:dyDescent="0.3">
      <c r="B25" s="164"/>
      <c r="C25" s="165"/>
      <c r="D25" s="462"/>
      <c r="E25" s="461"/>
      <c r="F25" s="461"/>
      <c r="G25" s="159"/>
      <c r="H25" s="438"/>
      <c r="I25" s="76"/>
      <c r="J25" s="8"/>
    </row>
    <row r="26" spans="2:10" s="86" customFormat="1" ht="15" customHeight="1" thickBot="1" x14ac:dyDescent="0.3">
      <c r="B26" s="558" t="s">
        <v>101</v>
      </c>
      <c r="C26" s="559"/>
      <c r="D26" s="559"/>
      <c r="E26" s="559"/>
      <c r="F26" s="560"/>
      <c r="G26" s="81"/>
      <c r="H26" s="81"/>
      <c r="I26" s="83"/>
    </row>
    <row r="27" spans="2:10" s="86" customFormat="1" ht="15.75" thickBot="1" x14ac:dyDescent="0.3">
      <c r="B27" s="554" t="s">
        <v>190</v>
      </c>
      <c r="C27" s="556" t="s">
        <v>421</v>
      </c>
      <c r="D27" s="487" t="s">
        <v>374</v>
      </c>
      <c r="E27" s="546"/>
      <c r="F27" s="547"/>
      <c r="G27" s="81"/>
      <c r="H27" s="81"/>
      <c r="I27" s="11"/>
      <c r="J27" s="9"/>
    </row>
    <row r="28" spans="2:10" s="86" customFormat="1" ht="15.75" customHeight="1" thickBot="1" x14ac:dyDescent="0.3">
      <c r="B28" s="555"/>
      <c r="C28" s="557"/>
      <c r="D28" s="183">
        <v>2016</v>
      </c>
      <c r="E28" s="184">
        <v>2017</v>
      </c>
      <c r="F28" s="185">
        <v>2018</v>
      </c>
      <c r="G28" s="81"/>
      <c r="H28" s="81"/>
      <c r="I28" s="11"/>
    </row>
    <row r="29" spans="2:10" ht="30" x14ac:dyDescent="0.25">
      <c r="B29" s="543" t="s">
        <v>162</v>
      </c>
      <c r="C29" s="30" t="s">
        <v>405</v>
      </c>
      <c r="D29" s="174">
        <v>4</v>
      </c>
      <c r="E29" s="175">
        <v>5</v>
      </c>
      <c r="F29" s="176">
        <v>4</v>
      </c>
      <c r="G29" s="81" t="s">
        <v>673</v>
      </c>
      <c r="H29" s="537" t="s">
        <v>398</v>
      </c>
      <c r="I29" s="76"/>
      <c r="J29" s="8"/>
    </row>
    <row r="30" spans="2:10" ht="15" customHeight="1" thickBot="1" x14ac:dyDescent="0.3">
      <c r="B30" s="544"/>
      <c r="C30" s="78" t="s">
        <v>404</v>
      </c>
      <c r="D30" s="196">
        <v>19</v>
      </c>
      <c r="E30" s="197">
        <v>45</v>
      </c>
      <c r="F30" s="198">
        <v>62</v>
      </c>
      <c r="H30" s="537"/>
      <c r="J30" s="5"/>
    </row>
    <row r="31" spans="2:10" s="86" customFormat="1" ht="15" customHeight="1" thickBot="1" x14ac:dyDescent="0.3">
      <c r="B31" s="545"/>
      <c r="C31" s="194" t="s">
        <v>403</v>
      </c>
      <c r="D31" s="195">
        <f>SUM(D29:D30)</f>
        <v>23</v>
      </c>
      <c r="E31" s="195">
        <f t="shared" ref="E31:F31" si="0">SUM(E29:E30)</f>
        <v>50</v>
      </c>
      <c r="F31" s="195">
        <f t="shared" si="0"/>
        <v>66</v>
      </c>
      <c r="G31" s="81"/>
      <c r="H31" s="81"/>
      <c r="I31" s="83"/>
      <c r="J31" s="5"/>
    </row>
    <row r="32" spans="2:10" s="86" customFormat="1" ht="45" customHeight="1" thickBot="1" x14ac:dyDescent="0.3">
      <c r="B32" s="163" t="s">
        <v>82</v>
      </c>
      <c r="C32" s="179" t="s">
        <v>406</v>
      </c>
      <c r="D32" s="180">
        <v>0</v>
      </c>
      <c r="E32" s="181">
        <v>0</v>
      </c>
      <c r="F32" s="182">
        <v>1</v>
      </c>
      <c r="G32" s="81" t="s">
        <v>407</v>
      </c>
      <c r="H32" s="81" t="s">
        <v>398</v>
      </c>
      <c r="I32" s="83"/>
      <c r="J32" s="5"/>
    </row>
    <row r="33" spans="2:10" s="138" customFormat="1" ht="16.899999999999999" customHeight="1" thickBot="1" x14ac:dyDescent="0.3">
      <c r="B33" s="168"/>
      <c r="C33" s="137"/>
      <c r="D33" s="169"/>
      <c r="E33" s="170"/>
      <c r="F33" s="170"/>
      <c r="G33" s="171"/>
      <c r="H33" s="171"/>
      <c r="I33" s="172"/>
      <c r="J33" s="173"/>
    </row>
    <row r="34" spans="2:10" s="86" customFormat="1" ht="15.75" thickBot="1" x14ac:dyDescent="0.3">
      <c r="B34" s="548" t="s">
        <v>1</v>
      </c>
      <c r="C34" s="549"/>
      <c r="D34" s="546" t="s">
        <v>374</v>
      </c>
      <c r="E34" s="546"/>
      <c r="F34" s="547"/>
      <c r="G34" s="81"/>
      <c r="H34" s="81"/>
      <c r="I34" s="11"/>
      <c r="J34" s="9"/>
    </row>
    <row r="35" spans="2:10" s="86" customFormat="1" ht="15.75" customHeight="1" thickBot="1" x14ac:dyDescent="0.3">
      <c r="B35" s="550"/>
      <c r="C35" s="551"/>
      <c r="D35" s="199">
        <v>2016</v>
      </c>
      <c r="E35" s="184">
        <v>2017</v>
      </c>
      <c r="F35" s="185">
        <v>2018</v>
      </c>
      <c r="G35" s="81"/>
      <c r="H35" s="81"/>
      <c r="I35" s="11"/>
    </row>
    <row r="36" spans="2:10" ht="46.15" customHeight="1" thickBot="1" x14ac:dyDescent="0.3">
      <c r="B36" s="538" t="s">
        <v>416</v>
      </c>
      <c r="C36" s="539"/>
      <c r="D36" s="200">
        <v>7061</v>
      </c>
      <c r="E36" s="57" t="s">
        <v>636</v>
      </c>
      <c r="F36" s="149">
        <v>7128</v>
      </c>
      <c r="H36" s="81" t="s">
        <v>674</v>
      </c>
    </row>
  </sheetData>
  <mergeCells count="27">
    <mergeCell ref="B18:F18"/>
    <mergeCell ref="B13:B15"/>
    <mergeCell ref="G23:G24"/>
    <mergeCell ref="B2:F2"/>
    <mergeCell ref="C5:C6"/>
    <mergeCell ref="B5:B6"/>
    <mergeCell ref="B19:B20"/>
    <mergeCell ref="C19:C20"/>
    <mergeCell ref="B4:F4"/>
    <mergeCell ref="D5:F5"/>
    <mergeCell ref="B7:B12"/>
    <mergeCell ref="H7:H12"/>
    <mergeCell ref="G13:G15"/>
    <mergeCell ref="H29:H30"/>
    <mergeCell ref="B36:C36"/>
    <mergeCell ref="D16:F16"/>
    <mergeCell ref="B29:B31"/>
    <mergeCell ref="D34:F34"/>
    <mergeCell ref="B34:C35"/>
    <mergeCell ref="B23:B24"/>
    <mergeCell ref="D19:F19"/>
    <mergeCell ref="B27:B28"/>
    <mergeCell ref="C27:C28"/>
    <mergeCell ref="D27:F27"/>
    <mergeCell ref="B26:F26"/>
    <mergeCell ref="B21:B22"/>
    <mergeCell ref="G7:G12"/>
  </mergeCells>
  <conditionalFormatting sqref="D36:F36 D21:F24 D7:F15">
    <cfRule type="containsBlanks" dxfId="41" priority="8">
      <formula>LEN(TRIM(D7))=0</formula>
    </cfRule>
  </conditionalFormatting>
  <conditionalFormatting sqref="D29:F33">
    <cfRule type="containsBlanks" dxfId="40"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70" zoomScaleNormal="70" workbookViewId="0">
      <selection activeCell="AD4" sqref="AD4"/>
    </sheetView>
  </sheetViews>
  <sheetFormatPr defaultColWidth="8.7109375" defaultRowHeight="15" x14ac:dyDescent="0.25"/>
  <cols>
    <col min="1" max="1" width="2.28515625" customWidth="1"/>
    <col min="2" max="2" width="11.28515625" customWidth="1"/>
    <col min="3" max="3" width="22.42578125" customWidth="1"/>
    <col min="4" max="4" width="8.85546875" customWidth="1"/>
    <col min="5" max="5" width="10.28515625" customWidth="1"/>
    <col min="6" max="7" width="8.7109375" customWidth="1"/>
    <col min="8" max="8" width="10.28515625" customWidth="1"/>
    <col min="9" max="10" width="8.7109375" customWidth="1"/>
    <col min="11" max="11" width="10.28515625" customWidth="1"/>
    <col min="12" max="12" width="8.7109375" customWidth="1"/>
    <col min="13" max="13" width="2.28515625" customWidth="1"/>
    <col min="14" max="14" width="8.28515625" customWidth="1"/>
    <col min="15" max="15" width="6.7109375" customWidth="1"/>
  </cols>
  <sheetData>
    <row r="1" spans="2:18" ht="15.75" thickBot="1" x14ac:dyDescent="0.3">
      <c r="B1" t="s">
        <v>3</v>
      </c>
      <c r="C1" s="3"/>
      <c r="D1" s="3"/>
    </row>
    <row r="2" spans="2:18" ht="14.85" customHeight="1" thickBot="1" x14ac:dyDescent="0.3">
      <c r="B2" s="571" t="s">
        <v>15</v>
      </c>
      <c r="C2" s="572"/>
      <c r="D2" s="572"/>
      <c r="E2" s="572"/>
      <c r="F2" s="572"/>
      <c r="G2" s="572"/>
      <c r="H2" s="572"/>
      <c r="I2" s="572"/>
      <c r="J2" s="572"/>
      <c r="K2" s="572"/>
      <c r="L2" s="573"/>
      <c r="M2" s="26"/>
      <c r="P2" s="1"/>
      <c r="Q2" s="1"/>
      <c r="R2" s="1"/>
    </row>
    <row r="3" spans="2:18" ht="14.85" customHeight="1" thickBot="1" x14ac:dyDescent="0.3">
      <c r="B3" s="577" t="s">
        <v>3</v>
      </c>
      <c r="C3" s="578"/>
      <c r="D3" s="578"/>
      <c r="E3" s="578"/>
      <c r="F3" s="578"/>
      <c r="G3" s="578"/>
      <c r="H3" s="578"/>
      <c r="I3" s="578"/>
      <c r="J3" s="578"/>
      <c r="K3" s="578"/>
      <c r="L3" s="578"/>
      <c r="M3" s="1"/>
      <c r="Q3" s="1"/>
      <c r="R3" s="1"/>
    </row>
    <row r="4" spans="2:18" ht="35.25" customHeight="1" thickBot="1" x14ac:dyDescent="0.3">
      <c r="B4" s="324"/>
      <c r="C4" s="325"/>
      <c r="D4" s="574" t="s">
        <v>69</v>
      </c>
      <c r="E4" s="575"/>
      <c r="F4" s="575"/>
      <c r="G4" s="575"/>
      <c r="H4" s="575"/>
      <c r="I4" s="575"/>
      <c r="J4" s="575"/>
      <c r="K4" s="575"/>
      <c r="L4" s="576"/>
      <c r="M4" s="36"/>
    </row>
    <row r="5" spans="2:18" ht="24.6" customHeight="1" thickBot="1" x14ac:dyDescent="0.3">
      <c r="B5" s="585"/>
      <c r="C5" s="586"/>
      <c r="D5" s="582">
        <v>2016</v>
      </c>
      <c r="E5" s="583"/>
      <c r="F5" s="584"/>
      <c r="G5" s="579">
        <v>2017</v>
      </c>
      <c r="H5" s="580"/>
      <c r="I5" s="581"/>
      <c r="J5" s="582">
        <v>2018</v>
      </c>
      <c r="K5" s="583"/>
      <c r="L5" s="584"/>
    </row>
    <row r="6" spans="2:18" ht="41.1" customHeight="1" thickBot="1" x14ac:dyDescent="0.3">
      <c r="B6" s="56" t="s">
        <v>427</v>
      </c>
      <c r="C6" s="56" t="s">
        <v>423</v>
      </c>
      <c r="D6" s="34" t="s">
        <v>424</v>
      </c>
      <c r="E6" s="28" t="s">
        <v>425</v>
      </c>
      <c r="F6" s="29" t="s">
        <v>70</v>
      </c>
      <c r="G6" s="34" t="s">
        <v>424</v>
      </c>
      <c r="H6" s="28" t="s">
        <v>425</v>
      </c>
      <c r="I6" s="29" t="s">
        <v>70</v>
      </c>
      <c r="J6" s="34" t="s">
        <v>424</v>
      </c>
      <c r="K6" s="28" t="s">
        <v>425</v>
      </c>
      <c r="L6" s="29" t="s">
        <v>70</v>
      </c>
    </row>
    <row r="7" spans="2:18" ht="16.5" customHeight="1" x14ac:dyDescent="0.25">
      <c r="B7" s="568" t="s">
        <v>162</v>
      </c>
      <c r="C7" s="327" t="s">
        <v>167</v>
      </c>
      <c r="D7" s="66">
        <f>'Entwicklung Infrastrukturen'!D12</f>
        <v>6300</v>
      </c>
      <c r="E7" s="67">
        <f>'Entwicklung Fahrzeugbestände'!D22</f>
        <v>58540</v>
      </c>
      <c r="F7" s="482">
        <f>E7/D7</f>
        <v>9.2920634920634928</v>
      </c>
      <c r="G7" s="66">
        <f>'Entwicklung Infrastrukturen'!E12</f>
        <v>10469</v>
      </c>
      <c r="H7" s="67">
        <f>'Entwicklung Fahrzeugbestände'!E22</f>
        <v>107045</v>
      </c>
      <c r="I7" s="483">
        <f>H7/G7</f>
        <v>10.224949851943833</v>
      </c>
      <c r="J7" s="68">
        <f>'Entwicklung Infrastrukturen'!F12</f>
        <v>17245</v>
      </c>
      <c r="K7" s="67">
        <f>'Entwicklung Fahrzeugbestände'!F22</f>
        <v>164628</v>
      </c>
      <c r="L7" s="484">
        <f>K7/J7</f>
        <v>9.5464192519570883</v>
      </c>
    </row>
    <row r="8" spans="2:18" x14ac:dyDescent="0.25">
      <c r="B8" s="569"/>
      <c r="C8" s="326" t="s">
        <v>168</v>
      </c>
      <c r="D8" s="71">
        <f>'Entwicklung Infrastrukturen'!D21</f>
        <v>911</v>
      </c>
      <c r="E8" s="72">
        <f>'Entwicklung Fahrzeugbestände'!D37</f>
        <v>69266</v>
      </c>
      <c r="F8" s="331">
        <f>E8/D8</f>
        <v>76.032930845225025</v>
      </c>
      <c r="G8" s="71">
        <f>'Entwicklung Infrastrukturen'!E21</f>
        <v>883</v>
      </c>
      <c r="H8" s="72">
        <f>'Entwicklung Fahrzeugbestände'!E37</f>
        <v>70405</v>
      </c>
      <c r="I8" s="74">
        <f>H8/G8</f>
        <v>79.73386183465459</v>
      </c>
      <c r="J8" s="73">
        <f>'Entwicklung Infrastrukturen'!F21</f>
        <v>862</v>
      </c>
      <c r="K8" s="72">
        <f>'Entwicklung Fahrzeugbestände'!F37</f>
        <v>78251</v>
      </c>
      <c r="L8" s="38">
        <f>K8/J8</f>
        <v>90.778422273781899</v>
      </c>
    </row>
    <row r="9" spans="2:18" x14ac:dyDescent="0.25">
      <c r="B9" s="569"/>
      <c r="C9" s="326" t="s">
        <v>169</v>
      </c>
      <c r="D9" s="330">
        <f>'Entwicklung Infrastrukturen'!D22</f>
        <v>1</v>
      </c>
      <c r="E9" s="329">
        <f>'Entwicklung Fahrzeugbestände'!D52</f>
        <v>0</v>
      </c>
      <c r="F9" s="331">
        <f>E9/D9</f>
        <v>0</v>
      </c>
      <c r="G9" s="330">
        <f>'Entwicklung Infrastrukturen'!E22</f>
        <v>2</v>
      </c>
      <c r="H9" s="329">
        <f>'Entwicklung Fahrzeugbestände'!E52</f>
        <v>0</v>
      </c>
      <c r="I9" s="74">
        <f t="shared" ref="I9:I10" si="0">H9/G9</f>
        <v>0</v>
      </c>
      <c r="J9" s="332">
        <f>'Entwicklung Infrastrukturen'!F22</f>
        <v>4</v>
      </c>
      <c r="K9" s="329">
        <f>'Entwicklung Fahrzeugbestände'!F52</f>
        <v>7</v>
      </c>
      <c r="L9" s="38">
        <f t="shared" ref="L9:L12" si="1">K9/J9</f>
        <v>1.75</v>
      </c>
    </row>
    <row r="10" spans="2:18" s="86" customFormat="1" x14ac:dyDescent="0.25">
      <c r="B10" s="569"/>
      <c r="C10" s="326" t="s">
        <v>101</v>
      </c>
      <c r="D10" s="330">
        <f>'Entwicklung Infrastrukturen'!D31</f>
        <v>23</v>
      </c>
      <c r="E10" s="329">
        <f>'Entwicklung Fahrzeugbestände'!D67</f>
        <v>222</v>
      </c>
      <c r="F10" s="331">
        <f>E10/D10</f>
        <v>9.6521739130434785</v>
      </c>
      <c r="G10" s="330">
        <f>'Entwicklung Infrastrukturen'!E31</f>
        <v>50</v>
      </c>
      <c r="H10" s="329">
        <f>'Entwicklung Fahrzeugbestände'!E67</f>
        <v>337</v>
      </c>
      <c r="I10" s="74">
        <f t="shared" si="0"/>
        <v>6.74</v>
      </c>
      <c r="J10" s="332">
        <f>'Entwicklung Infrastrukturen'!F31</f>
        <v>66</v>
      </c>
      <c r="K10" s="329">
        <f>'Entwicklung Fahrzeugbestände'!F67</f>
        <v>378</v>
      </c>
      <c r="L10" s="38">
        <f t="shared" si="1"/>
        <v>5.7272727272727275</v>
      </c>
    </row>
    <row r="11" spans="2:18" s="86" customFormat="1" ht="15.75" thickBot="1" x14ac:dyDescent="0.3">
      <c r="B11" s="570"/>
      <c r="C11" s="328" t="s">
        <v>1</v>
      </c>
      <c r="D11" s="62">
        <f>'Entwicklung Infrastrukturen'!D36</f>
        <v>7061</v>
      </c>
      <c r="E11" s="39">
        <f>'Entwicklung Fahrzeugbestände'!D82</f>
        <v>219394</v>
      </c>
      <c r="F11" s="333">
        <f>E11/D11</f>
        <v>31.071236368786291</v>
      </c>
      <c r="G11" s="62" t="s">
        <v>392</v>
      </c>
      <c r="H11" s="39">
        <f>'Entwicklung Fahrzeugbestände'!E82</f>
        <v>216143</v>
      </c>
      <c r="I11" s="336" t="s">
        <v>419</v>
      </c>
      <c r="J11" s="40">
        <f>'Entwicklung Infrastrukturen'!F36</f>
        <v>7128</v>
      </c>
      <c r="K11" s="39">
        <f>'Entwicklung Fahrzeugbestände'!F82</f>
        <v>213718</v>
      </c>
      <c r="L11" s="41">
        <f t="shared" si="1"/>
        <v>29.982884399551065</v>
      </c>
    </row>
    <row r="12" spans="2:18" x14ac:dyDescent="0.25">
      <c r="B12" s="566" t="s">
        <v>163</v>
      </c>
      <c r="C12" s="65" t="s">
        <v>167</v>
      </c>
      <c r="D12" s="334" t="s">
        <v>426</v>
      </c>
      <c r="E12" s="335">
        <f>'Entwicklung Fahrzeugbestände'!D24</f>
        <v>9</v>
      </c>
      <c r="F12" s="70" t="s">
        <v>426</v>
      </c>
      <c r="G12" s="472" t="s">
        <v>426</v>
      </c>
      <c r="H12" s="473">
        <f>'Entwicklung Fahrzeugbestände'!E24</f>
        <v>13</v>
      </c>
      <c r="I12" s="69" t="s">
        <v>426</v>
      </c>
      <c r="J12" s="474">
        <f>SUM('Entwicklung Infrastrukturen'!F13:F15)</f>
        <v>410</v>
      </c>
      <c r="K12" s="335">
        <f>'Entwicklung Fahrzeugbestände'!F24</f>
        <v>14</v>
      </c>
      <c r="L12" s="70">
        <f t="shared" si="1"/>
        <v>3.4146341463414637E-2</v>
      </c>
    </row>
    <row r="13" spans="2:18" ht="15" customHeight="1" thickBot="1" x14ac:dyDescent="0.3">
      <c r="B13" s="567"/>
      <c r="C13" s="64" t="s">
        <v>169</v>
      </c>
      <c r="D13" s="330">
        <f>'Entwicklung Infrastrukturen'!D23</f>
        <v>0</v>
      </c>
      <c r="E13" s="475">
        <f>'Entwicklung Fahrzeugbestände'!D55</f>
        <v>2</v>
      </c>
      <c r="F13" s="331" t="s">
        <v>426</v>
      </c>
      <c r="G13" s="40">
        <f>'Entwicklung Infrastrukturen'!E23</f>
        <v>0</v>
      </c>
      <c r="H13" s="39">
        <f>'Entwicklung Fahrzeugbestände'!E55</f>
        <v>2</v>
      </c>
      <c r="I13" s="41" t="s">
        <v>419</v>
      </c>
      <c r="J13" s="40">
        <f>'Entwicklung Infrastrukturen'!F23</f>
        <v>0</v>
      </c>
      <c r="K13" s="39">
        <f>'Entwicklung Fahrzeugbestände'!F55</f>
        <v>2</v>
      </c>
      <c r="L13" s="41" t="s">
        <v>426</v>
      </c>
    </row>
    <row r="14" spans="2:18" ht="15.75" thickBot="1" x14ac:dyDescent="0.3">
      <c r="B14" s="337" t="s">
        <v>82</v>
      </c>
      <c r="C14" s="338" t="s">
        <v>101</v>
      </c>
      <c r="D14" s="476">
        <v>0</v>
      </c>
      <c r="E14" s="477">
        <v>0</v>
      </c>
      <c r="F14" s="478"/>
      <c r="G14" s="479">
        <v>0</v>
      </c>
      <c r="H14" s="480">
        <v>0</v>
      </c>
      <c r="I14" s="481"/>
      <c r="J14" s="480">
        <v>1</v>
      </c>
      <c r="K14" s="480">
        <v>2</v>
      </c>
      <c r="L14" s="481">
        <f>K14/J14</f>
        <v>2</v>
      </c>
    </row>
    <row r="16" spans="2:18" ht="16.350000000000001" customHeight="1" x14ac:dyDescent="0.25">
      <c r="B16" s="3" t="s">
        <v>675</v>
      </c>
      <c r="D16" s="24"/>
      <c r="E16" s="24"/>
      <c r="F16" s="32"/>
      <c r="J16" s="24"/>
      <c r="K16" s="24"/>
      <c r="L16" s="24"/>
    </row>
    <row r="17" spans="2:12" x14ac:dyDescent="0.25">
      <c r="B17" t="s">
        <v>676</v>
      </c>
      <c r="D17" s="25"/>
      <c r="E17" s="25"/>
      <c r="F17" s="33"/>
      <c r="J17" s="25"/>
      <c r="K17" s="25"/>
      <c r="L17" s="25"/>
    </row>
    <row r="18" spans="2:12" x14ac:dyDescent="0.25">
      <c r="D18" s="25"/>
      <c r="E18" s="25"/>
      <c r="F18" s="33"/>
      <c r="J18" s="25"/>
      <c r="K18" s="25"/>
      <c r="L18" s="25"/>
    </row>
    <row r="19" spans="2:12" x14ac:dyDescent="0.25">
      <c r="D19" s="25"/>
      <c r="E19" s="25"/>
      <c r="F19" s="33"/>
      <c r="J19" s="25"/>
      <c r="K19" s="25"/>
      <c r="L19" s="25"/>
    </row>
    <row r="20" spans="2:12" x14ac:dyDescent="0.25">
      <c r="D20" s="25"/>
      <c r="E20" s="25"/>
      <c r="F20" s="33"/>
      <c r="J20" s="25"/>
      <c r="K20" s="25"/>
      <c r="L20" s="25"/>
    </row>
    <row r="21" spans="2:12" x14ac:dyDescent="0.25">
      <c r="D21" s="25"/>
      <c r="E21" s="25"/>
      <c r="F21" s="33"/>
      <c r="J21" s="25"/>
      <c r="K21" s="25"/>
      <c r="L21" s="25"/>
    </row>
    <row r="22" spans="2:12" x14ac:dyDescent="0.25">
      <c r="D22" s="25"/>
      <c r="E22" s="25"/>
      <c r="F22" s="33"/>
      <c r="J22" s="25"/>
      <c r="K22" s="25"/>
      <c r="L22" s="25"/>
    </row>
    <row r="23" spans="2:12" x14ac:dyDescent="0.25">
      <c r="D23" s="25"/>
      <c r="E23" s="25"/>
      <c r="F23" s="33"/>
      <c r="J23" s="25"/>
      <c r="K23" s="25"/>
      <c r="L23" s="25"/>
    </row>
    <row r="24" spans="2:12" x14ac:dyDescent="0.25">
      <c r="D24" s="25"/>
      <c r="E24" s="25"/>
      <c r="F24" s="33"/>
      <c r="J24" s="25"/>
      <c r="K24" s="25"/>
      <c r="L24" s="25"/>
    </row>
    <row r="25" spans="2:12" x14ac:dyDescent="0.25">
      <c r="D25" s="25"/>
      <c r="E25" s="25"/>
      <c r="F25" s="33"/>
      <c r="J25" s="25"/>
      <c r="K25" s="25"/>
      <c r="L25" s="25"/>
    </row>
    <row r="26" spans="2:12" ht="17.100000000000001" customHeight="1" x14ac:dyDescent="0.25">
      <c r="D26" s="25"/>
      <c r="E26" s="25"/>
      <c r="F26" s="33"/>
      <c r="J26" s="25"/>
      <c r="K26" s="25"/>
      <c r="L26" s="25"/>
    </row>
    <row r="27" spans="2:12" ht="17.100000000000001" customHeight="1" x14ac:dyDescent="0.25">
      <c r="D27" s="25"/>
      <c r="E27" s="25"/>
      <c r="F27" s="33"/>
      <c r="J27" s="25"/>
      <c r="K27" s="25"/>
      <c r="L27" s="25"/>
    </row>
    <row r="28" spans="2:12" ht="19.7" customHeight="1" x14ac:dyDescent="0.25">
      <c r="D28" s="25"/>
      <c r="E28" s="25"/>
      <c r="F28" s="33"/>
      <c r="J28" s="25"/>
      <c r="K28" s="25"/>
      <c r="L28" s="25"/>
    </row>
    <row r="29" spans="2:12" ht="20.45" customHeight="1" x14ac:dyDescent="0.25">
      <c r="D29" s="25"/>
      <c r="E29" s="25"/>
      <c r="F29" s="33"/>
      <c r="J29" s="25"/>
      <c r="K29" s="25"/>
      <c r="L29" s="25"/>
    </row>
    <row r="30" spans="2:12" x14ac:dyDescent="0.25">
      <c r="D30" s="25"/>
      <c r="E30" s="25"/>
      <c r="F30" s="33"/>
      <c r="J30" s="25"/>
      <c r="K30" s="25"/>
      <c r="L30" s="25"/>
    </row>
    <row r="31" spans="2:12" ht="22.35" customHeight="1" x14ac:dyDescent="0.25">
      <c r="D31" s="25"/>
      <c r="E31" s="25"/>
      <c r="F31" s="33"/>
      <c r="J31" s="25"/>
      <c r="K31" s="25"/>
      <c r="L31" s="25"/>
    </row>
    <row r="32" spans="2:12" ht="19.7" customHeight="1" x14ac:dyDescent="0.25">
      <c r="D32" s="25"/>
      <c r="E32" s="25"/>
      <c r="F32" s="33"/>
      <c r="J32" s="25"/>
      <c r="K32" s="25"/>
      <c r="L32" s="25"/>
    </row>
    <row r="33" spans="1:12" x14ac:dyDescent="0.25">
      <c r="A33" s="25"/>
      <c r="B33" s="25"/>
      <c r="C33" s="25"/>
      <c r="D33" s="25"/>
      <c r="E33" s="25"/>
      <c r="F33" s="33"/>
      <c r="G33" s="25"/>
      <c r="H33" s="25"/>
      <c r="I33" s="25"/>
      <c r="J33" s="25"/>
      <c r="K33" s="25"/>
      <c r="L33" s="25"/>
    </row>
  </sheetData>
  <mergeCells count="9">
    <mergeCell ref="B12:B13"/>
    <mergeCell ref="B7:B11"/>
    <mergeCell ref="B2:L2"/>
    <mergeCell ref="D4:L4"/>
    <mergeCell ref="B3:L3"/>
    <mergeCell ref="G5:I5"/>
    <mergeCell ref="D5:F5"/>
    <mergeCell ref="J5:L5"/>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C7:C14</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4"/>
  <sheetViews>
    <sheetView workbookViewId="0">
      <selection activeCell="E16" sqref="E16"/>
    </sheetView>
  </sheetViews>
  <sheetFormatPr defaultColWidth="8.7109375" defaultRowHeight="15" x14ac:dyDescent="0.25"/>
  <cols>
    <col min="1" max="1" width="3.28515625" customWidth="1"/>
    <col min="2" max="2" width="22.140625" customWidth="1"/>
    <col min="3" max="3" width="12.140625" customWidth="1"/>
    <col min="4" max="4" width="22.5703125" customWidth="1"/>
    <col min="5" max="5" width="42" customWidth="1"/>
    <col min="6" max="6" width="25.85546875" customWidth="1"/>
    <col min="7" max="7" width="8.7109375" customWidth="1"/>
    <col min="8" max="8" width="28.28515625" customWidth="1"/>
    <col min="9" max="9" width="22.42578125" customWidth="1"/>
    <col min="10" max="10" width="22.85546875" customWidth="1"/>
    <col min="11" max="11" width="8.7109375" customWidth="1"/>
    <col min="12" max="12" width="53.7109375" customWidth="1"/>
    <col min="13" max="13" width="26.42578125" customWidth="1"/>
  </cols>
  <sheetData>
    <row r="1" spans="2:12" ht="15" customHeight="1" x14ac:dyDescent="0.25">
      <c r="B1" s="27" t="s">
        <v>172</v>
      </c>
      <c r="C1" s="3" t="s">
        <v>171</v>
      </c>
      <c r="D1" s="3" t="s">
        <v>170</v>
      </c>
      <c r="E1" s="14" t="s">
        <v>176</v>
      </c>
      <c r="F1" s="3" t="s">
        <v>181</v>
      </c>
      <c r="G1" s="42" t="s">
        <v>2</v>
      </c>
      <c r="H1" s="3" t="s">
        <v>182</v>
      </c>
      <c r="I1" s="12" t="s">
        <v>55</v>
      </c>
      <c r="J1" s="59" t="s">
        <v>56</v>
      </c>
      <c r="K1" t="s">
        <v>6</v>
      </c>
      <c r="L1" t="s">
        <v>67</v>
      </c>
    </row>
    <row r="2" spans="2:12" x14ac:dyDescent="0.25">
      <c r="B2" s="48" t="s">
        <v>2</v>
      </c>
      <c r="C2" s="43" t="s">
        <v>2</v>
      </c>
      <c r="D2" s="43" t="s">
        <v>2</v>
      </c>
      <c r="E2" s="43" t="s">
        <v>2</v>
      </c>
      <c r="F2" s="43" t="s">
        <v>2</v>
      </c>
      <c r="G2" s="43" t="s">
        <v>2</v>
      </c>
      <c r="H2" s="43" t="s">
        <v>2</v>
      </c>
      <c r="I2" s="45"/>
      <c r="J2" s="46"/>
      <c r="K2" s="47"/>
      <c r="L2" s="43" t="s">
        <v>2</v>
      </c>
    </row>
    <row r="3" spans="2:12" x14ac:dyDescent="0.25">
      <c r="B3" s="49" t="s">
        <v>444</v>
      </c>
      <c r="C3" s="23" t="s">
        <v>162</v>
      </c>
      <c r="D3" s="23" t="s">
        <v>167</v>
      </c>
      <c r="E3" s="50" t="s">
        <v>177</v>
      </c>
      <c r="F3" s="23" t="s">
        <v>182</v>
      </c>
      <c r="G3" s="23"/>
      <c r="H3" s="23" t="s">
        <v>185</v>
      </c>
      <c r="I3" s="12"/>
      <c r="J3" s="23"/>
      <c r="K3" s="23"/>
      <c r="L3" s="23" t="s">
        <v>186</v>
      </c>
    </row>
    <row r="4" spans="2:12" x14ac:dyDescent="0.25">
      <c r="B4" s="51" t="s">
        <v>445</v>
      </c>
      <c r="C4" s="23" t="s">
        <v>163</v>
      </c>
      <c r="D4" s="23" t="s">
        <v>168</v>
      </c>
      <c r="E4" s="50" t="s">
        <v>178</v>
      </c>
      <c r="F4" s="23" t="s">
        <v>183</v>
      </c>
      <c r="G4" s="23"/>
      <c r="H4" s="23" t="s">
        <v>198</v>
      </c>
      <c r="J4" s="23"/>
      <c r="K4" s="23"/>
      <c r="L4" s="23" t="s">
        <v>187</v>
      </c>
    </row>
    <row r="5" spans="2:12" x14ac:dyDescent="0.25">
      <c r="B5" s="49" t="s">
        <v>446</v>
      </c>
      <c r="C5" s="44" t="s">
        <v>82</v>
      </c>
      <c r="D5" s="23" t="s">
        <v>169</v>
      </c>
      <c r="E5" s="23" t="s">
        <v>179</v>
      </c>
      <c r="F5" s="23" t="s">
        <v>201</v>
      </c>
      <c r="G5" s="23"/>
      <c r="H5" s="23" t="s">
        <v>330</v>
      </c>
      <c r="J5" s="23"/>
      <c r="K5" s="23"/>
      <c r="L5" s="23" t="s">
        <v>68</v>
      </c>
    </row>
    <row r="6" spans="2:12" x14ac:dyDescent="0.25">
      <c r="B6" s="52" t="s">
        <v>447</v>
      </c>
      <c r="C6" s="23" t="s">
        <v>164</v>
      </c>
      <c r="D6" s="23" t="s">
        <v>101</v>
      </c>
      <c r="E6" s="50" t="s">
        <v>173</v>
      </c>
      <c r="F6" s="23" t="s">
        <v>173</v>
      </c>
      <c r="G6" s="23"/>
      <c r="H6" s="23" t="s">
        <v>199</v>
      </c>
    </row>
    <row r="7" spans="2:12" x14ac:dyDescent="0.25">
      <c r="B7" s="23" t="s">
        <v>448</v>
      </c>
      <c r="C7" s="23" t="s">
        <v>160</v>
      </c>
      <c r="D7" s="23" t="s">
        <v>1</v>
      </c>
      <c r="E7" s="61" t="s">
        <v>2</v>
      </c>
      <c r="F7" s="23"/>
      <c r="G7" s="23"/>
      <c r="H7" s="23" t="s">
        <v>200</v>
      </c>
    </row>
    <row r="8" spans="2:12" x14ac:dyDescent="0.25">
      <c r="B8" s="23" t="s">
        <v>449</v>
      </c>
      <c r="C8" s="23" t="s">
        <v>165</v>
      </c>
      <c r="D8" s="23" t="s">
        <v>128</v>
      </c>
      <c r="E8" s="50" t="s">
        <v>180</v>
      </c>
      <c r="F8" s="23"/>
      <c r="G8" s="23"/>
      <c r="H8" s="23" t="s">
        <v>173</v>
      </c>
      <c r="I8" s="13"/>
    </row>
    <row r="9" spans="2:12" x14ac:dyDescent="0.25">
      <c r="B9" s="23" t="s">
        <v>450</v>
      </c>
      <c r="C9" s="23" t="s">
        <v>166</v>
      </c>
      <c r="D9" s="23" t="s">
        <v>652</v>
      </c>
      <c r="E9" s="50" t="s">
        <v>53</v>
      </c>
      <c r="F9" s="23"/>
      <c r="G9" s="23"/>
      <c r="H9" s="23"/>
    </row>
    <row r="10" spans="2:12" ht="26.45" customHeight="1" x14ac:dyDescent="0.25">
      <c r="B10" s="23"/>
      <c r="C10" s="23"/>
      <c r="D10" s="23" t="s">
        <v>173</v>
      </c>
      <c r="E10" s="58" t="s">
        <v>54</v>
      </c>
      <c r="F10" s="23"/>
      <c r="G10" s="23"/>
      <c r="H10" s="23"/>
      <c r="L10" s="12"/>
    </row>
    <row r="11" spans="2:12" x14ac:dyDescent="0.25">
      <c r="B11" s="23"/>
      <c r="C11" s="23"/>
      <c r="D11" s="23" t="s">
        <v>174</v>
      </c>
      <c r="E11" s="50" t="s">
        <v>0</v>
      </c>
      <c r="F11" s="10"/>
      <c r="G11" s="23"/>
      <c r="H11" s="23"/>
      <c r="I11" s="21"/>
      <c r="J11" s="13"/>
    </row>
    <row r="12" spans="2:12" x14ac:dyDescent="0.25">
      <c r="B12" s="23"/>
      <c r="C12" s="23"/>
      <c r="D12" s="23" t="s">
        <v>175</v>
      </c>
      <c r="F12" s="23"/>
      <c r="G12" s="10"/>
    </row>
    <row r="13" spans="2:12" x14ac:dyDescent="0.25">
      <c r="B13" s="23"/>
      <c r="C13" s="23"/>
      <c r="D13" s="85" t="s">
        <v>160</v>
      </c>
      <c r="E13" s="2"/>
      <c r="F13" s="23"/>
      <c r="G13" s="23"/>
    </row>
    <row r="14" spans="2:12" x14ac:dyDescent="0.25">
      <c r="B14" s="23"/>
      <c r="C14" s="23"/>
      <c r="D14" s="23"/>
      <c r="F14" s="23"/>
      <c r="G14" s="23"/>
      <c r="J14" s="21"/>
    </row>
    <row r="15" spans="2:12" x14ac:dyDescent="0.25">
      <c r="B15" s="23"/>
      <c r="C15" s="23"/>
      <c r="D15" s="23"/>
      <c r="F15" s="23"/>
      <c r="G15" s="23"/>
      <c r="K15" s="13"/>
    </row>
    <row r="16" spans="2:12" x14ac:dyDescent="0.25">
      <c r="B16" s="23"/>
      <c r="C16" s="23"/>
      <c r="D16" s="23"/>
      <c r="F16" s="23"/>
      <c r="G16" s="23"/>
    </row>
    <row r="17" spans="2:11" x14ac:dyDescent="0.25">
      <c r="B17" s="23"/>
      <c r="C17" s="23"/>
      <c r="D17" s="23"/>
      <c r="G17" s="23"/>
    </row>
    <row r="18" spans="2:11" x14ac:dyDescent="0.25">
      <c r="K18" s="21"/>
    </row>
    <row r="23" spans="2:11" x14ac:dyDescent="0.25">
      <c r="H23" s="22"/>
    </row>
    <row r="24" spans="2:11" x14ac:dyDescent="0.25">
      <c r="H24" s="22"/>
    </row>
    <row r="25" spans="2:11" x14ac:dyDescent="0.25">
      <c r="H25" s="22"/>
    </row>
    <row r="27" spans="2:11" x14ac:dyDescent="0.25">
      <c r="H27" s="22"/>
    </row>
    <row r="28" spans="2:11" x14ac:dyDescent="0.25">
      <c r="H28" s="22"/>
    </row>
    <row r="29" spans="2:11" x14ac:dyDescent="0.25">
      <c r="H29" s="22"/>
    </row>
    <row r="30" spans="2:11" x14ac:dyDescent="0.25">
      <c r="F30" s="2"/>
      <c r="H30" s="22"/>
    </row>
    <row r="31" spans="2:11" x14ac:dyDescent="0.25">
      <c r="G31" s="2"/>
    </row>
    <row r="32" spans="2:11" x14ac:dyDescent="0.25">
      <c r="F32" s="4"/>
    </row>
    <row r="33" spans="6:7" x14ac:dyDescent="0.25">
      <c r="G33" s="4"/>
    </row>
    <row r="41" spans="6:7" ht="12" customHeight="1" x14ac:dyDescent="0.25">
      <c r="F41" s="19"/>
    </row>
    <row r="42" spans="6:7" ht="12" customHeight="1" x14ac:dyDescent="0.25">
      <c r="F42" s="8"/>
      <c r="G42" s="19"/>
    </row>
    <row r="43" spans="6:7" x14ac:dyDescent="0.25">
      <c r="F43" s="8"/>
      <c r="G43" s="8"/>
    </row>
    <row r="44" spans="6:7" x14ac:dyDescent="0.25">
      <c r="F44" s="8"/>
      <c r="G44" s="8"/>
    </row>
    <row r="45" spans="6:7" x14ac:dyDescent="0.25">
      <c r="F45" s="8"/>
      <c r="G45" s="8"/>
    </row>
    <row r="46" spans="6:7" ht="16.5" customHeight="1" x14ac:dyDescent="0.25">
      <c r="F46" s="7"/>
      <c r="G46" s="8"/>
    </row>
    <row r="47" spans="6:7" ht="19.5" customHeight="1" x14ac:dyDescent="0.25">
      <c r="F47" s="7"/>
      <c r="G47" s="7"/>
    </row>
    <row r="48" spans="6:7" ht="13.35" customHeight="1" x14ac:dyDescent="0.25">
      <c r="F48" s="20"/>
      <c r="G48" s="7"/>
    </row>
    <row r="49" spans="6:11" ht="18" customHeight="1" x14ac:dyDescent="0.25">
      <c r="F49" s="8"/>
      <c r="G49" s="20"/>
    </row>
    <row r="50" spans="6:11" x14ac:dyDescent="0.25">
      <c r="F50" s="8"/>
      <c r="G50" s="8"/>
    </row>
    <row r="51" spans="6:11" ht="15.75" customHeight="1" x14ac:dyDescent="0.25">
      <c r="F51" s="8"/>
      <c r="G51" s="8"/>
    </row>
    <row r="52" spans="6:11" ht="15.75" customHeight="1" x14ac:dyDescent="0.25">
      <c r="F52" s="8"/>
      <c r="G52" s="8"/>
    </row>
    <row r="53" spans="6:11" x14ac:dyDescent="0.25">
      <c r="F53" s="8"/>
      <c r="G53" s="8"/>
    </row>
    <row r="54" spans="6:11" x14ac:dyDescent="0.25">
      <c r="F54" s="8"/>
      <c r="G54" s="8"/>
    </row>
    <row r="55" spans="6:11" ht="15.75" customHeight="1" x14ac:dyDescent="0.25">
      <c r="F55" s="8"/>
      <c r="G55" s="8"/>
    </row>
    <row r="56" spans="6:11" x14ac:dyDescent="0.25">
      <c r="F56" s="8"/>
      <c r="G56" s="8"/>
      <c r="I56" s="12"/>
    </row>
    <row r="57" spans="6:11" x14ac:dyDescent="0.25">
      <c r="F57" s="8"/>
      <c r="G57" s="8"/>
      <c r="I57" s="12"/>
    </row>
    <row r="58" spans="6:11" x14ac:dyDescent="0.25">
      <c r="G58" s="8"/>
      <c r="H58" s="12"/>
    </row>
    <row r="59" spans="6:11" x14ac:dyDescent="0.25">
      <c r="H59" s="12"/>
      <c r="J59" s="12"/>
    </row>
    <row r="60" spans="6:11" ht="15" customHeight="1" x14ac:dyDescent="0.25">
      <c r="J60" s="12"/>
    </row>
    <row r="61" spans="6:11" ht="20.25" customHeight="1" x14ac:dyDescent="0.25"/>
    <row r="63" spans="6:11" x14ac:dyDescent="0.25">
      <c r="K63" s="12"/>
    </row>
    <row r="64" spans="6:11" x14ac:dyDescent="0.25">
      <c r="K64" s="12"/>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12" customWidth="1"/>
    <col min="3" max="3" width="85.7109375" style="37" customWidth="1"/>
  </cols>
  <sheetData>
    <row r="1" spans="1:8" ht="14.1" customHeight="1" x14ac:dyDescent="0.25">
      <c r="A1" s="587" t="s">
        <v>36</v>
      </c>
      <c r="B1" s="587"/>
      <c r="C1" s="587"/>
    </row>
    <row r="2" spans="1:8" x14ac:dyDescent="0.25">
      <c r="A2" s="12"/>
    </row>
    <row r="3" spans="1:8" ht="20.45" customHeight="1" x14ac:dyDescent="0.25">
      <c r="A3" s="7" t="s">
        <v>39</v>
      </c>
      <c r="B3" s="37" t="s">
        <v>29</v>
      </c>
      <c r="C3" s="54" t="s">
        <v>18</v>
      </c>
    </row>
    <row r="4" spans="1:8" ht="32.1" customHeight="1" x14ac:dyDescent="0.25">
      <c r="A4" s="8" t="s">
        <v>40</v>
      </c>
      <c r="B4" s="25" t="s">
        <v>51</v>
      </c>
      <c r="C4" s="53" t="s">
        <v>50</v>
      </c>
    </row>
    <row r="5" spans="1:8" ht="20.45" customHeight="1" x14ac:dyDescent="0.25">
      <c r="A5" s="7" t="s">
        <v>49</v>
      </c>
      <c r="B5" s="37" t="s">
        <v>38</v>
      </c>
      <c r="C5" s="54" t="s">
        <v>37</v>
      </c>
    </row>
    <row r="6" spans="1:8" ht="30" x14ac:dyDescent="0.25">
      <c r="A6" s="55" t="s">
        <v>46</v>
      </c>
      <c r="B6" s="60" t="s">
        <v>48</v>
      </c>
      <c r="C6" s="53" t="s">
        <v>47</v>
      </c>
    </row>
    <row r="7" spans="1:8" ht="27" customHeight="1" x14ac:dyDescent="0.25">
      <c r="A7" s="7" t="s">
        <v>27</v>
      </c>
      <c r="B7" s="37" t="s">
        <v>30</v>
      </c>
      <c r="C7" s="53" t="s">
        <v>28</v>
      </c>
      <c r="D7" s="37"/>
      <c r="E7" s="37"/>
      <c r="F7" s="37"/>
      <c r="G7" s="37"/>
      <c r="H7" s="37"/>
    </row>
    <row r="8" spans="1:8" ht="33" customHeight="1" x14ac:dyDescent="0.25">
      <c r="A8" s="37" t="s">
        <v>63</v>
      </c>
      <c r="B8" s="37" t="s">
        <v>61</v>
      </c>
      <c r="C8" s="53" t="s">
        <v>65</v>
      </c>
      <c r="D8" s="7"/>
      <c r="E8" s="7"/>
      <c r="F8" s="7"/>
      <c r="G8" s="7"/>
      <c r="H8" s="7"/>
    </row>
    <row r="9" spans="1:8" ht="30" x14ac:dyDescent="0.25">
      <c r="A9" s="37" t="s">
        <v>64</v>
      </c>
      <c r="B9" s="7" t="s">
        <v>62</v>
      </c>
      <c r="C9" s="53" t="s">
        <v>66</v>
      </c>
      <c r="D9" s="7"/>
      <c r="E9" s="7"/>
      <c r="F9" s="7"/>
      <c r="G9" s="7"/>
      <c r="H9" s="7"/>
    </row>
    <row r="10" spans="1:8" ht="35.1" customHeight="1" x14ac:dyDescent="0.25">
      <c r="A10" s="7" t="s">
        <v>58</v>
      </c>
      <c r="B10" s="37" t="s">
        <v>12</v>
      </c>
      <c r="C10" s="53" t="s">
        <v>13</v>
      </c>
    </row>
    <row r="11" spans="1:8" ht="30" x14ac:dyDescent="0.25">
      <c r="A11" s="37" t="s">
        <v>59</v>
      </c>
      <c r="B11" s="37" t="s">
        <v>60</v>
      </c>
      <c r="C11" s="53" t="s">
        <v>57</v>
      </c>
      <c r="D11" s="7"/>
      <c r="E11" s="7"/>
      <c r="F11" s="7"/>
      <c r="G11" s="7"/>
      <c r="H11" s="7"/>
    </row>
    <row r="12" spans="1:8" ht="30" x14ac:dyDescent="0.25">
      <c r="A12" s="7" t="s">
        <v>19</v>
      </c>
      <c r="B12" s="37" t="s">
        <v>31</v>
      </c>
      <c r="C12" s="54" t="s">
        <v>20</v>
      </c>
    </row>
    <row r="13" spans="1:8" ht="30" x14ac:dyDescent="0.25">
      <c r="A13" s="7" t="s">
        <v>10</v>
      </c>
      <c r="B13" s="37" t="s">
        <v>11</v>
      </c>
      <c r="C13" s="53" t="s">
        <v>14</v>
      </c>
    </row>
    <row r="14" spans="1:8" ht="45" x14ac:dyDescent="0.25">
      <c r="A14" s="7" t="s">
        <v>16</v>
      </c>
      <c r="B14" s="37" t="s">
        <v>32</v>
      </c>
      <c r="C14" s="53" t="s">
        <v>17</v>
      </c>
    </row>
    <row r="15" spans="1:8" x14ac:dyDescent="0.25">
      <c r="A15" s="7" t="s">
        <v>25</v>
      </c>
      <c r="B15" s="37" t="s">
        <v>33</v>
      </c>
      <c r="C15" s="53" t="s">
        <v>26</v>
      </c>
    </row>
    <row r="16" spans="1:8" ht="30" customHeight="1" x14ac:dyDescent="0.25">
      <c r="A16" s="37" t="s">
        <v>42</v>
      </c>
      <c r="B16" s="37" t="s">
        <v>41</v>
      </c>
      <c r="C16" s="53" t="s">
        <v>43</v>
      </c>
    </row>
    <row r="17" spans="1:3" ht="30" x14ac:dyDescent="0.25">
      <c r="A17" s="7" t="s">
        <v>23</v>
      </c>
      <c r="B17" s="37" t="s">
        <v>34</v>
      </c>
      <c r="C17" s="53" t="s">
        <v>24</v>
      </c>
    </row>
    <row r="18" spans="1:3" x14ac:dyDescent="0.25">
      <c r="A18" s="7" t="s">
        <v>21</v>
      </c>
      <c r="B18" s="37" t="s">
        <v>35</v>
      </c>
      <c r="C18" s="53" t="s">
        <v>22</v>
      </c>
    </row>
    <row r="19" spans="1:3" ht="45" x14ac:dyDescent="0.25">
      <c r="A19" s="37" t="s">
        <v>52</v>
      </c>
      <c r="B19" s="37" t="s">
        <v>45</v>
      </c>
      <c r="C19" s="53" t="s">
        <v>44</v>
      </c>
    </row>
    <row r="20" spans="1:3" x14ac:dyDescent="0.25">
      <c r="A20" s="12"/>
    </row>
    <row r="21" spans="1:3" x14ac:dyDescent="0.25">
      <c r="A21" s="12"/>
    </row>
    <row r="22" spans="1:3" x14ac:dyDescent="0.25">
      <c r="A22" s="12"/>
    </row>
    <row r="23" spans="1:3" x14ac:dyDescent="0.25">
      <c r="A23" s="12"/>
    </row>
    <row r="24" spans="1:3" x14ac:dyDescent="0.25">
      <c r="A24" s="12"/>
    </row>
    <row r="25" spans="1:3" x14ac:dyDescent="0.25">
      <c r="A25" s="12"/>
    </row>
    <row r="26" spans="1:3" x14ac:dyDescent="0.25">
      <c r="A26" s="12"/>
    </row>
    <row r="27" spans="1:3" x14ac:dyDescent="0.25">
      <c r="A27" s="12"/>
    </row>
    <row r="28" spans="1:3" x14ac:dyDescent="0.25">
      <c r="A28" s="12"/>
    </row>
    <row r="29" spans="1:3" x14ac:dyDescent="0.25">
      <c r="A29" s="12"/>
    </row>
    <row r="30" spans="1:3" x14ac:dyDescent="0.25">
      <c r="A30" s="12"/>
    </row>
    <row r="31" spans="1:3" x14ac:dyDescent="0.25">
      <c r="A31" s="12"/>
    </row>
    <row r="32" spans="1:3" x14ac:dyDescent="0.25">
      <c r="A32" s="12"/>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Maßnahmen Bundesregierung</vt:lpstr>
      <vt:lpstr>Maßnahmen Bundesländer</vt:lpstr>
      <vt:lpstr>Entwicklung Fahrzeugbestände</vt:lpstr>
      <vt:lpstr>Entwicklung Infrastrukturen</vt:lpstr>
      <vt:lpstr>Entw. Angebot und Nachfrage</vt:lpstr>
      <vt:lpstr>Menus</vt:lpstr>
      <vt:lpstr>References</vt:lpstr>
      <vt:lpstr>'Maßnahmen Bundesregierung'!cellM11</vt:lpstr>
      <vt:lpstr>'Maßnahmen Bundesregierung'!M1AI</vt:lpstr>
      <vt:lpstr>M1AI</vt:lpstr>
      <vt:lpstr>'Maßnahmen Bundesregierung'!M1indic</vt:lpstr>
      <vt:lpstr>M1indic</vt:lpstr>
      <vt:lpstr>'Maßnahmen Bundesregierung'!M1indname</vt:lpstr>
      <vt:lpstr>M1indname</vt:lpstr>
      <vt:lpstr>'Maßnahmen Bundesländer'!Print_Area</vt:lpstr>
      <vt:lpstr>'Maßnahmen Bundesregierung'!Print_Area</vt:lpstr>
      <vt:lpstr>'Maßnahmen Bundesländer'!Print_Titles</vt:lpstr>
      <vt:lpstr>'Maßnahmen Bundesregierung'!Print_Titles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TRICAS AIZPUN Antonio (MOVE)</cp:lastModifiedBy>
  <cp:lastPrinted>2019-07-03T07:59:08Z</cp:lastPrinted>
  <dcterms:created xsi:type="dcterms:W3CDTF">2018-09-29T21:26:45Z</dcterms:created>
  <dcterms:modified xsi:type="dcterms:W3CDTF">2019-11-18T16:07:33Z</dcterms:modified>
</cp:coreProperties>
</file>