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0 work files\final\PB 2020\"/>
    </mc:Choice>
  </mc:AlternateContent>
  <bookViews>
    <workbookView xWindow="0" yWindow="0" windowWidth="9930" windowHeight="8580" tabRatio="994"/>
  </bookViews>
  <sheets>
    <sheet name="T2.7" sheetId="155" r:id="rId1"/>
    <sheet name="road_fat" sheetId="154" r:id="rId2"/>
    <sheet name="road_fat_ranking" sheetId="146" r:id="rId3"/>
    <sheet name="road_fat_by_user" sheetId="152" r:id="rId4"/>
    <sheet name="road_fat_by_vehicle" sheetId="153" r:id="rId5"/>
    <sheet name="road_accid" sheetId="131" r:id="rId6"/>
    <sheet name="rail_fat" sheetId="133" r:id="rId7"/>
    <sheet name="airlives lost" sheetId="158" r:id="rId8"/>
    <sheet name="ship lost" sheetId="157" r:id="rId9"/>
  </sheets>
  <definedNames>
    <definedName name="_1_001_Belgium" localSheetId="2">#REF!</definedName>
    <definedName name="_2_101_EU25" localSheetId="2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PB_29r_04_DE" localSheetId="2">#REF!</definedName>
    <definedName name="_xlnm.Print_Area" localSheetId="7">'airlives lost'!$B$1:$H$40</definedName>
    <definedName name="_xlnm.Print_Area" localSheetId="6">rail_fat!$B$1:$U$43</definedName>
    <definedName name="_xlnm.Print_Area" localSheetId="5">road_accid!#REF!</definedName>
    <definedName name="_xlnm.Print_Area" localSheetId="1">road_fat!#REF!</definedName>
    <definedName name="_xlnm.Print_Area" localSheetId="3">road_fat_by_user!$B$1:$I$35</definedName>
    <definedName name="_xlnm.Print_Area" localSheetId="4">road_fat_by_vehicle!#REF!</definedName>
    <definedName name="_xlnm.Print_Area" localSheetId="2">road_fat_ranking!$B$1:$M$34</definedName>
    <definedName name="_xlnm.Print_Area" localSheetId="8">'ship lost'!$B$1:$I$30</definedName>
    <definedName name="printrange" localSheetId="2">#REF!</definedName>
  </definedNames>
  <calcPr calcId="162913"/>
</workbook>
</file>

<file path=xl/calcChain.xml><?xml version="1.0" encoding="utf-8"?>
<calcChain xmlns="http://schemas.openxmlformats.org/spreadsheetml/2006/main">
  <c r="E7" i="131" l="1"/>
  <c r="Q6" i="133" l="1"/>
  <c r="R6" i="133"/>
  <c r="S6" i="133"/>
  <c r="T6" i="133"/>
  <c r="U6" i="133"/>
  <c r="V6" i="133"/>
  <c r="W6" i="133"/>
  <c r="X6" i="133"/>
  <c r="Y6" i="133"/>
  <c r="Z6" i="133"/>
  <c r="AA6" i="133"/>
  <c r="P6" i="133"/>
  <c r="Q5" i="133"/>
  <c r="R5" i="133"/>
  <c r="S5" i="133"/>
  <c r="T5" i="133"/>
  <c r="U5" i="133"/>
  <c r="V5" i="133"/>
  <c r="W5" i="133"/>
  <c r="X5" i="133"/>
  <c r="Y5" i="133"/>
  <c r="Z5" i="133"/>
  <c r="AA5" i="133"/>
  <c r="AB5" i="133"/>
  <c r="P5" i="133"/>
  <c r="O5" i="133"/>
  <c r="AG8" i="131" l="1"/>
  <c r="AG7" i="131"/>
  <c r="AG9" i="154" l="1"/>
  <c r="AG8" i="154"/>
  <c r="F8" i="131"/>
  <c r="G8" i="131"/>
  <c r="H8" i="131"/>
  <c r="I8" i="131"/>
  <c r="J8" i="131"/>
  <c r="K8" i="131"/>
  <c r="L8" i="131"/>
  <c r="M8" i="131"/>
  <c r="N8" i="131"/>
  <c r="O8" i="131"/>
  <c r="P8" i="131"/>
  <c r="Q8" i="131"/>
  <c r="R8" i="131"/>
  <c r="S8" i="131"/>
  <c r="T8" i="131"/>
  <c r="U8" i="131"/>
  <c r="V8" i="131"/>
  <c r="W8" i="131"/>
  <c r="X8" i="131"/>
  <c r="Y8" i="131"/>
  <c r="Z8" i="131"/>
  <c r="AA8" i="131"/>
  <c r="AB8" i="131"/>
  <c r="AC8" i="131"/>
  <c r="AD8" i="131"/>
  <c r="AE8" i="131"/>
  <c r="AF8" i="131"/>
  <c r="E8" i="131"/>
  <c r="F7" i="131"/>
  <c r="G7" i="131"/>
  <c r="H7" i="131"/>
  <c r="I7" i="131"/>
  <c r="J7" i="131"/>
  <c r="K7" i="131"/>
  <c r="L7" i="131"/>
  <c r="M7" i="131"/>
  <c r="N7" i="131"/>
  <c r="O7" i="131"/>
  <c r="P7" i="131"/>
  <c r="Q7" i="131"/>
  <c r="R7" i="131"/>
  <c r="S7" i="131"/>
  <c r="T7" i="131"/>
  <c r="U7" i="131"/>
  <c r="V7" i="131"/>
  <c r="W7" i="131"/>
  <c r="X7" i="131"/>
  <c r="Y7" i="131"/>
  <c r="Z7" i="131"/>
  <c r="AA7" i="131"/>
  <c r="AB7" i="131"/>
  <c r="AC7" i="131"/>
  <c r="AD7" i="131"/>
  <c r="AE7" i="131"/>
  <c r="AF7" i="131"/>
  <c r="AH43" i="131" l="1"/>
  <c r="AH7" i="131"/>
  <c r="AH44" i="131"/>
  <c r="AH42" i="131"/>
  <c r="AH41" i="131"/>
  <c r="AH40" i="131"/>
  <c r="AH38" i="131"/>
  <c r="AH37" i="131"/>
  <c r="AH39" i="131"/>
  <c r="AH36" i="131"/>
  <c r="AH35" i="131"/>
  <c r="AH34" i="131"/>
  <c r="AH33" i="131"/>
  <c r="AH32" i="131"/>
  <c r="AH31" i="131"/>
  <c r="AH30" i="131"/>
  <c r="AH29" i="131"/>
  <c r="AH28" i="131"/>
  <c r="AH27" i="131"/>
  <c r="AH26" i="131"/>
  <c r="AH25" i="131"/>
  <c r="AH24" i="131"/>
  <c r="AH23" i="131"/>
  <c r="AH22" i="131"/>
  <c r="AH21" i="131"/>
  <c r="AH20" i="131"/>
  <c r="AH19" i="131"/>
  <c r="AH18" i="131"/>
  <c r="AH17" i="131"/>
  <c r="AH16" i="131"/>
  <c r="AH15" i="131"/>
  <c r="AH14" i="131"/>
  <c r="AH13" i="131"/>
  <c r="AH12" i="131"/>
  <c r="AH11" i="131"/>
  <c r="AH10" i="131"/>
  <c r="AH9" i="131"/>
  <c r="AH8" i="131"/>
  <c r="H31" i="152"/>
  <c r="H30" i="152"/>
  <c r="H29" i="152"/>
  <c r="H28" i="152"/>
  <c r="H27" i="152"/>
  <c r="H26" i="152"/>
  <c r="H25" i="152"/>
  <c r="H24" i="152"/>
  <c r="H23" i="152"/>
  <c r="H22" i="152"/>
  <c r="H21" i="152"/>
  <c r="H20" i="152"/>
  <c r="H19" i="152"/>
  <c r="H18" i="152"/>
  <c r="H17" i="152"/>
  <c r="H16" i="152"/>
  <c r="H15" i="152"/>
  <c r="H14" i="152"/>
  <c r="H13" i="152"/>
  <c r="H12" i="152"/>
  <c r="H11" i="152"/>
  <c r="H10" i="152"/>
  <c r="H9" i="152"/>
  <c r="H8" i="152"/>
  <c r="H7" i="152"/>
  <c r="H6" i="152"/>
  <c r="H5" i="152"/>
  <c r="H4" i="152"/>
  <c r="AI10" i="154"/>
  <c r="AI11" i="154"/>
  <c r="AI12" i="154"/>
  <c r="AI13" i="154"/>
  <c r="AI14" i="154"/>
  <c r="AI15" i="154"/>
  <c r="AI16" i="154"/>
  <c r="AI17" i="154"/>
  <c r="AI18" i="154"/>
  <c r="AI19" i="154"/>
  <c r="AI20" i="154"/>
  <c r="AI21" i="154"/>
  <c r="AI22" i="154"/>
  <c r="AI23" i="154"/>
  <c r="AI24" i="154"/>
  <c r="AI25" i="154"/>
  <c r="AI26" i="154"/>
  <c r="AI27" i="154"/>
  <c r="AI28" i="154"/>
  <c r="AI29" i="154"/>
  <c r="AI30" i="154"/>
  <c r="AI31" i="154"/>
  <c r="AI32" i="154"/>
  <c r="AI33" i="154"/>
  <c r="AI34" i="154"/>
  <c r="AI35" i="154"/>
  <c r="AI36" i="154"/>
  <c r="AI37" i="154"/>
  <c r="AI40" i="154"/>
  <c r="AI39" i="154"/>
  <c r="AI42" i="154"/>
  <c r="AI43" i="154"/>
  <c r="AI44" i="154"/>
  <c r="AI45" i="154"/>
  <c r="AH10" i="154"/>
  <c r="AH11" i="154"/>
  <c r="AH12" i="154"/>
  <c r="AH13" i="154"/>
  <c r="AH14" i="154"/>
  <c r="AH15" i="154"/>
  <c r="AH16" i="154"/>
  <c r="AH17" i="154"/>
  <c r="AH18" i="154"/>
  <c r="AH19" i="154"/>
  <c r="AH20" i="154"/>
  <c r="AH21" i="154"/>
  <c r="AH22" i="154"/>
  <c r="AH23" i="154"/>
  <c r="AH24" i="154"/>
  <c r="AH25" i="154"/>
  <c r="AH26" i="154"/>
  <c r="AH27" i="154"/>
  <c r="AH28" i="154"/>
  <c r="AH29" i="154"/>
  <c r="AH30" i="154"/>
  <c r="AH31" i="154"/>
  <c r="AH32" i="154"/>
  <c r="AH33" i="154"/>
  <c r="AH34" i="154"/>
  <c r="AH35" i="154"/>
  <c r="AH36" i="154"/>
  <c r="AH37" i="154"/>
  <c r="AH40" i="154"/>
  <c r="AH38" i="154"/>
  <c r="AH39" i="154"/>
  <c r="AH41" i="154"/>
  <c r="AH42" i="154"/>
  <c r="AH43" i="154"/>
  <c r="AH44" i="154"/>
  <c r="AH45" i="154"/>
  <c r="F9" i="154"/>
  <c r="G9" i="154"/>
  <c r="H9" i="154"/>
  <c r="I9" i="154"/>
  <c r="J9" i="154"/>
  <c r="K9" i="154"/>
  <c r="L9" i="154"/>
  <c r="M9" i="154"/>
  <c r="N9" i="154"/>
  <c r="O9" i="154"/>
  <c r="P9" i="154"/>
  <c r="Q9" i="154"/>
  <c r="R9" i="154"/>
  <c r="S9" i="154"/>
  <c r="T9" i="154"/>
  <c r="U9" i="154"/>
  <c r="V9" i="154"/>
  <c r="W9" i="154"/>
  <c r="X9" i="154"/>
  <c r="Y9" i="154"/>
  <c r="Z9" i="154"/>
  <c r="AA9" i="154"/>
  <c r="AB9" i="154"/>
  <c r="AC9" i="154"/>
  <c r="AD9" i="154"/>
  <c r="AE9" i="154"/>
  <c r="AF9" i="154"/>
  <c r="AI9" i="154"/>
  <c r="F8" i="154"/>
  <c r="G8" i="154"/>
  <c r="H8" i="154"/>
  <c r="I8" i="154"/>
  <c r="J8" i="154"/>
  <c r="K8" i="154"/>
  <c r="L8" i="154"/>
  <c r="M8" i="154"/>
  <c r="N8" i="154"/>
  <c r="O8" i="154"/>
  <c r="P8" i="154"/>
  <c r="Q8" i="154"/>
  <c r="R8" i="154"/>
  <c r="S8" i="154"/>
  <c r="T8" i="154"/>
  <c r="U8" i="154"/>
  <c r="V8" i="154"/>
  <c r="W8" i="154"/>
  <c r="X8" i="154"/>
  <c r="Y8" i="154"/>
  <c r="Z8" i="154"/>
  <c r="AA8" i="154"/>
  <c r="AB8" i="154"/>
  <c r="AC8" i="154"/>
  <c r="AD8" i="154"/>
  <c r="AE8" i="154"/>
  <c r="AF8" i="154"/>
  <c r="AI8" i="154"/>
  <c r="E9" i="154"/>
  <c r="E8" i="154"/>
  <c r="AH9" i="154" l="1"/>
  <c r="AH8" i="154"/>
  <c r="G38" i="158"/>
  <c r="D38" i="158"/>
  <c r="G37" i="158"/>
  <c r="D37" i="158"/>
  <c r="G36" i="158"/>
  <c r="D36" i="158"/>
  <c r="O6" i="133" l="1"/>
</calcChain>
</file>

<file path=xl/sharedStrings.xml><?xml version="1.0" encoding="utf-8"?>
<sst xmlns="http://schemas.openxmlformats.org/spreadsheetml/2006/main" count="600" uniqueCount="132">
  <si>
    <t>Tankers</t>
  </si>
  <si>
    <t>1000 gt</t>
  </si>
  <si>
    <t>pedal cycle</t>
  </si>
  <si>
    <t>heavy goods vehicle</t>
  </si>
  <si>
    <t xml:space="preserve">Number of accidents involving personal injury </t>
  </si>
  <si>
    <t>Fatalities</t>
  </si>
  <si>
    <t>per million inhabitants</t>
  </si>
  <si>
    <t>Number of railway passengers killed in accidents involving railways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</si>
  <si>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</si>
  <si>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</si>
  <si>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</si>
  <si>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</si>
  <si>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</si>
  <si>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</si>
  <si>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</si>
  <si>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</si>
  <si>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</si>
  <si>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</si>
  <si>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</si>
  <si>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</si>
  <si>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</si>
  <si>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</si>
  <si>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</si>
  <si>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</si>
  <si>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</si>
  <si>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</si>
  <si>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</si>
  <si>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</si>
  <si>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</si>
  <si>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</si>
  <si>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</si>
  <si>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</si>
  <si>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</si>
  <si>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</si>
  <si>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</si>
  <si>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</si>
  <si>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</si>
  <si>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</si>
  <si>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</si>
  <si>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>-</t>
  </si>
  <si>
    <t>HR</t>
  </si>
  <si>
    <t xml:space="preserve">- </t>
  </si>
  <si>
    <t>per million passenger cars</t>
  </si>
  <si>
    <t>MK</t>
  </si>
  <si>
    <t>Period</t>
  </si>
  <si>
    <t>motor cycle</t>
  </si>
  <si>
    <t>moped</t>
  </si>
  <si>
    <t>car and taxi</t>
  </si>
  <si>
    <r>
      <t>n</t>
    </r>
    <r>
      <rPr>
        <vertAlign val="superscript"/>
        <sz val="8"/>
        <rFont val="Arial"/>
        <family val="2"/>
      </rPr>
      <t>o</t>
    </r>
  </si>
  <si>
    <t>Other ships</t>
  </si>
  <si>
    <t>per 10 billion pkm</t>
  </si>
  <si>
    <t>Year</t>
  </si>
  <si>
    <t>agricul -tural tractor</t>
  </si>
  <si>
    <t xml:space="preserve">Total </t>
  </si>
  <si>
    <t>lorry, &lt;3.5 tonnes</t>
  </si>
  <si>
    <t>Bulkers and Combined carriers</t>
  </si>
  <si>
    <r>
      <t>Source</t>
    </r>
    <r>
      <rPr>
        <sz val="8"/>
        <rFont val="Arial"/>
        <family val="2"/>
      </rPr>
      <t>: Institute for Shipping Economics and Logistics, Bremen</t>
    </r>
  </si>
  <si>
    <t>%</t>
  </si>
  <si>
    <t xml:space="preserve"> 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</si>
  <si>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</si>
  <si>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</si>
  <si>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</si>
  <si>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Safety</t>
  </si>
  <si>
    <t>Directorate-General for Mobility and Transport</t>
  </si>
  <si>
    <t>Part 2  :  TRANSPORT</t>
  </si>
  <si>
    <t>Chapter 2.7  :</t>
  </si>
  <si>
    <t>2.7.1</t>
  </si>
  <si>
    <t>2.7.2</t>
  </si>
  <si>
    <t>2.7.3a</t>
  </si>
  <si>
    <t>2.7.3b</t>
  </si>
  <si>
    <t>2.7.4</t>
  </si>
  <si>
    <t>2.7.5</t>
  </si>
  <si>
    <t>2.7.6</t>
  </si>
  <si>
    <t>2.7.7</t>
  </si>
  <si>
    <r>
      <t>Source</t>
    </r>
    <r>
      <rPr>
        <sz val="8"/>
        <rFont val="Arial"/>
        <family val="2"/>
      </rPr>
      <t xml:space="preserve">: tables 1.5, 2.3.4, 2.6.2, 2.7.1 and estimates as well as national statistics for powered two-wheelers pkm </t>
    </r>
  </si>
  <si>
    <t>1990-1999/yr.</t>
  </si>
  <si>
    <t>Data include fatalities from Commercial Air Transport (passenger, cargo, air taxi, ferry/positioning and emergency medical service) and fatalities from General Aviation (only 'Business' flights).</t>
  </si>
  <si>
    <t>TRANSPORT IN FIGURES</t>
  </si>
  <si>
    <t xml:space="preserve">Other or unknown </t>
  </si>
  <si>
    <t xml:space="preserve"> HR</t>
  </si>
  <si>
    <t>2000-2009/yr.</t>
  </si>
  <si>
    <t>ME</t>
  </si>
  <si>
    <t>RS</t>
  </si>
  <si>
    <t>EU-28</t>
  </si>
  <si>
    <t>AL</t>
  </si>
  <si>
    <t>Persons deceased within 30 days of their accident. In this table the totals exclude the victims labelled as "Unknown".</t>
  </si>
  <si>
    <t>Passengers</t>
  </si>
  <si>
    <t>Ships lost (World) by type</t>
  </si>
  <si>
    <t>2010-2018/yr.</t>
  </si>
  <si>
    <r>
      <t>Source</t>
    </r>
    <r>
      <rPr>
        <sz val="8"/>
        <rFont val="Arial"/>
        <family val="2"/>
      </rPr>
      <t>: European Union Aviation Safety Agency</t>
    </r>
  </si>
  <si>
    <t>EU-27</t>
  </si>
  <si>
    <t>change 17/18</t>
  </si>
  <si>
    <t>change 01/18</t>
  </si>
  <si>
    <t>bus and coach</t>
  </si>
  <si>
    <r>
      <t>Fatalities</t>
    </r>
    <r>
      <rPr>
        <sz val="8"/>
        <rFont val="Arial"/>
        <family val="2"/>
      </rPr>
      <t>: all fatalities on the road: car drivers and passengers, bus and coach occupants, powered two-wheelers' riders and passengers, cyclists, pedestrians, commercial vehicle drivers, etc. indicated in table 2.7.1.</t>
    </r>
  </si>
  <si>
    <r>
      <t>Pkm</t>
    </r>
    <r>
      <rPr>
        <sz val="8"/>
        <rFont val="Arial"/>
        <family val="2"/>
      </rPr>
      <t>: indicator of traffic volume (in the absence of consistent vehicle-kilometre data); passenger-kilometres of cars indicated in table 2.3.4 plus (mostly estimated) passenger-kilometres of motorised two-wheelers.</t>
    </r>
  </si>
  <si>
    <r>
      <t>Passenger cars</t>
    </r>
    <r>
      <rPr>
        <sz val="8"/>
        <rFont val="Arial"/>
        <family val="2"/>
      </rPr>
      <t xml:space="preserve">: the average stock of vehicles indicated in table 2.6.2 for 2017 and 2018. </t>
    </r>
  </si>
  <si>
    <t>Drivers and cyclists</t>
  </si>
  <si>
    <t>Pedestrians</t>
  </si>
  <si>
    <t>Pedestrians as  % of total</t>
  </si>
  <si>
    <r>
      <t xml:space="preserve">Persons deceased within 30 days of their accident. </t>
    </r>
    <r>
      <rPr>
        <b/>
        <sz val="8"/>
        <color theme="1"/>
        <rFont val="Arial"/>
        <family val="2"/>
      </rPr>
      <t>PL</t>
    </r>
    <r>
      <rPr>
        <sz val="8"/>
        <color theme="1"/>
        <rFont val="Arial"/>
        <family val="2"/>
      </rPr>
      <t xml:space="preserve"> - the figure for Heavy good vehicles includes Lorries &lt; 3.5 tonnes.</t>
    </r>
  </si>
  <si>
    <r>
      <t>Source</t>
    </r>
    <r>
      <rPr>
        <sz val="8"/>
        <rFont val="Arial"/>
        <family val="2"/>
      </rPr>
      <t>: European Union Agency for Railways/Eurostat [tran_sf_railvi] (since 2006  for EU MS, NO and UK, and since 2009 for CH), Union Internationale des Chemins de Fer, national statistics.</t>
    </r>
  </si>
  <si>
    <t>3 (1)</t>
  </si>
  <si>
    <t>(1) includes the figure for Channel Tunnel (2 in 2018)</t>
  </si>
  <si>
    <t>1970-1979/yr.*</t>
  </si>
  <si>
    <t>1980-1989/yr.*</t>
  </si>
  <si>
    <t>Lives lost over EU-27 territory by any operator</t>
  </si>
  <si>
    <t>Lives lost by EU-27 operators anywhere</t>
  </si>
  <si>
    <r>
      <t>Inhabitants</t>
    </r>
    <r>
      <rPr>
        <sz val="8"/>
        <rFont val="Arial"/>
        <family val="2"/>
      </rPr>
      <t xml:space="preserve">: the average population in 2018, Eurostat [demo_gind]  </t>
    </r>
  </si>
  <si>
    <r>
      <t>Source</t>
    </r>
    <r>
      <rPr>
        <sz val="8"/>
        <color theme="1"/>
        <rFont val="Arial"/>
        <family val="2"/>
      </rPr>
      <t>: CARE (Community Road Accident) database (DG Mobility and Transport); national sources (candidate countries). 1990: IRTAD (International Road Traffic and Accident Database)(OECD)</t>
    </r>
  </si>
  <si>
    <r>
      <t>Source</t>
    </r>
    <r>
      <rPr>
        <sz val="8"/>
        <rFont val="Arial"/>
        <family val="2"/>
      </rPr>
      <t>:  CARE (Community Road Accident) database (DG Mobility and Transport); national statistics (NO, candidate countries).</t>
    </r>
  </si>
  <si>
    <t>Road fatalities by year</t>
  </si>
  <si>
    <t>Road fatalities - country rankings</t>
  </si>
  <si>
    <t>Road fatalities by type of user</t>
  </si>
  <si>
    <t>Road fatalities of vehicle occupants by type of vehicle</t>
  </si>
  <si>
    <t>Road accidents: number of accidents involving personal injury</t>
  </si>
  <si>
    <t>Railway fatalities: number of railway passengers killed in accidents involving railways</t>
  </si>
  <si>
    <t>Air: lives lost</t>
  </si>
  <si>
    <t>Sea: ships lost (World)</t>
  </si>
  <si>
    <t>Road fatalities</t>
  </si>
  <si>
    <t>Road accidents</t>
  </si>
  <si>
    <t>Railway fatalities</t>
  </si>
  <si>
    <t>Air : Lives lost</t>
  </si>
  <si>
    <r>
      <t>NB</t>
    </r>
    <r>
      <rPr>
        <sz val="8"/>
        <rFont val="Arial"/>
        <family val="2"/>
      </rPr>
      <t>:</t>
    </r>
  </si>
  <si>
    <r>
      <t>NB</t>
    </r>
    <r>
      <rPr>
        <sz val="8"/>
        <rFont val="Arial"/>
        <family val="2"/>
      </rPr>
      <t xml:space="preserve">: </t>
    </r>
  </si>
  <si>
    <r>
      <t>NB</t>
    </r>
    <r>
      <rPr>
        <sz val="8"/>
        <color theme="1"/>
        <rFont val="Arial"/>
        <family val="2"/>
      </rPr>
      <t xml:space="preserve">: </t>
    </r>
  </si>
  <si>
    <r>
      <t>NB</t>
    </r>
    <r>
      <rPr>
        <sz val="8"/>
        <rFont val="Arial"/>
        <family val="2"/>
      </rPr>
      <t>: * UK is included</t>
    </r>
  </si>
  <si>
    <r>
      <t>NB</t>
    </r>
    <r>
      <rPr>
        <sz val="8"/>
        <rFont val="Arial"/>
        <family val="2"/>
      </rPr>
      <t xml:space="preserve">: Reported world total losses at time of loss; ships of 500 gt and over. </t>
    </r>
  </si>
  <si>
    <r>
      <t>NB</t>
    </r>
    <r>
      <rPr>
        <sz val="8"/>
        <color theme="1"/>
        <rFont val="Arial"/>
        <family val="2"/>
      </rPr>
      <t xml:space="preserve">: Persons killed are all persons deceased within 30 days of the accident. Corrective factors have been applied to the figures which did not follow this definition. As of 2015 </t>
    </r>
    <r>
      <rPr>
        <b/>
        <sz val="8"/>
        <color theme="1"/>
        <rFont val="Arial"/>
        <family val="2"/>
      </rPr>
      <t>TR</t>
    </r>
    <r>
      <rPr>
        <sz val="8"/>
        <color theme="1"/>
        <rFont val="Arial"/>
        <family val="2"/>
      </rPr>
      <t xml:space="preserve"> includes people deceased within 30 days after the accident (break in series). As of 2018</t>
    </r>
    <r>
      <rPr>
        <b/>
        <sz val="8"/>
        <color theme="1"/>
        <rFont val="Arial"/>
        <family val="2"/>
      </rPr>
      <t xml:space="preserve"> PT</t>
    </r>
    <r>
      <rPr>
        <sz val="8"/>
        <color theme="1"/>
        <rFont val="Arial"/>
        <family val="2"/>
      </rPr>
      <t xml:space="preserve"> includes data for Azores and Madeira.</t>
    </r>
  </si>
  <si>
    <r>
      <t>Source</t>
    </r>
    <r>
      <rPr>
        <sz val="8"/>
        <rFont val="Arial"/>
        <family val="2"/>
      </rPr>
      <t>: CARE (Community Road Accident) database (DG Mobility and Transport);</t>
    </r>
  </si>
  <si>
    <r>
      <t>Source</t>
    </r>
    <r>
      <rPr>
        <sz val="8"/>
        <color theme="1"/>
        <rFont val="Arial"/>
        <family val="2"/>
      </rPr>
      <t>: CARE (Community Road Accident) database (DG Mobility and Transport);</t>
    </r>
  </si>
  <si>
    <r>
      <t>NB</t>
    </r>
    <r>
      <rPr>
        <sz val="8"/>
        <color theme="1"/>
        <rFont val="Arial"/>
        <family val="2"/>
      </rPr>
      <t>: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the definition of an accident involving personal injury differs from country to country. </t>
    </r>
    <r>
      <rPr>
        <b/>
        <sz val="8"/>
        <color theme="1"/>
        <rFont val="Arial"/>
        <family val="2"/>
      </rPr>
      <t>RO:</t>
    </r>
    <r>
      <rPr>
        <sz val="8"/>
        <color theme="1"/>
        <rFont val="Arial"/>
        <family val="2"/>
      </rPr>
      <t xml:space="preserve"> only serious accidents before 2005. As of 2018 </t>
    </r>
    <r>
      <rPr>
        <b/>
        <sz val="8"/>
        <color theme="1"/>
        <rFont val="Arial"/>
        <family val="2"/>
      </rPr>
      <t>PT i</t>
    </r>
    <r>
      <rPr>
        <sz val="8"/>
        <color theme="1"/>
        <rFont val="Arial"/>
        <family val="2"/>
      </rPr>
      <t>ncludes data for Azores and Madeira.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</si>
</sst>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%"/>
    <numFmt numFmtId="168" formatCode="0.0\ \ \ "/>
    <numFmt numFmtId="169" formatCode="#,##0\ "/>
    <numFmt numFmtId="170" formatCode="#\ ###\ ###\ ###\ ##0"/>
    <numFmt numFmtId="171" formatCode="#\ ##0\ "/>
    <numFmt numFmtId="172" formatCode="#\ ##0.000\ 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9"/>
      <name val="Arial"/>
      <family val="2"/>
    </font>
    <font>
      <sz val="9"/>
      <name val="Arial"/>
      <family val="2"/>
    </font>
    <font>
      <sz val="10"/>
      <name val="Arial Tur"/>
      <charset val="162"/>
    </font>
    <font>
      <sz val="11"/>
      <name val="Arial"/>
      <family val="2"/>
    </font>
    <font>
      <sz val="9"/>
      <color indexed="8"/>
      <name val="Tahoma"/>
      <family val="2"/>
      <charset val="162"/>
    </font>
    <font>
      <b/>
      <u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u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 applyFont="0" applyFill="0" applyBorder="0" applyAlignment="0" applyProtection="0"/>
    <xf numFmtId="0" fontId="8" fillId="0" borderId="0"/>
    <xf numFmtId="0" fontId="18" fillId="2" borderId="0" applyNumberFormat="0" applyBorder="0">
      <protection locked="0"/>
    </xf>
    <xf numFmtId="0" fontId="19" fillId="3" borderId="0" applyNumberFormat="0" applyBorder="0">
      <protection locked="0"/>
    </xf>
    <xf numFmtId="0" fontId="32" fillId="0" borderId="0"/>
    <xf numFmtId="0" fontId="33" fillId="0" borderId="0"/>
    <xf numFmtId="0" fontId="2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66">
    <xf numFmtId="0" fontId="0" fillId="0" borderId="0" xfId="0"/>
    <xf numFmtId="0" fontId="4" fillId="0" borderId="0" xfId="0" applyFont="1" applyAlignment="1">
      <alignment vertical="top" wrapText="1"/>
    </xf>
    <xf numFmtId="0" fontId="6" fillId="0" borderId="0" xfId="0" applyFont="1" applyBorder="1"/>
    <xf numFmtId="0" fontId="6" fillId="0" borderId="0" xfId="0" applyFont="1"/>
    <xf numFmtId="0" fontId="0" fillId="0" borderId="0" xfId="0" applyFill="1" applyBorder="1"/>
    <xf numFmtId="0" fontId="0" fillId="0" borderId="0" xfId="0" applyFill="1"/>
    <xf numFmtId="0" fontId="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quotePrefix="1" applyFont="1" applyAlignment="1">
      <alignment horizontal="right" vertical="top"/>
    </xf>
    <xf numFmtId="0" fontId="8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1" fillId="0" borderId="0" xfId="0" quotePrefix="1" applyFont="1" applyAlignment="1">
      <alignment horizontal="right" vertical="top"/>
    </xf>
    <xf numFmtId="0" fontId="6" fillId="0" borderId="6" xfId="0" applyFont="1" applyBorder="1"/>
    <xf numFmtId="0" fontId="6" fillId="0" borderId="0" xfId="0" applyFont="1" applyFill="1" applyBorder="1"/>
    <xf numFmtId="0" fontId="11" fillId="0" borderId="0" xfId="0" applyFont="1"/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22" fillId="0" borderId="0" xfId="0" applyFont="1"/>
    <xf numFmtId="0" fontId="21" fillId="0" borderId="0" xfId="0" quotePrefix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8" fillId="0" borderId="5" xfId="0" applyFont="1" applyFill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8" fillId="0" borderId="0" xfId="0" quotePrefix="1" applyFont="1" applyFill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9" fillId="0" borderId="0" xfId="0" quotePrefix="1" applyNumberFormat="1" applyFont="1" applyBorder="1" applyAlignment="1">
      <alignment horizontal="right" vertical="top"/>
    </xf>
    <xf numFmtId="0" fontId="22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4" borderId="7" xfId="0" applyFill="1" applyBorder="1"/>
    <xf numFmtId="0" fontId="0" fillId="4" borderId="11" xfId="0" applyFill="1" applyBorder="1"/>
    <xf numFmtId="0" fontId="8" fillId="4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9" fillId="0" borderId="0" xfId="1" quotePrefix="1" applyFont="1" applyBorder="1" applyAlignment="1">
      <alignment horizontal="right" vertical="top"/>
    </xf>
    <xf numFmtId="0" fontId="7" fillId="0" borderId="0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6" fillId="0" borderId="0" xfId="1" applyFont="1"/>
    <xf numFmtId="0" fontId="17" fillId="5" borderId="0" xfId="0" applyFont="1" applyFill="1" applyBorder="1" applyAlignment="1">
      <alignment horizontal="right" vertical="center"/>
    </xf>
    <xf numFmtId="0" fontId="17" fillId="5" borderId="4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horizontal="right" vertical="center" wrapText="1"/>
    </xf>
    <xf numFmtId="3" fontId="10" fillId="4" borderId="2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10" fillId="5" borderId="4" xfId="0" applyFont="1" applyFill="1" applyBorder="1" applyAlignment="1">
      <alignment horizontal="right" vertical="center"/>
    </xf>
    <xf numFmtId="1" fontId="7" fillId="4" borderId="1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6" xfId="0" applyFill="1" applyBorder="1"/>
    <xf numFmtId="0" fontId="1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0" fontId="10" fillId="5" borderId="7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17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0" borderId="7" xfId="0" quotePrefix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23" fillId="0" borderId="0" xfId="0" applyFont="1"/>
    <xf numFmtId="0" fontId="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/>
    <xf numFmtId="17" fontId="5" fillId="0" borderId="0" xfId="0" quotePrefix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168" fontId="4" fillId="0" borderId="0" xfId="0" quotePrefix="1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10" fillId="5" borderId="6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8" fillId="0" borderId="6" xfId="0" quotePrefix="1" applyFont="1" applyFill="1" applyBorder="1" applyAlignment="1">
      <alignment horizontal="right" vertical="center"/>
    </xf>
    <xf numFmtId="1" fontId="7" fillId="4" borderId="1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8" fillId="0" borderId="2" xfId="0" quotePrefix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" fontId="7" fillId="4" borderId="2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right" vertical="center"/>
    </xf>
    <xf numFmtId="0" fontId="0" fillId="0" borderId="11" xfId="0" applyFill="1" applyBorder="1"/>
    <xf numFmtId="1" fontId="31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/>
    <xf numFmtId="0" fontId="10" fillId="5" borderId="4" xfId="0" applyFont="1" applyFill="1" applyBorder="1" applyAlignment="1">
      <alignment horizontal="center" vertical="center"/>
    </xf>
    <xf numFmtId="0" fontId="12" fillId="0" borderId="4" xfId="0" applyFont="1" applyFill="1" applyBorder="1"/>
    <xf numFmtId="1" fontId="30" fillId="0" borderId="4" xfId="0" applyNumberFormat="1" applyFont="1" applyBorder="1" applyAlignment="1">
      <alignment horizontal="center"/>
    </xf>
    <xf numFmtId="0" fontId="0" fillId="0" borderId="15" xfId="0" applyFill="1" applyBorder="1"/>
    <xf numFmtId="1" fontId="30" fillId="0" borderId="0" xfId="0" applyNumberFormat="1" applyFont="1" applyBorder="1" applyAlignment="1">
      <alignment horizontal="center"/>
    </xf>
    <xf numFmtId="1" fontId="31" fillId="0" borderId="5" xfId="0" applyNumberFormat="1" applyFont="1" applyFill="1" applyBorder="1" applyAlignment="1">
      <alignment horizontal="right" vertical="center"/>
    </xf>
    <xf numFmtId="1" fontId="7" fillId="4" borderId="7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/>
    </xf>
    <xf numFmtId="1" fontId="31" fillId="5" borderId="4" xfId="0" applyNumberFormat="1" applyFont="1" applyFill="1" applyBorder="1" applyAlignment="1">
      <alignment horizontal="center" vertical="center"/>
    </xf>
    <xf numFmtId="1" fontId="31" fillId="5" borderId="0" xfId="0" applyNumberFormat="1" applyFont="1" applyFill="1" applyBorder="1" applyAlignment="1">
      <alignment horizontal="center" vertical="center"/>
    </xf>
    <xf numFmtId="1" fontId="31" fillId="5" borderId="5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vertical="center"/>
    </xf>
    <xf numFmtId="169" fontId="8" fillId="0" borderId="3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5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quotePrefix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horizontal="center" vertical="center"/>
    </xf>
    <xf numFmtId="0" fontId="7" fillId="0" borderId="0" xfId="0" applyFont="1"/>
    <xf numFmtId="0" fontId="6" fillId="0" borderId="2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0" fillId="0" borderId="9" xfId="0" applyBorder="1"/>
    <xf numFmtId="0" fontId="0" fillId="0" borderId="5" xfId="0" applyBorder="1"/>
    <xf numFmtId="0" fontId="0" fillId="0" borderId="8" xfId="0" applyBorder="1"/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1" fontId="30" fillId="5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8" fillId="6" borderId="7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right" vertical="center"/>
    </xf>
    <xf numFmtId="0" fontId="8" fillId="6" borderId="0" xfId="0" applyFont="1" applyFill="1" applyBorder="1" applyAlignment="1">
      <alignment horizontal="right" vertical="center"/>
    </xf>
    <xf numFmtId="0" fontId="8" fillId="6" borderId="20" xfId="0" applyFont="1" applyFill="1" applyBorder="1" applyAlignment="1">
      <alignment horizontal="right" vertical="center"/>
    </xf>
    <xf numFmtId="0" fontId="8" fillId="6" borderId="7" xfId="0" quotePrefix="1" applyFont="1" applyFill="1" applyBorder="1" applyAlignment="1">
      <alignment horizontal="right" vertical="center"/>
    </xf>
    <xf numFmtId="0" fontId="8" fillId="6" borderId="2" xfId="0" quotePrefix="1" applyFont="1" applyFill="1" applyBorder="1" applyAlignment="1">
      <alignment horizontal="right" vertical="center"/>
    </xf>
    <xf numFmtId="0" fontId="8" fillId="6" borderId="6" xfId="0" quotePrefix="1" applyFont="1" applyFill="1" applyBorder="1" applyAlignment="1">
      <alignment horizontal="right" vertical="center"/>
    </xf>
    <xf numFmtId="0" fontId="8" fillId="6" borderId="0" xfId="0" quotePrefix="1" applyFont="1" applyFill="1" applyBorder="1" applyAlignment="1">
      <alignment horizontal="right" vertical="center"/>
    </xf>
    <xf numFmtId="0" fontId="8" fillId="6" borderId="20" xfId="0" quotePrefix="1" applyFont="1" applyFill="1" applyBorder="1" applyAlignment="1">
      <alignment horizontal="right" vertical="center"/>
    </xf>
    <xf numFmtId="0" fontId="6" fillId="6" borderId="0" xfId="0" quotePrefix="1" applyFont="1" applyFill="1" applyBorder="1" applyAlignment="1">
      <alignment horizontal="right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right" vertical="center"/>
    </xf>
    <xf numFmtId="0" fontId="8" fillId="6" borderId="5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170" fontId="34" fillId="0" borderId="0" xfId="0" applyNumberFormat="1" applyFont="1" applyBorder="1" applyAlignment="1">
      <alignment horizontal="right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right" vertical="center"/>
    </xf>
    <xf numFmtId="0" fontId="7" fillId="6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right" vertical="center"/>
    </xf>
    <xf numFmtId="0" fontId="8" fillId="6" borderId="4" xfId="0" quotePrefix="1" applyFont="1" applyFill="1" applyBorder="1" applyAlignment="1">
      <alignment horizontal="right" vertical="center"/>
    </xf>
    <xf numFmtId="0" fontId="8" fillId="6" borderId="5" xfId="0" quotePrefix="1" applyFont="1" applyFill="1" applyBorder="1" applyAlignment="1">
      <alignment horizontal="right" vertical="center"/>
    </xf>
    <xf numFmtId="169" fontId="6" fillId="0" borderId="3" xfId="0" applyNumberFormat="1" applyFont="1" applyFill="1" applyBorder="1" applyAlignment="1">
      <alignment vertical="center"/>
    </xf>
    <xf numFmtId="0" fontId="8" fillId="6" borderId="28" xfId="0" applyFont="1" applyFill="1" applyBorder="1" applyAlignment="1">
      <alignment horizontal="right" vertical="center"/>
    </xf>
    <xf numFmtId="165" fontId="6" fillId="0" borderId="0" xfId="0" applyNumberFormat="1" applyFont="1"/>
    <xf numFmtId="3" fontId="6" fillId="0" borderId="0" xfId="0" applyNumberFormat="1" applyFont="1"/>
    <xf numFmtId="0" fontId="6" fillId="0" borderId="1" xfId="9" applyFont="1" applyFill="1" applyBorder="1" applyAlignment="1">
      <alignment horizontal="center" vertical="center"/>
    </xf>
    <xf numFmtId="0" fontId="6" fillId="5" borderId="2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6" borderId="2" xfId="9" applyFont="1" applyFill="1" applyBorder="1" applyAlignment="1">
      <alignment horizontal="center" vertical="center"/>
    </xf>
    <xf numFmtId="0" fontId="6" fillId="6" borderId="3" xfId="9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vertical="center"/>
    </xf>
    <xf numFmtId="171" fontId="6" fillId="0" borderId="0" xfId="0" applyNumberFormat="1" applyFont="1"/>
    <xf numFmtId="172" fontId="6" fillId="0" borderId="0" xfId="0" applyNumberFormat="1" applyFont="1" applyFill="1" applyBorder="1" applyAlignment="1">
      <alignment vertical="center"/>
    </xf>
    <xf numFmtId="172" fontId="6" fillId="0" borderId="0" xfId="9" applyNumberFormat="1" applyFont="1" applyFill="1" applyBorder="1" applyAlignment="1">
      <alignment vertical="center"/>
    </xf>
    <xf numFmtId="172" fontId="6" fillId="5" borderId="0" xfId="0" applyNumberFormat="1" applyFont="1" applyFill="1" applyBorder="1" applyAlignment="1">
      <alignment vertical="center"/>
    </xf>
    <xf numFmtId="172" fontId="6" fillId="5" borderId="0" xfId="9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horizontal="right" vertical="center"/>
    </xf>
    <xf numFmtId="172" fontId="6" fillId="6" borderId="0" xfId="9" applyNumberFormat="1" applyFont="1" applyFill="1" applyBorder="1" applyAlignment="1">
      <alignment vertical="center"/>
    </xf>
    <xf numFmtId="172" fontId="15" fillId="6" borderId="7" xfId="0" applyNumberFormat="1" applyFont="1" applyFill="1" applyBorder="1" applyAlignment="1">
      <alignment horizontal="right" vertical="center"/>
    </xf>
    <xf numFmtId="172" fontId="15" fillId="6" borderId="2" xfId="0" applyNumberFormat="1" applyFont="1" applyFill="1" applyBorder="1" applyAlignment="1">
      <alignment horizontal="right" vertical="center"/>
    </xf>
    <xf numFmtId="172" fontId="15" fillId="6" borderId="0" xfId="0" applyNumberFormat="1" applyFont="1" applyFill="1" applyBorder="1" applyAlignment="1">
      <alignment horizontal="right" vertical="center"/>
    </xf>
    <xf numFmtId="172" fontId="6" fillId="6" borderId="0" xfId="0" applyNumberFormat="1" applyFont="1" applyFill="1" applyBorder="1" applyAlignment="1">
      <alignment vertical="center"/>
    </xf>
    <xf numFmtId="172" fontId="6" fillId="6" borderId="5" xfId="9" applyNumberFormat="1" applyFont="1" applyFill="1" applyBorder="1" applyAlignment="1">
      <alignment vertical="center"/>
    </xf>
    <xf numFmtId="172" fontId="6" fillId="0" borderId="0" xfId="0" applyNumberFormat="1" applyFont="1"/>
    <xf numFmtId="172" fontId="6" fillId="0" borderId="5" xfId="0" applyNumberFormat="1" applyFont="1" applyFill="1" applyBorder="1" applyAlignment="1">
      <alignment vertical="center"/>
    </xf>
    <xf numFmtId="172" fontId="6" fillId="6" borderId="11" xfId="0" applyNumberFormat="1" applyFont="1" applyFill="1" applyBorder="1" applyAlignment="1">
      <alignment vertical="center"/>
    </xf>
    <xf numFmtId="172" fontId="6" fillId="6" borderId="4" xfId="0" applyNumberFormat="1" applyFont="1" applyFill="1" applyBorder="1" applyAlignment="1">
      <alignment vertical="center"/>
    </xf>
    <xf numFmtId="172" fontId="6" fillId="6" borderId="5" xfId="0" applyNumberFormat="1" applyFont="1" applyFill="1" applyBorder="1" applyAlignment="1">
      <alignment vertical="center"/>
    </xf>
    <xf numFmtId="172" fontId="6" fillId="6" borderId="3" xfId="0" applyNumberFormat="1" applyFont="1" applyFill="1" applyBorder="1" applyAlignment="1">
      <alignment vertical="center"/>
    </xf>
    <xf numFmtId="172" fontId="6" fillId="6" borderId="9" xfId="0" applyNumberFormat="1" applyFont="1" applyFill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172" fontId="17" fillId="5" borderId="12" xfId="0" applyNumberFormat="1" applyFont="1" applyFill="1" applyBorder="1" applyAlignment="1">
      <alignment horizontal="right" vertical="center"/>
    </xf>
    <xf numFmtId="172" fontId="17" fillId="5" borderId="13" xfId="0" applyNumberFormat="1" applyFont="1" applyFill="1" applyBorder="1" applyAlignment="1">
      <alignment horizontal="right" vertical="center"/>
    </xf>
    <xf numFmtId="172" fontId="7" fillId="5" borderId="13" xfId="0" applyNumberFormat="1" applyFont="1" applyFill="1" applyBorder="1" applyAlignment="1">
      <alignment horizontal="right" vertical="center"/>
    </xf>
    <xf numFmtId="172" fontId="6" fillId="0" borderId="27" xfId="9" applyNumberFormat="1" applyFont="1" applyFill="1" applyBorder="1" applyAlignment="1">
      <alignment vertical="center"/>
    </xf>
    <xf numFmtId="3" fontId="11" fillId="0" borderId="0" xfId="0" applyNumberFormat="1" applyFont="1" applyAlignment="1">
      <alignment horizontal="right"/>
    </xf>
    <xf numFmtId="0" fontId="7" fillId="4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/>
    <xf numFmtId="0" fontId="10" fillId="0" borderId="0" xfId="0" applyFont="1" applyBorder="1" applyAlignment="1">
      <alignment horizontal="left" wrapText="1"/>
    </xf>
    <xf numFmtId="0" fontId="0" fillId="0" borderId="0" xfId="0" applyBorder="1"/>
    <xf numFmtId="1" fontId="35" fillId="5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5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8" xfId="0" applyFont="1" applyBorder="1"/>
    <xf numFmtId="166" fontId="7" fillId="5" borderId="18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7" fillId="0" borderId="0" xfId="0" applyFont="1" applyBorder="1"/>
    <xf numFmtId="0" fontId="7" fillId="4" borderId="3" xfId="0" applyFont="1" applyFill="1" applyBorder="1" applyAlignment="1">
      <alignment horizontal="center" vertical="top"/>
    </xf>
    <xf numFmtId="172" fontId="7" fillId="5" borderId="18" xfId="0" applyNumberFormat="1" applyFont="1" applyFill="1" applyBorder="1" applyAlignment="1">
      <alignment horizontal="right" vertical="center"/>
    </xf>
    <xf numFmtId="172" fontId="6" fillId="0" borderId="7" xfId="0" applyNumberFormat="1" applyFont="1" applyFill="1" applyBorder="1" applyAlignment="1">
      <alignment horizontal="right"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7" fillId="5" borderId="7" xfId="0" applyNumberFormat="1" applyFont="1" applyFill="1" applyBorder="1" applyAlignment="1">
      <alignment horizontal="right" vertical="center"/>
    </xf>
    <xf numFmtId="172" fontId="7" fillId="5" borderId="2" xfId="0" applyNumberFormat="1" applyFont="1" applyFill="1" applyBorder="1" applyAlignment="1">
      <alignment horizontal="right" vertical="center"/>
    </xf>
    <xf numFmtId="172" fontId="6" fillId="5" borderId="7" xfId="0" applyNumberFormat="1" applyFont="1" applyFill="1" applyBorder="1" applyAlignment="1">
      <alignment horizontal="right" vertical="center"/>
    </xf>
    <xf numFmtId="172" fontId="6" fillId="5" borderId="0" xfId="0" applyNumberFormat="1" applyFont="1" applyFill="1" applyBorder="1" applyAlignment="1">
      <alignment horizontal="right" vertical="center"/>
    </xf>
    <xf numFmtId="172" fontId="6" fillId="0" borderId="7" xfId="0" quotePrefix="1" applyNumberFormat="1" applyFont="1" applyFill="1" applyBorder="1" applyAlignment="1">
      <alignment horizontal="right" vertical="center"/>
    </xf>
    <xf numFmtId="172" fontId="6" fillId="0" borderId="2" xfId="0" quotePrefix="1" applyNumberFormat="1" applyFont="1" applyFill="1" applyBorder="1" applyAlignment="1">
      <alignment horizontal="right" vertical="center"/>
    </xf>
    <xf numFmtId="172" fontId="6" fillId="0" borderId="0" xfId="0" quotePrefix="1" applyNumberFormat="1" applyFont="1" applyFill="1" applyBorder="1" applyAlignment="1">
      <alignment horizontal="right" vertical="center"/>
    </xf>
    <xf numFmtId="172" fontId="6" fillId="5" borderId="2" xfId="0" applyNumberFormat="1" applyFont="1" applyFill="1" applyBorder="1" applyAlignment="1">
      <alignment horizontal="right" vertical="center"/>
    </xf>
    <xf numFmtId="172" fontId="7" fillId="0" borderId="7" xfId="0" applyNumberFormat="1" applyFont="1" applyFill="1" applyBorder="1" applyAlignment="1">
      <alignment horizontal="right"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6" fillId="6" borderId="7" xfId="0" applyNumberFormat="1" applyFont="1" applyFill="1" applyBorder="1" applyAlignment="1">
      <alignment horizontal="right" vertical="center"/>
    </xf>
    <xf numFmtId="172" fontId="6" fillId="6" borderId="2" xfId="0" applyNumberFormat="1" applyFont="1" applyFill="1" applyBorder="1" applyAlignment="1">
      <alignment horizontal="right" vertical="center"/>
    </xf>
    <xf numFmtId="172" fontId="6" fillId="6" borderId="0" xfId="0" applyNumberFormat="1" applyFont="1" applyFill="1" applyBorder="1" applyAlignment="1">
      <alignment horizontal="right" vertical="center"/>
    </xf>
    <xf numFmtId="172" fontId="6" fillId="6" borderId="27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72" fontId="6" fillId="6" borderId="9" xfId="0" applyNumberFormat="1" applyFont="1" applyFill="1" applyBorder="1" applyAlignment="1">
      <alignment horizontal="right" vertical="center"/>
    </xf>
    <xf numFmtId="172" fontId="6" fillId="6" borderId="3" xfId="0" applyNumberFormat="1" applyFont="1" applyFill="1" applyBorder="1" applyAlignment="1">
      <alignment horizontal="right" vertical="center"/>
    </xf>
    <xf numFmtId="172" fontId="6" fillId="6" borderId="5" xfId="0" applyNumberFormat="1" applyFont="1" applyFill="1" applyBorder="1" applyAlignment="1">
      <alignment horizontal="right" vertical="center"/>
    </xf>
    <xf numFmtId="172" fontId="7" fillId="0" borderId="9" xfId="0" applyNumberFormat="1" applyFont="1" applyFill="1" applyBorder="1" applyAlignment="1">
      <alignment horizontal="right" vertical="center"/>
    </xf>
    <xf numFmtId="172" fontId="7" fillId="0" borderId="3" xfId="0" applyNumberFormat="1" applyFont="1" applyFill="1" applyBorder="1" applyAlignment="1">
      <alignment horizontal="right" vertical="center"/>
    </xf>
    <xf numFmtId="172" fontId="6" fillId="0" borderId="9" xfId="0" applyNumberFormat="1" applyFont="1" applyFill="1" applyBorder="1" applyAlignment="1">
      <alignment horizontal="right" vertical="center"/>
    </xf>
    <xf numFmtId="172" fontId="6" fillId="0" borderId="5" xfId="0" applyNumberFormat="1" applyFont="1" applyFill="1" applyBorder="1" applyAlignment="1">
      <alignment horizontal="right" vertical="center"/>
    </xf>
    <xf numFmtId="172" fontId="7" fillId="6" borderId="11" xfId="0" applyNumberFormat="1" applyFont="1" applyFill="1" applyBorder="1" applyAlignment="1">
      <alignment horizontal="right" vertical="center"/>
    </xf>
    <xf numFmtId="172" fontId="7" fillId="6" borderId="1" xfId="0" applyNumberFormat="1" applyFont="1" applyFill="1" applyBorder="1" applyAlignment="1">
      <alignment horizontal="right" vertical="center"/>
    </xf>
    <xf numFmtId="171" fontId="37" fillId="0" borderId="1" xfId="0" applyNumberFormat="1" applyFont="1" applyBorder="1" applyAlignment="1">
      <alignment vertical="center"/>
    </xf>
    <xf numFmtId="171" fontId="37" fillId="0" borderId="4" xfId="9" applyNumberFormat="1" applyFont="1" applyBorder="1" applyAlignment="1">
      <alignment vertical="center"/>
    </xf>
    <xf numFmtId="171" fontId="37" fillId="0" borderId="15" xfId="9" applyNumberFormat="1" applyFont="1" applyBorder="1" applyAlignment="1">
      <alignment vertical="center"/>
    </xf>
    <xf numFmtId="167" fontId="37" fillId="0" borderId="6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171" fontId="37" fillId="5" borderId="2" xfId="0" applyNumberFormat="1" applyFont="1" applyFill="1" applyBorder="1" applyAlignment="1">
      <alignment vertical="center"/>
    </xf>
    <xf numFmtId="171" fontId="37" fillId="5" borderId="0" xfId="9" applyNumberFormat="1" applyFont="1" applyFill="1" applyBorder="1" applyAlignment="1">
      <alignment vertical="center"/>
    </xf>
    <xf numFmtId="171" fontId="37" fillId="5" borderId="6" xfId="9" applyNumberFormat="1" applyFont="1" applyFill="1" applyBorder="1" applyAlignment="1">
      <alignment vertical="center"/>
    </xf>
    <xf numFmtId="167" fontId="37" fillId="6" borderId="6" xfId="0" applyNumberFormat="1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171" fontId="37" fillId="0" borderId="2" xfId="0" applyNumberFormat="1" applyFont="1" applyFill="1" applyBorder="1" applyAlignment="1">
      <alignment vertical="center"/>
    </xf>
    <xf numFmtId="171" fontId="37" fillId="0" borderId="0" xfId="9" applyNumberFormat="1" applyFont="1" applyFill="1" applyBorder="1" applyAlignment="1">
      <alignment vertical="center"/>
    </xf>
    <xf numFmtId="171" fontId="37" fillId="0" borderId="6" xfId="9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171" fontId="37" fillId="0" borderId="0" xfId="9" quotePrefix="1" applyNumberFormat="1" applyFont="1" applyFill="1" applyBorder="1" applyAlignment="1">
      <alignment horizontal="right" vertical="center"/>
    </xf>
    <xf numFmtId="171" fontId="37" fillId="6" borderId="2" xfId="0" applyNumberFormat="1" applyFont="1" applyFill="1" applyBorder="1" applyAlignment="1">
      <alignment vertical="center"/>
    </xf>
    <xf numFmtId="171" fontId="37" fillId="6" borderId="0" xfId="9" applyNumberFormat="1" applyFont="1" applyFill="1" applyBorder="1" applyAlignment="1">
      <alignment vertical="center"/>
    </xf>
    <xf numFmtId="171" fontId="37" fillId="6" borderId="6" xfId="9" applyNumberFormat="1" applyFont="1" applyFill="1" applyBorder="1" applyAlignment="1">
      <alignment vertical="center"/>
    </xf>
    <xf numFmtId="0" fontId="38" fillId="6" borderId="6" xfId="0" applyFont="1" applyFill="1" applyBorder="1" applyAlignment="1">
      <alignment horizontal="center" vertical="center"/>
    </xf>
    <xf numFmtId="171" fontId="39" fillId="0" borderId="0" xfId="9" applyNumberFormat="1" applyFont="1" applyFill="1" applyBorder="1" applyAlignment="1">
      <alignment vertical="center"/>
    </xf>
    <xf numFmtId="171" fontId="39" fillId="0" borderId="6" xfId="9" applyNumberFormat="1" applyFont="1" applyFill="1" applyBorder="1" applyAlignment="1">
      <alignment vertical="center"/>
    </xf>
    <xf numFmtId="171" fontId="37" fillId="0" borderId="3" xfId="0" applyNumberFormat="1" applyFont="1" applyFill="1" applyBorder="1" applyAlignment="1">
      <alignment vertical="center"/>
    </xf>
    <xf numFmtId="171" fontId="37" fillId="0" borderId="5" xfId="9" applyNumberFormat="1" applyFont="1" applyFill="1" applyBorder="1" applyAlignment="1">
      <alignment vertical="center"/>
    </xf>
    <xf numFmtId="171" fontId="37" fillId="0" borderId="8" xfId="9" applyNumberFormat="1" applyFont="1" applyFill="1" applyBorder="1" applyAlignment="1">
      <alignment vertical="center"/>
    </xf>
    <xf numFmtId="167" fontId="37" fillId="0" borderId="8" xfId="0" applyNumberFormat="1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171" fontId="37" fillId="6" borderId="3" xfId="0" applyNumberFormat="1" applyFont="1" applyFill="1" applyBorder="1" applyAlignment="1">
      <alignment vertical="center"/>
    </xf>
    <xf numFmtId="171" fontId="37" fillId="6" borderId="5" xfId="9" applyNumberFormat="1" applyFont="1" applyFill="1" applyBorder="1" applyAlignment="1">
      <alignment vertical="center"/>
    </xf>
    <xf numFmtId="171" fontId="37" fillId="6" borderId="8" xfId="9" applyNumberFormat="1" applyFont="1" applyFill="1" applyBorder="1" applyAlignment="1">
      <alignment vertical="center"/>
    </xf>
    <xf numFmtId="167" fontId="37" fillId="6" borderId="8" xfId="0" applyNumberFormat="1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36" fillId="0" borderId="0" xfId="0" applyFont="1"/>
    <xf numFmtId="171" fontId="37" fillId="0" borderId="0" xfId="0" applyNumberFormat="1" applyFont="1"/>
    <xf numFmtId="0" fontId="40" fillId="0" borderId="0" xfId="0" applyFont="1"/>
    <xf numFmtId="0" fontId="41" fillId="0" borderId="0" xfId="0" applyFont="1" applyAlignment="1">
      <alignment horizontal="left"/>
    </xf>
    <xf numFmtId="0" fontId="36" fillId="0" borderId="6" xfId="0" applyFont="1" applyFill="1" applyBorder="1"/>
    <xf numFmtId="1" fontId="38" fillId="4" borderId="11" xfId="0" applyNumberFormat="1" applyFont="1" applyFill="1" applyBorder="1" applyAlignment="1">
      <alignment horizontal="center"/>
    </xf>
    <xf numFmtId="1" fontId="38" fillId="4" borderId="1" xfId="0" applyNumberFormat="1" applyFont="1" applyFill="1" applyBorder="1" applyAlignment="1">
      <alignment horizontal="center"/>
    </xf>
    <xf numFmtId="1" fontId="38" fillId="4" borderId="4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8" xfId="0" applyFont="1" applyFill="1" applyBorder="1"/>
    <xf numFmtId="1" fontId="38" fillId="4" borderId="9" xfId="0" applyNumberFormat="1" applyFont="1" applyFill="1" applyBorder="1" applyAlignment="1">
      <alignment horizontal="center" vertical="center"/>
    </xf>
    <xf numFmtId="1" fontId="38" fillId="4" borderId="3" xfId="0" applyNumberFormat="1" applyFont="1" applyFill="1" applyBorder="1" applyAlignment="1">
      <alignment horizontal="center" vertical="center"/>
    </xf>
    <xf numFmtId="1" fontId="38" fillId="4" borderId="5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5" borderId="18" xfId="0" applyFont="1" applyFill="1" applyBorder="1" applyAlignment="1">
      <alignment horizontal="center" vertical="center"/>
    </xf>
    <xf numFmtId="3" fontId="38" fillId="5" borderId="12" xfId="0" applyNumberFormat="1" applyFont="1" applyFill="1" applyBorder="1" applyAlignment="1">
      <alignment horizontal="right"/>
    </xf>
    <xf numFmtId="3" fontId="38" fillId="5" borderId="18" xfId="0" applyNumberFormat="1" applyFont="1" applyFill="1" applyBorder="1" applyAlignment="1">
      <alignment horizontal="right"/>
    </xf>
    <xf numFmtId="171" fontId="38" fillId="5" borderId="12" xfId="0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horizontal="center" vertical="center"/>
    </xf>
    <xf numFmtId="171" fontId="37" fillId="0" borderId="1" xfId="0" applyNumberFormat="1" applyFont="1" applyFill="1" applyBorder="1" applyAlignment="1">
      <alignment horizontal="right" vertical="center"/>
    </xf>
    <xf numFmtId="171" fontId="37" fillId="0" borderId="7" xfId="0" applyNumberFormat="1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vertical="center"/>
    </xf>
    <xf numFmtId="0" fontId="38" fillId="5" borderId="2" xfId="0" applyFont="1" applyFill="1" applyBorder="1" applyAlignment="1">
      <alignment horizontal="center" vertical="center"/>
    </xf>
    <xf numFmtId="171" fontId="37" fillId="5" borderId="7" xfId="0" applyNumberFormat="1" applyFont="1" applyFill="1" applyBorder="1" applyAlignment="1">
      <alignment horizontal="right" vertical="center"/>
    </xf>
    <xf numFmtId="171" fontId="37" fillId="5" borderId="0" xfId="0" applyNumberFormat="1" applyFont="1" applyFill="1" applyBorder="1" applyAlignment="1">
      <alignment horizontal="right" vertical="center"/>
    </xf>
    <xf numFmtId="171" fontId="37" fillId="5" borderId="0" xfId="9" applyNumberFormat="1" applyFont="1" applyFill="1" applyBorder="1" applyAlignment="1">
      <alignment horizontal="right" vertical="center"/>
    </xf>
    <xf numFmtId="171" fontId="37" fillId="5" borderId="6" xfId="9" applyNumberFormat="1" applyFont="1" applyFill="1" applyBorder="1" applyAlignment="1">
      <alignment horizontal="right" vertical="center"/>
    </xf>
    <xf numFmtId="3" fontId="37" fillId="0" borderId="2" xfId="0" quotePrefix="1" applyNumberFormat="1" applyFont="1" applyFill="1" applyBorder="1" applyAlignment="1">
      <alignment horizontal="right" vertical="center"/>
    </xf>
    <xf numFmtId="171" fontId="37" fillId="0" borderId="7" xfId="0" quotePrefix="1" applyNumberFormat="1" applyFont="1" applyFill="1" applyBorder="1" applyAlignment="1">
      <alignment horizontal="right" vertical="center"/>
    </xf>
    <xf numFmtId="171" fontId="37" fillId="0" borderId="0" xfId="0" applyNumberFormat="1" applyFont="1" applyFill="1" applyAlignment="1">
      <alignment horizontal="right" vertical="center"/>
    </xf>
    <xf numFmtId="171" fontId="37" fillId="5" borderId="2" xfId="0" applyNumberFormat="1" applyFont="1" applyFill="1" applyBorder="1" applyAlignment="1">
      <alignment horizontal="right" vertical="center"/>
    </xf>
    <xf numFmtId="171" fontId="37" fillId="5" borderId="0" xfId="0" applyNumberFormat="1" applyFont="1" applyFill="1" applyAlignment="1">
      <alignment horizontal="right" vertical="center"/>
    </xf>
    <xf numFmtId="171" fontId="37" fillId="5" borderId="0" xfId="0" applyNumberFormat="1" applyFont="1" applyFill="1" applyBorder="1" applyAlignment="1">
      <alignment vertical="center"/>
    </xf>
    <xf numFmtId="171" fontId="37" fillId="0" borderId="2" xfId="0" applyNumberFormat="1" applyFont="1" applyFill="1" applyBorder="1" applyAlignment="1">
      <alignment horizontal="right" vertical="center"/>
    </xf>
    <xf numFmtId="3" fontId="37" fillId="5" borderId="2" xfId="0" applyNumberFormat="1" applyFont="1" applyFill="1" applyBorder="1" applyAlignment="1">
      <alignment horizontal="right" vertical="center"/>
    </xf>
    <xf numFmtId="3" fontId="38" fillId="0" borderId="2" xfId="0" applyNumberFormat="1" applyFont="1" applyFill="1" applyBorder="1" applyAlignment="1">
      <alignment horizontal="right" vertical="center"/>
    </xf>
    <xf numFmtId="171" fontId="37" fillId="0" borderId="0" xfId="9" applyNumberFormat="1" applyFont="1" applyFill="1" applyBorder="1" applyAlignment="1">
      <alignment horizontal="right" vertical="center"/>
    </xf>
    <xf numFmtId="171" fontId="37" fillId="0" borderId="6" xfId="9" applyNumberFormat="1" applyFont="1" applyFill="1" applyBorder="1" applyAlignment="1">
      <alignment horizontal="right" vertical="center"/>
    </xf>
    <xf numFmtId="0" fontId="38" fillId="6" borderId="2" xfId="0" applyFont="1" applyFill="1" applyBorder="1" applyAlignment="1">
      <alignment horizontal="center" vertical="center"/>
    </xf>
    <xf numFmtId="171" fontId="37" fillId="6" borderId="2" xfId="0" applyNumberFormat="1" applyFont="1" applyFill="1" applyBorder="1" applyAlignment="1">
      <alignment horizontal="right" vertical="center"/>
    </xf>
    <xf numFmtId="171" fontId="37" fillId="6" borderId="7" xfId="0" applyNumberFormat="1" applyFont="1" applyFill="1" applyBorder="1" applyAlignment="1">
      <alignment horizontal="right" vertical="center"/>
    </xf>
    <xf numFmtId="171" fontId="37" fillId="6" borderId="0" xfId="0" applyNumberFormat="1" applyFont="1" applyFill="1" applyBorder="1" applyAlignment="1">
      <alignment horizontal="right" vertical="center"/>
    </xf>
    <xf numFmtId="171" fontId="37" fillId="6" borderId="0" xfId="0" applyNumberFormat="1" applyFont="1" applyFill="1" applyAlignment="1">
      <alignment horizontal="right" vertical="center"/>
    </xf>
    <xf numFmtId="171" fontId="37" fillId="6" borderId="0" xfId="0" applyNumberFormat="1" applyFont="1" applyFill="1" applyBorder="1" applyAlignment="1">
      <alignment vertical="center"/>
    </xf>
    <xf numFmtId="3" fontId="37" fillId="0" borderId="2" xfId="0" applyNumberFormat="1" applyFont="1" applyFill="1" applyBorder="1" applyAlignment="1">
      <alignment horizontal="right" vertical="center"/>
    </xf>
    <xf numFmtId="3" fontId="37" fillId="6" borderId="2" xfId="0" applyNumberFormat="1" applyFont="1" applyFill="1" applyBorder="1" applyAlignment="1">
      <alignment horizontal="right" vertical="center"/>
    </xf>
    <xf numFmtId="171" fontId="37" fillId="7" borderId="0" xfId="9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/>
    </xf>
    <xf numFmtId="171" fontId="37" fillId="0" borderId="6" xfId="0" applyNumberFormat="1" applyFont="1" applyFill="1" applyBorder="1" applyAlignment="1">
      <alignment vertical="center"/>
    </xf>
    <xf numFmtId="3" fontId="38" fillId="6" borderId="7" xfId="0" applyNumberFormat="1" applyFont="1" applyFill="1" applyBorder="1" applyAlignment="1">
      <alignment horizontal="right" vertical="center"/>
    </xf>
    <xf numFmtId="3" fontId="38" fillId="6" borderId="2" xfId="0" applyNumberFormat="1" applyFont="1" applyFill="1" applyBorder="1" applyAlignment="1">
      <alignment horizontal="right" vertical="center"/>
    </xf>
    <xf numFmtId="171" fontId="37" fillId="6" borderId="6" xfId="0" applyNumberFormat="1" applyFont="1" applyFill="1" applyBorder="1" applyAlignment="1">
      <alignment horizontal="right" vertical="center"/>
    </xf>
    <xf numFmtId="3" fontId="38" fillId="0" borderId="7" xfId="0" applyNumberFormat="1" applyFont="1" applyFill="1" applyBorder="1" applyAlignment="1">
      <alignment horizontal="right" vertical="center"/>
    </xf>
    <xf numFmtId="171" fontId="37" fillId="0" borderId="6" xfId="0" applyNumberFormat="1" applyFont="1" applyFill="1" applyBorder="1" applyAlignment="1">
      <alignment horizontal="right" vertical="center"/>
    </xf>
    <xf numFmtId="3" fontId="37" fillId="0" borderId="7" xfId="0" applyNumberFormat="1" applyFont="1" applyFill="1" applyBorder="1" applyAlignment="1">
      <alignment horizontal="right" vertical="center"/>
    </xf>
    <xf numFmtId="171" fontId="37" fillId="0" borderId="5" xfId="0" applyNumberFormat="1" applyFont="1" applyFill="1" applyBorder="1" applyAlignment="1">
      <alignment horizontal="right" vertical="center"/>
    </xf>
    <xf numFmtId="171" fontId="37" fillId="0" borderId="28" xfId="0" applyNumberFormat="1" applyFont="1" applyFill="1" applyBorder="1" applyAlignment="1">
      <alignment horizontal="right" vertical="center"/>
    </xf>
    <xf numFmtId="171" fontId="37" fillId="0" borderId="8" xfId="0" applyNumberFormat="1" applyFont="1" applyFill="1" applyBorder="1" applyAlignment="1">
      <alignment horizontal="right" vertical="center"/>
    </xf>
    <xf numFmtId="0" fontId="38" fillId="6" borderId="1" xfId="0" applyFont="1" applyFill="1" applyBorder="1" applyAlignment="1">
      <alignment horizontal="center" vertical="center"/>
    </xf>
    <xf numFmtId="171" fontId="37" fillId="6" borderId="11" xfId="0" applyNumberFormat="1" applyFont="1" applyFill="1" applyBorder="1" applyAlignment="1">
      <alignment horizontal="right" vertical="center"/>
    </xf>
    <xf numFmtId="171" fontId="37" fillId="6" borderId="4" xfId="0" applyNumberFormat="1" applyFont="1" applyFill="1" applyBorder="1" applyAlignment="1">
      <alignment horizontal="right" vertical="center"/>
    </xf>
    <xf numFmtId="171" fontId="37" fillId="6" borderId="0" xfId="9" applyNumberFormat="1" applyFont="1" applyFill="1" applyBorder="1" applyAlignment="1">
      <alignment horizontal="right" vertical="center"/>
    </xf>
    <xf numFmtId="171" fontId="37" fillId="6" borderId="6" xfId="9" applyNumberFormat="1" applyFont="1" applyFill="1" applyBorder="1" applyAlignment="1">
      <alignment horizontal="right" vertical="center"/>
    </xf>
    <xf numFmtId="171" fontId="38" fillId="0" borderId="0" xfId="0" applyNumberFormat="1" applyFont="1" applyFill="1" applyBorder="1" applyAlignment="1">
      <alignment horizontal="right" vertical="center"/>
    </xf>
    <xf numFmtId="0" fontId="38" fillId="6" borderId="3" xfId="0" applyFont="1" applyFill="1" applyBorder="1" applyAlignment="1">
      <alignment horizontal="center" vertical="center"/>
    </xf>
    <xf numFmtId="3" fontId="37" fillId="6" borderId="9" xfId="2" applyNumberFormat="1" applyFont="1" applyFill="1" applyBorder="1" applyAlignment="1">
      <alignment vertical="center"/>
    </xf>
    <xf numFmtId="3" fontId="37" fillId="6" borderId="3" xfId="2" applyNumberFormat="1" applyFont="1" applyFill="1" applyBorder="1" applyAlignment="1">
      <alignment vertical="center"/>
    </xf>
    <xf numFmtId="171" fontId="37" fillId="6" borderId="9" xfId="2" applyNumberFormat="1" applyFont="1" applyFill="1" applyBorder="1" applyAlignment="1">
      <alignment vertical="center"/>
    </xf>
    <xf numFmtId="171" fontId="37" fillId="6" borderId="5" xfId="2" applyNumberFormat="1" applyFont="1" applyFill="1" applyBorder="1" applyAlignment="1">
      <alignment vertical="center"/>
    </xf>
    <xf numFmtId="171" fontId="37" fillId="6" borderId="5" xfId="0" applyNumberFormat="1" applyFont="1" applyFill="1" applyBorder="1" applyAlignment="1">
      <alignment horizontal="right" vertical="center"/>
    </xf>
    <xf numFmtId="171" fontId="37" fillId="6" borderId="5" xfId="9" applyNumberFormat="1" applyFont="1" applyFill="1" applyBorder="1" applyAlignment="1">
      <alignment horizontal="right" vertical="center"/>
    </xf>
    <xf numFmtId="171" fontId="37" fillId="6" borderId="8" xfId="9" applyNumberFormat="1" applyFont="1" applyFill="1" applyBorder="1" applyAlignment="1">
      <alignment horizontal="right" vertical="center"/>
    </xf>
    <xf numFmtId="0" fontId="38" fillId="0" borderId="0" xfId="0" applyFont="1"/>
    <xf numFmtId="0" fontId="36" fillId="0" borderId="0" xfId="0" applyFont="1" applyBorder="1"/>
    <xf numFmtId="0" fontId="38" fillId="6" borderId="18" xfId="0" applyFont="1" applyFill="1" applyBorder="1" applyAlignment="1">
      <alignment horizontal="center" vertical="center"/>
    </xf>
    <xf numFmtId="171" fontId="37" fillId="6" borderId="18" xfId="0" applyNumberFormat="1" applyFont="1" applyFill="1" applyBorder="1" applyAlignment="1">
      <alignment horizontal="right" vertical="center"/>
    </xf>
    <xf numFmtId="171" fontId="37" fillId="6" borderId="12" xfId="0" applyNumberFormat="1" applyFont="1" applyFill="1" applyBorder="1" applyAlignment="1">
      <alignment horizontal="right" vertical="center"/>
    </xf>
    <xf numFmtId="171" fontId="37" fillId="6" borderId="13" xfId="0" applyNumberFormat="1" applyFont="1" applyFill="1" applyBorder="1" applyAlignment="1">
      <alignment horizontal="right" vertical="center"/>
    </xf>
    <xf numFmtId="171" fontId="37" fillId="6" borderId="13" xfId="0" applyNumberFormat="1" applyFont="1" applyFill="1" applyBorder="1" applyAlignment="1">
      <alignment vertical="center"/>
    </xf>
    <xf numFmtId="171" fontId="37" fillId="6" borderId="13" xfId="9" applyNumberFormat="1" applyFont="1" applyFill="1" applyBorder="1" applyAlignment="1">
      <alignment vertical="center"/>
    </xf>
    <xf numFmtId="171" fontId="37" fillId="6" borderId="17" xfId="9" applyNumberFormat="1" applyFont="1" applyFill="1" applyBorder="1" applyAlignment="1">
      <alignment vertical="center"/>
    </xf>
    <xf numFmtId="171" fontId="38" fillId="5" borderId="13" xfId="0" applyNumberFormat="1" applyFont="1" applyFill="1" applyBorder="1" applyAlignment="1">
      <alignment horizontal="right"/>
    </xf>
    <xf numFmtId="171" fontId="38" fillId="5" borderId="17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/>
    <xf numFmtId="0" fontId="37" fillId="0" borderId="0" xfId="0" applyFont="1" applyBorder="1" applyAlignment="1">
      <alignment horizontal="left" vertical="top"/>
    </xf>
    <xf numFmtId="0" fontId="40" fillId="0" borderId="0" xfId="0" applyFont="1" applyAlignment="1">
      <alignment vertical="top"/>
    </xf>
    <xf numFmtId="0" fontId="37" fillId="0" borderId="0" xfId="0" applyFont="1"/>
    <xf numFmtId="0" fontId="41" fillId="0" borderId="0" xfId="0" quotePrefix="1" applyFont="1" applyAlignment="1">
      <alignment horizontal="right" vertical="top"/>
    </xf>
    <xf numFmtId="0" fontId="38" fillId="4" borderId="18" xfId="0" applyFont="1" applyFill="1" applyBorder="1" applyAlignment="1">
      <alignment horizontal="center" vertical="top" wrapText="1"/>
    </xf>
    <xf numFmtId="0" fontId="38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 wrapText="1"/>
    </xf>
    <xf numFmtId="1" fontId="37" fillId="0" borderId="1" xfId="9" applyNumberFormat="1" applyFont="1" applyFill="1" applyBorder="1" applyAlignment="1">
      <alignment horizontal="center" vertical="center"/>
    </xf>
    <xf numFmtId="171" fontId="38" fillId="0" borderId="1" xfId="0" applyNumberFormat="1" applyFont="1" applyBorder="1" applyAlignment="1">
      <alignment vertical="center"/>
    </xf>
    <xf numFmtId="171" fontId="37" fillId="0" borderId="1" xfId="9" applyNumberFormat="1" applyFont="1" applyBorder="1" applyAlignment="1">
      <alignment horizontal="right" vertical="center"/>
    </xf>
    <xf numFmtId="1" fontId="37" fillId="5" borderId="2" xfId="9" applyNumberFormat="1" applyFont="1" applyFill="1" applyBorder="1" applyAlignment="1">
      <alignment horizontal="center" vertical="center"/>
    </xf>
    <xf numFmtId="171" fontId="38" fillId="5" borderId="2" xfId="0" applyNumberFormat="1" applyFont="1" applyFill="1" applyBorder="1" applyAlignment="1">
      <alignment vertical="center"/>
    </xf>
    <xf numFmtId="171" fontId="37" fillId="5" borderId="2" xfId="9" applyNumberFormat="1" applyFont="1" applyFill="1" applyBorder="1" applyAlignment="1">
      <alignment horizontal="right" vertical="center"/>
    </xf>
    <xf numFmtId="1" fontId="37" fillId="0" borderId="2" xfId="9" applyNumberFormat="1" applyFont="1" applyFill="1" applyBorder="1" applyAlignment="1">
      <alignment horizontal="center" vertical="center"/>
    </xf>
    <xf numFmtId="171" fontId="38" fillId="0" borderId="2" xfId="0" applyNumberFormat="1" applyFont="1" applyBorder="1" applyAlignment="1">
      <alignment vertical="center"/>
    </xf>
    <xf numFmtId="171" fontId="37" fillId="0" borderId="2" xfId="9" applyNumberFormat="1" applyFont="1" applyBorder="1" applyAlignment="1">
      <alignment horizontal="right" vertical="center"/>
    </xf>
    <xf numFmtId="171" fontId="38" fillId="0" borderId="2" xfId="0" applyNumberFormat="1" applyFont="1" applyFill="1" applyBorder="1" applyAlignment="1">
      <alignment vertical="center"/>
    </xf>
    <xf numFmtId="171" fontId="37" fillId="0" borderId="2" xfId="9" quotePrefix="1" applyNumberFormat="1" applyFont="1" applyBorder="1" applyAlignment="1">
      <alignment horizontal="right" vertical="center"/>
    </xf>
    <xf numFmtId="171" fontId="37" fillId="0" borderId="2" xfId="9" applyNumberFormat="1" applyFont="1" applyFill="1" applyBorder="1" applyAlignment="1">
      <alignment horizontal="right" vertical="center"/>
    </xf>
    <xf numFmtId="1" fontId="37" fillId="6" borderId="2" xfId="9" applyNumberFormat="1" applyFont="1" applyFill="1" applyBorder="1" applyAlignment="1">
      <alignment horizontal="center" vertical="center"/>
    </xf>
    <xf numFmtId="171" fontId="38" fillId="6" borderId="2" xfId="0" applyNumberFormat="1" applyFont="1" applyFill="1" applyBorder="1" applyAlignment="1">
      <alignment vertical="center"/>
    </xf>
    <xf numFmtId="171" fontId="37" fillId="6" borderId="2" xfId="9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/>
    </xf>
    <xf numFmtId="0" fontId="37" fillId="0" borderId="0" xfId="0" applyFont="1" applyBorder="1"/>
    <xf numFmtId="0" fontId="38" fillId="0" borderId="0" xfId="0" applyFont="1" applyAlignment="1">
      <alignment horizontal="center"/>
    </xf>
    <xf numFmtId="0" fontId="37" fillId="0" borderId="0" xfId="0" quotePrefix="1" applyFont="1" applyAlignment="1">
      <alignment vertical="top"/>
    </xf>
    <xf numFmtId="169" fontId="37" fillId="0" borderId="0" xfId="0" applyNumberFormat="1" applyFont="1"/>
    <xf numFmtId="0" fontId="38" fillId="0" borderId="3" xfId="0" applyFont="1" applyFill="1" applyBorder="1" applyAlignment="1">
      <alignment horizontal="center" vertical="center"/>
    </xf>
    <xf numFmtId="1" fontId="37" fillId="0" borderId="3" xfId="9" applyNumberFormat="1" applyFont="1" applyFill="1" applyBorder="1" applyAlignment="1">
      <alignment horizontal="center" vertical="center"/>
    </xf>
    <xf numFmtId="171" fontId="38" fillId="0" borderId="3" xfId="0" applyNumberFormat="1" applyFont="1" applyFill="1" applyBorder="1" applyAlignment="1">
      <alignment vertical="center"/>
    </xf>
    <xf numFmtId="171" fontId="37" fillId="0" borderId="3" xfId="9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1" fontId="43" fillId="0" borderId="0" xfId="0" applyNumberFormat="1" applyFont="1" applyFill="1" applyBorder="1" applyAlignment="1">
      <alignment horizontal="right" vertical="center"/>
    </xf>
    <xf numFmtId="0" fontId="0" fillId="0" borderId="7" xfId="0" applyBorder="1"/>
    <xf numFmtId="166" fontId="7" fillId="5" borderId="3" xfId="0" applyNumberFormat="1" applyFont="1" applyFill="1" applyBorder="1" applyAlignment="1">
      <alignment horizontal="center" vertical="center"/>
    </xf>
    <xf numFmtId="172" fontId="17" fillId="5" borderId="5" xfId="0" applyNumberFormat="1" applyFont="1" applyFill="1" applyBorder="1" applyAlignment="1">
      <alignment horizontal="right" vertical="center"/>
    </xf>
    <xf numFmtId="172" fontId="7" fillId="5" borderId="12" xfId="0" applyNumberFormat="1" applyFont="1" applyFill="1" applyBorder="1" applyAlignment="1">
      <alignment horizontal="right" vertical="center"/>
    </xf>
    <xf numFmtId="172" fontId="17" fillId="5" borderId="17" xfId="0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72" fontId="17" fillId="5" borderId="8" xfId="0" applyNumberFormat="1" applyFont="1" applyFill="1" applyBorder="1" applyAlignment="1">
      <alignment horizontal="right" vertical="center"/>
    </xf>
    <xf numFmtId="172" fontId="6" fillId="0" borderId="6" xfId="9" applyNumberFormat="1" applyFont="1" applyFill="1" applyBorder="1" applyAlignment="1">
      <alignment vertical="center"/>
    </xf>
    <xf numFmtId="172" fontId="6" fillId="5" borderId="6" xfId="9" applyNumberFormat="1" applyFont="1" applyFill="1" applyBorder="1" applyAlignment="1">
      <alignment vertical="center"/>
    </xf>
    <xf numFmtId="172" fontId="6" fillId="6" borderId="6" xfId="9" applyNumberFormat="1" applyFont="1" applyFill="1" applyBorder="1" applyAlignment="1">
      <alignment vertical="center"/>
    </xf>
    <xf numFmtId="172" fontId="6" fillId="0" borderId="30" xfId="9" applyNumberFormat="1" applyFont="1" applyFill="1" applyBorder="1" applyAlignment="1">
      <alignment vertical="center"/>
    </xf>
    <xf numFmtId="172" fontId="6" fillId="6" borderId="8" xfId="9" applyNumberFormat="1" applyFont="1" applyFill="1" applyBorder="1" applyAlignment="1">
      <alignment vertical="center"/>
    </xf>
    <xf numFmtId="172" fontId="6" fillId="0" borderId="6" xfId="0" applyNumberFormat="1" applyFont="1" applyBorder="1"/>
    <xf numFmtId="172" fontId="6" fillId="6" borderId="6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0" xfId="0" quotePrefix="1" applyFont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42" fillId="4" borderId="3" xfId="0" applyFont="1" applyFill="1" applyBorder="1" applyAlignment="1">
      <alignment horizontal="center" vertical="center" wrapText="1"/>
    </xf>
    <xf numFmtId="166" fontId="38" fillId="5" borderId="18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5" borderId="2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166" fontId="38" fillId="5" borderId="3" xfId="0" applyNumberFormat="1" applyFont="1" applyFill="1" applyBorder="1" applyAlignment="1">
      <alignment horizontal="center" vertical="center"/>
    </xf>
    <xf numFmtId="166" fontId="38" fillId="5" borderId="17" xfId="0" applyNumberFormat="1" applyFont="1" applyFill="1" applyBorder="1" applyAlignment="1">
      <alignment horizontal="center" vertical="center"/>
    </xf>
    <xf numFmtId="166" fontId="38" fillId="0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5" xfId="9" applyNumberFormat="1" applyFont="1" applyFill="1" applyBorder="1" applyAlignment="1">
      <alignment vertical="center"/>
    </xf>
    <xf numFmtId="172" fontId="6" fillId="0" borderId="8" xfId="9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166" fontId="7" fillId="0" borderId="0" xfId="9" applyNumberFormat="1" applyFont="1" applyFill="1" applyBorder="1" applyAlignment="1">
      <alignment horizontal="center" vertical="center"/>
    </xf>
    <xf numFmtId="166" fontId="7" fillId="5" borderId="0" xfId="9" applyNumberFormat="1" applyFont="1" applyFill="1" applyBorder="1" applyAlignment="1">
      <alignment horizontal="center" vertical="center"/>
    </xf>
    <xf numFmtId="166" fontId="7" fillId="0" borderId="5" xfId="9" applyNumberFormat="1" applyFont="1" applyFill="1" applyBorder="1" applyAlignment="1">
      <alignment horizontal="center" vertical="center"/>
    </xf>
    <xf numFmtId="166" fontId="7" fillId="5" borderId="8" xfId="9" applyNumberFormat="1" applyFont="1" applyFill="1" applyBorder="1" applyAlignment="1">
      <alignment horizontal="center" vertical="center"/>
    </xf>
    <xf numFmtId="166" fontId="7" fillId="0" borderId="8" xfId="9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1" fontId="37" fillId="6" borderId="20" xfId="9" applyNumberFormat="1" applyFont="1" applyFill="1" applyBorder="1" applyAlignment="1">
      <alignment vertical="center"/>
    </xf>
    <xf numFmtId="172" fontId="6" fillId="6" borderId="20" xfId="9" applyNumberFormat="1" applyFont="1" applyFill="1" applyBorder="1" applyAlignment="1">
      <alignment vertical="center"/>
    </xf>
    <xf numFmtId="1" fontId="37" fillId="6" borderId="18" xfId="9" applyNumberFormat="1" applyFont="1" applyFill="1" applyBorder="1" applyAlignment="1">
      <alignment horizontal="center" vertical="center"/>
    </xf>
    <xf numFmtId="171" fontId="38" fillId="6" borderId="18" xfId="0" applyNumberFormat="1" applyFont="1" applyFill="1" applyBorder="1" applyAlignment="1">
      <alignment vertical="center"/>
    </xf>
    <xf numFmtId="171" fontId="37" fillId="6" borderId="18" xfId="9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/>
    </xf>
    <xf numFmtId="0" fontId="36" fillId="0" borderId="0" xfId="0" applyFont="1" applyFill="1"/>
    <xf numFmtId="166" fontId="38" fillId="6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5" fontId="6" fillId="0" borderId="0" xfId="0" applyNumberFormat="1" applyFont="1" applyFill="1"/>
    <xf numFmtId="166" fontId="7" fillId="6" borderId="0" xfId="9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49" fontId="5" fillId="0" borderId="0" xfId="0" quotePrefix="1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36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3" fillId="4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10" fillId="0" borderId="0" xfId="0" applyFont="1" applyBorder="1" applyAlignment="1"/>
    <xf numFmtId="0" fontId="10" fillId="0" borderId="29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36" fillId="0" borderId="0" xfId="0" applyFont="1" applyBorder="1" applyAlignment="1">
      <alignment horizontal="left" wrapText="1"/>
    </xf>
    <xf numFmtId="0" fontId="36" fillId="0" borderId="0" xfId="0" applyFont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3" fontId="9" fillId="0" borderId="0" xfId="0" applyNumberFormat="1" applyFont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29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</cellXfs>
  <cellStyles count="11">
    <cellStyle name="Comma" xfId="1" builtinId="3"/>
    <cellStyle name="Comma 2" xfId="10"/>
    <cellStyle name="Normal" xfId="0" builtinId="0"/>
    <cellStyle name="Normal 2" xfId="5"/>
    <cellStyle name="Normal 2 2" xfId="8"/>
    <cellStyle name="Normal 3" xfId="6"/>
    <cellStyle name="Normal 4" xfId="7"/>
    <cellStyle name="Normal 5" xfId="9"/>
    <cellStyle name="Standard_E00seit45" xfId="2"/>
    <cellStyle name="Titre ligne" xfId="3"/>
    <cellStyle name="Total intermediaire" xfId="4"/>
  </cellStyles>
  <dxfs count="1">
    <dxf>
      <font>
        <condense val="0"/>
        <extend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58"/>
  <sheetViews>
    <sheetView tabSelected="1" topLeftCell="A4" workbookViewId="0">
      <selection activeCell="L14" sqref="L14"/>
    </sheetView>
  </sheetViews>
  <sheetFormatPr defaultRowHeight="12.75" x14ac:dyDescent="0.2"/>
  <cols>
    <col min="1" max="1" width="0.85546875" style="83" customWidth="1"/>
    <col min="2" max="2" width="5.85546875" style="85" customWidth="1"/>
    <col min="3" max="3" width="2" style="86" customWidth="1"/>
    <col min="4" max="4" width="72.28515625" style="83" customWidth="1"/>
    <col min="5" max="16384" width="9.140625" style="83"/>
  </cols>
  <sheetData>
    <row r="1" spans="2:4" ht="20.100000000000001" customHeight="1" x14ac:dyDescent="0.2">
      <c r="B1" s="506" t="s">
        <v>59</v>
      </c>
      <c r="C1" s="506"/>
      <c r="D1" s="506"/>
    </row>
    <row r="2" spans="2:4" ht="20.100000000000001" customHeight="1" x14ac:dyDescent="0.2">
      <c r="B2" s="507" t="s">
        <v>60</v>
      </c>
      <c r="C2" s="507"/>
      <c r="D2" s="507"/>
    </row>
    <row r="3" spans="2:4" ht="20.100000000000001" customHeight="1" x14ac:dyDescent="0.2">
      <c r="B3" s="508" t="s">
        <v>63</v>
      </c>
      <c r="C3" s="508"/>
      <c r="D3" s="508"/>
    </row>
    <row r="4" spans="2:4" ht="20.100000000000001" customHeight="1" x14ac:dyDescent="0.2">
      <c r="B4" s="509" t="s">
        <v>61</v>
      </c>
      <c r="C4" s="509"/>
      <c r="D4" s="509"/>
    </row>
    <row r="5" spans="2:4" ht="20.100000000000001" customHeight="1" x14ac:dyDescent="0.2">
      <c r="B5" s="84"/>
      <c r="C5" s="84"/>
      <c r="D5" s="84"/>
    </row>
    <row r="6" spans="2:4" ht="20.100000000000001" customHeight="1" x14ac:dyDescent="0.2"/>
    <row r="7" spans="2:4" ht="20.100000000000001" customHeight="1" x14ac:dyDescent="0.2">
      <c r="B7" s="506" t="s">
        <v>77</v>
      </c>
      <c r="C7" s="506"/>
      <c r="D7" s="506"/>
    </row>
    <row r="8" spans="2:4" ht="20.100000000000001" customHeight="1" x14ac:dyDescent="0.2">
      <c r="B8" s="511">
        <v>2020</v>
      </c>
      <c r="C8" s="511"/>
      <c r="D8" s="511"/>
    </row>
    <row r="9" spans="2:4" ht="20.100000000000001" customHeight="1" x14ac:dyDescent="0.2">
      <c r="B9" s="87"/>
      <c r="C9" s="87"/>
      <c r="D9" s="87"/>
    </row>
    <row r="10" spans="2:4" ht="20.100000000000001" customHeight="1" x14ac:dyDescent="0.2">
      <c r="B10" s="512" t="s">
        <v>64</v>
      </c>
      <c r="C10" s="512"/>
      <c r="D10" s="512"/>
    </row>
    <row r="11" spans="2:4" ht="20.100000000000001" customHeight="1" x14ac:dyDescent="0.2">
      <c r="B11" s="88"/>
    </row>
    <row r="12" spans="2:4" ht="20.100000000000001" customHeight="1" x14ac:dyDescent="0.2">
      <c r="B12" s="510" t="s">
        <v>65</v>
      </c>
      <c r="C12" s="510"/>
      <c r="D12" s="510"/>
    </row>
    <row r="13" spans="2:4" customFormat="1" ht="20.100000000000001" customHeight="1" x14ac:dyDescent="0.2">
      <c r="B13" s="510" t="s">
        <v>62</v>
      </c>
      <c r="C13" s="510"/>
      <c r="D13" s="510"/>
    </row>
    <row r="14" spans="2:4" ht="20.100000000000001" customHeight="1" x14ac:dyDescent="0.2">
      <c r="B14" s="88"/>
      <c r="D14"/>
    </row>
    <row r="15" spans="2:4" ht="20.100000000000001" customHeight="1" x14ac:dyDescent="0.2">
      <c r="B15" s="88"/>
    </row>
    <row r="16" spans="2:4" customFormat="1" ht="15" customHeight="1" x14ac:dyDescent="0.2">
      <c r="B16" s="89" t="s">
        <v>66</v>
      </c>
      <c r="C16" s="90"/>
      <c r="D16" s="490" t="s">
        <v>111</v>
      </c>
    </row>
    <row r="17" spans="2:4" customFormat="1" ht="15" customHeight="1" x14ac:dyDescent="0.2">
      <c r="B17" s="89" t="s">
        <v>67</v>
      </c>
      <c r="C17" s="90"/>
      <c r="D17" s="491" t="s">
        <v>112</v>
      </c>
    </row>
    <row r="18" spans="2:4" customFormat="1" ht="15" customHeight="1" x14ac:dyDescent="0.2">
      <c r="B18" s="89" t="s">
        <v>68</v>
      </c>
      <c r="C18" s="90"/>
      <c r="D18" s="490" t="s">
        <v>113</v>
      </c>
    </row>
    <row r="19" spans="2:4" customFormat="1" ht="15" customHeight="1" x14ac:dyDescent="0.2">
      <c r="B19" s="89" t="s">
        <v>69</v>
      </c>
      <c r="C19" s="90"/>
      <c r="D19" s="490" t="s">
        <v>114</v>
      </c>
    </row>
    <row r="20" spans="2:4" ht="15" customHeight="1" x14ac:dyDescent="0.2">
      <c r="B20" s="89" t="s">
        <v>70</v>
      </c>
      <c r="C20" s="90"/>
      <c r="D20" s="491" t="s">
        <v>115</v>
      </c>
    </row>
    <row r="21" spans="2:4" ht="15" customHeight="1" x14ac:dyDescent="0.2">
      <c r="B21" s="89" t="s">
        <v>71</v>
      </c>
      <c r="C21" s="90"/>
      <c r="D21" s="491" t="s">
        <v>116</v>
      </c>
    </row>
    <row r="22" spans="2:4" customFormat="1" ht="15" customHeight="1" x14ac:dyDescent="0.2">
      <c r="B22" s="89" t="s">
        <v>72</v>
      </c>
      <c r="C22" s="90"/>
      <c r="D22" s="491" t="s">
        <v>117</v>
      </c>
    </row>
    <row r="23" spans="2:4" ht="15" customHeight="1" x14ac:dyDescent="0.2">
      <c r="B23" s="89" t="s">
        <v>73</v>
      </c>
      <c r="C23" s="90"/>
      <c r="D23" s="490" t="s">
        <v>118</v>
      </c>
    </row>
    <row r="24" spans="2:4" x14ac:dyDescent="0.2">
      <c r="B24" s="88"/>
    </row>
    <row r="25" spans="2:4" x14ac:dyDescent="0.2">
      <c r="B25" s="88"/>
    </row>
    <row r="26" spans="2:4" x14ac:dyDescent="0.2">
      <c r="B26" s="88"/>
    </row>
    <row r="27" spans="2:4" x14ac:dyDescent="0.2">
      <c r="C27"/>
    </row>
    <row r="28" spans="2:4" x14ac:dyDescent="0.2">
      <c r="B28"/>
      <c r="C28"/>
      <c r="D28"/>
    </row>
    <row r="29" spans="2:4" ht="13.5" x14ac:dyDescent="0.25">
      <c r="B29" s="91"/>
    </row>
    <row r="30" spans="2:4" x14ac:dyDescent="0.2">
      <c r="B30" s="88"/>
    </row>
    <row r="31" spans="2:4" x14ac:dyDescent="0.2">
      <c r="B31" s="88"/>
    </row>
    <row r="32" spans="2:4" x14ac:dyDescent="0.2">
      <c r="B32" s="88"/>
    </row>
    <row r="33" spans="2:4" x14ac:dyDescent="0.2">
      <c r="B33" s="88"/>
    </row>
    <row r="34" spans="2:4" x14ac:dyDescent="0.2">
      <c r="B34" s="88"/>
    </row>
    <row r="35" spans="2:4" x14ac:dyDescent="0.2">
      <c r="B35" s="88"/>
    </row>
    <row r="36" spans="2:4" x14ac:dyDescent="0.2">
      <c r="B36" s="88"/>
    </row>
    <row r="38" spans="2:4" ht="13.5" x14ac:dyDescent="0.25">
      <c r="B38" s="91"/>
    </row>
    <row r="39" spans="2:4" x14ac:dyDescent="0.2">
      <c r="B39" s="88"/>
    </row>
    <row r="40" spans="2:4" x14ac:dyDescent="0.2">
      <c r="B40" s="88"/>
    </row>
    <row r="41" spans="2:4" x14ac:dyDescent="0.2">
      <c r="B41" s="88"/>
    </row>
    <row r="48" spans="2:4" x14ac:dyDescent="0.2">
      <c r="C48" s="92"/>
      <c r="D48" s="93"/>
    </row>
    <row r="55" spans="3:4" customFormat="1" x14ac:dyDescent="0.2"/>
    <row r="58" spans="3:4" x14ac:dyDescent="0.2">
      <c r="C58"/>
      <c r="D58"/>
    </row>
  </sheetData>
  <mergeCells count="9">
    <mergeCell ref="B1:D1"/>
    <mergeCell ref="B2:D2"/>
    <mergeCell ref="B3:D3"/>
    <mergeCell ref="B4:D4"/>
    <mergeCell ref="B13:D13"/>
    <mergeCell ref="B7:D7"/>
    <mergeCell ref="B8:D8"/>
    <mergeCell ref="B10:D10"/>
    <mergeCell ref="B12:D1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48"/>
  <sheetViews>
    <sheetView topLeftCell="A16" zoomScaleNormal="100" workbookViewId="0">
      <selection activeCell="G52" sqref="G52"/>
    </sheetView>
  </sheetViews>
  <sheetFormatPr defaultRowHeight="12.75" x14ac:dyDescent="0.2"/>
  <cols>
    <col min="1" max="1" width="2.5703125" style="331" customWidth="1"/>
    <col min="2" max="2" width="5.85546875" style="331" customWidth="1"/>
    <col min="3" max="4" width="6.42578125" style="331" customWidth="1"/>
    <col min="5" max="5" width="8.85546875" style="331" bestFit="1" customWidth="1"/>
    <col min="6" max="6" width="8.85546875" style="331" customWidth="1"/>
    <col min="7" max="8" width="7.140625" style="331" customWidth="1"/>
    <col min="9" max="9" width="7" style="331" customWidth="1"/>
    <col min="10" max="10" width="7.7109375" style="331" customWidth="1"/>
    <col min="11" max="11" width="7" style="331" customWidth="1"/>
    <col min="12" max="12" width="7.7109375" style="331" customWidth="1"/>
    <col min="13" max="14" width="7.28515625" style="331" customWidth="1"/>
    <col min="15" max="15" width="8.85546875" style="331" customWidth="1"/>
    <col min="16" max="16" width="7.140625" style="331" customWidth="1"/>
    <col min="17" max="17" width="7.85546875" style="331" customWidth="1"/>
    <col min="18" max="18" width="7.28515625" style="331" customWidth="1"/>
    <col min="19" max="19" width="7" style="331" customWidth="1"/>
    <col min="20" max="20" width="7.42578125" style="331" customWidth="1"/>
    <col min="21" max="21" width="7.5703125" style="331" customWidth="1"/>
    <col min="22" max="22" width="7.140625" style="331" bestFit="1" customWidth="1"/>
    <col min="23" max="23" width="8.42578125" style="331" customWidth="1"/>
    <col min="24" max="24" width="7.85546875" style="331" customWidth="1"/>
    <col min="25" max="26" width="7.5703125" style="331" customWidth="1"/>
    <col min="27" max="27" width="8.5703125" style="331" customWidth="1"/>
    <col min="28" max="28" width="8.140625" style="331" customWidth="1"/>
    <col min="29" max="29" width="7.140625" style="331" bestFit="1" customWidth="1"/>
    <col min="30" max="30" width="7.140625" style="331" customWidth="1"/>
    <col min="31" max="31" width="8" style="331" customWidth="1"/>
    <col min="32" max="32" width="7.5703125" style="331" customWidth="1"/>
    <col min="33" max="33" width="8" style="331" customWidth="1"/>
    <col min="34" max="34" width="6.42578125" style="468" customWidth="1"/>
    <col min="35" max="35" width="7.140625" style="468" customWidth="1"/>
    <col min="36" max="16384" width="9.140625" style="331"/>
  </cols>
  <sheetData>
    <row r="1" spans="1:40" x14ac:dyDescent="0.2">
      <c r="X1" s="405"/>
      <c r="Y1" s="415"/>
      <c r="Z1" s="415"/>
      <c r="AA1" s="415"/>
      <c r="AB1" s="415"/>
      <c r="AC1" s="415"/>
      <c r="AD1" s="415"/>
      <c r="AE1" s="415"/>
    </row>
    <row r="2" spans="1:40" ht="24.75" customHeight="1" x14ac:dyDescent="0.2"/>
    <row r="3" spans="1:40" x14ac:dyDescent="0.2"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</row>
    <row r="4" spans="1:40" ht="15.75" x14ac:dyDescent="0.25">
      <c r="C4" s="333"/>
      <c r="D4" s="334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I4" s="469" t="s">
        <v>66</v>
      </c>
    </row>
    <row r="5" spans="1:40" ht="15.75" x14ac:dyDescent="0.2">
      <c r="B5" s="515" t="s">
        <v>119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</row>
    <row r="6" spans="1:40" ht="18" x14ac:dyDescent="0.2">
      <c r="B6" s="335"/>
      <c r="C6" s="336">
        <v>1970</v>
      </c>
      <c r="D6" s="337">
        <v>1980</v>
      </c>
      <c r="E6" s="336">
        <v>1990</v>
      </c>
      <c r="F6" s="338">
        <v>1991</v>
      </c>
      <c r="G6" s="338">
        <v>1992</v>
      </c>
      <c r="H6" s="338">
        <v>1993</v>
      </c>
      <c r="I6" s="338">
        <v>1994</v>
      </c>
      <c r="J6" s="338">
        <v>1995</v>
      </c>
      <c r="K6" s="338">
        <v>1996</v>
      </c>
      <c r="L6" s="338">
        <v>1997</v>
      </c>
      <c r="M6" s="338">
        <v>1998</v>
      </c>
      <c r="N6" s="338">
        <v>1999</v>
      </c>
      <c r="O6" s="338">
        <v>2000</v>
      </c>
      <c r="P6" s="338">
        <v>2001</v>
      </c>
      <c r="Q6" s="338">
        <v>2002</v>
      </c>
      <c r="R6" s="338">
        <v>2003</v>
      </c>
      <c r="S6" s="338">
        <v>2004</v>
      </c>
      <c r="T6" s="338">
        <v>2005</v>
      </c>
      <c r="U6" s="338">
        <v>2006</v>
      </c>
      <c r="V6" s="338">
        <v>2007</v>
      </c>
      <c r="W6" s="338">
        <v>2008</v>
      </c>
      <c r="X6" s="338">
        <v>2009</v>
      </c>
      <c r="Y6" s="338">
        <v>2010</v>
      </c>
      <c r="Z6" s="338">
        <v>2011</v>
      </c>
      <c r="AA6" s="338">
        <v>2012</v>
      </c>
      <c r="AB6" s="338">
        <v>2013</v>
      </c>
      <c r="AC6" s="338">
        <v>2014</v>
      </c>
      <c r="AD6" s="338">
        <v>2015</v>
      </c>
      <c r="AE6" s="338">
        <v>2016</v>
      </c>
      <c r="AF6" s="338">
        <v>2017</v>
      </c>
      <c r="AG6" s="338">
        <v>2018</v>
      </c>
      <c r="AH6" s="470" t="s">
        <v>91</v>
      </c>
      <c r="AI6" s="470" t="s">
        <v>92</v>
      </c>
      <c r="AJ6" s="339"/>
      <c r="AM6" s="405"/>
    </row>
    <row r="7" spans="1:40" x14ac:dyDescent="0.2">
      <c r="B7" s="340"/>
      <c r="C7" s="341"/>
      <c r="D7" s="342"/>
      <c r="E7" s="341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471" t="s">
        <v>57</v>
      </c>
      <c r="AI7" s="471" t="s">
        <v>57</v>
      </c>
      <c r="AJ7" s="339"/>
      <c r="AM7" s="405"/>
    </row>
    <row r="8" spans="1:40" x14ac:dyDescent="0.2">
      <c r="A8" s="344"/>
      <c r="B8" s="345" t="s">
        <v>90</v>
      </c>
      <c r="C8" s="346"/>
      <c r="D8" s="347"/>
      <c r="E8" s="348">
        <f>SUM(E10:E36)</f>
        <v>71774</v>
      </c>
      <c r="F8" s="413">
        <f t="shared" ref="F8:AF8" si="0">SUM(F10:F36)</f>
        <v>70593</v>
      </c>
      <c r="G8" s="413">
        <f t="shared" si="0"/>
        <v>66295</v>
      </c>
      <c r="H8" s="413">
        <f t="shared" si="0"/>
        <v>61484</v>
      </c>
      <c r="I8" s="413">
        <f t="shared" si="0"/>
        <v>60900</v>
      </c>
      <c r="J8" s="413">
        <f t="shared" si="0"/>
        <v>60190</v>
      </c>
      <c r="K8" s="413">
        <f t="shared" si="0"/>
        <v>56382</v>
      </c>
      <c r="L8" s="413">
        <f t="shared" si="0"/>
        <v>57238</v>
      </c>
      <c r="M8" s="413">
        <f t="shared" si="0"/>
        <v>56047</v>
      </c>
      <c r="N8" s="413">
        <f t="shared" si="0"/>
        <v>54826</v>
      </c>
      <c r="O8" s="413">
        <f t="shared" si="0"/>
        <v>53502</v>
      </c>
      <c r="P8" s="413">
        <f t="shared" si="0"/>
        <v>51351</v>
      </c>
      <c r="Q8" s="413">
        <f t="shared" si="0"/>
        <v>50388</v>
      </c>
      <c r="R8" s="413">
        <f t="shared" si="0"/>
        <v>47394.44</v>
      </c>
      <c r="S8" s="413">
        <f t="shared" si="0"/>
        <v>44530</v>
      </c>
      <c r="T8" s="413">
        <f t="shared" si="0"/>
        <v>42607</v>
      </c>
      <c r="U8" s="413">
        <f t="shared" si="0"/>
        <v>40420</v>
      </c>
      <c r="V8" s="413">
        <f t="shared" si="0"/>
        <v>40099.56</v>
      </c>
      <c r="W8" s="413">
        <f t="shared" si="0"/>
        <v>36953.64</v>
      </c>
      <c r="X8" s="413">
        <f t="shared" si="0"/>
        <v>33024</v>
      </c>
      <c r="Y8" s="413">
        <f t="shared" si="0"/>
        <v>29611</v>
      </c>
      <c r="Z8" s="413">
        <f t="shared" si="0"/>
        <v>28729</v>
      </c>
      <c r="AA8" s="413">
        <f t="shared" si="0"/>
        <v>26440</v>
      </c>
      <c r="AB8" s="413">
        <f t="shared" si="0"/>
        <v>24227</v>
      </c>
      <c r="AC8" s="413">
        <f t="shared" si="0"/>
        <v>24141</v>
      </c>
      <c r="AD8" s="413">
        <f t="shared" si="0"/>
        <v>24360</v>
      </c>
      <c r="AE8" s="413">
        <f t="shared" si="0"/>
        <v>23814</v>
      </c>
      <c r="AF8" s="413">
        <f t="shared" si="0"/>
        <v>23394</v>
      </c>
      <c r="AG8" s="414">
        <f>SUM(AG10:AG36)</f>
        <v>23374</v>
      </c>
      <c r="AH8" s="477">
        <f t="shared" ref="AH8:AH45" si="1">AG8/AF8*100-100</f>
        <v>-8.5492006497389639E-2</v>
      </c>
      <c r="AI8" s="472">
        <f>AG8/P8*100-100</f>
        <v>-54.481899086677963</v>
      </c>
      <c r="AJ8" s="345" t="s">
        <v>90</v>
      </c>
      <c r="AL8" s="405"/>
    </row>
    <row r="9" spans="1:40" x14ac:dyDescent="0.2">
      <c r="A9" s="344"/>
      <c r="B9" s="345" t="s">
        <v>83</v>
      </c>
      <c r="C9" s="346"/>
      <c r="D9" s="347"/>
      <c r="E9" s="348">
        <f>SUM(E10:E37)</f>
        <v>77176</v>
      </c>
      <c r="F9" s="413">
        <f t="shared" ref="F9:AF9" si="2">SUM(F10:F37)</f>
        <v>75346</v>
      </c>
      <c r="G9" s="413">
        <f t="shared" si="2"/>
        <v>70674</v>
      </c>
      <c r="H9" s="413">
        <f t="shared" si="2"/>
        <v>65441</v>
      </c>
      <c r="I9" s="413">
        <f t="shared" si="2"/>
        <v>64707</v>
      </c>
      <c r="J9" s="413">
        <f t="shared" si="2"/>
        <v>63955</v>
      </c>
      <c r="K9" s="413">
        <f t="shared" si="2"/>
        <v>60122</v>
      </c>
      <c r="L9" s="413">
        <f t="shared" si="2"/>
        <v>60981</v>
      </c>
      <c r="M9" s="413">
        <f t="shared" si="2"/>
        <v>59628</v>
      </c>
      <c r="N9" s="413">
        <f t="shared" si="2"/>
        <v>58390</v>
      </c>
      <c r="O9" s="413">
        <f t="shared" si="2"/>
        <v>57082</v>
      </c>
      <c r="P9" s="413">
        <f t="shared" si="2"/>
        <v>54949</v>
      </c>
      <c r="Q9" s="413">
        <f t="shared" si="2"/>
        <v>53969</v>
      </c>
      <c r="R9" s="413">
        <f t="shared" si="2"/>
        <v>51052.44</v>
      </c>
      <c r="S9" s="413">
        <f t="shared" si="2"/>
        <v>47898</v>
      </c>
      <c r="T9" s="413">
        <f t="shared" si="2"/>
        <v>45943</v>
      </c>
      <c r="U9" s="413">
        <f t="shared" si="2"/>
        <v>43718</v>
      </c>
      <c r="V9" s="413">
        <f t="shared" si="2"/>
        <v>43158.559999999998</v>
      </c>
      <c r="W9" s="413">
        <f t="shared" si="2"/>
        <v>39598.639999999999</v>
      </c>
      <c r="X9" s="413">
        <f t="shared" si="2"/>
        <v>35361</v>
      </c>
      <c r="Y9" s="413">
        <f t="shared" si="2"/>
        <v>31516</v>
      </c>
      <c r="Z9" s="413">
        <f t="shared" si="2"/>
        <v>30689</v>
      </c>
      <c r="AA9" s="413">
        <f t="shared" si="2"/>
        <v>28242</v>
      </c>
      <c r="AB9" s="413">
        <f t="shared" si="2"/>
        <v>25997</v>
      </c>
      <c r="AC9" s="413">
        <f t="shared" si="2"/>
        <v>25995</v>
      </c>
      <c r="AD9" s="413">
        <f t="shared" si="2"/>
        <v>26164</v>
      </c>
      <c r="AE9" s="413">
        <f t="shared" si="2"/>
        <v>25674</v>
      </c>
      <c r="AF9" s="413">
        <f t="shared" si="2"/>
        <v>25250</v>
      </c>
      <c r="AG9" s="414">
        <f>SUM(AG10:AG37)</f>
        <v>25213</v>
      </c>
      <c r="AH9" s="477">
        <f t="shared" si="1"/>
        <v>-0.14653465346535199</v>
      </c>
      <c r="AI9" s="472">
        <f t="shared" ref="AI9:AI45" si="3">AG9/P9*100-100</f>
        <v>-54.115634497443082</v>
      </c>
      <c r="AJ9" s="345" t="s">
        <v>83</v>
      </c>
    </row>
    <row r="10" spans="1:40" x14ac:dyDescent="0.2">
      <c r="A10" s="344"/>
      <c r="B10" s="349" t="s">
        <v>27</v>
      </c>
      <c r="C10" s="350">
        <v>1544</v>
      </c>
      <c r="D10" s="350">
        <v>2396</v>
      </c>
      <c r="E10" s="351">
        <v>1976</v>
      </c>
      <c r="F10" s="352">
        <v>1873</v>
      </c>
      <c r="G10" s="352">
        <v>1671</v>
      </c>
      <c r="H10" s="352">
        <v>1660</v>
      </c>
      <c r="I10" s="352">
        <v>1692</v>
      </c>
      <c r="J10" s="352">
        <v>1449</v>
      </c>
      <c r="K10" s="352">
        <v>1356</v>
      </c>
      <c r="L10" s="352">
        <v>1364</v>
      </c>
      <c r="M10" s="352">
        <v>1500</v>
      </c>
      <c r="N10" s="352">
        <v>1397</v>
      </c>
      <c r="O10" s="352">
        <v>1470</v>
      </c>
      <c r="P10" s="352">
        <v>1486</v>
      </c>
      <c r="Q10" s="352">
        <v>1306</v>
      </c>
      <c r="R10" s="352">
        <v>1214</v>
      </c>
      <c r="S10" s="352">
        <v>1162</v>
      </c>
      <c r="T10" s="352">
        <v>1089</v>
      </c>
      <c r="U10" s="353">
        <v>1069</v>
      </c>
      <c r="V10" s="353">
        <v>1071</v>
      </c>
      <c r="W10" s="353">
        <v>944</v>
      </c>
      <c r="X10" s="353">
        <v>944</v>
      </c>
      <c r="Y10" s="353">
        <v>850</v>
      </c>
      <c r="Z10" s="353">
        <v>862</v>
      </c>
      <c r="AA10" s="353">
        <v>770</v>
      </c>
      <c r="AB10" s="353">
        <v>764</v>
      </c>
      <c r="AC10" s="353">
        <v>745</v>
      </c>
      <c r="AD10" s="311">
        <v>762</v>
      </c>
      <c r="AE10" s="311">
        <v>670</v>
      </c>
      <c r="AF10" s="311">
        <v>609</v>
      </c>
      <c r="AG10" s="312">
        <v>604</v>
      </c>
      <c r="AH10" s="478">
        <f t="shared" si="1"/>
        <v>-0.8210180623973713</v>
      </c>
      <c r="AI10" s="473">
        <f t="shared" si="3"/>
        <v>-59.353970390309556</v>
      </c>
      <c r="AJ10" s="349" t="s">
        <v>27</v>
      </c>
    </row>
    <row r="11" spans="1:40" x14ac:dyDescent="0.2">
      <c r="A11" s="344"/>
      <c r="B11" s="354" t="s">
        <v>10</v>
      </c>
      <c r="C11" s="355">
        <v>1066</v>
      </c>
      <c r="D11" s="355">
        <v>1199</v>
      </c>
      <c r="E11" s="355">
        <v>1567</v>
      </c>
      <c r="F11" s="356">
        <v>1114</v>
      </c>
      <c r="G11" s="356">
        <v>1299</v>
      </c>
      <c r="H11" s="356">
        <v>1307</v>
      </c>
      <c r="I11" s="356">
        <v>1390</v>
      </c>
      <c r="J11" s="356">
        <v>1264</v>
      </c>
      <c r="K11" s="356">
        <v>1014</v>
      </c>
      <c r="L11" s="356">
        <v>915</v>
      </c>
      <c r="M11" s="356">
        <v>1003</v>
      </c>
      <c r="N11" s="356">
        <v>1047</v>
      </c>
      <c r="O11" s="356">
        <v>1012</v>
      </c>
      <c r="P11" s="356">
        <v>1011</v>
      </c>
      <c r="Q11" s="356">
        <v>959</v>
      </c>
      <c r="R11" s="356">
        <v>960</v>
      </c>
      <c r="S11" s="356">
        <v>943</v>
      </c>
      <c r="T11" s="356">
        <v>957</v>
      </c>
      <c r="U11" s="356">
        <v>1043</v>
      </c>
      <c r="V11" s="356">
        <v>1006</v>
      </c>
      <c r="W11" s="356">
        <v>1061</v>
      </c>
      <c r="X11" s="356">
        <v>901</v>
      </c>
      <c r="Y11" s="356">
        <v>776</v>
      </c>
      <c r="Z11" s="356">
        <v>657</v>
      </c>
      <c r="AA11" s="356">
        <v>601</v>
      </c>
      <c r="AB11" s="356">
        <v>601</v>
      </c>
      <c r="AC11" s="356">
        <v>660</v>
      </c>
      <c r="AD11" s="357">
        <v>708</v>
      </c>
      <c r="AE11" s="357">
        <v>708</v>
      </c>
      <c r="AF11" s="357">
        <v>682</v>
      </c>
      <c r="AG11" s="358">
        <v>610</v>
      </c>
      <c r="AH11" s="474">
        <f t="shared" si="1"/>
        <v>-10.557184750733143</v>
      </c>
      <c r="AI11" s="474">
        <f t="shared" si="3"/>
        <v>-39.66369930761622</v>
      </c>
      <c r="AJ11" s="354" t="s">
        <v>10</v>
      </c>
    </row>
    <row r="12" spans="1:40" x14ac:dyDescent="0.2">
      <c r="A12" s="344"/>
      <c r="B12" s="349" t="s">
        <v>12</v>
      </c>
      <c r="C12" s="359">
        <v>1983</v>
      </c>
      <c r="D12" s="359">
        <v>1261</v>
      </c>
      <c r="E12" s="360">
        <v>1291</v>
      </c>
      <c r="F12" s="352">
        <v>1331</v>
      </c>
      <c r="G12" s="352">
        <v>1571</v>
      </c>
      <c r="H12" s="352">
        <v>1524</v>
      </c>
      <c r="I12" s="352">
        <v>1637</v>
      </c>
      <c r="J12" s="352">
        <v>1588</v>
      </c>
      <c r="K12" s="361">
        <v>1562</v>
      </c>
      <c r="L12" s="361">
        <v>1597</v>
      </c>
      <c r="M12" s="361">
        <v>1360</v>
      </c>
      <c r="N12" s="361">
        <v>1455</v>
      </c>
      <c r="O12" s="361">
        <v>1486</v>
      </c>
      <c r="P12" s="361">
        <v>1333</v>
      </c>
      <c r="Q12" s="361">
        <v>1430</v>
      </c>
      <c r="R12" s="361">
        <v>1447</v>
      </c>
      <c r="S12" s="361">
        <v>1382</v>
      </c>
      <c r="T12" s="352">
        <v>1286</v>
      </c>
      <c r="U12" s="353">
        <v>1063</v>
      </c>
      <c r="V12" s="353">
        <v>1221</v>
      </c>
      <c r="W12" s="353">
        <v>1076</v>
      </c>
      <c r="X12" s="353">
        <v>901</v>
      </c>
      <c r="Y12" s="353">
        <v>802</v>
      </c>
      <c r="Z12" s="353">
        <v>772</v>
      </c>
      <c r="AA12" s="353">
        <v>742</v>
      </c>
      <c r="AB12" s="353">
        <v>655</v>
      </c>
      <c r="AC12" s="353">
        <v>688</v>
      </c>
      <c r="AD12" s="311">
        <v>734</v>
      </c>
      <c r="AE12" s="311">
        <v>611</v>
      </c>
      <c r="AF12" s="311">
        <v>577</v>
      </c>
      <c r="AG12" s="312">
        <v>656</v>
      </c>
      <c r="AH12" s="473">
        <f t="shared" si="1"/>
        <v>13.691507798960131</v>
      </c>
      <c r="AI12" s="473">
        <f t="shared" si="3"/>
        <v>-50.787696924231057</v>
      </c>
      <c r="AJ12" s="349" t="s">
        <v>12</v>
      </c>
    </row>
    <row r="13" spans="1:40" x14ac:dyDescent="0.2">
      <c r="A13" s="344"/>
      <c r="B13" s="354" t="s">
        <v>23</v>
      </c>
      <c r="C13" s="356">
        <v>1208</v>
      </c>
      <c r="D13" s="362">
        <v>690</v>
      </c>
      <c r="E13" s="355">
        <v>634</v>
      </c>
      <c r="F13" s="356">
        <v>606</v>
      </c>
      <c r="G13" s="356">
        <v>577</v>
      </c>
      <c r="H13" s="356">
        <v>559</v>
      </c>
      <c r="I13" s="356">
        <v>546</v>
      </c>
      <c r="J13" s="356">
        <v>582</v>
      </c>
      <c r="K13" s="363">
        <v>514</v>
      </c>
      <c r="L13" s="363">
        <v>489</v>
      </c>
      <c r="M13" s="363">
        <v>499</v>
      </c>
      <c r="N13" s="363">
        <v>514</v>
      </c>
      <c r="O13" s="363">
        <v>498</v>
      </c>
      <c r="P13" s="363">
        <v>431</v>
      </c>
      <c r="Q13" s="363">
        <v>463</v>
      </c>
      <c r="R13" s="363">
        <v>432</v>
      </c>
      <c r="S13" s="363">
        <v>369</v>
      </c>
      <c r="T13" s="356">
        <v>331</v>
      </c>
      <c r="U13" s="364">
        <v>306</v>
      </c>
      <c r="V13" s="364">
        <v>406</v>
      </c>
      <c r="W13" s="364">
        <v>406</v>
      </c>
      <c r="X13" s="364">
        <v>303</v>
      </c>
      <c r="Y13" s="364">
        <v>255</v>
      </c>
      <c r="Z13" s="364">
        <v>220</v>
      </c>
      <c r="AA13" s="364">
        <v>167</v>
      </c>
      <c r="AB13" s="364">
        <v>191</v>
      </c>
      <c r="AC13" s="364">
        <v>182</v>
      </c>
      <c r="AD13" s="306">
        <v>178</v>
      </c>
      <c r="AE13" s="306">
        <v>211</v>
      </c>
      <c r="AF13" s="306">
        <v>175</v>
      </c>
      <c r="AG13" s="307">
        <v>171</v>
      </c>
      <c r="AH13" s="474">
        <f t="shared" si="1"/>
        <v>-2.2857142857142918</v>
      </c>
      <c r="AI13" s="474">
        <f t="shared" si="3"/>
        <v>-60.324825986078885</v>
      </c>
      <c r="AJ13" s="354" t="s">
        <v>23</v>
      </c>
    </row>
    <row r="14" spans="1:40" x14ac:dyDescent="0.2">
      <c r="A14" s="344"/>
      <c r="B14" s="349" t="s">
        <v>28</v>
      </c>
      <c r="C14" s="365">
        <v>21332</v>
      </c>
      <c r="D14" s="365">
        <v>15050</v>
      </c>
      <c r="E14" s="351">
        <v>11046</v>
      </c>
      <c r="F14" s="352">
        <v>11300</v>
      </c>
      <c r="G14" s="352">
        <v>10631</v>
      </c>
      <c r="H14" s="352">
        <v>9949</v>
      </c>
      <c r="I14" s="352">
        <v>9814</v>
      </c>
      <c r="J14" s="352">
        <v>9454</v>
      </c>
      <c r="K14" s="361">
        <v>8758</v>
      </c>
      <c r="L14" s="361">
        <v>8549</v>
      </c>
      <c r="M14" s="361">
        <v>7792</v>
      </c>
      <c r="N14" s="361">
        <v>7772</v>
      </c>
      <c r="O14" s="361">
        <v>7503</v>
      </c>
      <c r="P14" s="361">
        <v>6977</v>
      </c>
      <c r="Q14" s="361">
        <v>6842</v>
      </c>
      <c r="R14" s="361">
        <v>6613</v>
      </c>
      <c r="S14" s="361">
        <v>5842</v>
      </c>
      <c r="T14" s="352">
        <v>5361</v>
      </c>
      <c r="U14" s="353">
        <v>5091</v>
      </c>
      <c r="V14" s="353">
        <v>4949</v>
      </c>
      <c r="W14" s="353">
        <v>4477</v>
      </c>
      <c r="X14" s="353">
        <v>4152</v>
      </c>
      <c r="Y14" s="353">
        <v>3648</v>
      </c>
      <c r="Z14" s="353">
        <v>4009</v>
      </c>
      <c r="AA14" s="353">
        <v>3600</v>
      </c>
      <c r="AB14" s="353">
        <v>3339</v>
      </c>
      <c r="AC14" s="353">
        <v>3377</v>
      </c>
      <c r="AD14" s="311">
        <v>3459</v>
      </c>
      <c r="AE14" s="311">
        <v>3206</v>
      </c>
      <c r="AF14" s="311">
        <v>3180</v>
      </c>
      <c r="AG14" s="312">
        <v>3275</v>
      </c>
      <c r="AH14" s="473">
        <f t="shared" si="1"/>
        <v>2.9874213836477992</v>
      </c>
      <c r="AI14" s="473">
        <f t="shared" si="3"/>
        <v>-53.060054464669633</v>
      </c>
      <c r="AJ14" s="349" t="s">
        <v>28</v>
      </c>
    </row>
    <row r="15" spans="1:40" x14ac:dyDescent="0.2">
      <c r="A15" s="344"/>
      <c r="B15" s="354" t="s">
        <v>13</v>
      </c>
      <c r="C15" s="366" t="s">
        <v>58</v>
      </c>
      <c r="D15" s="366">
        <v>303</v>
      </c>
      <c r="E15" s="355">
        <v>436</v>
      </c>
      <c r="F15" s="356">
        <v>490</v>
      </c>
      <c r="G15" s="356">
        <v>287</v>
      </c>
      <c r="H15" s="356">
        <v>321</v>
      </c>
      <c r="I15" s="356">
        <v>364</v>
      </c>
      <c r="J15" s="356">
        <v>332</v>
      </c>
      <c r="K15" s="363">
        <v>213</v>
      </c>
      <c r="L15" s="363">
        <v>280</v>
      </c>
      <c r="M15" s="363">
        <v>284</v>
      </c>
      <c r="N15" s="363">
        <v>232</v>
      </c>
      <c r="O15" s="363">
        <v>204</v>
      </c>
      <c r="P15" s="363">
        <v>199</v>
      </c>
      <c r="Q15" s="363">
        <v>223</v>
      </c>
      <c r="R15" s="363">
        <v>164</v>
      </c>
      <c r="S15" s="363">
        <v>170</v>
      </c>
      <c r="T15" s="356">
        <v>170</v>
      </c>
      <c r="U15" s="364">
        <v>204</v>
      </c>
      <c r="V15" s="364">
        <v>196</v>
      </c>
      <c r="W15" s="364">
        <v>132</v>
      </c>
      <c r="X15" s="364">
        <v>98</v>
      </c>
      <c r="Y15" s="364">
        <v>79</v>
      </c>
      <c r="Z15" s="364">
        <v>101</v>
      </c>
      <c r="AA15" s="364">
        <v>87</v>
      </c>
      <c r="AB15" s="364">
        <v>81</v>
      </c>
      <c r="AC15" s="364">
        <v>78</v>
      </c>
      <c r="AD15" s="306">
        <v>67</v>
      </c>
      <c r="AE15" s="306">
        <v>71</v>
      </c>
      <c r="AF15" s="306">
        <v>48</v>
      </c>
      <c r="AG15" s="307">
        <v>67</v>
      </c>
      <c r="AH15" s="474">
        <f t="shared" si="1"/>
        <v>39.583333333333314</v>
      </c>
      <c r="AI15" s="474">
        <f t="shared" si="3"/>
        <v>-66.331658291457288</v>
      </c>
      <c r="AJ15" s="354" t="s">
        <v>13</v>
      </c>
    </row>
    <row r="16" spans="1:40" x14ac:dyDescent="0.2">
      <c r="A16" s="344"/>
      <c r="B16" s="349" t="s">
        <v>31</v>
      </c>
      <c r="C16" s="365">
        <v>540</v>
      </c>
      <c r="D16" s="365">
        <v>564</v>
      </c>
      <c r="E16" s="351">
        <v>478</v>
      </c>
      <c r="F16" s="352">
        <v>445</v>
      </c>
      <c r="G16" s="352">
        <v>415</v>
      </c>
      <c r="H16" s="352">
        <v>431</v>
      </c>
      <c r="I16" s="352">
        <v>404</v>
      </c>
      <c r="J16" s="352">
        <v>437</v>
      </c>
      <c r="K16" s="361">
        <v>453</v>
      </c>
      <c r="L16" s="361">
        <v>473</v>
      </c>
      <c r="M16" s="361">
        <v>458</v>
      </c>
      <c r="N16" s="361">
        <v>414</v>
      </c>
      <c r="O16" s="361">
        <v>418</v>
      </c>
      <c r="P16" s="361">
        <v>412</v>
      </c>
      <c r="Q16" s="361">
        <v>376</v>
      </c>
      <c r="R16" s="361">
        <v>337</v>
      </c>
      <c r="S16" s="361">
        <v>377</v>
      </c>
      <c r="T16" s="352">
        <v>400</v>
      </c>
      <c r="U16" s="353">
        <v>365</v>
      </c>
      <c r="V16" s="353">
        <v>338</v>
      </c>
      <c r="W16" s="353">
        <v>280</v>
      </c>
      <c r="X16" s="353">
        <v>238</v>
      </c>
      <c r="Y16" s="353">
        <v>212</v>
      </c>
      <c r="Z16" s="353">
        <v>186</v>
      </c>
      <c r="AA16" s="353">
        <v>162</v>
      </c>
      <c r="AB16" s="353">
        <v>188</v>
      </c>
      <c r="AC16" s="353">
        <v>193</v>
      </c>
      <c r="AD16" s="311">
        <v>162</v>
      </c>
      <c r="AE16" s="311">
        <v>182</v>
      </c>
      <c r="AF16" s="311">
        <v>156</v>
      </c>
      <c r="AG16" s="312">
        <v>141</v>
      </c>
      <c r="AH16" s="473">
        <f t="shared" si="1"/>
        <v>-9.6153846153846132</v>
      </c>
      <c r="AI16" s="473">
        <f t="shared" si="3"/>
        <v>-65.776699029126206</v>
      </c>
      <c r="AJ16" s="349" t="s">
        <v>31</v>
      </c>
      <c r="AN16" s="405"/>
    </row>
    <row r="17" spans="1:36" x14ac:dyDescent="0.2">
      <c r="A17" s="344"/>
      <c r="B17" s="354" t="s">
        <v>24</v>
      </c>
      <c r="C17" s="362">
        <v>1099</v>
      </c>
      <c r="D17" s="362">
        <v>1225</v>
      </c>
      <c r="E17" s="355">
        <v>1737</v>
      </c>
      <c r="F17" s="356">
        <v>2112</v>
      </c>
      <c r="G17" s="356">
        <v>2158</v>
      </c>
      <c r="H17" s="356">
        <v>2160</v>
      </c>
      <c r="I17" s="356">
        <v>2253</v>
      </c>
      <c r="J17" s="356">
        <v>2412</v>
      </c>
      <c r="K17" s="363">
        <v>2157</v>
      </c>
      <c r="L17" s="363">
        <v>2105</v>
      </c>
      <c r="M17" s="363">
        <v>2182</v>
      </c>
      <c r="N17" s="363">
        <v>2116</v>
      </c>
      <c r="O17" s="363">
        <v>2037</v>
      </c>
      <c r="P17" s="363">
        <v>1880</v>
      </c>
      <c r="Q17" s="363">
        <v>1634</v>
      </c>
      <c r="R17" s="363">
        <v>1605</v>
      </c>
      <c r="S17" s="363">
        <v>1670</v>
      </c>
      <c r="T17" s="356">
        <v>1658</v>
      </c>
      <c r="U17" s="364">
        <v>1657</v>
      </c>
      <c r="V17" s="364">
        <v>1612</v>
      </c>
      <c r="W17" s="364">
        <v>1555</v>
      </c>
      <c r="X17" s="364">
        <v>1456</v>
      </c>
      <c r="Y17" s="364">
        <v>1258</v>
      </c>
      <c r="Z17" s="364">
        <v>1141</v>
      </c>
      <c r="AA17" s="364">
        <v>988</v>
      </c>
      <c r="AB17" s="364">
        <v>879</v>
      </c>
      <c r="AC17" s="364">
        <v>795</v>
      </c>
      <c r="AD17" s="306">
        <v>793</v>
      </c>
      <c r="AE17" s="306">
        <v>824</v>
      </c>
      <c r="AF17" s="306">
        <v>731</v>
      </c>
      <c r="AG17" s="307">
        <v>700</v>
      </c>
      <c r="AH17" s="474">
        <f t="shared" si="1"/>
        <v>-4.2407660738713986</v>
      </c>
      <c r="AI17" s="474">
        <f t="shared" si="3"/>
        <v>-62.765957446808514</v>
      </c>
      <c r="AJ17" s="354" t="s">
        <v>24</v>
      </c>
    </row>
    <row r="18" spans="1:36" x14ac:dyDescent="0.2">
      <c r="A18" s="344"/>
      <c r="B18" s="349" t="s">
        <v>29</v>
      </c>
      <c r="C18" s="365">
        <v>5456</v>
      </c>
      <c r="D18" s="365">
        <v>6522</v>
      </c>
      <c r="E18" s="351">
        <v>9032</v>
      </c>
      <c r="F18" s="352">
        <v>8837</v>
      </c>
      <c r="G18" s="352">
        <v>7818</v>
      </c>
      <c r="H18" s="352">
        <v>6375</v>
      </c>
      <c r="I18" s="352">
        <v>5612</v>
      </c>
      <c r="J18" s="352">
        <v>5749</v>
      </c>
      <c r="K18" s="361">
        <v>5482</v>
      </c>
      <c r="L18" s="361">
        <v>5604</v>
      </c>
      <c r="M18" s="361">
        <v>5956</v>
      </c>
      <c r="N18" s="361">
        <v>5738</v>
      </c>
      <c r="O18" s="361">
        <v>5777</v>
      </c>
      <c r="P18" s="361">
        <v>5517</v>
      </c>
      <c r="Q18" s="361">
        <v>5347</v>
      </c>
      <c r="R18" s="361">
        <v>5400</v>
      </c>
      <c r="S18" s="361">
        <v>4749</v>
      </c>
      <c r="T18" s="352">
        <v>4442</v>
      </c>
      <c r="U18" s="353">
        <v>4104</v>
      </c>
      <c r="V18" s="353">
        <v>3823</v>
      </c>
      <c r="W18" s="353">
        <v>3100</v>
      </c>
      <c r="X18" s="353">
        <v>2714</v>
      </c>
      <c r="Y18" s="353">
        <v>2479</v>
      </c>
      <c r="Z18" s="353">
        <v>2060</v>
      </c>
      <c r="AA18" s="353">
        <v>1902</v>
      </c>
      <c r="AB18" s="353">
        <v>1680</v>
      </c>
      <c r="AC18" s="353">
        <v>1688</v>
      </c>
      <c r="AD18" s="311">
        <v>1689</v>
      </c>
      <c r="AE18" s="311">
        <v>1810</v>
      </c>
      <c r="AF18" s="311">
        <v>1830</v>
      </c>
      <c r="AG18" s="312">
        <v>1806</v>
      </c>
      <c r="AH18" s="473">
        <f t="shared" si="1"/>
        <v>-1.3114754098360635</v>
      </c>
      <c r="AI18" s="473">
        <f t="shared" si="3"/>
        <v>-67.26481783578032</v>
      </c>
      <c r="AJ18" s="349" t="s">
        <v>29</v>
      </c>
    </row>
    <row r="19" spans="1:36" x14ac:dyDescent="0.2">
      <c r="A19" s="344"/>
      <c r="B19" s="354" t="s">
        <v>30</v>
      </c>
      <c r="C19" s="362">
        <v>16387</v>
      </c>
      <c r="D19" s="362">
        <v>13672</v>
      </c>
      <c r="E19" s="355">
        <v>11215</v>
      </c>
      <c r="F19" s="356">
        <v>10483</v>
      </c>
      <c r="G19" s="356">
        <v>9902</v>
      </c>
      <c r="H19" s="356">
        <v>9865</v>
      </c>
      <c r="I19" s="356">
        <v>9019</v>
      </c>
      <c r="J19" s="356">
        <v>8892</v>
      </c>
      <c r="K19" s="363">
        <v>8540</v>
      </c>
      <c r="L19" s="363">
        <v>8445</v>
      </c>
      <c r="M19" s="363">
        <v>8920</v>
      </c>
      <c r="N19" s="363">
        <v>8486</v>
      </c>
      <c r="O19" s="363">
        <v>8079</v>
      </c>
      <c r="P19" s="363">
        <v>8162</v>
      </c>
      <c r="Q19" s="363">
        <v>7655</v>
      </c>
      <c r="R19" s="363">
        <v>6058</v>
      </c>
      <c r="S19" s="363">
        <v>5530</v>
      </c>
      <c r="T19" s="356">
        <v>5318</v>
      </c>
      <c r="U19" s="364">
        <v>4709</v>
      </c>
      <c r="V19" s="364">
        <v>4620</v>
      </c>
      <c r="W19" s="364">
        <v>4275</v>
      </c>
      <c r="X19" s="364">
        <v>4273</v>
      </c>
      <c r="Y19" s="364">
        <v>3992</v>
      </c>
      <c r="Z19" s="364">
        <v>3963</v>
      </c>
      <c r="AA19" s="364">
        <v>3653</v>
      </c>
      <c r="AB19" s="364">
        <v>3268</v>
      </c>
      <c r="AC19" s="364">
        <v>3384</v>
      </c>
      <c r="AD19" s="306">
        <v>3461</v>
      </c>
      <c r="AE19" s="306">
        <v>3471</v>
      </c>
      <c r="AF19" s="306">
        <v>3444</v>
      </c>
      <c r="AG19" s="307">
        <v>3246</v>
      </c>
      <c r="AH19" s="474">
        <f t="shared" si="1"/>
        <v>-5.7491289198606239</v>
      </c>
      <c r="AI19" s="474">
        <f t="shared" si="3"/>
        <v>-60.230335702033813</v>
      </c>
      <c r="AJ19" s="354" t="s">
        <v>30</v>
      </c>
    </row>
    <row r="20" spans="1:36" x14ac:dyDescent="0.2">
      <c r="A20" s="344"/>
      <c r="B20" s="349" t="s">
        <v>40</v>
      </c>
      <c r="C20" s="367"/>
      <c r="D20" s="365">
        <v>1124</v>
      </c>
      <c r="E20" s="351">
        <v>1360</v>
      </c>
      <c r="F20" s="352"/>
      <c r="G20" s="352"/>
      <c r="H20" s="352"/>
      <c r="I20" s="352">
        <v>804</v>
      </c>
      <c r="J20" s="352">
        <v>800</v>
      </c>
      <c r="K20" s="352">
        <v>721</v>
      </c>
      <c r="L20" s="352">
        <v>714</v>
      </c>
      <c r="M20" s="352">
        <v>646</v>
      </c>
      <c r="N20" s="352">
        <v>662</v>
      </c>
      <c r="O20" s="352">
        <v>655</v>
      </c>
      <c r="P20" s="352">
        <v>647</v>
      </c>
      <c r="Q20" s="352">
        <v>627</v>
      </c>
      <c r="R20" s="352">
        <v>701</v>
      </c>
      <c r="S20" s="352">
        <v>608</v>
      </c>
      <c r="T20" s="352">
        <v>597</v>
      </c>
      <c r="U20" s="352">
        <v>614</v>
      </c>
      <c r="V20" s="352">
        <v>619</v>
      </c>
      <c r="W20" s="352">
        <v>664</v>
      </c>
      <c r="X20" s="352">
        <v>548</v>
      </c>
      <c r="Y20" s="352">
        <v>426</v>
      </c>
      <c r="Z20" s="352">
        <v>418</v>
      </c>
      <c r="AA20" s="352">
        <v>390</v>
      </c>
      <c r="AB20" s="352">
        <v>368</v>
      </c>
      <c r="AC20" s="352">
        <v>308</v>
      </c>
      <c r="AD20" s="368">
        <v>348</v>
      </c>
      <c r="AE20" s="368">
        <v>307</v>
      </c>
      <c r="AF20" s="368">
        <v>331</v>
      </c>
      <c r="AG20" s="369">
        <v>317</v>
      </c>
      <c r="AH20" s="473">
        <f t="shared" si="1"/>
        <v>-4.2296072507552793</v>
      </c>
      <c r="AI20" s="473">
        <f t="shared" si="3"/>
        <v>-51.00463678516229</v>
      </c>
      <c r="AJ20" s="349" t="s">
        <v>40</v>
      </c>
    </row>
    <row r="21" spans="1:36" x14ac:dyDescent="0.2">
      <c r="A21" s="344"/>
      <c r="B21" s="370" t="s">
        <v>32</v>
      </c>
      <c r="C21" s="371">
        <v>11004</v>
      </c>
      <c r="D21" s="371">
        <v>9220</v>
      </c>
      <c r="E21" s="372">
        <v>7151</v>
      </c>
      <c r="F21" s="373">
        <v>8109</v>
      </c>
      <c r="G21" s="373">
        <v>8053</v>
      </c>
      <c r="H21" s="373">
        <v>7187</v>
      </c>
      <c r="I21" s="373">
        <v>7091</v>
      </c>
      <c r="J21" s="373">
        <v>7020</v>
      </c>
      <c r="K21" s="374">
        <v>6676</v>
      </c>
      <c r="L21" s="374">
        <v>6714</v>
      </c>
      <c r="M21" s="374">
        <v>6313</v>
      </c>
      <c r="N21" s="374">
        <v>6688</v>
      </c>
      <c r="O21" s="374">
        <v>7061</v>
      </c>
      <c r="P21" s="374">
        <v>7096</v>
      </c>
      <c r="Q21" s="374">
        <v>6980</v>
      </c>
      <c r="R21" s="374">
        <v>6563</v>
      </c>
      <c r="S21" s="374">
        <v>6122</v>
      </c>
      <c r="T21" s="373">
        <v>5818</v>
      </c>
      <c r="U21" s="375">
        <v>5669</v>
      </c>
      <c r="V21" s="375">
        <v>5131</v>
      </c>
      <c r="W21" s="375">
        <v>4725</v>
      </c>
      <c r="X21" s="375">
        <v>4237</v>
      </c>
      <c r="Y21" s="375">
        <v>4114</v>
      </c>
      <c r="Z21" s="375">
        <v>3860</v>
      </c>
      <c r="AA21" s="375">
        <v>3753</v>
      </c>
      <c r="AB21" s="375">
        <v>3401</v>
      </c>
      <c r="AC21" s="375">
        <v>3381</v>
      </c>
      <c r="AD21" s="316">
        <v>3428</v>
      </c>
      <c r="AE21" s="316">
        <v>3283</v>
      </c>
      <c r="AF21" s="316">
        <v>3378</v>
      </c>
      <c r="AG21" s="317">
        <v>3334</v>
      </c>
      <c r="AH21" s="474">
        <f t="shared" si="1"/>
        <v>-1.3025458851391392</v>
      </c>
      <c r="AI21" s="474">
        <f t="shared" si="3"/>
        <v>-53.015783540022547</v>
      </c>
      <c r="AJ21" s="370" t="s">
        <v>32</v>
      </c>
    </row>
    <row r="22" spans="1:36" x14ac:dyDescent="0.2">
      <c r="A22" s="344"/>
      <c r="B22" s="349" t="s">
        <v>11</v>
      </c>
      <c r="C22" s="376">
        <v>143</v>
      </c>
      <c r="D22" s="365">
        <v>85</v>
      </c>
      <c r="E22" s="351">
        <v>101</v>
      </c>
      <c r="F22" s="352">
        <v>103</v>
      </c>
      <c r="G22" s="352">
        <v>132</v>
      </c>
      <c r="H22" s="352">
        <v>115</v>
      </c>
      <c r="I22" s="352">
        <v>133</v>
      </c>
      <c r="J22" s="352">
        <v>118</v>
      </c>
      <c r="K22" s="361">
        <v>128</v>
      </c>
      <c r="L22" s="361">
        <v>115</v>
      </c>
      <c r="M22" s="361">
        <v>111</v>
      </c>
      <c r="N22" s="361">
        <v>113</v>
      </c>
      <c r="O22" s="361">
        <v>111</v>
      </c>
      <c r="P22" s="361">
        <v>98</v>
      </c>
      <c r="Q22" s="361">
        <v>94</v>
      </c>
      <c r="R22" s="361">
        <v>97</v>
      </c>
      <c r="S22" s="361">
        <v>117</v>
      </c>
      <c r="T22" s="352">
        <v>102</v>
      </c>
      <c r="U22" s="353">
        <v>86</v>
      </c>
      <c r="V22" s="353">
        <v>89</v>
      </c>
      <c r="W22" s="353">
        <v>82</v>
      </c>
      <c r="X22" s="353">
        <v>71</v>
      </c>
      <c r="Y22" s="353">
        <v>60</v>
      </c>
      <c r="Z22" s="353">
        <v>71</v>
      </c>
      <c r="AA22" s="353">
        <v>51</v>
      </c>
      <c r="AB22" s="353">
        <v>44</v>
      </c>
      <c r="AC22" s="353">
        <v>45</v>
      </c>
      <c r="AD22" s="311">
        <v>57</v>
      </c>
      <c r="AE22" s="311">
        <v>46</v>
      </c>
      <c r="AF22" s="311">
        <v>53</v>
      </c>
      <c r="AG22" s="312">
        <v>49</v>
      </c>
      <c r="AH22" s="473">
        <f t="shared" si="1"/>
        <v>-7.5471698113207566</v>
      </c>
      <c r="AI22" s="473">
        <f t="shared" si="3"/>
        <v>-50</v>
      </c>
      <c r="AJ22" s="349" t="s">
        <v>11</v>
      </c>
    </row>
    <row r="23" spans="1:36" x14ac:dyDescent="0.2">
      <c r="A23" s="344"/>
      <c r="B23" s="370" t="s">
        <v>15</v>
      </c>
      <c r="C23" s="377" t="s">
        <v>58</v>
      </c>
      <c r="D23" s="377">
        <v>705</v>
      </c>
      <c r="E23" s="372">
        <v>947</v>
      </c>
      <c r="F23" s="373">
        <v>997</v>
      </c>
      <c r="G23" s="373">
        <v>787</v>
      </c>
      <c r="H23" s="373">
        <v>724</v>
      </c>
      <c r="I23" s="373">
        <v>774</v>
      </c>
      <c r="J23" s="373">
        <v>660</v>
      </c>
      <c r="K23" s="374">
        <v>594</v>
      </c>
      <c r="L23" s="374">
        <v>567</v>
      </c>
      <c r="M23" s="374">
        <v>677</v>
      </c>
      <c r="N23" s="374">
        <v>652</v>
      </c>
      <c r="O23" s="374">
        <v>635</v>
      </c>
      <c r="P23" s="374">
        <v>558</v>
      </c>
      <c r="Q23" s="374">
        <v>559</v>
      </c>
      <c r="R23" s="374">
        <v>532.44000000000005</v>
      </c>
      <c r="S23" s="374">
        <v>516</v>
      </c>
      <c r="T23" s="373">
        <v>442</v>
      </c>
      <c r="U23" s="375">
        <v>407</v>
      </c>
      <c r="V23" s="375">
        <v>419</v>
      </c>
      <c r="W23" s="375">
        <v>316</v>
      </c>
      <c r="X23" s="375">
        <v>254</v>
      </c>
      <c r="Y23" s="375">
        <v>218</v>
      </c>
      <c r="Z23" s="375">
        <v>179</v>
      </c>
      <c r="AA23" s="375">
        <v>177</v>
      </c>
      <c r="AB23" s="375">
        <v>179</v>
      </c>
      <c r="AC23" s="375">
        <v>212</v>
      </c>
      <c r="AD23" s="316">
        <v>188</v>
      </c>
      <c r="AE23" s="316">
        <v>158</v>
      </c>
      <c r="AF23" s="316">
        <v>136</v>
      </c>
      <c r="AG23" s="317">
        <v>150</v>
      </c>
      <c r="AH23" s="474">
        <f t="shared" si="1"/>
        <v>10.294117647058826</v>
      </c>
      <c r="AI23" s="474">
        <f t="shared" si="3"/>
        <v>-73.118279569892479</v>
      </c>
      <c r="AJ23" s="370" t="s">
        <v>15</v>
      </c>
    </row>
    <row r="24" spans="1:36" x14ac:dyDescent="0.2">
      <c r="A24" s="344"/>
      <c r="B24" s="349" t="s">
        <v>16</v>
      </c>
      <c r="C24" s="376" t="s">
        <v>58</v>
      </c>
      <c r="D24" s="376">
        <v>836</v>
      </c>
      <c r="E24" s="351">
        <v>1001</v>
      </c>
      <c r="F24" s="352">
        <v>1093</v>
      </c>
      <c r="G24" s="352">
        <v>779</v>
      </c>
      <c r="H24" s="352">
        <v>958</v>
      </c>
      <c r="I24" s="352">
        <v>765</v>
      </c>
      <c r="J24" s="352">
        <v>672</v>
      </c>
      <c r="K24" s="361">
        <v>667</v>
      </c>
      <c r="L24" s="361">
        <v>752</v>
      </c>
      <c r="M24" s="361">
        <v>829</v>
      </c>
      <c r="N24" s="361">
        <v>748</v>
      </c>
      <c r="O24" s="361">
        <v>641</v>
      </c>
      <c r="P24" s="361">
        <v>706</v>
      </c>
      <c r="Q24" s="361">
        <v>697</v>
      </c>
      <c r="R24" s="361">
        <v>709</v>
      </c>
      <c r="S24" s="361">
        <v>752</v>
      </c>
      <c r="T24" s="352">
        <v>773</v>
      </c>
      <c r="U24" s="353">
        <v>760</v>
      </c>
      <c r="V24" s="353">
        <v>740</v>
      </c>
      <c r="W24" s="353">
        <v>499</v>
      </c>
      <c r="X24" s="353">
        <v>370</v>
      </c>
      <c r="Y24" s="353">
        <v>299</v>
      </c>
      <c r="Z24" s="353">
        <v>296</v>
      </c>
      <c r="AA24" s="353">
        <v>302</v>
      </c>
      <c r="AB24" s="353">
        <v>256</v>
      </c>
      <c r="AC24" s="353">
        <v>267</v>
      </c>
      <c r="AD24" s="311">
        <v>242</v>
      </c>
      <c r="AE24" s="311">
        <v>192</v>
      </c>
      <c r="AF24" s="311">
        <v>191</v>
      </c>
      <c r="AG24" s="312">
        <v>173</v>
      </c>
      <c r="AH24" s="473">
        <f t="shared" si="1"/>
        <v>-9.424083769633512</v>
      </c>
      <c r="AI24" s="473">
        <f t="shared" si="3"/>
        <v>-75.495750708215297</v>
      </c>
      <c r="AJ24" s="349" t="s">
        <v>16</v>
      </c>
    </row>
    <row r="25" spans="1:36" x14ac:dyDescent="0.2">
      <c r="A25" s="344"/>
      <c r="B25" s="370" t="s">
        <v>33</v>
      </c>
      <c r="C25" s="371">
        <v>132</v>
      </c>
      <c r="D25" s="371">
        <v>98</v>
      </c>
      <c r="E25" s="372">
        <v>71</v>
      </c>
      <c r="F25" s="373">
        <v>83</v>
      </c>
      <c r="G25" s="373">
        <v>69</v>
      </c>
      <c r="H25" s="373">
        <v>78</v>
      </c>
      <c r="I25" s="373">
        <v>65</v>
      </c>
      <c r="J25" s="373">
        <v>70</v>
      </c>
      <c r="K25" s="374">
        <v>71</v>
      </c>
      <c r="L25" s="374">
        <v>60</v>
      </c>
      <c r="M25" s="374">
        <v>57</v>
      </c>
      <c r="N25" s="374">
        <v>58</v>
      </c>
      <c r="O25" s="374">
        <v>76</v>
      </c>
      <c r="P25" s="374">
        <v>70</v>
      </c>
      <c r="Q25" s="374">
        <v>62</v>
      </c>
      <c r="R25" s="374">
        <v>53</v>
      </c>
      <c r="S25" s="374">
        <v>50</v>
      </c>
      <c r="T25" s="373">
        <v>47</v>
      </c>
      <c r="U25" s="375">
        <v>43</v>
      </c>
      <c r="V25" s="375">
        <v>46</v>
      </c>
      <c r="W25" s="375">
        <v>35</v>
      </c>
      <c r="X25" s="375">
        <v>48</v>
      </c>
      <c r="Y25" s="375">
        <v>32</v>
      </c>
      <c r="Z25" s="375">
        <v>33</v>
      </c>
      <c r="AA25" s="375">
        <v>34</v>
      </c>
      <c r="AB25" s="375">
        <v>45</v>
      </c>
      <c r="AC25" s="375">
        <v>35</v>
      </c>
      <c r="AD25" s="316">
        <v>36</v>
      </c>
      <c r="AE25" s="316">
        <v>32</v>
      </c>
      <c r="AF25" s="316">
        <v>25</v>
      </c>
      <c r="AG25" s="317">
        <v>36</v>
      </c>
      <c r="AH25" s="474">
        <f t="shared" si="1"/>
        <v>44</v>
      </c>
      <c r="AI25" s="474">
        <f t="shared" si="3"/>
        <v>-48.571428571428577</v>
      </c>
      <c r="AJ25" s="370" t="s">
        <v>33</v>
      </c>
    </row>
    <row r="26" spans="1:36" x14ac:dyDescent="0.2">
      <c r="A26" s="344"/>
      <c r="B26" s="349" t="s">
        <v>14</v>
      </c>
      <c r="C26" s="376">
        <v>1707</v>
      </c>
      <c r="D26" s="376">
        <v>1630</v>
      </c>
      <c r="E26" s="351">
        <v>2432</v>
      </c>
      <c r="F26" s="352">
        <v>2120</v>
      </c>
      <c r="G26" s="352">
        <v>2101</v>
      </c>
      <c r="H26" s="352">
        <v>1678</v>
      </c>
      <c r="I26" s="352">
        <v>1562</v>
      </c>
      <c r="J26" s="352">
        <v>1589</v>
      </c>
      <c r="K26" s="361">
        <v>1370</v>
      </c>
      <c r="L26" s="361">
        <v>1391</v>
      </c>
      <c r="M26" s="361">
        <v>1371</v>
      </c>
      <c r="N26" s="361">
        <v>1306</v>
      </c>
      <c r="O26" s="361">
        <v>1200</v>
      </c>
      <c r="P26" s="361">
        <v>1239</v>
      </c>
      <c r="Q26" s="361">
        <v>1429</v>
      </c>
      <c r="R26" s="361">
        <v>1326</v>
      </c>
      <c r="S26" s="361">
        <v>1296</v>
      </c>
      <c r="T26" s="352">
        <v>1278</v>
      </c>
      <c r="U26" s="353">
        <v>1303</v>
      </c>
      <c r="V26" s="353">
        <v>1232</v>
      </c>
      <c r="W26" s="353">
        <v>996</v>
      </c>
      <c r="X26" s="353">
        <v>822</v>
      </c>
      <c r="Y26" s="353">
        <v>740</v>
      </c>
      <c r="Z26" s="353">
        <v>638</v>
      </c>
      <c r="AA26" s="353">
        <v>606</v>
      </c>
      <c r="AB26" s="353">
        <v>591</v>
      </c>
      <c r="AC26" s="353">
        <v>626</v>
      </c>
      <c r="AD26" s="311">
        <v>644</v>
      </c>
      <c r="AE26" s="311">
        <v>607</v>
      </c>
      <c r="AF26" s="311">
        <v>625</v>
      </c>
      <c r="AG26" s="312">
        <v>633</v>
      </c>
      <c r="AH26" s="473">
        <f t="shared" si="1"/>
        <v>1.2799999999999869</v>
      </c>
      <c r="AI26" s="473">
        <f t="shared" si="3"/>
        <v>-48.91041162227603</v>
      </c>
      <c r="AJ26" s="349" t="s">
        <v>14</v>
      </c>
    </row>
    <row r="27" spans="1:36" x14ac:dyDescent="0.2">
      <c r="A27" s="344"/>
      <c r="B27" s="370" t="s">
        <v>17</v>
      </c>
      <c r="C27" s="377">
        <v>34</v>
      </c>
      <c r="D27" s="377">
        <v>20</v>
      </c>
      <c r="E27" s="372">
        <v>4</v>
      </c>
      <c r="F27" s="373">
        <v>16</v>
      </c>
      <c r="G27" s="373">
        <v>11</v>
      </c>
      <c r="H27" s="373">
        <v>14</v>
      </c>
      <c r="I27" s="373">
        <v>6</v>
      </c>
      <c r="J27" s="373">
        <v>14</v>
      </c>
      <c r="K27" s="374">
        <v>19</v>
      </c>
      <c r="L27" s="374">
        <v>18</v>
      </c>
      <c r="M27" s="374">
        <v>17</v>
      </c>
      <c r="N27" s="374">
        <v>4</v>
      </c>
      <c r="O27" s="374">
        <v>15</v>
      </c>
      <c r="P27" s="374">
        <v>16</v>
      </c>
      <c r="Q27" s="374">
        <v>16</v>
      </c>
      <c r="R27" s="374">
        <v>16</v>
      </c>
      <c r="S27" s="374">
        <v>13</v>
      </c>
      <c r="T27" s="373">
        <v>17</v>
      </c>
      <c r="U27" s="375">
        <v>11</v>
      </c>
      <c r="V27" s="375">
        <v>14</v>
      </c>
      <c r="W27" s="375">
        <v>15</v>
      </c>
      <c r="X27" s="375">
        <v>21</v>
      </c>
      <c r="Y27" s="375">
        <v>13</v>
      </c>
      <c r="Z27" s="375">
        <v>16</v>
      </c>
      <c r="AA27" s="375">
        <v>9</v>
      </c>
      <c r="AB27" s="375">
        <v>17</v>
      </c>
      <c r="AC27" s="375">
        <v>10</v>
      </c>
      <c r="AD27" s="316">
        <v>11</v>
      </c>
      <c r="AE27" s="316">
        <v>23</v>
      </c>
      <c r="AF27" s="316">
        <v>19</v>
      </c>
      <c r="AG27" s="317">
        <v>18</v>
      </c>
      <c r="AH27" s="474">
        <f t="shared" si="1"/>
        <v>-5.2631578947368496</v>
      </c>
      <c r="AI27" s="474">
        <f t="shared" si="3"/>
        <v>12.5</v>
      </c>
      <c r="AJ27" s="370" t="s">
        <v>17</v>
      </c>
    </row>
    <row r="28" spans="1:36" x14ac:dyDescent="0.2">
      <c r="A28" s="344"/>
      <c r="B28" s="349" t="s">
        <v>25</v>
      </c>
      <c r="C28" s="365">
        <v>3181</v>
      </c>
      <c r="D28" s="365">
        <v>1997</v>
      </c>
      <c r="E28" s="351">
        <v>1376</v>
      </c>
      <c r="F28" s="352">
        <v>1281</v>
      </c>
      <c r="G28" s="352">
        <v>1253</v>
      </c>
      <c r="H28" s="352">
        <v>1235</v>
      </c>
      <c r="I28" s="352">
        <v>1298</v>
      </c>
      <c r="J28" s="352">
        <v>1334</v>
      </c>
      <c r="K28" s="361">
        <v>1180</v>
      </c>
      <c r="L28" s="361">
        <v>1163</v>
      </c>
      <c r="M28" s="361">
        <v>1066</v>
      </c>
      <c r="N28" s="361">
        <v>1090</v>
      </c>
      <c r="O28" s="361">
        <v>1082</v>
      </c>
      <c r="P28" s="361">
        <v>993</v>
      </c>
      <c r="Q28" s="361">
        <v>987</v>
      </c>
      <c r="R28" s="361">
        <v>1028</v>
      </c>
      <c r="S28" s="361">
        <v>804</v>
      </c>
      <c r="T28" s="352">
        <v>750</v>
      </c>
      <c r="U28" s="353">
        <v>730</v>
      </c>
      <c r="V28" s="353">
        <v>709</v>
      </c>
      <c r="W28" s="353">
        <v>677</v>
      </c>
      <c r="X28" s="353">
        <v>644</v>
      </c>
      <c r="Y28" s="353">
        <v>537</v>
      </c>
      <c r="Z28" s="353">
        <v>546</v>
      </c>
      <c r="AA28" s="353">
        <v>562</v>
      </c>
      <c r="AB28" s="353">
        <v>476</v>
      </c>
      <c r="AC28" s="353">
        <v>477</v>
      </c>
      <c r="AD28" s="311">
        <v>531</v>
      </c>
      <c r="AE28" s="311">
        <v>533</v>
      </c>
      <c r="AF28" s="311">
        <v>535</v>
      </c>
      <c r="AG28" s="312">
        <v>598</v>
      </c>
      <c r="AH28" s="473">
        <f t="shared" si="1"/>
        <v>11.775700934579447</v>
      </c>
      <c r="AI28" s="473">
        <f t="shared" si="3"/>
        <v>-39.778449144008057</v>
      </c>
      <c r="AJ28" s="349" t="s">
        <v>25</v>
      </c>
    </row>
    <row r="29" spans="1:36" x14ac:dyDescent="0.2">
      <c r="A29" s="344"/>
      <c r="B29" s="370" t="s">
        <v>34</v>
      </c>
      <c r="C29" s="371">
        <v>2507</v>
      </c>
      <c r="D29" s="371">
        <v>2003</v>
      </c>
      <c r="E29" s="372">
        <v>1558</v>
      </c>
      <c r="F29" s="373">
        <v>1551</v>
      </c>
      <c r="G29" s="373">
        <v>1403</v>
      </c>
      <c r="H29" s="373">
        <v>1283</v>
      </c>
      <c r="I29" s="373">
        <v>1338</v>
      </c>
      <c r="J29" s="373">
        <v>1210</v>
      </c>
      <c r="K29" s="373">
        <v>1027</v>
      </c>
      <c r="L29" s="373">
        <v>1105</v>
      </c>
      <c r="M29" s="373">
        <v>963</v>
      </c>
      <c r="N29" s="373">
        <v>1079</v>
      </c>
      <c r="O29" s="373">
        <v>976</v>
      </c>
      <c r="P29" s="373">
        <v>958</v>
      </c>
      <c r="Q29" s="373">
        <v>956</v>
      </c>
      <c r="R29" s="373">
        <v>931</v>
      </c>
      <c r="S29" s="373">
        <v>878</v>
      </c>
      <c r="T29" s="373">
        <v>768</v>
      </c>
      <c r="U29" s="375">
        <v>730</v>
      </c>
      <c r="V29" s="375">
        <v>691</v>
      </c>
      <c r="W29" s="375">
        <v>679</v>
      </c>
      <c r="X29" s="375">
        <v>633</v>
      </c>
      <c r="Y29" s="375">
        <v>552</v>
      </c>
      <c r="Z29" s="375">
        <v>523</v>
      </c>
      <c r="AA29" s="375">
        <v>531</v>
      </c>
      <c r="AB29" s="375">
        <v>455</v>
      </c>
      <c r="AC29" s="375">
        <v>430</v>
      </c>
      <c r="AD29" s="316">
        <v>479</v>
      </c>
      <c r="AE29" s="316">
        <v>432</v>
      </c>
      <c r="AF29" s="316">
        <v>414</v>
      </c>
      <c r="AG29" s="317">
        <v>409</v>
      </c>
      <c r="AH29" s="474">
        <f t="shared" si="1"/>
        <v>-1.207729468599041</v>
      </c>
      <c r="AI29" s="474">
        <f t="shared" si="3"/>
        <v>-57.306889352818374</v>
      </c>
      <c r="AJ29" s="370" t="s">
        <v>34</v>
      </c>
    </row>
    <row r="30" spans="1:36" x14ac:dyDescent="0.2">
      <c r="A30" s="344"/>
      <c r="B30" s="349" t="s">
        <v>18</v>
      </c>
      <c r="C30" s="376">
        <v>3446</v>
      </c>
      <c r="D30" s="376">
        <v>6002</v>
      </c>
      <c r="E30" s="351">
        <v>7333</v>
      </c>
      <c r="F30" s="352">
        <v>7901</v>
      </c>
      <c r="G30" s="352">
        <v>6946</v>
      </c>
      <c r="H30" s="352">
        <v>6341</v>
      </c>
      <c r="I30" s="352">
        <v>6744</v>
      </c>
      <c r="J30" s="352">
        <v>6900</v>
      </c>
      <c r="K30" s="361">
        <v>6359</v>
      </c>
      <c r="L30" s="361">
        <v>7310</v>
      </c>
      <c r="M30" s="361">
        <v>7080</v>
      </c>
      <c r="N30" s="361">
        <v>6730</v>
      </c>
      <c r="O30" s="361">
        <v>6294</v>
      </c>
      <c r="P30" s="361">
        <v>5534</v>
      </c>
      <c r="Q30" s="361">
        <v>5826</v>
      </c>
      <c r="R30" s="361">
        <v>5642</v>
      </c>
      <c r="S30" s="361">
        <v>5712</v>
      </c>
      <c r="T30" s="352">
        <v>5444</v>
      </c>
      <c r="U30" s="353">
        <v>5243</v>
      </c>
      <c r="V30" s="353">
        <v>5583</v>
      </c>
      <c r="W30" s="353">
        <v>5437</v>
      </c>
      <c r="X30" s="353">
        <v>4572</v>
      </c>
      <c r="Y30" s="353">
        <v>3908</v>
      </c>
      <c r="Z30" s="353">
        <v>4189</v>
      </c>
      <c r="AA30" s="353">
        <v>3571</v>
      </c>
      <c r="AB30" s="353">
        <v>3357</v>
      </c>
      <c r="AC30" s="353">
        <v>3202</v>
      </c>
      <c r="AD30" s="311">
        <v>2938</v>
      </c>
      <c r="AE30" s="311">
        <v>3026</v>
      </c>
      <c r="AF30" s="311">
        <v>2831</v>
      </c>
      <c r="AG30" s="312">
        <v>2900</v>
      </c>
      <c r="AH30" s="473">
        <f t="shared" si="1"/>
        <v>2.4373013069586733</v>
      </c>
      <c r="AI30" s="473">
        <f t="shared" si="3"/>
        <v>-47.596675099385621</v>
      </c>
      <c r="AJ30" s="349" t="s">
        <v>18</v>
      </c>
    </row>
    <row r="31" spans="1:36" x14ac:dyDescent="0.2">
      <c r="A31" s="344"/>
      <c r="B31" s="370" t="s">
        <v>35</v>
      </c>
      <c r="C31" s="371">
        <v>1842</v>
      </c>
      <c r="D31" s="371">
        <v>2941</v>
      </c>
      <c r="E31" s="372">
        <v>2646</v>
      </c>
      <c r="F31" s="373">
        <v>3217</v>
      </c>
      <c r="G31" s="373">
        <v>3086</v>
      </c>
      <c r="H31" s="373">
        <v>2701</v>
      </c>
      <c r="I31" s="373">
        <v>2505</v>
      </c>
      <c r="J31" s="373">
        <v>2711</v>
      </c>
      <c r="K31" s="374">
        <v>2730</v>
      </c>
      <c r="L31" s="374">
        <v>2521</v>
      </c>
      <c r="M31" s="374">
        <v>2126</v>
      </c>
      <c r="N31" s="374">
        <v>2028</v>
      </c>
      <c r="O31" s="374">
        <v>1877</v>
      </c>
      <c r="P31" s="374">
        <v>1670</v>
      </c>
      <c r="Q31" s="374">
        <v>1655</v>
      </c>
      <c r="R31" s="374">
        <v>1542</v>
      </c>
      <c r="S31" s="374">
        <v>1294</v>
      </c>
      <c r="T31" s="373">
        <v>1247</v>
      </c>
      <c r="U31" s="375">
        <v>969</v>
      </c>
      <c r="V31" s="375">
        <v>973.56</v>
      </c>
      <c r="W31" s="375">
        <v>884.64</v>
      </c>
      <c r="X31" s="375">
        <v>840</v>
      </c>
      <c r="Y31" s="375">
        <v>937</v>
      </c>
      <c r="Z31" s="375">
        <v>891</v>
      </c>
      <c r="AA31" s="375">
        <v>718</v>
      </c>
      <c r="AB31" s="375">
        <v>637</v>
      </c>
      <c r="AC31" s="375">
        <v>638</v>
      </c>
      <c r="AD31" s="316">
        <v>593</v>
      </c>
      <c r="AE31" s="316">
        <v>563</v>
      </c>
      <c r="AF31" s="492">
        <v>602</v>
      </c>
      <c r="AG31" s="317">
        <v>700</v>
      </c>
      <c r="AH31" s="474">
        <f t="shared" si="1"/>
        <v>16.279069767441868</v>
      </c>
      <c r="AI31" s="474">
        <f t="shared" si="3"/>
        <v>-58.083832335329348</v>
      </c>
      <c r="AJ31" s="370" t="s">
        <v>35</v>
      </c>
    </row>
    <row r="32" spans="1:36" x14ac:dyDescent="0.2">
      <c r="A32" s="344"/>
      <c r="B32" s="349" t="s">
        <v>19</v>
      </c>
      <c r="C32" s="365">
        <v>1934</v>
      </c>
      <c r="D32" s="365">
        <v>1878</v>
      </c>
      <c r="E32" s="351">
        <v>3782</v>
      </c>
      <c r="F32" s="352">
        <v>3078</v>
      </c>
      <c r="G32" s="352">
        <v>2816</v>
      </c>
      <c r="H32" s="352">
        <v>2826</v>
      </c>
      <c r="I32" s="352">
        <v>2877</v>
      </c>
      <c r="J32" s="352">
        <v>2845</v>
      </c>
      <c r="K32" s="361">
        <v>2845</v>
      </c>
      <c r="L32" s="361">
        <v>2863</v>
      </c>
      <c r="M32" s="361">
        <v>2778</v>
      </c>
      <c r="N32" s="361">
        <v>2505</v>
      </c>
      <c r="O32" s="361">
        <v>2466</v>
      </c>
      <c r="P32" s="361">
        <v>2450</v>
      </c>
      <c r="Q32" s="361">
        <v>2411</v>
      </c>
      <c r="R32" s="361">
        <v>2229</v>
      </c>
      <c r="S32" s="361">
        <v>2442</v>
      </c>
      <c r="T32" s="352">
        <v>2629</v>
      </c>
      <c r="U32" s="352">
        <v>2587</v>
      </c>
      <c r="V32" s="352">
        <v>2800</v>
      </c>
      <c r="W32" s="352">
        <v>3061</v>
      </c>
      <c r="X32" s="352">
        <v>2796</v>
      </c>
      <c r="Y32" s="352">
        <v>2377</v>
      </c>
      <c r="Z32" s="352">
        <v>2018</v>
      </c>
      <c r="AA32" s="352">
        <v>2042</v>
      </c>
      <c r="AB32" s="352">
        <v>1861</v>
      </c>
      <c r="AC32" s="352">
        <v>1818</v>
      </c>
      <c r="AD32" s="368">
        <v>1893</v>
      </c>
      <c r="AE32" s="378">
        <v>1915</v>
      </c>
      <c r="AF32" s="368">
        <v>1951</v>
      </c>
      <c r="AG32" s="369">
        <v>1867</v>
      </c>
      <c r="AH32" s="473">
        <f t="shared" si="1"/>
        <v>-4.3054843669912799</v>
      </c>
      <c r="AI32" s="473">
        <f t="shared" si="3"/>
        <v>-23.795918367346928</v>
      </c>
      <c r="AJ32" s="349" t="s">
        <v>19</v>
      </c>
    </row>
    <row r="33" spans="1:39" x14ac:dyDescent="0.2">
      <c r="A33" s="344"/>
      <c r="B33" s="370" t="s">
        <v>21</v>
      </c>
      <c r="C33" s="377">
        <v>620</v>
      </c>
      <c r="D33" s="377">
        <v>558</v>
      </c>
      <c r="E33" s="372">
        <v>517</v>
      </c>
      <c r="F33" s="373">
        <v>462</v>
      </c>
      <c r="G33" s="373">
        <v>493</v>
      </c>
      <c r="H33" s="373">
        <v>493</v>
      </c>
      <c r="I33" s="373">
        <v>505</v>
      </c>
      <c r="J33" s="373">
        <v>415</v>
      </c>
      <c r="K33" s="373">
        <v>389</v>
      </c>
      <c r="L33" s="373">
        <v>357</v>
      </c>
      <c r="M33" s="373">
        <v>309</v>
      </c>
      <c r="N33" s="373">
        <v>334</v>
      </c>
      <c r="O33" s="373">
        <v>314</v>
      </c>
      <c r="P33" s="373">
        <v>278</v>
      </c>
      <c r="Q33" s="373">
        <v>269</v>
      </c>
      <c r="R33" s="373">
        <v>242</v>
      </c>
      <c r="S33" s="373">
        <v>274</v>
      </c>
      <c r="T33" s="373">
        <v>258</v>
      </c>
      <c r="U33" s="375">
        <v>262</v>
      </c>
      <c r="V33" s="375">
        <v>293</v>
      </c>
      <c r="W33" s="375">
        <v>214</v>
      </c>
      <c r="X33" s="375">
        <v>171</v>
      </c>
      <c r="Y33" s="375">
        <v>138</v>
      </c>
      <c r="Z33" s="375">
        <v>141</v>
      </c>
      <c r="AA33" s="375">
        <v>130</v>
      </c>
      <c r="AB33" s="375">
        <v>125</v>
      </c>
      <c r="AC33" s="375">
        <v>108</v>
      </c>
      <c r="AD33" s="316">
        <v>120</v>
      </c>
      <c r="AE33" s="316">
        <v>130</v>
      </c>
      <c r="AF33" s="316">
        <v>104</v>
      </c>
      <c r="AG33" s="317">
        <v>91</v>
      </c>
      <c r="AH33" s="474">
        <f t="shared" si="1"/>
        <v>-12.5</v>
      </c>
      <c r="AI33" s="474">
        <f t="shared" si="3"/>
        <v>-67.266187050359719</v>
      </c>
      <c r="AJ33" s="370" t="s">
        <v>21</v>
      </c>
    </row>
    <row r="34" spans="1:39" x14ac:dyDescent="0.2">
      <c r="A34" s="344"/>
      <c r="B34" s="349" t="s">
        <v>20</v>
      </c>
      <c r="C34" s="359">
        <v>694</v>
      </c>
      <c r="D34" s="359"/>
      <c r="E34" s="360">
        <v>662</v>
      </c>
      <c r="F34" s="352">
        <v>614</v>
      </c>
      <c r="G34" s="352">
        <v>677</v>
      </c>
      <c r="H34" s="352">
        <v>584</v>
      </c>
      <c r="I34" s="352">
        <v>633</v>
      </c>
      <c r="J34" s="352">
        <v>660</v>
      </c>
      <c r="K34" s="361">
        <v>616</v>
      </c>
      <c r="L34" s="361">
        <v>788</v>
      </c>
      <c r="M34" s="361">
        <v>819</v>
      </c>
      <c r="N34" s="361">
        <v>647</v>
      </c>
      <c r="O34" s="361">
        <v>628</v>
      </c>
      <c r="P34" s="361">
        <v>614</v>
      </c>
      <c r="Q34" s="361">
        <v>610</v>
      </c>
      <c r="R34" s="361">
        <v>645</v>
      </c>
      <c r="S34" s="361">
        <v>603</v>
      </c>
      <c r="T34" s="352">
        <v>606</v>
      </c>
      <c r="U34" s="353">
        <v>614</v>
      </c>
      <c r="V34" s="353">
        <v>667</v>
      </c>
      <c r="W34" s="353">
        <v>622</v>
      </c>
      <c r="X34" s="353">
        <v>380</v>
      </c>
      <c r="Y34" s="353">
        <v>371</v>
      </c>
      <c r="Z34" s="353">
        <v>328</v>
      </c>
      <c r="AA34" s="353">
        <v>352</v>
      </c>
      <c r="AB34" s="353">
        <v>251</v>
      </c>
      <c r="AC34" s="353">
        <v>295</v>
      </c>
      <c r="AD34" s="311">
        <v>310</v>
      </c>
      <c r="AE34" s="311">
        <v>275</v>
      </c>
      <c r="AF34" s="311">
        <v>276</v>
      </c>
      <c r="AG34" s="312">
        <v>260</v>
      </c>
      <c r="AH34" s="473">
        <f t="shared" si="1"/>
        <v>-5.7971014492753596</v>
      </c>
      <c r="AI34" s="473">
        <f t="shared" si="3"/>
        <v>-57.65472312703583</v>
      </c>
      <c r="AJ34" s="349" t="s">
        <v>20</v>
      </c>
    </row>
    <row r="35" spans="1:39" x14ac:dyDescent="0.2">
      <c r="A35" s="344"/>
      <c r="B35" s="370" t="s">
        <v>36</v>
      </c>
      <c r="C35" s="371">
        <v>1055</v>
      </c>
      <c r="D35" s="371">
        <v>551</v>
      </c>
      <c r="E35" s="372">
        <v>649</v>
      </c>
      <c r="F35" s="373">
        <v>632</v>
      </c>
      <c r="G35" s="373">
        <v>601</v>
      </c>
      <c r="H35" s="373">
        <v>484</v>
      </c>
      <c r="I35" s="373">
        <v>480</v>
      </c>
      <c r="J35" s="373">
        <v>441</v>
      </c>
      <c r="K35" s="374">
        <v>404</v>
      </c>
      <c r="L35" s="374">
        <v>438</v>
      </c>
      <c r="M35" s="374">
        <v>400</v>
      </c>
      <c r="N35" s="374">
        <v>431</v>
      </c>
      <c r="O35" s="374">
        <v>396</v>
      </c>
      <c r="P35" s="374">
        <v>433</v>
      </c>
      <c r="Q35" s="374">
        <v>415</v>
      </c>
      <c r="R35" s="374">
        <v>379</v>
      </c>
      <c r="S35" s="374">
        <v>375</v>
      </c>
      <c r="T35" s="373">
        <v>379</v>
      </c>
      <c r="U35" s="375">
        <v>336</v>
      </c>
      <c r="V35" s="375">
        <v>380</v>
      </c>
      <c r="W35" s="375">
        <v>344</v>
      </c>
      <c r="X35" s="375">
        <v>279</v>
      </c>
      <c r="Y35" s="375">
        <v>272</v>
      </c>
      <c r="Z35" s="375">
        <v>292</v>
      </c>
      <c r="AA35" s="375">
        <v>255</v>
      </c>
      <c r="AB35" s="375">
        <v>258</v>
      </c>
      <c r="AC35" s="375">
        <v>229</v>
      </c>
      <c r="AD35" s="316">
        <v>270</v>
      </c>
      <c r="AE35" s="316">
        <v>258</v>
      </c>
      <c r="AF35" s="316">
        <v>238</v>
      </c>
      <c r="AG35" s="317">
        <v>239</v>
      </c>
      <c r="AH35" s="474">
        <f t="shared" si="1"/>
        <v>0.42016806722688216</v>
      </c>
      <c r="AI35" s="474">
        <f t="shared" si="3"/>
        <v>-44.803695150115473</v>
      </c>
      <c r="AJ35" s="370" t="s">
        <v>36</v>
      </c>
    </row>
    <row r="36" spans="1:39" x14ac:dyDescent="0.2">
      <c r="A36" s="344"/>
      <c r="B36" s="349" t="s">
        <v>37</v>
      </c>
      <c r="C36" s="365">
        <v>1307</v>
      </c>
      <c r="D36" s="365">
        <v>848</v>
      </c>
      <c r="E36" s="351">
        <v>772</v>
      </c>
      <c r="F36" s="352">
        <v>745</v>
      </c>
      <c r="G36" s="352">
        <v>759</v>
      </c>
      <c r="H36" s="352">
        <v>632</v>
      </c>
      <c r="I36" s="352">
        <v>589</v>
      </c>
      <c r="J36" s="352">
        <v>572</v>
      </c>
      <c r="K36" s="361">
        <v>537</v>
      </c>
      <c r="L36" s="361">
        <v>541</v>
      </c>
      <c r="M36" s="361">
        <v>531</v>
      </c>
      <c r="N36" s="361">
        <v>580</v>
      </c>
      <c r="O36" s="361">
        <v>591</v>
      </c>
      <c r="P36" s="361">
        <v>583</v>
      </c>
      <c r="Q36" s="361">
        <v>560</v>
      </c>
      <c r="R36" s="361">
        <v>529</v>
      </c>
      <c r="S36" s="361">
        <v>480</v>
      </c>
      <c r="T36" s="352">
        <v>440</v>
      </c>
      <c r="U36" s="353">
        <v>445</v>
      </c>
      <c r="V36" s="353">
        <v>471</v>
      </c>
      <c r="W36" s="353">
        <v>397</v>
      </c>
      <c r="X36" s="353">
        <v>358</v>
      </c>
      <c r="Y36" s="353">
        <v>266</v>
      </c>
      <c r="Z36" s="353">
        <v>319</v>
      </c>
      <c r="AA36" s="353">
        <v>285</v>
      </c>
      <c r="AB36" s="353">
        <v>260</v>
      </c>
      <c r="AC36" s="353">
        <v>270</v>
      </c>
      <c r="AD36" s="311">
        <v>259</v>
      </c>
      <c r="AE36" s="311">
        <v>270</v>
      </c>
      <c r="AF36" s="311">
        <v>253</v>
      </c>
      <c r="AG36" s="312">
        <v>324</v>
      </c>
      <c r="AH36" s="473">
        <f t="shared" si="1"/>
        <v>28.063241106719374</v>
      </c>
      <c r="AI36" s="473">
        <f t="shared" si="3"/>
        <v>-44.425385934819893</v>
      </c>
      <c r="AJ36" s="349" t="s">
        <v>37</v>
      </c>
    </row>
    <row r="37" spans="1:39" x14ac:dyDescent="0.2">
      <c r="A37" s="344"/>
      <c r="B37" s="406" t="s">
        <v>26</v>
      </c>
      <c r="C37" s="407">
        <v>7770</v>
      </c>
      <c r="D37" s="407">
        <v>6240</v>
      </c>
      <c r="E37" s="408">
        <v>5402</v>
      </c>
      <c r="F37" s="409">
        <v>4753</v>
      </c>
      <c r="G37" s="409">
        <v>4379</v>
      </c>
      <c r="H37" s="409">
        <v>3957</v>
      </c>
      <c r="I37" s="409">
        <v>3807</v>
      </c>
      <c r="J37" s="409">
        <v>3765</v>
      </c>
      <c r="K37" s="409">
        <v>3740</v>
      </c>
      <c r="L37" s="409">
        <v>3743</v>
      </c>
      <c r="M37" s="409">
        <v>3581</v>
      </c>
      <c r="N37" s="409">
        <v>3564</v>
      </c>
      <c r="O37" s="409">
        <v>3580</v>
      </c>
      <c r="P37" s="409">
        <v>3598</v>
      </c>
      <c r="Q37" s="409">
        <v>3581</v>
      </c>
      <c r="R37" s="409">
        <v>3658</v>
      </c>
      <c r="S37" s="409">
        <v>3368</v>
      </c>
      <c r="T37" s="409">
        <v>3336</v>
      </c>
      <c r="U37" s="410">
        <v>3298</v>
      </c>
      <c r="V37" s="410">
        <v>3059</v>
      </c>
      <c r="W37" s="410">
        <v>2645</v>
      </c>
      <c r="X37" s="410">
        <v>2337</v>
      </c>
      <c r="Y37" s="410">
        <v>1905</v>
      </c>
      <c r="Z37" s="410">
        <v>1960</v>
      </c>
      <c r="AA37" s="410">
        <v>1802</v>
      </c>
      <c r="AB37" s="410">
        <v>1770</v>
      </c>
      <c r="AC37" s="410">
        <v>1854</v>
      </c>
      <c r="AD37" s="411">
        <v>1804</v>
      </c>
      <c r="AE37" s="411">
        <v>1860</v>
      </c>
      <c r="AF37" s="411">
        <v>1856</v>
      </c>
      <c r="AG37" s="412">
        <v>1839</v>
      </c>
      <c r="AH37" s="472">
        <f t="shared" si="1"/>
        <v>-0.91594827586206407</v>
      </c>
      <c r="AI37" s="472">
        <f t="shared" si="3"/>
        <v>-48.888271261812122</v>
      </c>
      <c r="AJ37" s="406" t="s">
        <v>26</v>
      </c>
    </row>
    <row r="38" spans="1:39" s="498" customFormat="1" x14ac:dyDescent="0.2">
      <c r="A38" s="497"/>
      <c r="B38" s="349" t="s">
        <v>81</v>
      </c>
      <c r="C38" s="384"/>
      <c r="D38" s="367"/>
      <c r="E38" s="351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>
        <v>95</v>
      </c>
      <c r="Z38" s="352">
        <v>58</v>
      </c>
      <c r="AA38" s="352">
        <v>46</v>
      </c>
      <c r="AB38" s="352">
        <v>74</v>
      </c>
      <c r="AC38" s="352">
        <v>65</v>
      </c>
      <c r="AD38" s="352">
        <v>51</v>
      </c>
      <c r="AE38" s="352">
        <v>65</v>
      </c>
      <c r="AF38" s="352">
        <v>63</v>
      </c>
      <c r="AG38" s="385">
        <v>48</v>
      </c>
      <c r="AH38" s="473">
        <f t="shared" si="1"/>
        <v>-23.80952380952381</v>
      </c>
      <c r="AI38" s="473"/>
      <c r="AJ38" s="349" t="s">
        <v>81</v>
      </c>
    </row>
    <row r="39" spans="1:39" x14ac:dyDescent="0.2">
      <c r="A39" s="344"/>
      <c r="B39" s="370" t="s">
        <v>43</v>
      </c>
      <c r="C39" s="381"/>
      <c r="D39" s="382"/>
      <c r="E39" s="372"/>
      <c r="F39" s="373"/>
      <c r="G39" s="373"/>
      <c r="H39" s="373"/>
      <c r="I39" s="373"/>
      <c r="J39" s="373"/>
      <c r="K39" s="373"/>
      <c r="L39" s="373"/>
      <c r="M39" s="373"/>
      <c r="N39" s="373"/>
      <c r="O39" s="373">
        <v>162</v>
      </c>
      <c r="P39" s="373">
        <v>107</v>
      </c>
      <c r="Q39" s="373">
        <v>176</v>
      </c>
      <c r="R39" s="373">
        <v>118</v>
      </c>
      <c r="S39" s="373">
        <v>155</v>
      </c>
      <c r="T39" s="373">
        <v>143</v>
      </c>
      <c r="U39" s="373">
        <v>140</v>
      </c>
      <c r="V39" s="373">
        <v>173</v>
      </c>
      <c r="W39" s="373">
        <v>162</v>
      </c>
      <c r="X39" s="373">
        <v>160</v>
      </c>
      <c r="Y39" s="373">
        <v>162</v>
      </c>
      <c r="Z39" s="373">
        <v>172</v>
      </c>
      <c r="AA39" s="373">
        <v>132</v>
      </c>
      <c r="AB39" s="373">
        <v>198</v>
      </c>
      <c r="AC39" s="373">
        <v>130</v>
      </c>
      <c r="AD39" s="373">
        <v>148</v>
      </c>
      <c r="AE39" s="373">
        <v>165</v>
      </c>
      <c r="AF39" s="373">
        <v>155</v>
      </c>
      <c r="AG39" s="383">
        <v>133</v>
      </c>
      <c r="AH39" s="499">
        <f t="shared" si="1"/>
        <v>-14.193548387096783</v>
      </c>
      <c r="AI39" s="499">
        <f t="shared" si="3"/>
        <v>24.299065420560751</v>
      </c>
      <c r="AJ39" s="370" t="s">
        <v>43</v>
      </c>
      <c r="AM39" s="498"/>
    </row>
    <row r="40" spans="1:39" x14ac:dyDescent="0.2">
      <c r="A40" s="344"/>
      <c r="B40" s="349" t="s">
        <v>84</v>
      </c>
      <c r="C40" s="386"/>
      <c r="D40" s="376"/>
      <c r="E40" s="351"/>
      <c r="F40" s="352"/>
      <c r="G40" s="352"/>
      <c r="H40" s="352"/>
      <c r="I40" s="352"/>
      <c r="J40" s="352">
        <v>306</v>
      </c>
      <c r="K40" s="352">
        <v>257</v>
      </c>
      <c r="L40" s="352">
        <v>266</v>
      </c>
      <c r="M40" s="352">
        <v>308</v>
      </c>
      <c r="N40" s="352">
        <v>274</v>
      </c>
      <c r="O40" s="352">
        <v>280</v>
      </c>
      <c r="P40" s="352">
        <v>297</v>
      </c>
      <c r="Q40" s="352">
        <v>250</v>
      </c>
      <c r="R40" s="352">
        <v>264</v>
      </c>
      <c r="S40" s="352">
        <v>315</v>
      </c>
      <c r="T40" s="352">
        <v>307</v>
      </c>
      <c r="U40" s="353">
        <v>277</v>
      </c>
      <c r="V40" s="353">
        <v>384</v>
      </c>
      <c r="W40" s="353">
        <v>303</v>
      </c>
      <c r="X40" s="353">
        <v>378</v>
      </c>
      <c r="Y40" s="353">
        <v>352</v>
      </c>
      <c r="Z40" s="353">
        <v>322</v>
      </c>
      <c r="AA40" s="353">
        <v>334</v>
      </c>
      <c r="AB40" s="353">
        <v>295</v>
      </c>
      <c r="AC40" s="353">
        <v>264</v>
      </c>
      <c r="AD40" s="353">
        <v>270</v>
      </c>
      <c r="AE40" s="353">
        <v>269</v>
      </c>
      <c r="AF40" s="353">
        <v>222</v>
      </c>
      <c r="AG40" s="380">
        <v>213</v>
      </c>
      <c r="AH40" s="473">
        <f>AG40/AF40*100-100</f>
        <v>-4.0540540540540633</v>
      </c>
      <c r="AI40" s="473">
        <f>AG40/P40*100-100</f>
        <v>-28.282828282828291</v>
      </c>
      <c r="AJ40" s="349" t="s">
        <v>84</v>
      </c>
      <c r="AM40" s="405"/>
    </row>
    <row r="41" spans="1:39" x14ac:dyDescent="0.2">
      <c r="A41" s="344"/>
      <c r="B41" s="370" t="s">
        <v>82</v>
      </c>
      <c r="C41" s="381"/>
      <c r="D41" s="382"/>
      <c r="E41" s="372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>
        <v>656</v>
      </c>
      <c r="Z41" s="373">
        <v>728</v>
      </c>
      <c r="AA41" s="373">
        <v>668</v>
      </c>
      <c r="AB41" s="373">
        <v>631</v>
      </c>
      <c r="AC41" s="373">
        <v>536</v>
      </c>
      <c r="AD41" s="373">
        <v>601</v>
      </c>
      <c r="AE41" s="373">
        <v>606</v>
      </c>
      <c r="AF41" s="373">
        <v>578</v>
      </c>
      <c r="AG41" s="383">
        <v>548</v>
      </c>
      <c r="AH41" s="474">
        <f t="shared" si="1"/>
        <v>-5.1903114186851269</v>
      </c>
      <c r="AI41" s="474"/>
      <c r="AJ41" s="370" t="s">
        <v>82</v>
      </c>
      <c r="AL41" s="405"/>
    </row>
    <row r="42" spans="1:39" x14ac:dyDescent="0.2">
      <c r="A42" s="344"/>
      <c r="B42" s="349" t="s">
        <v>22</v>
      </c>
      <c r="C42" s="386">
        <v>3978</v>
      </c>
      <c r="D42" s="376">
        <v>4100</v>
      </c>
      <c r="E42" s="351">
        <v>6317</v>
      </c>
      <c r="F42" s="352">
        <v>6231</v>
      </c>
      <c r="G42" s="352">
        <v>6214</v>
      </c>
      <c r="H42" s="352">
        <v>6457</v>
      </c>
      <c r="I42" s="352">
        <v>5942</v>
      </c>
      <c r="J42" s="352">
        <v>6004</v>
      </c>
      <c r="K42" s="352">
        <v>5428</v>
      </c>
      <c r="L42" s="352">
        <v>5125</v>
      </c>
      <c r="M42" s="352">
        <v>6083</v>
      </c>
      <c r="N42" s="352">
        <v>5713</v>
      </c>
      <c r="O42" s="352">
        <v>5510</v>
      </c>
      <c r="P42" s="361">
        <v>4386</v>
      </c>
      <c r="Q42" s="361">
        <v>4093</v>
      </c>
      <c r="R42" s="361">
        <v>3946</v>
      </c>
      <c r="S42" s="361">
        <v>4427</v>
      </c>
      <c r="T42" s="352">
        <v>4505</v>
      </c>
      <c r="U42" s="352">
        <v>4633</v>
      </c>
      <c r="V42" s="387">
        <v>5007</v>
      </c>
      <c r="W42" s="387">
        <v>4236</v>
      </c>
      <c r="X42" s="387">
        <v>4324</v>
      </c>
      <c r="Y42" s="387">
        <v>4045</v>
      </c>
      <c r="Z42" s="387">
        <v>3835</v>
      </c>
      <c r="AA42" s="387">
        <v>3750</v>
      </c>
      <c r="AB42" s="387">
        <v>3685</v>
      </c>
      <c r="AC42" s="387">
        <v>3524</v>
      </c>
      <c r="AD42" s="388">
        <v>7530</v>
      </c>
      <c r="AE42" s="387">
        <v>7300</v>
      </c>
      <c r="AF42" s="387">
        <v>7427</v>
      </c>
      <c r="AG42" s="389">
        <v>6675</v>
      </c>
      <c r="AH42" s="475">
        <f t="shared" si="1"/>
        <v>-10.125218796283832</v>
      </c>
      <c r="AI42" s="475">
        <f t="shared" si="3"/>
        <v>52.188782489740078</v>
      </c>
      <c r="AJ42" s="349" t="s">
        <v>22</v>
      </c>
      <c r="AL42" s="405"/>
    </row>
    <row r="43" spans="1:39" x14ac:dyDescent="0.2">
      <c r="A43" s="344"/>
      <c r="B43" s="390" t="s">
        <v>8</v>
      </c>
      <c r="C43" s="391">
        <v>20</v>
      </c>
      <c r="D43" s="391">
        <v>25</v>
      </c>
      <c r="E43" s="391">
        <v>24</v>
      </c>
      <c r="F43" s="392">
        <v>27</v>
      </c>
      <c r="G43" s="392">
        <v>21</v>
      </c>
      <c r="H43" s="392">
        <v>17</v>
      </c>
      <c r="I43" s="392">
        <v>12</v>
      </c>
      <c r="J43" s="392">
        <v>24</v>
      </c>
      <c r="K43" s="392">
        <v>10</v>
      </c>
      <c r="L43" s="392">
        <v>15</v>
      </c>
      <c r="M43" s="392">
        <v>27</v>
      </c>
      <c r="N43" s="392">
        <v>21</v>
      </c>
      <c r="O43" s="392">
        <v>32</v>
      </c>
      <c r="P43" s="392">
        <v>24</v>
      </c>
      <c r="Q43" s="392">
        <v>29</v>
      </c>
      <c r="R43" s="392">
        <v>23</v>
      </c>
      <c r="S43" s="392">
        <v>23</v>
      </c>
      <c r="T43" s="392">
        <v>19</v>
      </c>
      <c r="U43" s="392">
        <v>31</v>
      </c>
      <c r="V43" s="392">
        <v>15</v>
      </c>
      <c r="W43" s="392">
        <v>12</v>
      </c>
      <c r="X43" s="373">
        <v>17</v>
      </c>
      <c r="Y43" s="373">
        <v>8</v>
      </c>
      <c r="Z43" s="373">
        <v>12</v>
      </c>
      <c r="AA43" s="373">
        <v>9</v>
      </c>
      <c r="AB43" s="373">
        <v>15</v>
      </c>
      <c r="AC43" s="373">
        <v>4</v>
      </c>
      <c r="AD43" s="393">
        <v>16</v>
      </c>
      <c r="AE43" s="393">
        <v>18</v>
      </c>
      <c r="AF43" s="393">
        <v>16</v>
      </c>
      <c r="AG43" s="394">
        <v>18</v>
      </c>
      <c r="AH43" s="474">
        <f t="shared" si="1"/>
        <v>12.5</v>
      </c>
      <c r="AI43" s="474">
        <f t="shared" si="3"/>
        <v>-25</v>
      </c>
      <c r="AJ43" s="390" t="s">
        <v>8</v>
      </c>
    </row>
    <row r="44" spans="1:39" ht="24.95" customHeight="1" x14ac:dyDescent="0.2">
      <c r="B44" s="349" t="s">
        <v>38</v>
      </c>
      <c r="C44" s="386">
        <v>560</v>
      </c>
      <c r="D44" s="376">
        <v>362</v>
      </c>
      <c r="E44" s="351">
        <v>332</v>
      </c>
      <c r="F44" s="352">
        <v>323</v>
      </c>
      <c r="G44" s="395">
        <v>325</v>
      </c>
      <c r="H44" s="352">
        <v>281</v>
      </c>
      <c r="I44" s="352">
        <v>283</v>
      </c>
      <c r="J44" s="352">
        <v>305</v>
      </c>
      <c r="K44" s="352">
        <v>255</v>
      </c>
      <c r="L44" s="352">
        <v>303</v>
      </c>
      <c r="M44" s="352">
        <v>352</v>
      </c>
      <c r="N44" s="352">
        <v>304</v>
      </c>
      <c r="O44" s="352">
        <v>341</v>
      </c>
      <c r="P44" s="352">
        <v>275</v>
      </c>
      <c r="Q44" s="352">
        <v>310</v>
      </c>
      <c r="R44" s="352">
        <v>280</v>
      </c>
      <c r="S44" s="352">
        <v>257</v>
      </c>
      <c r="T44" s="352">
        <v>224</v>
      </c>
      <c r="U44" s="352">
        <v>242</v>
      </c>
      <c r="V44" s="352">
        <v>233</v>
      </c>
      <c r="W44" s="352">
        <v>260</v>
      </c>
      <c r="X44" s="352">
        <v>214</v>
      </c>
      <c r="Y44" s="352">
        <v>208</v>
      </c>
      <c r="Z44" s="352">
        <v>168</v>
      </c>
      <c r="AA44" s="352">
        <v>145</v>
      </c>
      <c r="AB44" s="352">
        <v>187</v>
      </c>
      <c r="AC44" s="352">
        <v>147</v>
      </c>
      <c r="AD44" s="368">
        <v>123</v>
      </c>
      <c r="AE44" s="368">
        <v>135</v>
      </c>
      <c r="AF44" s="368">
        <v>106</v>
      </c>
      <c r="AG44" s="369">
        <v>108</v>
      </c>
      <c r="AH44" s="473">
        <f t="shared" si="1"/>
        <v>1.8867924528301927</v>
      </c>
      <c r="AI44" s="473">
        <f t="shared" si="3"/>
        <v>-60.727272727272727</v>
      </c>
      <c r="AJ44" s="349" t="s">
        <v>38</v>
      </c>
    </row>
    <row r="45" spans="1:39" ht="10.5" customHeight="1" x14ac:dyDescent="0.2">
      <c r="B45" s="396" t="s">
        <v>9</v>
      </c>
      <c r="C45" s="397">
        <v>1649</v>
      </c>
      <c r="D45" s="398">
        <v>1246</v>
      </c>
      <c r="E45" s="399">
        <v>954</v>
      </c>
      <c r="F45" s="400">
        <v>860</v>
      </c>
      <c r="G45" s="400">
        <v>834</v>
      </c>
      <c r="H45" s="400">
        <v>723</v>
      </c>
      <c r="I45" s="400">
        <v>679</v>
      </c>
      <c r="J45" s="400">
        <v>692</v>
      </c>
      <c r="K45" s="400">
        <v>616</v>
      </c>
      <c r="L45" s="400">
        <v>587</v>
      </c>
      <c r="M45" s="400">
        <v>597</v>
      </c>
      <c r="N45" s="400">
        <v>583</v>
      </c>
      <c r="O45" s="400">
        <v>592</v>
      </c>
      <c r="P45" s="400">
        <v>544</v>
      </c>
      <c r="Q45" s="400">
        <v>513</v>
      </c>
      <c r="R45" s="400">
        <v>546</v>
      </c>
      <c r="S45" s="400">
        <v>510</v>
      </c>
      <c r="T45" s="400">
        <v>409</v>
      </c>
      <c r="U45" s="401">
        <v>370</v>
      </c>
      <c r="V45" s="401">
        <v>384</v>
      </c>
      <c r="W45" s="401">
        <v>357</v>
      </c>
      <c r="X45" s="401">
        <v>349</v>
      </c>
      <c r="Y45" s="401">
        <v>328</v>
      </c>
      <c r="Z45" s="401">
        <v>320</v>
      </c>
      <c r="AA45" s="401">
        <v>339</v>
      </c>
      <c r="AB45" s="401">
        <v>269</v>
      </c>
      <c r="AC45" s="401">
        <v>243</v>
      </c>
      <c r="AD45" s="402">
        <v>253</v>
      </c>
      <c r="AE45" s="402">
        <v>216</v>
      </c>
      <c r="AF45" s="402">
        <v>230</v>
      </c>
      <c r="AG45" s="403">
        <v>233</v>
      </c>
      <c r="AH45" s="476">
        <f t="shared" si="1"/>
        <v>1.3043478260869534</v>
      </c>
      <c r="AI45" s="476">
        <f t="shared" si="3"/>
        <v>-57.169117647058826</v>
      </c>
      <c r="AJ45" s="396" t="s">
        <v>9</v>
      </c>
    </row>
    <row r="46" spans="1:39" ht="16.5" customHeight="1" x14ac:dyDescent="0.2">
      <c r="B46" s="513" t="s">
        <v>109</v>
      </c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</row>
    <row r="47" spans="1:39" x14ac:dyDescent="0.2">
      <c r="B47" s="513" t="s">
        <v>128</v>
      </c>
      <c r="C47" s="513"/>
      <c r="D47" s="513"/>
      <c r="E47" s="513"/>
      <c r="F47" s="513"/>
      <c r="G47" s="513"/>
      <c r="H47" s="513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4"/>
      <c r="AG47" s="514"/>
      <c r="AH47" s="514"/>
      <c r="AI47" s="514"/>
    </row>
    <row r="48" spans="1:39" x14ac:dyDescent="0.2">
      <c r="B48" s="404"/>
      <c r="AH48" s="479"/>
      <c r="AM48" s="405"/>
    </row>
  </sheetData>
  <mergeCells count="3">
    <mergeCell ref="B47:AI47"/>
    <mergeCell ref="B5:AI5"/>
    <mergeCell ref="B46:AI46"/>
  </mergeCells>
  <phoneticPr fontId="6" type="noConversion"/>
  <printOptions horizontalCentered="1"/>
  <pageMargins left="0.6692913385826772" right="0.6692913385826772" top="0.51181102362204722" bottom="0.2755905511811023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N40"/>
  <sheetViews>
    <sheetView topLeftCell="A7" zoomScaleNormal="100" workbookViewId="0">
      <selection activeCell="B37" sqref="B37:M37"/>
    </sheetView>
  </sheetViews>
  <sheetFormatPr defaultRowHeight="12.75" x14ac:dyDescent="0.2"/>
  <cols>
    <col min="1" max="1" width="3.42578125" customWidth="1"/>
    <col min="2" max="2" width="3.28515625" customWidth="1"/>
    <col min="3" max="4" width="5.7109375" customWidth="1"/>
    <col min="5" max="6" width="3.28515625" customWidth="1"/>
    <col min="7" max="8" width="5.7109375" customWidth="1"/>
    <col min="9" max="9" width="3.28515625" customWidth="1"/>
    <col min="10" max="10" width="3.28515625" style="5" customWidth="1"/>
    <col min="11" max="12" width="5.7109375" customWidth="1"/>
    <col min="13" max="13" width="3.28515625" customWidth="1"/>
  </cols>
  <sheetData>
    <row r="1" spans="1:13" ht="14.25" customHeight="1" x14ac:dyDescent="0.2">
      <c r="C1" s="20"/>
      <c r="D1" s="20"/>
      <c r="E1" s="20"/>
      <c r="F1" s="20"/>
      <c r="G1" s="20"/>
      <c r="H1" s="20"/>
      <c r="I1" s="20"/>
      <c r="J1" s="32"/>
      <c r="K1" s="20"/>
      <c r="L1" s="34"/>
      <c r="M1" s="14" t="s">
        <v>67</v>
      </c>
    </row>
    <row r="2" spans="1:13" ht="30" customHeight="1" x14ac:dyDescent="0.2">
      <c r="C2" s="528" t="s">
        <v>112</v>
      </c>
      <c r="D2" s="529"/>
      <c r="E2" s="529"/>
      <c r="F2" s="529"/>
      <c r="G2" s="529"/>
      <c r="H2" s="529"/>
      <c r="I2" s="529"/>
      <c r="J2" s="529"/>
      <c r="K2" s="529"/>
      <c r="L2" s="529"/>
      <c r="M2" s="529"/>
    </row>
    <row r="3" spans="1:13" ht="15.75" customHeight="1" x14ac:dyDescent="0.2">
      <c r="B3" s="36"/>
      <c r="C3" s="526" t="s">
        <v>5</v>
      </c>
      <c r="D3" s="526"/>
      <c r="E3" s="526"/>
      <c r="F3" s="526"/>
      <c r="G3" s="526"/>
      <c r="H3" s="526"/>
      <c r="I3" s="526"/>
      <c r="J3" s="526"/>
      <c r="K3" s="526"/>
      <c r="L3" s="526"/>
      <c r="M3" s="527"/>
    </row>
    <row r="4" spans="1:13" ht="16.5" customHeight="1" x14ac:dyDescent="0.2">
      <c r="B4" s="35"/>
      <c r="C4" s="524">
        <v>2018</v>
      </c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1:13" ht="30.75" customHeight="1" x14ac:dyDescent="0.2">
      <c r="B5" s="518" t="s">
        <v>6</v>
      </c>
      <c r="C5" s="519"/>
      <c r="D5" s="519"/>
      <c r="E5" s="520"/>
      <c r="F5" s="521" t="s">
        <v>50</v>
      </c>
      <c r="G5" s="519"/>
      <c r="H5" s="519"/>
      <c r="I5" s="520"/>
      <c r="J5" s="521" t="s">
        <v>42</v>
      </c>
      <c r="K5" s="519"/>
      <c r="L5" s="519"/>
      <c r="M5" s="522"/>
    </row>
    <row r="6" spans="1:13" ht="12.75" customHeight="1" x14ac:dyDescent="0.2">
      <c r="A6" s="6"/>
      <c r="B6" s="109"/>
      <c r="C6" s="107" t="s">
        <v>31</v>
      </c>
      <c r="D6" s="110">
        <v>28.968737595833105</v>
      </c>
      <c r="E6" s="18"/>
      <c r="F6" s="111"/>
      <c r="G6" s="112" t="s">
        <v>31</v>
      </c>
      <c r="H6" s="121">
        <v>24.61933340047117</v>
      </c>
      <c r="I6" s="18"/>
      <c r="J6" s="113"/>
      <c r="K6" s="107" t="s">
        <v>17</v>
      </c>
      <c r="L6" s="114">
        <v>60.830745210423686</v>
      </c>
      <c r="M6" s="115"/>
    </row>
    <row r="7" spans="1:13" ht="12.75" customHeight="1" x14ac:dyDescent="0.2">
      <c r="A7" s="6"/>
      <c r="B7" s="71"/>
      <c r="C7" s="27" t="s">
        <v>23</v>
      </c>
      <c r="D7" s="108">
        <v>29.51514385784678</v>
      </c>
      <c r="E7" s="13"/>
      <c r="F7" s="4"/>
      <c r="G7" s="42" t="s">
        <v>37</v>
      </c>
      <c r="H7" s="122">
        <v>27.727812236663681</v>
      </c>
      <c r="I7" s="13"/>
      <c r="J7" s="65"/>
      <c r="K7" s="27" t="s">
        <v>37</v>
      </c>
      <c r="L7" s="116">
        <v>66.69681747077847</v>
      </c>
      <c r="M7" s="66"/>
    </row>
    <row r="8" spans="1:13" ht="12.75" customHeight="1" x14ac:dyDescent="0.2">
      <c r="A8" s="6"/>
      <c r="B8" s="71"/>
      <c r="C8" s="27" t="s">
        <v>37</v>
      </c>
      <c r="D8" s="108">
        <v>31.842082141957899</v>
      </c>
      <c r="E8" s="13"/>
      <c r="F8" s="4"/>
      <c r="G8" s="42" t="s">
        <v>23</v>
      </c>
      <c r="H8" s="122">
        <v>27.899236441950009</v>
      </c>
      <c r="I8" s="13"/>
      <c r="J8" s="65"/>
      <c r="K8" s="27" t="s">
        <v>23</v>
      </c>
      <c r="L8" s="116">
        <v>66.738622089430137</v>
      </c>
      <c r="M8" s="66"/>
    </row>
    <row r="9" spans="1:13" ht="12.75" customHeight="1" x14ac:dyDescent="0.2">
      <c r="A9" s="6"/>
      <c r="B9" s="71"/>
      <c r="C9" s="27" t="s">
        <v>25</v>
      </c>
      <c r="D9" s="108">
        <v>34.703635594648539</v>
      </c>
      <c r="E9" s="13"/>
      <c r="F9" s="4"/>
      <c r="G9" s="42" t="s">
        <v>21</v>
      </c>
      <c r="H9" s="122">
        <v>32.426955250288152</v>
      </c>
      <c r="I9" s="13"/>
      <c r="J9" s="65"/>
      <c r="K9" s="27" t="s">
        <v>31</v>
      </c>
      <c r="L9" s="116">
        <v>66.900264042531489</v>
      </c>
      <c r="M9" s="66"/>
    </row>
    <row r="10" spans="1:13" ht="15.75" customHeight="1" x14ac:dyDescent="0.2">
      <c r="A10" s="6"/>
      <c r="B10" s="71"/>
      <c r="C10" s="27" t="s">
        <v>17</v>
      </c>
      <c r="D10" s="108">
        <v>37.141736995233479</v>
      </c>
      <c r="E10" s="13"/>
      <c r="F10" s="4"/>
      <c r="G10" s="42" t="s">
        <v>28</v>
      </c>
      <c r="H10" s="122">
        <v>35.030484543801478</v>
      </c>
      <c r="I10" s="13"/>
      <c r="J10" s="65"/>
      <c r="K10" s="27" t="s">
        <v>36</v>
      </c>
      <c r="L10" s="142">
        <v>69.096752221359395</v>
      </c>
      <c r="M10" s="66"/>
    </row>
    <row r="11" spans="1:13" ht="12.75" customHeight="1" x14ac:dyDescent="0.2">
      <c r="A11" s="6"/>
      <c r="B11" s="71"/>
      <c r="C11" s="27" t="s">
        <v>29</v>
      </c>
      <c r="D11" s="108">
        <v>38.591595656492402</v>
      </c>
      <c r="E11" s="13"/>
      <c r="F11" s="4"/>
      <c r="G11" s="42" t="s">
        <v>36</v>
      </c>
      <c r="H11" s="122">
        <v>35.16722826326864</v>
      </c>
      <c r="I11" s="13"/>
      <c r="J11" s="65"/>
      <c r="K11" s="27" t="s">
        <v>28</v>
      </c>
      <c r="L11" s="116">
        <v>70.000785932488171</v>
      </c>
      <c r="M11" s="66"/>
    </row>
    <row r="12" spans="1:13" ht="12.75" customHeight="1" x14ac:dyDescent="0.2">
      <c r="A12" s="6"/>
      <c r="B12" s="71"/>
      <c r="C12" s="27" t="s">
        <v>28</v>
      </c>
      <c r="D12" s="108">
        <v>39.502673046374497</v>
      </c>
      <c r="E12" s="13"/>
      <c r="F12" s="4"/>
      <c r="G12" s="42" t="s">
        <v>25</v>
      </c>
      <c r="H12" s="122">
        <v>40.562853367561246</v>
      </c>
      <c r="I12" s="13"/>
      <c r="J12" s="65"/>
      <c r="K12" s="27" t="s">
        <v>25</v>
      </c>
      <c r="L12" s="116">
        <v>70.754225849381982</v>
      </c>
      <c r="M12" s="66"/>
    </row>
    <row r="13" spans="1:13" ht="12.75" customHeight="1" x14ac:dyDescent="0.2">
      <c r="A13" s="6"/>
      <c r="B13" s="71"/>
      <c r="C13" s="27" t="s">
        <v>36</v>
      </c>
      <c r="D13" s="108">
        <v>43.33223038604666</v>
      </c>
      <c r="E13" s="13"/>
      <c r="F13" s="4"/>
      <c r="G13" s="42" t="s">
        <v>30</v>
      </c>
      <c r="H13" s="122">
        <v>42.09805500760644</v>
      </c>
      <c r="I13" s="13"/>
      <c r="J13" s="65"/>
      <c r="K13" s="27" t="s">
        <v>29</v>
      </c>
      <c r="L13" s="116">
        <v>75.922943005327724</v>
      </c>
      <c r="M13" s="66"/>
    </row>
    <row r="14" spans="1:13" ht="12.75" customHeight="1" x14ac:dyDescent="0.2">
      <c r="A14" s="6"/>
      <c r="B14" s="71"/>
      <c r="C14" s="27" t="s">
        <v>21</v>
      </c>
      <c r="D14" s="108">
        <v>43.878809620935307</v>
      </c>
      <c r="E14" s="13"/>
      <c r="F14" s="4"/>
      <c r="G14" s="42" t="s">
        <v>32</v>
      </c>
      <c r="H14" s="122">
        <v>44.151688994125465</v>
      </c>
      <c r="I14" s="13"/>
      <c r="J14" s="65"/>
      <c r="K14" s="27" t="s">
        <v>21</v>
      </c>
      <c r="L14" s="116">
        <v>80.492330009707715</v>
      </c>
      <c r="M14" s="66"/>
    </row>
    <row r="15" spans="1:13" ht="12.75" customHeight="1" x14ac:dyDescent="0.2">
      <c r="A15" s="6"/>
      <c r="B15" s="71"/>
      <c r="C15" s="141" t="s">
        <v>34</v>
      </c>
      <c r="D15" s="171">
        <v>46.264241666299988</v>
      </c>
      <c r="E15" s="13"/>
      <c r="F15" s="4"/>
      <c r="G15" s="42" t="s">
        <v>33</v>
      </c>
      <c r="H15" s="122">
        <v>45.330625745068346</v>
      </c>
      <c r="I15" s="13"/>
      <c r="J15" s="65"/>
      <c r="K15" s="27" t="s">
        <v>34</v>
      </c>
      <c r="L15" s="116">
        <v>82.811526230601558</v>
      </c>
      <c r="M15" s="66"/>
    </row>
    <row r="16" spans="1:13" ht="12.75" customHeight="1" x14ac:dyDescent="0.2">
      <c r="A16" s="6"/>
      <c r="B16" s="71"/>
      <c r="C16" s="141" t="s">
        <v>20</v>
      </c>
      <c r="D16" s="171">
        <v>47.734703735479243</v>
      </c>
      <c r="E16" s="13"/>
      <c r="F16" s="4"/>
      <c r="G16" s="42" t="s">
        <v>13</v>
      </c>
      <c r="H16" s="122">
        <v>48.38724513825224</v>
      </c>
      <c r="I16" s="13"/>
      <c r="J16" s="65"/>
      <c r="K16" s="27" t="s">
        <v>32</v>
      </c>
      <c r="L16" s="116">
        <v>85.995999070964629</v>
      </c>
      <c r="M16" s="66"/>
    </row>
    <row r="17" spans="1:14" ht="12.75" customHeight="1" x14ac:dyDescent="0.2">
      <c r="A17" s="6"/>
      <c r="B17" s="71"/>
      <c r="C17" s="141" t="s">
        <v>30</v>
      </c>
      <c r="D17" s="171">
        <v>48.47242280520274</v>
      </c>
      <c r="E17" s="13"/>
      <c r="F17" s="4"/>
      <c r="G17" s="139" t="s">
        <v>34</v>
      </c>
      <c r="H17" s="140">
        <v>50.843579029790106</v>
      </c>
      <c r="I17" s="13"/>
      <c r="J17" s="65"/>
      <c r="K17" s="27" t="s">
        <v>33</v>
      </c>
      <c r="L17" s="116">
        <v>87.97363723337574</v>
      </c>
      <c r="M17" s="66"/>
    </row>
    <row r="18" spans="1:14" ht="12.75" customHeight="1" x14ac:dyDescent="0.2">
      <c r="A18" s="6"/>
      <c r="B18" s="71"/>
      <c r="C18" s="141" t="s">
        <v>13</v>
      </c>
      <c r="D18" s="447">
        <v>50.681668440525065</v>
      </c>
      <c r="E18" s="13"/>
      <c r="F18" s="4"/>
      <c r="G18" s="139" t="s">
        <v>29</v>
      </c>
      <c r="H18" s="140">
        <v>51.238719402514747</v>
      </c>
      <c r="I18" s="13"/>
      <c r="J18" s="65"/>
      <c r="K18" s="27" t="s">
        <v>11</v>
      </c>
      <c r="L18" s="120">
        <v>90.967147864314157</v>
      </c>
      <c r="M18" s="66"/>
    </row>
    <row r="19" spans="1:14" ht="12.75" customHeight="1" x14ac:dyDescent="0.2">
      <c r="A19" s="6"/>
      <c r="B19" s="71"/>
      <c r="C19" s="67" t="s">
        <v>90</v>
      </c>
      <c r="D19" s="448">
        <v>52.353899080040257</v>
      </c>
      <c r="E19" s="13"/>
      <c r="F19" s="4"/>
      <c r="G19" s="45" t="s">
        <v>90</v>
      </c>
      <c r="H19" s="247">
        <v>53.709081248936698</v>
      </c>
      <c r="I19" s="13"/>
      <c r="J19" s="65"/>
      <c r="K19" s="141" t="s">
        <v>13</v>
      </c>
      <c r="L19" s="116">
        <v>91.007878293941857</v>
      </c>
      <c r="M19" s="66"/>
      <c r="N19" s="449"/>
    </row>
    <row r="20" spans="1:14" ht="12.75" customHeight="1" x14ac:dyDescent="0.2">
      <c r="A20" s="6"/>
      <c r="B20" s="71"/>
      <c r="C20" s="27" t="s">
        <v>27</v>
      </c>
      <c r="D20" s="108">
        <v>52.857018090576972</v>
      </c>
      <c r="E20" s="13"/>
      <c r="F20" s="4"/>
      <c r="G20" s="139" t="s">
        <v>27</v>
      </c>
      <c r="H20" s="140">
        <v>55.606932831917703</v>
      </c>
      <c r="I20" s="13"/>
      <c r="J20" s="65"/>
      <c r="K20" s="67" t="s">
        <v>90</v>
      </c>
      <c r="L20" s="248">
        <v>99.738897996334757</v>
      </c>
      <c r="M20" s="66"/>
    </row>
    <row r="21" spans="1:14" ht="12.75" customHeight="1" x14ac:dyDescent="0.2">
      <c r="A21" s="6"/>
      <c r="B21" s="71"/>
      <c r="C21" s="27" t="s">
        <v>32</v>
      </c>
      <c r="D21" s="108">
        <v>55.178796513044311</v>
      </c>
      <c r="E21" s="13"/>
      <c r="F21" s="4"/>
      <c r="G21" s="42" t="s">
        <v>16</v>
      </c>
      <c r="H21" s="122">
        <v>56.981370714869172</v>
      </c>
      <c r="I21" s="13"/>
      <c r="J21" s="65"/>
      <c r="K21" s="141" t="s">
        <v>30</v>
      </c>
      <c r="L21" s="116">
        <v>101.37401927233785</v>
      </c>
      <c r="M21" s="66"/>
    </row>
    <row r="22" spans="1:14" ht="12.75" customHeight="1" x14ac:dyDescent="0.2">
      <c r="A22" s="6"/>
      <c r="B22" s="71"/>
      <c r="C22" s="27" t="s">
        <v>11</v>
      </c>
      <c r="D22" s="108">
        <v>56.317437257777556</v>
      </c>
      <c r="E22" s="13"/>
      <c r="F22" s="4"/>
      <c r="G22" s="42" t="s">
        <v>24</v>
      </c>
      <c r="H22" s="122">
        <v>64.138539931582088</v>
      </c>
      <c r="I22" s="13"/>
      <c r="J22" s="65"/>
      <c r="K22" s="27" t="s">
        <v>27</v>
      </c>
      <c r="L22" s="116">
        <v>103.53468086120284</v>
      </c>
      <c r="M22" s="66"/>
    </row>
    <row r="23" spans="1:14" ht="12.75" customHeight="1" x14ac:dyDescent="0.2">
      <c r="A23" s="6"/>
      <c r="B23" s="71"/>
      <c r="C23" s="27" t="s">
        <v>33</v>
      </c>
      <c r="D23" s="108">
        <v>59.215396002960773</v>
      </c>
      <c r="E23" s="13"/>
      <c r="F23" s="4"/>
      <c r="G23" s="42" t="s">
        <v>17</v>
      </c>
      <c r="H23" s="122">
        <v>64.690438944187974</v>
      </c>
      <c r="I23" s="13"/>
      <c r="J23" s="65"/>
      <c r="K23" s="27" t="s">
        <v>20</v>
      </c>
      <c r="L23" s="116">
        <v>114.41836414744566</v>
      </c>
      <c r="M23" s="66"/>
    </row>
    <row r="24" spans="1:14" ht="12.75" customHeight="1" x14ac:dyDescent="0.2">
      <c r="A24" s="6"/>
      <c r="B24" s="71"/>
      <c r="C24" s="27" t="s">
        <v>12</v>
      </c>
      <c r="D24" s="108">
        <v>61.712553462262399</v>
      </c>
      <c r="E24" s="13"/>
      <c r="F24" s="4"/>
      <c r="G24" s="42" t="s">
        <v>11</v>
      </c>
      <c r="H24" s="122">
        <v>70.833599724053116</v>
      </c>
      <c r="I24" s="13"/>
      <c r="J24" s="65"/>
      <c r="K24" s="27" t="s">
        <v>12</v>
      </c>
      <c r="L24" s="116">
        <v>116.25022151337942</v>
      </c>
      <c r="M24" s="66"/>
    </row>
    <row r="25" spans="1:14" ht="12.75" customHeight="1" x14ac:dyDescent="0.2">
      <c r="A25" s="6"/>
      <c r="B25" s="71"/>
      <c r="C25" s="27" t="s">
        <v>16</v>
      </c>
      <c r="D25" s="108">
        <v>61.751684696611825</v>
      </c>
      <c r="E25" s="13"/>
      <c r="F25" s="4"/>
      <c r="G25" s="42" t="s">
        <v>35</v>
      </c>
      <c r="H25" s="122">
        <v>71.709250788218014</v>
      </c>
      <c r="I25" s="13"/>
      <c r="J25" s="65"/>
      <c r="K25" s="27" t="s">
        <v>16</v>
      </c>
      <c r="L25" s="116">
        <v>124.12466995752497</v>
      </c>
      <c r="M25" s="66"/>
    </row>
    <row r="26" spans="1:14" ht="12.75" customHeight="1" x14ac:dyDescent="0.2">
      <c r="A26" s="6"/>
      <c r="B26" s="71"/>
      <c r="C26" s="27" t="s">
        <v>14</v>
      </c>
      <c r="D26" s="108">
        <v>64.753297098765856</v>
      </c>
      <c r="E26" s="13"/>
      <c r="F26" s="4"/>
      <c r="G26" s="42" t="s">
        <v>12</v>
      </c>
      <c r="H26" s="122">
        <v>80.032087216307985</v>
      </c>
      <c r="I26" s="13"/>
      <c r="J26" s="65"/>
      <c r="K26" s="27" t="s">
        <v>18</v>
      </c>
      <c r="L26" s="116">
        <v>126.27087279298108</v>
      </c>
      <c r="M26" s="66"/>
    </row>
    <row r="27" spans="1:14" ht="12.75" customHeight="1" x14ac:dyDescent="0.2">
      <c r="A27" s="6"/>
      <c r="B27" s="71"/>
      <c r="C27" s="27" t="s">
        <v>24</v>
      </c>
      <c r="D27" s="108">
        <v>65.220133790719032</v>
      </c>
      <c r="E27" s="13"/>
      <c r="F27" s="4"/>
      <c r="G27" s="42" t="s">
        <v>20</v>
      </c>
      <c r="H27" s="122">
        <v>87.589442789675459</v>
      </c>
      <c r="I27" s="13"/>
      <c r="J27" s="65"/>
      <c r="K27" s="27" t="s">
        <v>24</v>
      </c>
      <c r="L27" s="116">
        <v>130.97275523456005</v>
      </c>
      <c r="M27" s="66"/>
    </row>
    <row r="28" spans="1:14" ht="12.75" customHeight="1" x14ac:dyDescent="0.2">
      <c r="A28" s="6"/>
      <c r="B28" s="71"/>
      <c r="C28" s="27" t="s">
        <v>35</v>
      </c>
      <c r="D28" s="108">
        <v>68.068078191162783</v>
      </c>
      <c r="E28" s="13"/>
      <c r="F28" s="4"/>
      <c r="G28" s="42" t="s">
        <v>15</v>
      </c>
      <c r="H28" s="122">
        <v>94.556786470871614</v>
      </c>
      <c r="I28" s="13"/>
      <c r="J28" s="65"/>
      <c r="K28" s="27" t="s">
        <v>35</v>
      </c>
      <c r="L28" s="116">
        <v>135.36454930083244</v>
      </c>
      <c r="M28" s="66"/>
    </row>
    <row r="29" spans="1:14" ht="12.75" customHeight="1" x14ac:dyDescent="0.2">
      <c r="A29" s="6"/>
      <c r="B29" s="71"/>
      <c r="C29" s="27" t="s">
        <v>18</v>
      </c>
      <c r="D29" s="108">
        <v>76.366533025233878</v>
      </c>
      <c r="E29" s="13"/>
      <c r="F29" s="4"/>
      <c r="G29" s="42" t="s">
        <v>14</v>
      </c>
      <c r="H29" s="122">
        <v>96.817922297610778</v>
      </c>
      <c r="I29" s="13"/>
      <c r="J29" s="65"/>
      <c r="K29" s="27" t="s">
        <v>14</v>
      </c>
      <c r="L29" s="116">
        <v>177.96338199586916</v>
      </c>
      <c r="M29" s="66"/>
    </row>
    <row r="30" spans="1:14" ht="12.75" customHeight="1" x14ac:dyDescent="0.2">
      <c r="A30" s="6"/>
      <c r="B30" s="71"/>
      <c r="C30" s="27" t="s">
        <v>40</v>
      </c>
      <c r="D30" s="108">
        <v>77.489629345347083</v>
      </c>
      <c r="E30" s="13"/>
      <c r="F30" s="4"/>
      <c r="G30" s="42" t="s">
        <v>10</v>
      </c>
      <c r="H30" s="122">
        <v>103.89517454308084</v>
      </c>
      <c r="I30" s="13"/>
      <c r="J30" s="65"/>
      <c r="K30" s="27" t="s">
        <v>40</v>
      </c>
      <c r="L30" s="116">
        <v>194.32950191570879</v>
      </c>
      <c r="M30" s="66"/>
    </row>
    <row r="31" spans="1:14" ht="12.75" customHeight="1" x14ac:dyDescent="0.2">
      <c r="A31" s="6"/>
      <c r="B31" s="71"/>
      <c r="C31" s="27" t="s">
        <v>15</v>
      </c>
      <c r="D31" s="108">
        <v>77.83417584504565</v>
      </c>
      <c r="E31" s="13"/>
      <c r="F31" s="4"/>
      <c r="G31" s="42" t="s">
        <v>40</v>
      </c>
      <c r="H31" s="122">
        <v>122.70651079972129</v>
      </c>
      <c r="I31" s="13"/>
      <c r="J31" s="65"/>
      <c r="K31" s="27" t="s">
        <v>15</v>
      </c>
      <c r="L31" s="116">
        <v>216.85937031267508</v>
      </c>
      <c r="M31" s="66"/>
    </row>
    <row r="32" spans="1:14" ht="12.75" customHeight="1" x14ac:dyDescent="0.2">
      <c r="A32" s="6"/>
      <c r="B32" s="71"/>
      <c r="C32" s="27" t="s">
        <v>10</v>
      </c>
      <c r="D32" s="108">
        <v>86.83228287623254</v>
      </c>
      <c r="E32" s="13"/>
      <c r="F32" s="4"/>
      <c r="G32" s="42" t="s">
        <v>18</v>
      </c>
      <c r="H32" s="122">
        <v>133.99713734679966</v>
      </c>
      <c r="I32" s="13"/>
      <c r="J32" s="65"/>
      <c r="K32" s="27" t="s">
        <v>10</v>
      </c>
      <c r="L32" s="116">
        <v>220.06069706931464</v>
      </c>
      <c r="M32" s="66"/>
    </row>
    <row r="33" spans="1:13" ht="12.75" customHeight="1" x14ac:dyDescent="0.2">
      <c r="A33" s="6"/>
      <c r="B33" s="71"/>
      <c r="C33" s="27" t="s">
        <v>19</v>
      </c>
      <c r="D33" s="108">
        <v>95.878581870012368</v>
      </c>
      <c r="E33" s="13"/>
      <c r="F33" s="4"/>
      <c r="G33" s="42" t="s">
        <v>19</v>
      </c>
      <c r="H33" s="122">
        <v>172.83789975893595</v>
      </c>
      <c r="I33" s="13"/>
      <c r="J33" s="65"/>
      <c r="K33" s="27" t="s">
        <v>19</v>
      </c>
      <c r="L33" s="116">
        <v>299.90676706609258</v>
      </c>
      <c r="M33" s="66"/>
    </row>
    <row r="34" spans="1:13" ht="3" customHeight="1" x14ac:dyDescent="0.2">
      <c r="B34" s="135"/>
      <c r="C34" s="68"/>
      <c r="D34" s="117"/>
      <c r="E34" s="136"/>
      <c r="F34" s="136"/>
      <c r="G34" s="138"/>
      <c r="H34" s="123"/>
      <c r="I34" s="136"/>
      <c r="J34" s="69"/>
      <c r="K34" s="68"/>
      <c r="L34" s="143"/>
      <c r="M34" s="137"/>
    </row>
    <row r="35" spans="1:13" ht="24.75" customHeight="1" x14ac:dyDescent="0.2">
      <c r="B35" s="533" t="s">
        <v>74</v>
      </c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</row>
    <row r="36" spans="1:13" ht="14.25" customHeight="1" x14ac:dyDescent="0.2">
      <c r="B36" s="531" t="s">
        <v>123</v>
      </c>
      <c r="C36" s="532"/>
      <c r="D36" s="10"/>
      <c r="E36" s="10"/>
      <c r="F36" s="10"/>
      <c r="G36" s="10"/>
      <c r="H36" s="10"/>
      <c r="I36" s="10"/>
      <c r="J36" s="33"/>
      <c r="K36" s="10"/>
      <c r="L36" s="10"/>
    </row>
    <row r="37" spans="1:13" ht="36.75" customHeight="1" x14ac:dyDescent="0.2">
      <c r="B37" s="530" t="s">
        <v>94</v>
      </c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</row>
    <row r="38" spans="1:13" ht="37.5" customHeight="1" x14ac:dyDescent="0.2">
      <c r="B38" s="523" t="s">
        <v>95</v>
      </c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</row>
    <row r="39" spans="1:13" ht="14.25" customHeight="1" x14ac:dyDescent="0.2">
      <c r="B39" s="517" t="s">
        <v>108</v>
      </c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</row>
    <row r="40" spans="1:13" ht="23.25" customHeight="1" x14ac:dyDescent="0.2">
      <c r="B40" s="517" t="s">
        <v>96</v>
      </c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</row>
  </sheetData>
  <mergeCells count="12">
    <mergeCell ref="C4:M4"/>
    <mergeCell ref="C3:M3"/>
    <mergeCell ref="C2:M2"/>
    <mergeCell ref="B37:M37"/>
    <mergeCell ref="B36:C36"/>
    <mergeCell ref="B35:M35"/>
    <mergeCell ref="B39:M39"/>
    <mergeCell ref="B40:M40"/>
    <mergeCell ref="B5:E5"/>
    <mergeCell ref="F5:I5"/>
    <mergeCell ref="J5:M5"/>
    <mergeCell ref="B38:M38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J35"/>
  <sheetViews>
    <sheetView topLeftCell="A4" workbookViewId="0">
      <selection activeCell="P23" sqref="P23"/>
    </sheetView>
  </sheetViews>
  <sheetFormatPr defaultColWidth="9.140625" defaultRowHeight="11.25" x14ac:dyDescent="0.2"/>
  <cols>
    <col min="1" max="1" width="2.5703125" style="3" customWidth="1"/>
    <col min="2" max="2" width="4" style="3" customWidth="1"/>
    <col min="3" max="3" width="5.42578125" style="3" customWidth="1"/>
    <col min="4" max="4" width="8" style="3" customWidth="1"/>
    <col min="5" max="5" width="9.42578125" style="3" customWidth="1"/>
    <col min="6" max="7" width="7.140625" style="3" customWidth="1"/>
    <col min="8" max="8" width="11" style="249" customWidth="1"/>
    <col min="9" max="9" width="4" style="3" customWidth="1"/>
    <col min="10" max="10" width="9.140625" style="3" customWidth="1"/>
    <col min="11" max="16384" width="9.140625" style="3"/>
  </cols>
  <sheetData>
    <row r="1" spans="1:10" ht="14.25" customHeight="1" x14ac:dyDescent="0.2">
      <c r="B1" s="24"/>
      <c r="C1" s="24"/>
      <c r="D1" s="24"/>
      <c r="E1" s="24"/>
      <c r="F1" s="24"/>
      <c r="G1" s="24"/>
      <c r="I1" s="11" t="s">
        <v>68</v>
      </c>
    </row>
    <row r="2" spans="1:10" ht="30" customHeight="1" x14ac:dyDescent="0.2">
      <c r="B2" s="528" t="s">
        <v>113</v>
      </c>
      <c r="C2" s="528"/>
      <c r="D2" s="528"/>
      <c r="E2" s="528"/>
      <c r="F2" s="528"/>
      <c r="G2" s="528"/>
      <c r="H2" s="528"/>
      <c r="I2" s="528"/>
    </row>
    <row r="3" spans="1:10" ht="78.75" customHeight="1" x14ac:dyDescent="0.2">
      <c r="C3" s="261" t="s">
        <v>51</v>
      </c>
      <c r="D3" s="262" t="s">
        <v>53</v>
      </c>
      <c r="E3" s="250" t="s">
        <v>97</v>
      </c>
      <c r="F3" s="250" t="s">
        <v>86</v>
      </c>
      <c r="G3" s="250" t="s">
        <v>98</v>
      </c>
      <c r="H3" s="250" t="s">
        <v>99</v>
      </c>
    </row>
    <row r="4" spans="1:10" ht="12.75" customHeight="1" x14ac:dyDescent="0.2">
      <c r="A4" s="6"/>
      <c r="B4" s="263" t="s">
        <v>27</v>
      </c>
      <c r="C4" s="182">
        <v>2018</v>
      </c>
      <c r="D4" s="300">
        <v>603</v>
      </c>
      <c r="E4" s="301">
        <v>456</v>
      </c>
      <c r="F4" s="301">
        <v>73</v>
      </c>
      <c r="G4" s="302">
        <v>74</v>
      </c>
      <c r="H4" s="303">
        <f>G4/D4</f>
        <v>0.12271973466003316</v>
      </c>
      <c r="I4" s="304" t="s">
        <v>27</v>
      </c>
      <c r="J4" s="188"/>
    </row>
    <row r="5" spans="1:10" ht="12.75" customHeight="1" x14ac:dyDescent="0.2">
      <c r="A5" s="6"/>
      <c r="B5" s="260" t="s">
        <v>10</v>
      </c>
      <c r="C5" s="183">
        <v>2018</v>
      </c>
      <c r="D5" s="305">
        <v>610</v>
      </c>
      <c r="E5" s="306">
        <v>315</v>
      </c>
      <c r="F5" s="306">
        <v>172</v>
      </c>
      <c r="G5" s="307">
        <v>123</v>
      </c>
      <c r="H5" s="308">
        <f t="shared" ref="H5:H31" si="0">G5/D5</f>
        <v>0.20163934426229507</v>
      </c>
      <c r="I5" s="309" t="s">
        <v>10</v>
      </c>
      <c r="J5" s="188"/>
    </row>
    <row r="6" spans="1:10" ht="12.75" customHeight="1" x14ac:dyDescent="0.2">
      <c r="A6" s="6"/>
      <c r="B6" s="133" t="s">
        <v>12</v>
      </c>
      <c r="C6" s="184">
        <v>2018</v>
      </c>
      <c r="D6" s="310">
        <v>656</v>
      </c>
      <c r="E6" s="311">
        <v>401</v>
      </c>
      <c r="F6" s="311">
        <v>113</v>
      </c>
      <c r="G6" s="312">
        <v>142</v>
      </c>
      <c r="H6" s="303">
        <f t="shared" si="0"/>
        <v>0.21646341463414634</v>
      </c>
      <c r="I6" s="313" t="s">
        <v>12</v>
      </c>
      <c r="J6" s="188"/>
    </row>
    <row r="7" spans="1:10" ht="12.75" customHeight="1" x14ac:dyDescent="0.2">
      <c r="A7" s="6"/>
      <c r="B7" s="260" t="s">
        <v>23</v>
      </c>
      <c r="C7" s="183">
        <v>2018</v>
      </c>
      <c r="D7" s="305">
        <v>171</v>
      </c>
      <c r="E7" s="306">
        <v>122</v>
      </c>
      <c r="F7" s="306">
        <v>19</v>
      </c>
      <c r="G7" s="307">
        <v>30</v>
      </c>
      <c r="H7" s="308">
        <f t="shared" si="0"/>
        <v>0.17543859649122806</v>
      </c>
      <c r="I7" s="309" t="s">
        <v>23</v>
      </c>
      <c r="J7" s="188"/>
    </row>
    <row r="8" spans="1:10" ht="12.75" customHeight="1" x14ac:dyDescent="0.2">
      <c r="A8" s="6"/>
      <c r="B8" s="133" t="s">
        <v>28</v>
      </c>
      <c r="C8" s="184">
        <v>2018</v>
      </c>
      <c r="D8" s="310">
        <v>3275</v>
      </c>
      <c r="E8" s="311">
        <v>2433</v>
      </c>
      <c r="F8" s="314">
        <v>378</v>
      </c>
      <c r="G8" s="312">
        <v>464</v>
      </c>
      <c r="H8" s="303">
        <f t="shared" si="0"/>
        <v>0.14167938931297711</v>
      </c>
      <c r="I8" s="313" t="s">
        <v>28</v>
      </c>
      <c r="J8" s="188"/>
    </row>
    <row r="9" spans="1:10" ht="12.75" customHeight="1" x14ac:dyDescent="0.2">
      <c r="A9" s="6"/>
      <c r="B9" s="260" t="s">
        <v>13</v>
      </c>
      <c r="C9" s="183">
        <v>2018</v>
      </c>
      <c r="D9" s="305">
        <v>67</v>
      </c>
      <c r="E9" s="306">
        <v>42</v>
      </c>
      <c r="F9" s="306">
        <v>13</v>
      </c>
      <c r="G9" s="307">
        <v>12</v>
      </c>
      <c r="H9" s="308">
        <f t="shared" si="0"/>
        <v>0.17910447761194029</v>
      </c>
      <c r="I9" s="309" t="s">
        <v>13</v>
      </c>
      <c r="J9" s="188"/>
    </row>
    <row r="10" spans="1:10" ht="12.75" customHeight="1" x14ac:dyDescent="0.2">
      <c r="A10" s="6"/>
      <c r="B10" s="133" t="s">
        <v>31</v>
      </c>
      <c r="C10" s="184">
        <v>2016</v>
      </c>
      <c r="D10" s="310">
        <v>182</v>
      </c>
      <c r="E10" s="311">
        <v>108</v>
      </c>
      <c r="F10" s="311">
        <v>39</v>
      </c>
      <c r="G10" s="312">
        <v>35</v>
      </c>
      <c r="H10" s="303">
        <f t="shared" si="0"/>
        <v>0.19230769230769232</v>
      </c>
      <c r="I10" s="313" t="s">
        <v>31</v>
      </c>
      <c r="J10" s="188"/>
    </row>
    <row r="11" spans="1:10" ht="12.75" customHeight="1" x14ac:dyDescent="0.2">
      <c r="A11" s="6"/>
      <c r="B11" s="260" t="s">
        <v>24</v>
      </c>
      <c r="C11" s="183">
        <v>2018</v>
      </c>
      <c r="D11" s="305">
        <v>700</v>
      </c>
      <c r="E11" s="306">
        <v>450</v>
      </c>
      <c r="F11" s="306">
        <v>104</v>
      </c>
      <c r="G11" s="307">
        <v>146</v>
      </c>
      <c r="H11" s="308">
        <f t="shared" si="0"/>
        <v>0.20857142857142857</v>
      </c>
      <c r="I11" s="309" t="s">
        <v>24</v>
      </c>
      <c r="J11" s="188"/>
    </row>
    <row r="12" spans="1:10" ht="12.75" customHeight="1" x14ac:dyDescent="0.2">
      <c r="A12" s="6"/>
      <c r="B12" s="133" t="s">
        <v>29</v>
      </c>
      <c r="C12" s="184">
        <v>2018</v>
      </c>
      <c r="D12" s="310">
        <v>1806</v>
      </c>
      <c r="E12" s="311">
        <v>1153</v>
      </c>
      <c r="F12" s="311">
        <v>267</v>
      </c>
      <c r="G12" s="312">
        <v>386</v>
      </c>
      <c r="H12" s="303">
        <f t="shared" si="0"/>
        <v>0.21373200442967885</v>
      </c>
      <c r="I12" s="313" t="s">
        <v>29</v>
      </c>
      <c r="J12" s="188"/>
    </row>
    <row r="13" spans="1:10" ht="12.75" customHeight="1" x14ac:dyDescent="0.2">
      <c r="A13" s="6"/>
      <c r="B13" s="260" t="s">
        <v>30</v>
      </c>
      <c r="C13" s="183">
        <v>2018</v>
      </c>
      <c r="D13" s="305">
        <v>3246</v>
      </c>
      <c r="E13" s="306">
        <v>2326</v>
      </c>
      <c r="F13" s="306">
        <v>452</v>
      </c>
      <c r="G13" s="307">
        <v>468</v>
      </c>
      <c r="H13" s="308">
        <f t="shared" si="0"/>
        <v>0.14417744916820702</v>
      </c>
      <c r="I13" s="309" t="s">
        <v>30</v>
      </c>
      <c r="J13" s="188"/>
    </row>
    <row r="14" spans="1:10" ht="12.75" customHeight="1" x14ac:dyDescent="0.2">
      <c r="A14" s="6"/>
      <c r="B14" s="133" t="s">
        <v>40</v>
      </c>
      <c r="C14" s="184">
        <v>2018</v>
      </c>
      <c r="D14" s="310">
        <v>317</v>
      </c>
      <c r="E14" s="311">
        <v>193</v>
      </c>
      <c r="F14" s="311">
        <v>59</v>
      </c>
      <c r="G14" s="312">
        <v>65</v>
      </c>
      <c r="H14" s="303">
        <f t="shared" si="0"/>
        <v>0.20504731861198738</v>
      </c>
      <c r="I14" s="313" t="s">
        <v>40</v>
      </c>
      <c r="J14" s="188"/>
    </row>
    <row r="15" spans="1:10" ht="12.75" customHeight="1" x14ac:dyDescent="0.2">
      <c r="A15" s="6"/>
      <c r="B15" s="264" t="s">
        <v>32</v>
      </c>
      <c r="C15" s="185">
        <v>2018</v>
      </c>
      <c r="D15" s="315">
        <v>3334</v>
      </c>
      <c r="E15" s="316">
        <v>2258</v>
      </c>
      <c r="F15" s="316">
        <v>464</v>
      </c>
      <c r="G15" s="317">
        <v>612</v>
      </c>
      <c r="H15" s="308">
        <f t="shared" si="0"/>
        <v>0.18356328734253149</v>
      </c>
      <c r="I15" s="318" t="s">
        <v>32</v>
      </c>
      <c r="J15" s="188"/>
    </row>
    <row r="16" spans="1:10" ht="12.75" customHeight="1" x14ac:dyDescent="0.2">
      <c r="A16" s="6"/>
      <c r="B16" s="133" t="s">
        <v>11</v>
      </c>
      <c r="C16" s="184">
        <v>2018</v>
      </c>
      <c r="D16" s="310">
        <v>49</v>
      </c>
      <c r="E16" s="311">
        <v>33</v>
      </c>
      <c r="F16" s="311">
        <v>8</v>
      </c>
      <c r="G16" s="312">
        <v>8</v>
      </c>
      <c r="H16" s="303">
        <f t="shared" si="0"/>
        <v>0.16326530612244897</v>
      </c>
      <c r="I16" s="313" t="s">
        <v>11</v>
      </c>
      <c r="J16" s="188"/>
    </row>
    <row r="17" spans="1:10" ht="12.75" customHeight="1" x14ac:dyDescent="0.2">
      <c r="A17" s="6"/>
      <c r="B17" s="264" t="s">
        <v>15</v>
      </c>
      <c r="C17" s="185">
        <v>2018</v>
      </c>
      <c r="D17" s="315">
        <v>148</v>
      </c>
      <c r="E17" s="316">
        <v>72</v>
      </c>
      <c r="F17" s="316">
        <v>26</v>
      </c>
      <c r="G17" s="317">
        <v>50</v>
      </c>
      <c r="H17" s="308">
        <f t="shared" si="0"/>
        <v>0.33783783783783783</v>
      </c>
      <c r="I17" s="318" t="s">
        <v>15</v>
      </c>
      <c r="J17" s="188"/>
    </row>
    <row r="18" spans="1:10" ht="12.75" customHeight="1" x14ac:dyDescent="0.2">
      <c r="A18" s="6"/>
      <c r="B18" s="133" t="s">
        <v>16</v>
      </c>
      <c r="C18" s="184">
        <v>2018</v>
      </c>
      <c r="D18" s="310">
        <v>173</v>
      </c>
      <c r="E18" s="311">
        <v>71</v>
      </c>
      <c r="F18" s="311">
        <v>31</v>
      </c>
      <c r="G18" s="312">
        <v>71</v>
      </c>
      <c r="H18" s="303">
        <f>G18/D18</f>
        <v>0.41040462427745666</v>
      </c>
      <c r="I18" s="313" t="s">
        <v>16</v>
      </c>
      <c r="J18" s="188"/>
    </row>
    <row r="19" spans="1:10" ht="12.75" customHeight="1" x14ac:dyDescent="0.2">
      <c r="A19" s="6"/>
      <c r="B19" s="264" t="s">
        <v>33</v>
      </c>
      <c r="C19" s="185">
        <v>2018</v>
      </c>
      <c r="D19" s="315">
        <v>36</v>
      </c>
      <c r="E19" s="316">
        <v>28</v>
      </c>
      <c r="F19" s="316">
        <v>5</v>
      </c>
      <c r="G19" s="317">
        <v>3</v>
      </c>
      <c r="H19" s="308">
        <f t="shared" si="0"/>
        <v>8.3333333333333329E-2</v>
      </c>
      <c r="I19" s="318" t="s">
        <v>33</v>
      </c>
      <c r="J19" s="188"/>
    </row>
    <row r="20" spans="1:10" ht="12.75" customHeight="1" x14ac:dyDescent="0.2">
      <c r="A20" s="6"/>
      <c r="B20" s="133" t="s">
        <v>14</v>
      </c>
      <c r="C20" s="184">
        <v>2018</v>
      </c>
      <c r="D20" s="310">
        <v>633</v>
      </c>
      <c r="E20" s="311">
        <v>338</v>
      </c>
      <c r="F20" s="311">
        <v>130</v>
      </c>
      <c r="G20" s="312">
        <v>165</v>
      </c>
      <c r="H20" s="303">
        <f t="shared" si="0"/>
        <v>0.26066350710900477</v>
      </c>
      <c r="I20" s="313" t="s">
        <v>14</v>
      </c>
      <c r="J20" s="188"/>
    </row>
    <row r="21" spans="1:10" ht="12.75" customHeight="1" x14ac:dyDescent="0.2">
      <c r="A21" s="6"/>
      <c r="B21" s="264" t="s">
        <v>17</v>
      </c>
      <c r="C21" s="185">
        <v>2018</v>
      </c>
      <c r="D21" s="315">
        <v>18</v>
      </c>
      <c r="E21" s="316">
        <v>12</v>
      </c>
      <c r="F21" s="316">
        <v>4</v>
      </c>
      <c r="G21" s="317">
        <v>2</v>
      </c>
      <c r="H21" s="308">
        <f t="shared" si="0"/>
        <v>0.1111111111111111</v>
      </c>
      <c r="I21" s="318" t="s">
        <v>17</v>
      </c>
      <c r="J21" s="188"/>
    </row>
    <row r="22" spans="1:10" ht="12.75" customHeight="1" x14ac:dyDescent="0.2">
      <c r="A22" s="6"/>
      <c r="B22" s="133" t="s">
        <v>25</v>
      </c>
      <c r="C22" s="184">
        <v>2018</v>
      </c>
      <c r="D22" s="310">
        <v>598</v>
      </c>
      <c r="E22" s="311">
        <v>466</v>
      </c>
      <c r="F22" s="311">
        <v>82</v>
      </c>
      <c r="G22" s="312">
        <v>50</v>
      </c>
      <c r="H22" s="303">
        <f t="shared" si="0"/>
        <v>8.3612040133779264E-2</v>
      </c>
      <c r="I22" s="313" t="s">
        <v>25</v>
      </c>
      <c r="J22" s="188"/>
    </row>
    <row r="23" spans="1:10" ht="12.75" customHeight="1" x14ac:dyDescent="0.2">
      <c r="A23" s="6"/>
      <c r="B23" s="264" t="s">
        <v>34</v>
      </c>
      <c r="C23" s="185">
        <v>2018</v>
      </c>
      <c r="D23" s="315">
        <v>409</v>
      </c>
      <c r="E23" s="316">
        <v>309</v>
      </c>
      <c r="F23" s="316">
        <v>53</v>
      </c>
      <c r="G23" s="317">
        <v>47</v>
      </c>
      <c r="H23" s="308">
        <f t="shared" si="0"/>
        <v>0.11491442542787286</v>
      </c>
      <c r="I23" s="318" t="s">
        <v>34</v>
      </c>
      <c r="J23" s="188"/>
    </row>
    <row r="24" spans="1:10" ht="12.75" customHeight="1" x14ac:dyDescent="0.2">
      <c r="A24" s="6"/>
      <c r="B24" s="133" t="s">
        <v>18</v>
      </c>
      <c r="C24" s="184">
        <v>2017</v>
      </c>
      <c r="D24" s="310">
        <v>2831</v>
      </c>
      <c r="E24" s="311">
        <v>1458</v>
      </c>
      <c r="F24" s="311">
        <v>500</v>
      </c>
      <c r="G24" s="312">
        <v>873</v>
      </c>
      <c r="H24" s="303">
        <f t="shared" si="0"/>
        <v>0.30837160014129283</v>
      </c>
      <c r="I24" s="313" t="s">
        <v>18</v>
      </c>
      <c r="J24" s="188"/>
    </row>
    <row r="25" spans="1:10" ht="12.75" customHeight="1" x14ac:dyDescent="0.2">
      <c r="A25" s="6"/>
      <c r="B25" s="264" t="s">
        <v>35</v>
      </c>
      <c r="C25" s="185">
        <v>2018</v>
      </c>
      <c r="D25" s="315">
        <v>700</v>
      </c>
      <c r="E25" s="316">
        <v>450</v>
      </c>
      <c r="F25" s="316">
        <v>87</v>
      </c>
      <c r="G25" s="317">
        <v>163</v>
      </c>
      <c r="H25" s="308">
        <f t="shared" si="0"/>
        <v>0.23285714285714285</v>
      </c>
      <c r="I25" s="318" t="s">
        <v>35</v>
      </c>
      <c r="J25" s="188"/>
    </row>
    <row r="26" spans="1:10" ht="12.75" customHeight="1" x14ac:dyDescent="0.2">
      <c r="A26" s="6"/>
      <c r="B26" s="133" t="s">
        <v>19</v>
      </c>
      <c r="C26" s="184">
        <v>2018</v>
      </c>
      <c r="D26" s="310">
        <v>1867</v>
      </c>
      <c r="E26" s="311">
        <v>764</v>
      </c>
      <c r="F26" s="311">
        <v>413</v>
      </c>
      <c r="G26" s="312">
        <v>690</v>
      </c>
      <c r="H26" s="303">
        <f t="shared" si="0"/>
        <v>0.36957686127477235</v>
      </c>
      <c r="I26" s="313" t="s">
        <v>19</v>
      </c>
      <c r="J26" s="188"/>
    </row>
    <row r="27" spans="1:10" ht="12.75" customHeight="1" x14ac:dyDescent="0.2">
      <c r="A27" s="6"/>
      <c r="B27" s="264" t="s">
        <v>21</v>
      </c>
      <c r="C27" s="185">
        <v>2018</v>
      </c>
      <c r="D27" s="315">
        <v>91</v>
      </c>
      <c r="E27" s="316">
        <v>65</v>
      </c>
      <c r="F27" s="316">
        <v>13</v>
      </c>
      <c r="G27" s="317">
        <v>13</v>
      </c>
      <c r="H27" s="308">
        <f t="shared" si="0"/>
        <v>0.14285714285714285</v>
      </c>
      <c r="I27" s="318" t="s">
        <v>21</v>
      </c>
      <c r="J27" s="188"/>
    </row>
    <row r="28" spans="1:10" ht="12.75" customHeight="1" x14ac:dyDescent="0.2">
      <c r="A28" s="6"/>
      <c r="B28" s="133" t="s">
        <v>20</v>
      </c>
      <c r="C28" s="184">
        <v>2018</v>
      </c>
      <c r="D28" s="310">
        <v>260</v>
      </c>
      <c r="E28" s="319">
        <v>148</v>
      </c>
      <c r="F28" s="319">
        <v>40</v>
      </c>
      <c r="G28" s="320">
        <v>72</v>
      </c>
      <c r="H28" s="303">
        <f t="shared" si="0"/>
        <v>0.27692307692307694</v>
      </c>
      <c r="I28" s="313" t="s">
        <v>20</v>
      </c>
      <c r="J28" s="188"/>
    </row>
    <row r="29" spans="1:10" ht="12.75" customHeight="1" x14ac:dyDescent="0.2">
      <c r="A29" s="6"/>
      <c r="B29" s="264" t="s">
        <v>36</v>
      </c>
      <c r="C29" s="185">
        <v>2018</v>
      </c>
      <c r="D29" s="315">
        <v>239</v>
      </c>
      <c r="E29" s="316">
        <v>174</v>
      </c>
      <c r="F29" s="316">
        <v>40</v>
      </c>
      <c r="G29" s="317">
        <v>25</v>
      </c>
      <c r="H29" s="308">
        <f t="shared" si="0"/>
        <v>0.10460251046025104</v>
      </c>
      <c r="I29" s="318" t="s">
        <v>36</v>
      </c>
      <c r="J29" s="188"/>
    </row>
    <row r="30" spans="1:10" ht="12.75" customHeight="1" x14ac:dyDescent="0.2">
      <c r="A30" s="6"/>
      <c r="B30" s="267" t="s">
        <v>37</v>
      </c>
      <c r="C30" s="268">
        <v>2018</v>
      </c>
      <c r="D30" s="321">
        <v>324</v>
      </c>
      <c r="E30" s="322">
        <v>227</v>
      </c>
      <c r="F30" s="322">
        <v>54</v>
      </c>
      <c r="G30" s="323">
        <v>34</v>
      </c>
      <c r="H30" s="324">
        <f t="shared" si="0"/>
        <v>0.10493827160493827</v>
      </c>
      <c r="I30" s="325" t="s">
        <v>37</v>
      </c>
      <c r="J30" s="188"/>
    </row>
    <row r="31" spans="1:10" ht="12" customHeight="1" x14ac:dyDescent="0.2">
      <c r="A31" s="6"/>
      <c r="B31" s="265" t="s">
        <v>26</v>
      </c>
      <c r="C31" s="186">
        <v>2018</v>
      </c>
      <c r="D31" s="326">
        <v>1839</v>
      </c>
      <c r="E31" s="327">
        <v>1093</v>
      </c>
      <c r="F31" s="327">
        <v>274</v>
      </c>
      <c r="G31" s="328">
        <v>472</v>
      </c>
      <c r="H31" s="329">
        <f t="shared" si="0"/>
        <v>0.25666122892876564</v>
      </c>
      <c r="I31" s="330" t="s">
        <v>26</v>
      </c>
      <c r="J31" s="188"/>
    </row>
    <row r="32" spans="1:10" ht="24.75" customHeight="1" x14ac:dyDescent="0.2">
      <c r="B32" s="534" t="s">
        <v>129</v>
      </c>
      <c r="C32" s="534"/>
      <c r="D32" s="534"/>
      <c r="E32" s="534"/>
      <c r="F32" s="534"/>
      <c r="G32" s="534"/>
      <c r="H32" s="266"/>
    </row>
    <row r="33" spans="2:8" ht="12.75" customHeight="1" x14ac:dyDescent="0.2">
      <c r="B33" s="38" t="s">
        <v>124</v>
      </c>
      <c r="C33" s="38"/>
      <c r="D33" s="2"/>
      <c r="E33" s="2"/>
      <c r="F33" s="2"/>
      <c r="G33" s="2"/>
      <c r="H33" s="251"/>
    </row>
    <row r="34" spans="2:8" ht="12.75" customHeight="1" x14ac:dyDescent="0.2">
      <c r="B34" s="166" t="s">
        <v>85</v>
      </c>
      <c r="C34" s="38"/>
      <c r="D34" s="2"/>
      <c r="E34" s="2"/>
      <c r="F34" s="2"/>
      <c r="G34" s="2"/>
      <c r="H34" s="251"/>
    </row>
    <row r="35" spans="2:8" ht="12.75" customHeight="1" x14ac:dyDescent="0.2">
      <c r="B35" s="60"/>
    </row>
  </sheetData>
  <mergeCells count="2">
    <mergeCell ref="B32:G32"/>
    <mergeCell ref="B2:I2"/>
  </mergeCells>
  <phoneticPr fontId="6" type="noConversion"/>
  <printOptions horizontalCentered="1"/>
  <pageMargins left="0.6692913385826772" right="0.6692913385826772" top="0.47244094488188981" bottom="0.27559055118110237" header="0" footer="0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>
    <pageSetUpPr fitToPage="1"/>
  </sheetPr>
  <dimension ref="B1:N35"/>
  <sheetViews>
    <sheetView zoomScaleNormal="100" workbookViewId="0">
      <selection activeCell="T17" sqref="T17"/>
    </sheetView>
  </sheetViews>
  <sheetFormatPr defaultRowHeight="12.75" x14ac:dyDescent="0.2"/>
  <cols>
    <col min="1" max="1" width="1.5703125" style="331" customWidth="1"/>
    <col min="2" max="2" width="4" style="418" customWidth="1"/>
    <col min="3" max="3" width="5.5703125" style="418" customWidth="1"/>
    <col min="4" max="4" width="6.140625" style="418" customWidth="1"/>
    <col min="5" max="10" width="7" style="418" customWidth="1"/>
    <col min="11" max="11" width="7" style="440" customWidth="1"/>
    <col min="12" max="12" width="7" style="418" customWidth="1"/>
    <col min="13" max="13" width="5.5703125" style="418" customWidth="1"/>
    <col min="14" max="14" width="4" style="418" customWidth="1"/>
    <col min="15" max="16384" width="9.140625" style="331"/>
  </cols>
  <sheetData>
    <row r="1" spans="2:14" ht="14.25" customHeight="1" x14ac:dyDescent="0.2"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N1" s="419" t="s">
        <v>69</v>
      </c>
    </row>
    <row r="2" spans="2:14" ht="30" customHeight="1" x14ac:dyDescent="0.2">
      <c r="B2" s="535" t="s">
        <v>114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</row>
    <row r="3" spans="2:14" ht="50.25" customHeight="1" x14ac:dyDescent="0.2">
      <c r="B3" s="420"/>
      <c r="C3" s="421" t="s">
        <v>51</v>
      </c>
      <c r="D3" s="422" t="s">
        <v>53</v>
      </c>
      <c r="E3" s="420" t="s">
        <v>47</v>
      </c>
      <c r="F3" s="420" t="s">
        <v>45</v>
      </c>
      <c r="G3" s="420" t="s">
        <v>46</v>
      </c>
      <c r="H3" s="420" t="s">
        <v>93</v>
      </c>
      <c r="I3" s="420" t="s">
        <v>2</v>
      </c>
      <c r="J3" s="420" t="s">
        <v>52</v>
      </c>
      <c r="K3" s="420" t="s">
        <v>3</v>
      </c>
      <c r="L3" s="420" t="s">
        <v>54</v>
      </c>
      <c r="M3" s="420" t="s">
        <v>78</v>
      </c>
      <c r="N3" s="331"/>
    </row>
    <row r="4" spans="2:14" ht="12.75" customHeight="1" x14ac:dyDescent="0.2">
      <c r="B4" s="379" t="s">
        <v>27</v>
      </c>
      <c r="C4" s="423">
        <v>2018</v>
      </c>
      <c r="D4" s="424">
        <v>530</v>
      </c>
      <c r="E4" s="425">
        <v>275</v>
      </c>
      <c r="F4" s="425">
        <v>87</v>
      </c>
      <c r="G4" s="425">
        <v>18</v>
      </c>
      <c r="H4" s="425">
        <v>2</v>
      </c>
      <c r="I4" s="425">
        <v>89</v>
      </c>
      <c r="J4" s="425">
        <v>4</v>
      </c>
      <c r="K4" s="425">
        <v>19</v>
      </c>
      <c r="L4" s="425">
        <v>30</v>
      </c>
      <c r="M4" s="425">
        <v>6</v>
      </c>
      <c r="N4" s="331"/>
    </row>
    <row r="5" spans="2:14" ht="12.75" customHeight="1" x14ac:dyDescent="0.2">
      <c r="B5" s="354" t="s">
        <v>10</v>
      </c>
      <c r="C5" s="426">
        <v>2018</v>
      </c>
      <c r="D5" s="427">
        <v>487</v>
      </c>
      <c r="E5" s="428">
        <v>341</v>
      </c>
      <c r="F5" s="428">
        <v>4</v>
      </c>
      <c r="G5" s="428">
        <v>7</v>
      </c>
      <c r="H5" s="428">
        <v>28</v>
      </c>
      <c r="I5" s="428">
        <v>21</v>
      </c>
      <c r="J5" s="428">
        <v>1</v>
      </c>
      <c r="K5" s="428">
        <v>68</v>
      </c>
      <c r="L5" s="428">
        <v>0</v>
      </c>
      <c r="M5" s="428">
        <v>17</v>
      </c>
      <c r="N5" s="331"/>
    </row>
    <row r="6" spans="2:14" ht="12.75" customHeight="1" x14ac:dyDescent="0.2">
      <c r="B6" s="349" t="s">
        <v>12</v>
      </c>
      <c r="C6" s="429">
        <v>2018</v>
      </c>
      <c r="D6" s="430">
        <v>514</v>
      </c>
      <c r="E6" s="431">
        <v>333</v>
      </c>
      <c r="F6" s="431">
        <v>94</v>
      </c>
      <c r="G6" s="431">
        <v>5</v>
      </c>
      <c r="H6" s="431">
        <v>3</v>
      </c>
      <c r="I6" s="431">
        <v>56</v>
      </c>
      <c r="J6" s="431">
        <v>0</v>
      </c>
      <c r="K6" s="431">
        <v>19</v>
      </c>
      <c r="L6" s="431">
        <v>2</v>
      </c>
      <c r="M6" s="431">
        <v>2</v>
      </c>
      <c r="N6" s="331"/>
    </row>
    <row r="7" spans="2:14" ht="12.75" customHeight="1" x14ac:dyDescent="0.2">
      <c r="B7" s="354" t="s">
        <v>23</v>
      </c>
      <c r="C7" s="426">
        <v>2018</v>
      </c>
      <c r="D7" s="427">
        <v>141</v>
      </c>
      <c r="E7" s="428">
        <v>65</v>
      </c>
      <c r="F7" s="428">
        <v>21</v>
      </c>
      <c r="G7" s="428">
        <v>10</v>
      </c>
      <c r="H7" s="428">
        <v>0</v>
      </c>
      <c r="I7" s="428">
        <v>28</v>
      </c>
      <c r="J7" s="428">
        <v>0</v>
      </c>
      <c r="K7" s="428">
        <v>3</v>
      </c>
      <c r="L7" s="428">
        <v>13</v>
      </c>
      <c r="M7" s="428">
        <v>1</v>
      </c>
      <c r="N7" s="331"/>
    </row>
    <row r="8" spans="2:14" ht="12.75" customHeight="1" x14ac:dyDescent="0.2">
      <c r="B8" s="349" t="s">
        <v>28</v>
      </c>
      <c r="C8" s="429">
        <v>2018</v>
      </c>
      <c r="D8" s="432">
        <v>2811</v>
      </c>
      <c r="E8" s="431">
        <v>1424</v>
      </c>
      <c r="F8" s="433">
        <v>619</v>
      </c>
      <c r="G8" s="431">
        <v>78</v>
      </c>
      <c r="H8" s="433">
        <v>9</v>
      </c>
      <c r="I8" s="431">
        <v>445</v>
      </c>
      <c r="J8" s="431">
        <v>20</v>
      </c>
      <c r="K8" s="431">
        <v>95</v>
      </c>
      <c r="L8" s="431">
        <v>79</v>
      </c>
      <c r="M8" s="431">
        <v>42</v>
      </c>
      <c r="N8" s="331"/>
    </row>
    <row r="9" spans="2:14" ht="12.75" customHeight="1" x14ac:dyDescent="0.2">
      <c r="B9" s="354" t="s">
        <v>13</v>
      </c>
      <c r="C9" s="426">
        <v>2018</v>
      </c>
      <c r="D9" s="427">
        <v>55</v>
      </c>
      <c r="E9" s="428">
        <v>21</v>
      </c>
      <c r="F9" s="428">
        <v>6</v>
      </c>
      <c r="G9" s="428">
        <v>0</v>
      </c>
      <c r="H9" s="428">
        <v>1</v>
      </c>
      <c r="I9" s="428">
        <v>3</v>
      </c>
      <c r="J9" s="428">
        <v>0</v>
      </c>
      <c r="K9" s="428">
        <v>3</v>
      </c>
      <c r="L9" s="428">
        <v>0</v>
      </c>
      <c r="M9" s="428">
        <v>21</v>
      </c>
      <c r="N9" s="331"/>
    </row>
    <row r="10" spans="2:14" ht="12.75" customHeight="1" x14ac:dyDescent="0.2">
      <c r="B10" s="349" t="s">
        <v>31</v>
      </c>
      <c r="C10" s="431">
        <v>2016</v>
      </c>
      <c r="D10" s="430">
        <v>147</v>
      </c>
      <c r="E10" s="431">
        <v>106</v>
      </c>
      <c r="F10" s="431">
        <v>22</v>
      </c>
      <c r="G10" s="431">
        <v>0</v>
      </c>
      <c r="H10" s="431">
        <v>0</v>
      </c>
      <c r="I10" s="431">
        <v>10</v>
      </c>
      <c r="J10" s="431">
        <v>0</v>
      </c>
      <c r="K10" s="431">
        <v>3</v>
      </c>
      <c r="L10" s="431">
        <v>5</v>
      </c>
      <c r="M10" s="431">
        <v>1</v>
      </c>
      <c r="N10" s="331"/>
    </row>
    <row r="11" spans="2:14" ht="12.75" customHeight="1" x14ac:dyDescent="0.2">
      <c r="B11" s="354" t="s">
        <v>24</v>
      </c>
      <c r="C11" s="426">
        <v>2018</v>
      </c>
      <c r="D11" s="427">
        <v>554</v>
      </c>
      <c r="E11" s="428">
        <v>267</v>
      </c>
      <c r="F11" s="428">
        <v>190</v>
      </c>
      <c r="G11" s="428">
        <v>27</v>
      </c>
      <c r="H11" s="428">
        <v>0</v>
      </c>
      <c r="I11" s="428">
        <v>12</v>
      </c>
      <c r="J11" s="428">
        <v>17</v>
      </c>
      <c r="K11" s="428">
        <v>10</v>
      </c>
      <c r="L11" s="428">
        <v>31</v>
      </c>
      <c r="M11" s="428">
        <v>0</v>
      </c>
      <c r="N11" s="331"/>
    </row>
    <row r="12" spans="2:14" ht="12.75" customHeight="1" x14ac:dyDescent="0.2">
      <c r="B12" s="349" t="s">
        <v>29</v>
      </c>
      <c r="C12" s="429">
        <v>2018</v>
      </c>
      <c r="D12" s="432">
        <v>1420</v>
      </c>
      <c r="E12" s="431">
        <v>732</v>
      </c>
      <c r="F12" s="431">
        <v>359</v>
      </c>
      <c r="G12" s="431">
        <v>62</v>
      </c>
      <c r="H12" s="431">
        <v>12</v>
      </c>
      <c r="I12" s="431">
        <v>58</v>
      </c>
      <c r="J12" s="431">
        <v>20</v>
      </c>
      <c r="K12" s="431">
        <v>58</v>
      </c>
      <c r="L12" s="431">
        <v>93</v>
      </c>
      <c r="M12" s="431">
        <v>26</v>
      </c>
      <c r="N12" s="331"/>
    </row>
    <row r="13" spans="2:14" ht="12.75" customHeight="1" x14ac:dyDescent="0.2">
      <c r="B13" s="354" t="s">
        <v>30</v>
      </c>
      <c r="C13" s="426">
        <v>2018</v>
      </c>
      <c r="D13" s="427">
        <v>2778</v>
      </c>
      <c r="E13" s="428">
        <v>1637</v>
      </c>
      <c r="F13" s="428">
        <v>627</v>
      </c>
      <c r="G13" s="428">
        <v>133</v>
      </c>
      <c r="H13" s="428">
        <v>3</v>
      </c>
      <c r="I13" s="428">
        <v>175</v>
      </c>
      <c r="J13" s="428">
        <v>16</v>
      </c>
      <c r="K13" s="428">
        <v>44</v>
      </c>
      <c r="L13" s="428">
        <v>92</v>
      </c>
      <c r="M13" s="428">
        <v>51</v>
      </c>
      <c r="N13" s="331"/>
    </row>
    <row r="14" spans="2:14" ht="12.75" customHeight="1" x14ac:dyDescent="0.2">
      <c r="B14" s="349" t="s">
        <v>79</v>
      </c>
      <c r="C14" s="429">
        <v>2018</v>
      </c>
      <c r="D14" s="432">
        <v>252</v>
      </c>
      <c r="E14" s="434">
        <v>154</v>
      </c>
      <c r="F14" s="434">
        <v>55</v>
      </c>
      <c r="G14" s="434">
        <v>4</v>
      </c>
      <c r="H14" s="434">
        <v>0</v>
      </c>
      <c r="I14" s="434">
        <v>22</v>
      </c>
      <c r="J14" s="434">
        <v>9</v>
      </c>
      <c r="K14" s="434">
        <v>2</v>
      </c>
      <c r="L14" s="434">
        <v>4</v>
      </c>
      <c r="M14" s="434">
        <v>2</v>
      </c>
      <c r="N14" s="331"/>
    </row>
    <row r="15" spans="2:14" ht="12.75" customHeight="1" x14ac:dyDescent="0.2">
      <c r="B15" s="370" t="s">
        <v>32</v>
      </c>
      <c r="C15" s="435">
        <v>2018</v>
      </c>
      <c r="D15" s="436">
        <v>2722</v>
      </c>
      <c r="E15" s="437">
        <v>1423</v>
      </c>
      <c r="F15" s="437">
        <v>687</v>
      </c>
      <c r="G15" s="437">
        <v>108</v>
      </c>
      <c r="H15" s="437">
        <v>5</v>
      </c>
      <c r="I15" s="437">
        <v>219</v>
      </c>
      <c r="J15" s="437">
        <v>15</v>
      </c>
      <c r="K15" s="437">
        <v>50</v>
      </c>
      <c r="L15" s="437">
        <v>139</v>
      </c>
      <c r="M15" s="437">
        <v>76</v>
      </c>
      <c r="N15" s="331"/>
    </row>
    <row r="16" spans="2:14" ht="12.75" customHeight="1" x14ac:dyDescent="0.2">
      <c r="B16" s="349" t="s">
        <v>11</v>
      </c>
      <c r="C16" s="429">
        <v>2018</v>
      </c>
      <c r="D16" s="432">
        <v>41</v>
      </c>
      <c r="E16" s="434">
        <v>15</v>
      </c>
      <c r="F16" s="434">
        <v>14</v>
      </c>
      <c r="G16" s="434">
        <v>2</v>
      </c>
      <c r="H16" s="434">
        <v>0</v>
      </c>
      <c r="I16" s="434">
        <v>1</v>
      </c>
      <c r="J16" s="434">
        <v>1</v>
      </c>
      <c r="K16" s="434">
        <v>0</v>
      </c>
      <c r="L16" s="434">
        <v>7</v>
      </c>
      <c r="M16" s="434">
        <v>1</v>
      </c>
      <c r="N16" s="331"/>
    </row>
    <row r="17" spans="2:14" ht="12.75" customHeight="1" x14ac:dyDescent="0.2">
      <c r="B17" s="370" t="s">
        <v>15</v>
      </c>
      <c r="C17" s="435">
        <v>2018</v>
      </c>
      <c r="D17" s="436">
        <v>98</v>
      </c>
      <c r="E17" s="437">
        <v>70</v>
      </c>
      <c r="F17" s="437">
        <v>3</v>
      </c>
      <c r="G17" s="437">
        <v>4</v>
      </c>
      <c r="H17" s="437">
        <v>1</v>
      </c>
      <c r="I17" s="437">
        <v>9</v>
      </c>
      <c r="J17" s="437">
        <v>4</v>
      </c>
      <c r="K17" s="437">
        <v>3</v>
      </c>
      <c r="L17" s="437">
        <v>2</v>
      </c>
      <c r="M17" s="437">
        <v>2</v>
      </c>
      <c r="N17" s="331"/>
    </row>
    <row r="18" spans="2:14" ht="12.75" customHeight="1" x14ac:dyDescent="0.2">
      <c r="B18" s="349" t="s">
        <v>16</v>
      </c>
      <c r="C18" s="429">
        <v>2018</v>
      </c>
      <c r="D18" s="432">
        <v>102</v>
      </c>
      <c r="E18" s="434">
        <v>78</v>
      </c>
      <c r="F18" s="434">
        <v>13</v>
      </c>
      <c r="G18" s="434">
        <v>1</v>
      </c>
      <c r="H18" s="434">
        <v>0</v>
      </c>
      <c r="I18" s="434">
        <v>9</v>
      </c>
      <c r="J18" s="434">
        <v>0</v>
      </c>
      <c r="K18" s="434">
        <v>0</v>
      </c>
      <c r="L18" s="434">
        <v>0</v>
      </c>
      <c r="M18" s="434">
        <v>1</v>
      </c>
      <c r="N18" s="331"/>
    </row>
    <row r="19" spans="2:14" ht="12.75" customHeight="1" x14ac:dyDescent="0.2">
      <c r="B19" s="370" t="s">
        <v>33</v>
      </c>
      <c r="C19" s="435">
        <v>2018</v>
      </c>
      <c r="D19" s="436">
        <v>33</v>
      </c>
      <c r="E19" s="437">
        <v>19</v>
      </c>
      <c r="F19" s="437">
        <v>9</v>
      </c>
      <c r="G19" s="437">
        <v>0</v>
      </c>
      <c r="H19" s="437">
        <v>0</v>
      </c>
      <c r="I19" s="437">
        <v>3</v>
      </c>
      <c r="J19" s="437">
        <v>0</v>
      </c>
      <c r="K19" s="437">
        <v>0</v>
      </c>
      <c r="L19" s="437">
        <v>1</v>
      </c>
      <c r="M19" s="437">
        <v>1</v>
      </c>
      <c r="N19" s="331"/>
    </row>
    <row r="20" spans="2:14" ht="12.75" customHeight="1" x14ac:dyDescent="0.2">
      <c r="B20" s="349" t="s">
        <v>14</v>
      </c>
      <c r="C20" s="429">
        <v>2018</v>
      </c>
      <c r="D20" s="432">
        <v>468</v>
      </c>
      <c r="E20" s="434">
        <v>291</v>
      </c>
      <c r="F20" s="434">
        <v>49</v>
      </c>
      <c r="G20" s="434">
        <v>13</v>
      </c>
      <c r="H20" s="434">
        <v>3</v>
      </c>
      <c r="I20" s="434">
        <v>68</v>
      </c>
      <c r="J20" s="434">
        <v>0</v>
      </c>
      <c r="K20" s="434">
        <v>14</v>
      </c>
      <c r="L20" s="434">
        <v>25</v>
      </c>
      <c r="M20" s="434">
        <v>5</v>
      </c>
      <c r="N20" s="331"/>
    </row>
    <row r="21" spans="2:14" ht="12.75" customHeight="1" x14ac:dyDescent="0.2">
      <c r="B21" s="370" t="s">
        <v>17</v>
      </c>
      <c r="C21" s="435">
        <v>2018</v>
      </c>
      <c r="D21" s="436">
        <v>16</v>
      </c>
      <c r="E21" s="437">
        <v>5</v>
      </c>
      <c r="F21" s="437">
        <v>7</v>
      </c>
      <c r="G21" s="437">
        <v>1</v>
      </c>
      <c r="H21" s="437">
        <v>2</v>
      </c>
      <c r="I21" s="437">
        <v>1</v>
      </c>
      <c r="J21" s="437">
        <v>0</v>
      </c>
      <c r="K21" s="437">
        <v>0</v>
      </c>
      <c r="L21" s="437">
        <v>0</v>
      </c>
      <c r="M21" s="437">
        <v>0</v>
      </c>
      <c r="N21" s="331"/>
    </row>
    <row r="22" spans="2:14" ht="12.75" customHeight="1" x14ac:dyDescent="0.2">
      <c r="B22" s="349" t="s">
        <v>25</v>
      </c>
      <c r="C22" s="429">
        <v>2018</v>
      </c>
      <c r="D22" s="432">
        <v>548</v>
      </c>
      <c r="E22" s="434">
        <v>245</v>
      </c>
      <c r="F22" s="434">
        <v>42</v>
      </c>
      <c r="G22" s="434">
        <v>31</v>
      </c>
      <c r="H22" s="434">
        <v>0</v>
      </c>
      <c r="I22" s="434">
        <v>122</v>
      </c>
      <c r="J22" s="434">
        <v>0</v>
      </c>
      <c r="K22" s="434">
        <v>7</v>
      </c>
      <c r="L22" s="434">
        <v>21</v>
      </c>
      <c r="M22" s="434">
        <v>80</v>
      </c>
      <c r="N22" s="331"/>
    </row>
    <row r="23" spans="2:14" ht="12.75" customHeight="1" x14ac:dyDescent="0.2">
      <c r="B23" s="370" t="s">
        <v>34</v>
      </c>
      <c r="C23" s="435">
        <v>2018</v>
      </c>
      <c r="D23" s="436">
        <v>362</v>
      </c>
      <c r="E23" s="437">
        <v>181</v>
      </c>
      <c r="F23" s="437">
        <v>102</v>
      </c>
      <c r="G23" s="437">
        <v>8</v>
      </c>
      <c r="H23" s="437">
        <v>2</v>
      </c>
      <c r="I23" s="437">
        <v>41</v>
      </c>
      <c r="J23" s="437">
        <v>9</v>
      </c>
      <c r="K23" s="437">
        <v>4</v>
      </c>
      <c r="L23" s="437">
        <v>11</v>
      </c>
      <c r="M23" s="437">
        <v>4</v>
      </c>
      <c r="N23" s="331"/>
    </row>
    <row r="24" spans="2:14" ht="12.75" customHeight="1" x14ac:dyDescent="0.2">
      <c r="B24" s="349" t="s">
        <v>18</v>
      </c>
      <c r="C24" s="429">
        <v>2017</v>
      </c>
      <c r="D24" s="432">
        <v>1958</v>
      </c>
      <c r="E24" s="434">
        <v>1295</v>
      </c>
      <c r="F24" s="434">
        <v>231</v>
      </c>
      <c r="G24" s="434">
        <v>55</v>
      </c>
      <c r="H24" s="434">
        <v>3</v>
      </c>
      <c r="I24" s="434">
        <v>220</v>
      </c>
      <c r="J24" s="434">
        <v>17</v>
      </c>
      <c r="K24" s="434">
        <v>136</v>
      </c>
      <c r="L24" s="434">
        <v>0</v>
      </c>
      <c r="M24" s="434">
        <v>1</v>
      </c>
      <c r="N24" s="331"/>
    </row>
    <row r="25" spans="2:14" ht="12.75" customHeight="1" x14ac:dyDescent="0.2">
      <c r="B25" s="370" t="s">
        <v>35</v>
      </c>
      <c r="C25" s="435">
        <v>2018</v>
      </c>
      <c r="D25" s="436">
        <v>537</v>
      </c>
      <c r="E25" s="437">
        <v>238</v>
      </c>
      <c r="F25" s="437">
        <v>112</v>
      </c>
      <c r="G25" s="437">
        <v>42</v>
      </c>
      <c r="H25" s="437">
        <v>1</v>
      </c>
      <c r="I25" s="437">
        <v>26</v>
      </c>
      <c r="J25" s="437">
        <v>28</v>
      </c>
      <c r="K25" s="437">
        <v>7</v>
      </c>
      <c r="L25" s="437">
        <v>61</v>
      </c>
      <c r="M25" s="437">
        <v>22</v>
      </c>
      <c r="N25" s="331"/>
    </row>
    <row r="26" spans="2:14" ht="12.75" customHeight="1" x14ac:dyDescent="0.2">
      <c r="B26" s="349" t="s">
        <v>19</v>
      </c>
      <c r="C26" s="429">
        <v>2018</v>
      </c>
      <c r="D26" s="432">
        <v>1177</v>
      </c>
      <c r="E26" s="434">
        <v>737</v>
      </c>
      <c r="F26" s="434">
        <v>55</v>
      </c>
      <c r="G26" s="434">
        <v>18</v>
      </c>
      <c r="H26" s="434">
        <v>11</v>
      </c>
      <c r="I26" s="434">
        <v>181</v>
      </c>
      <c r="J26" s="434">
        <v>8</v>
      </c>
      <c r="K26" s="434">
        <v>14</v>
      </c>
      <c r="L26" s="434">
        <v>73</v>
      </c>
      <c r="M26" s="434">
        <v>80</v>
      </c>
      <c r="N26" s="331"/>
    </row>
    <row r="27" spans="2:14" ht="12.75" customHeight="1" x14ac:dyDescent="0.2">
      <c r="B27" s="370" t="s">
        <v>21</v>
      </c>
      <c r="C27" s="435">
        <v>2018</v>
      </c>
      <c r="D27" s="436">
        <v>78</v>
      </c>
      <c r="E27" s="437">
        <v>32</v>
      </c>
      <c r="F27" s="437">
        <v>16</v>
      </c>
      <c r="G27" s="437">
        <v>2</v>
      </c>
      <c r="H27" s="437">
        <v>0</v>
      </c>
      <c r="I27" s="437">
        <v>8</v>
      </c>
      <c r="J27" s="437">
        <v>1</v>
      </c>
      <c r="K27" s="437">
        <v>6</v>
      </c>
      <c r="L27" s="437">
        <v>0</v>
      </c>
      <c r="M27" s="437">
        <v>13</v>
      </c>
      <c r="N27" s="331"/>
    </row>
    <row r="28" spans="2:14" ht="12.75" customHeight="1" x14ac:dyDescent="0.2">
      <c r="B28" s="349" t="s">
        <v>20</v>
      </c>
      <c r="C28" s="429">
        <v>2018</v>
      </c>
      <c r="D28" s="432">
        <v>188</v>
      </c>
      <c r="E28" s="434">
        <v>120</v>
      </c>
      <c r="F28" s="434">
        <v>0</v>
      </c>
      <c r="G28" s="434">
        <v>3</v>
      </c>
      <c r="H28" s="434">
        <v>2</v>
      </c>
      <c r="I28" s="434">
        <v>19</v>
      </c>
      <c r="J28" s="434">
        <v>0</v>
      </c>
      <c r="K28" s="434">
        <v>3</v>
      </c>
      <c r="L28" s="434">
        <v>19</v>
      </c>
      <c r="M28" s="434">
        <v>22</v>
      </c>
      <c r="N28" s="331"/>
    </row>
    <row r="29" spans="2:14" ht="12.75" customHeight="1" x14ac:dyDescent="0.2">
      <c r="B29" s="370" t="s">
        <v>36</v>
      </c>
      <c r="C29" s="435">
        <v>2018</v>
      </c>
      <c r="D29" s="436">
        <v>214</v>
      </c>
      <c r="E29" s="437">
        <v>146</v>
      </c>
      <c r="F29" s="437">
        <v>24</v>
      </c>
      <c r="G29" s="437">
        <v>3</v>
      </c>
      <c r="H29" s="437">
        <v>5</v>
      </c>
      <c r="I29" s="437">
        <v>21</v>
      </c>
      <c r="J29" s="437">
        <v>2</v>
      </c>
      <c r="K29" s="437">
        <v>3</v>
      </c>
      <c r="L29" s="437">
        <v>6</v>
      </c>
      <c r="M29" s="437">
        <v>4</v>
      </c>
      <c r="N29" s="331"/>
    </row>
    <row r="30" spans="2:14" ht="12.75" customHeight="1" x14ac:dyDescent="0.2">
      <c r="B30" s="443" t="s">
        <v>37</v>
      </c>
      <c r="C30" s="444">
        <v>2018</v>
      </c>
      <c r="D30" s="445">
        <v>290</v>
      </c>
      <c r="E30" s="446">
        <v>181</v>
      </c>
      <c r="F30" s="446">
        <v>47</v>
      </c>
      <c r="G30" s="446">
        <v>7</v>
      </c>
      <c r="H30" s="446">
        <v>0</v>
      </c>
      <c r="I30" s="446">
        <v>23</v>
      </c>
      <c r="J30" s="446">
        <v>3</v>
      </c>
      <c r="K30" s="446">
        <v>4</v>
      </c>
      <c r="L30" s="446">
        <v>12</v>
      </c>
      <c r="M30" s="446">
        <v>13</v>
      </c>
      <c r="N30" s="331"/>
    </row>
    <row r="31" spans="2:14" ht="12.75" customHeight="1" x14ac:dyDescent="0.2">
      <c r="B31" s="406" t="s">
        <v>26</v>
      </c>
      <c r="C31" s="494">
        <v>2018</v>
      </c>
      <c r="D31" s="495">
        <v>1367</v>
      </c>
      <c r="E31" s="496">
        <v>799</v>
      </c>
      <c r="F31" s="496">
        <v>353</v>
      </c>
      <c r="G31" s="496">
        <v>8</v>
      </c>
      <c r="H31" s="496">
        <v>16</v>
      </c>
      <c r="I31" s="496">
        <v>100</v>
      </c>
      <c r="J31" s="496">
        <v>6</v>
      </c>
      <c r="K31" s="496">
        <v>17</v>
      </c>
      <c r="L31" s="496">
        <v>38</v>
      </c>
      <c r="M31" s="496">
        <v>30</v>
      </c>
      <c r="N31" s="331"/>
    </row>
    <row r="32" spans="2:14" ht="15" customHeight="1" x14ac:dyDescent="0.2">
      <c r="B32" s="513" t="s">
        <v>130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</row>
    <row r="33" spans="2:10" ht="12.75" customHeight="1" x14ac:dyDescent="0.2">
      <c r="B33" s="438" t="s">
        <v>125</v>
      </c>
      <c r="C33" s="438"/>
      <c r="D33" s="439"/>
      <c r="E33" s="439"/>
      <c r="I33" s="439"/>
      <c r="J33" s="439"/>
    </row>
    <row r="34" spans="2:10" ht="12.75" customHeight="1" x14ac:dyDescent="0.2">
      <c r="B34" s="416" t="s">
        <v>100</v>
      </c>
      <c r="C34" s="438"/>
      <c r="D34" s="439"/>
      <c r="E34" s="439"/>
      <c r="I34" s="439"/>
      <c r="J34" s="439"/>
    </row>
    <row r="35" spans="2:10" ht="12.75" customHeight="1" x14ac:dyDescent="0.2">
      <c r="B35" s="441"/>
      <c r="J35" s="442"/>
    </row>
  </sheetData>
  <mergeCells count="2">
    <mergeCell ref="B2:N2"/>
    <mergeCell ref="B32:N32"/>
  </mergeCells>
  <phoneticPr fontId="6" type="noConversion"/>
  <printOptions horizontalCentered="1"/>
  <pageMargins left="0.6692913385826772" right="0.6692913385826772" top="0.47244094488188981" bottom="0.27559055118110237" header="0" footer="0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pageSetUpPr fitToPage="1"/>
  </sheetPr>
  <dimension ref="A1:BE79"/>
  <sheetViews>
    <sheetView topLeftCell="P13" workbookViewId="0">
      <selection activeCell="AQ39" sqref="AQ39"/>
    </sheetView>
  </sheetViews>
  <sheetFormatPr defaultColWidth="9.140625" defaultRowHeight="11.25" x14ac:dyDescent="0.2"/>
  <cols>
    <col min="1" max="1" width="2.5703125" style="3" customWidth="1"/>
    <col min="2" max="2" width="4.5703125" style="3" customWidth="1"/>
    <col min="3" max="3" width="8.42578125" style="3" customWidth="1"/>
    <col min="4" max="4" width="8.5703125" style="3" customWidth="1"/>
    <col min="5" max="10" width="8.42578125" style="3" customWidth="1"/>
    <col min="11" max="11" width="8.42578125" style="50" customWidth="1"/>
    <col min="12" max="29" width="8.42578125" style="3" customWidth="1"/>
    <col min="30" max="30" width="8.42578125" style="3" bestFit="1" customWidth="1"/>
    <col min="31" max="31" width="8.42578125" style="3" customWidth="1"/>
    <col min="32" max="32" width="9.5703125" style="3" customWidth="1"/>
    <col min="33" max="33" width="8.28515625" style="3" customWidth="1"/>
    <col min="34" max="34" width="7.5703125" style="132" customWidth="1"/>
    <col min="35" max="35" width="8.140625" style="3" customWidth="1"/>
    <col min="36" max="16384" width="9.140625" style="3"/>
  </cols>
  <sheetData>
    <row r="1" spans="1:57" ht="14.25" customHeight="1" x14ac:dyDescent="0.2">
      <c r="B1" s="26"/>
      <c r="C1" s="17"/>
      <c r="D1" s="17"/>
      <c r="E1" s="17"/>
      <c r="F1" s="17"/>
      <c r="AH1" s="46" t="s">
        <v>70</v>
      </c>
    </row>
    <row r="2" spans="1:57" ht="30" customHeight="1" x14ac:dyDescent="0.2">
      <c r="B2" s="536" t="s">
        <v>120</v>
      </c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</row>
    <row r="3" spans="1:57" ht="15" customHeight="1" x14ac:dyDescent="0.2">
      <c r="B3" s="538" t="s">
        <v>4</v>
      </c>
      <c r="C3" s="538"/>
      <c r="D3" s="538"/>
      <c r="E3" s="538"/>
      <c r="F3" s="538"/>
      <c r="G3" s="538"/>
      <c r="H3" s="538"/>
      <c r="I3" s="538"/>
      <c r="J3" s="538"/>
      <c r="K3" s="538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</row>
    <row r="4" spans="1:57" ht="12.75" customHeight="1" x14ac:dyDescent="0.2">
      <c r="B4" s="4"/>
      <c r="C4" s="269"/>
      <c r="D4" s="16"/>
      <c r="E4" s="16"/>
      <c r="K4" s="3"/>
      <c r="W4" s="22"/>
      <c r="X4" s="22"/>
      <c r="Y4" s="22"/>
      <c r="Z4" s="22"/>
      <c r="AA4" s="22"/>
      <c r="AB4" s="173"/>
      <c r="AC4" s="173"/>
      <c r="AG4" s="3">
        <v>1000</v>
      </c>
    </row>
    <row r="5" spans="1:57" ht="20.100000000000001" customHeight="1" x14ac:dyDescent="0.2">
      <c r="B5" s="66"/>
      <c r="C5" s="62">
        <v>1970</v>
      </c>
      <c r="D5" s="73">
        <v>1980</v>
      </c>
      <c r="E5" s="62">
        <v>1990</v>
      </c>
      <c r="F5" s="63">
        <v>1991</v>
      </c>
      <c r="G5" s="63">
        <v>1992</v>
      </c>
      <c r="H5" s="63">
        <v>1993</v>
      </c>
      <c r="I5" s="63">
        <v>1994</v>
      </c>
      <c r="J5" s="63">
        <v>1995</v>
      </c>
      <c r="K5" s="63">
        <v>1996</v>
      </c>
      <c r="L5" s="63">
        <v>1997</v>
      </c>
      <c r="M5" s="63">
        <v>1998</v>
      </c>
      <c r="N5" s="63">
        <v>1999</v>
      </c>
      <c r="O5" s="63">
        <v>2000</v>
      </c>
      <c r="P5" s="63">
        <v>2001</v>
      </c>
      <c r="Q5" s="63">
        <v>2002</v>
      </c>
      <c r="R5" s="63">
        <v>2003</v>
      </c>
      <c r="S5" s="63">
        <v>2004</v>
      </c>
      <c r="T5" s="63">
        <v>2005</v>
      </c>
      <c r="U5" s="63">
        <v>2006</v>
      </c>
      <c r="V5" s="63">
        <v>2007</v>
      </c>
      <c r="W5" s="63">
        <v>2008</v>
      </c>
      <c r="X5" s="63">
        <v>2009</v>
      </c>
      <c r="Y5" s="63">
        <v>2010</v>
      </c>
      <c r="Z5" s="63">
        <v>2011</v>
      </c>
      <c r="AA5" s="63">
        <v>2012</v>
      </c>
      <c r="AB5" s="63">
        <v>2013</v>
      </c>
      <c r="AC5" s="63">
        <v>2014</v>
      </c>
      <c r="AD5" s="63">
        <v>2015</v>
      </c>
      <c r="AE5" s="63">
        <v>2016</v>
      </c>
      <c r="AF5" s="63">
        <v>2017</v>
      </c>
      <c r="AG5" s="63">
        <v>2018</v>
      </c>
      <c r="AH5" s="106" t="s">
        <v>91</v>
      </c>
      <c r="AI5" s="47"/>
    </row>
    <row r="6" spans="1:57" ht="9.9499999999999993" customHeight="1" x14ac:dyDescent="0.2">
      <c r="B6" s="70"/>
      <c r="C6" s="64"/>
      <c r="D6" s="105"/>
      <c r="E6" s="118"/>
      <c r="F6" s="75"/>
      <c r="G6" s="75"/>
      <c r="H6" s="75"/>
      <c r="I6" s="75"/>
      <c r="J6" s="75"/>
      <c r="K6" s="75"/>
      <c r="L6" s="75"/>
      <c r="M6" s="75"/>
      <c r="N6" s="7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119"/>
      <c r="AD6" s="119"/>
      <c r="AE6" s="119"/>
      <c r="AF6" s="119"/>
      <c r="AG6" s="456"/>
      <c r="AH6" s="270" t="s">
        <v>57</v>
      </c>
      <c r="AI6" s="454"/>
      <c r="AJ6" s="2"/>
      <c r="AK6" s="2"/>
      <c r="AL6" s="2"/>
    </row>
    <row r="7" spans="1:57" ht="12.75" customHeight="1" x14ac:dyDescent="0.2">
      <c r="B7" s="207" t="s">
        <v>90</v>
      </c>
      <c r="C7" s="210"/>
      <c r="D7" s="452"/>
      <c r="E7" s="208">
        <f>SUM(E9:E35)</f>
        <v>1236.4765</v>
      </c>
      <c r="F7" s="209">
        <f t="shared" ref="F7:AF7" si="0">SUM(F9:F35)</f>
        <v>1189.6389999999999</v>
      </c>
      <c r="G7" s="209">
        <f t="shared" si="0"/>
        <v>1181.644</v>
      </c>
      <c r="H7" s="209">
        <f t="shared" si="0"/>
        <v>1127.0919999999999</v>
      </c>
      <c r="I7" s="209">
        <f t="shared" si="0"/>
        <v>1161.0499999999997</v>
      </c>
      <c r="J7" s="209">
        <f t="shared" si="0"/>
        <v>1195.6839999999997</v>
      </c>
      <c r="K7" s="209">
        <f t="shared" si="0"/>
        <v>1161.2699999999998</v>
      </c>
      <c r="L7" s="209">
        <f t="shared" si="0"/>
        <v>1187.5439999999999</v>
      </c>
      <c r="M7" s="209">
        <f t="shared" si="0"/>
        <v>1218.2379999999998</v>
      </c>
      <c r="N7" s="209">
        <f t="shared" si="0"/>
        <v>1252.9759999999997</v>
      </c>
      <c r="O7" s="209">
        <f t="shared" si="0"/>
        <v>1263.5359999999994</v>
      </c>
      <c r="P7" s="209">
        <f t="shared" si="0"/>
        <v>1242.6380000000001</v>
      </c>
      <c r="Q7" s="209">
        <f t="shared" si="0"/>
        <v>1192.703</v>
      </c>
      <c r="R7" s="209">
        <f t="shared" si="0"/>
        <v>1186.7049999999997</v>
      </c>
      <c r="S7" s="209">
        <f t="shared" si="0"/>
        <v>1147.4700000000003</v>
      </c>
      <c r="T7" s="209">
        <f t="shared" si="0"/>
        <v>1138.2689999999998</v>
      </c>
      <c r="U7" s="209">
        <f t="shared" si="0"/>
        <v>1125.8469999999998</v>
      </c>
      <c r="V7" s="209">
        <f t="shared" si="0"/>
        <v>1132.415</v>
      </c>
      <c r="W7" s="209">
        <f t="shared" si="0"/>
        <v>1078.5889999999999</v>
      </c>
      <c r="X7" s="209">
        <f t="shared" si="0"/>
        <v>1034.9149999999997</v>
      </c>
      <c r="Y7" s="209">
        <f t="shared" si="0"/>
        <v>970.31799999999987</v>
      </c>
      <c r="Z7" s="209">
        <f t="shared" si="0"/>
        <v>967.01499999999999</v>
      </c>
      <c r="AA7" s="209">
        <f t="shared" si="0"/>
        <v>929.97999999999979</v>
      </c>
      <c r="AB7" s="209">
        <f t="shared" si="0"/>
        <v>910.87799999999982</v>
      </c>
      <c r="AC7" s="209">
        <f t="shared" si="0"/>
        <v>925.95299999999997</v>
      </c>
      <c r="AD7" s="209">
        <f t="shared" si="0"/>
        <v>944.68499999999972</v>
      </c>
      <c r="AE7" s="209">
        <f t="shared" si="0"/>
        <v>956.21199999999999</v>
      </c>
      <c r="AF7" s="209">
        <f t="shared" si="0"/>
        <v>948.36400000000003</v>
      </c>
      <c r="AG7" s="453">
        <f>SUM(AG9:AG35)</f>
        <v>948.51100000000019</v>
      </c>
      <c r="AH7" s="259">
        <f>AG7/AF7*100-100</f>
        <v>1.5500377492202233E-2</v>
      </c>
      <c r="AI7" s="455" t="s">
        <v>90</v>
      </c>
      <c r="AJ7" s="2"/>
      <c r="AK7" s="2"/>
      <c r="AL7" s="2"/>
    </row>
    <row r="8" spans="1:57" ht="12.75" customHeight="1" x14ac:dyDescent="0.2">
      <c r="B8" s="207" t="s">
        <v>83</v>
      </c>
      <c r="C8" s="210"/>
      <c r="D8" s="271"/>
      <c r="E8" s="451">
        <f>SUM(E9:E36)</f>
        <v>1502.0765000000001</v>
      </c>
      <c r="F8" s="451">
        <f t="shared" ref="F8:AF8" si="1">SUM(F9:F36)</f>
        <v>1431.6989999999998</v>
      </c>
      <c r="G8" s="451">
        <f t="shared" si="1"/>
        <v>1421.3979999999999</v>
      </c>
      <c r="H8" s="451">
        <f t="shared" si="1"/>
        <v>1362.5839999999998</v>
      </c>
      <c r="I8" s="451">
        <f t="shared" si="1"/>
        <v>1402.0869999999998</v>
      </c>
      <c r="J8" s="451">
        <f t="shared" si="1"/>
        <v>1433.0199999999998</v>
      </c>
      <c r="K8" s="451">
        <f t="shared" si="1"/>
        <v>1404.5559999999998</v>
      </c>
      <c r="L8" s="451">
        <f t="shared" si="1"/>
        <v>1435.0229999999999</v>
      </c>
      <c r="M8" s="451">
        <f t="shared" si="1"/>
        <v>1464.6479999999999</v>
      </c>
      <c r="N8" s="451">
        <f t="shared" si="1"/>
        <v>1495.5859999999998</v>
      </c>
      <c r="O8" s="451">
        <f t="shared" si="1"/>
        <v>1505.6529999999993</v>
      </c>
      <c r="P8" s="451">
        <f t="shared" si="1"/>
        <v>1479.0990000000002</v>
      </c>
      <c r="Q8" s="451">
        <f t="shared" si="1"/>
        <v>1426.95</v>
      </c>
      <c r="R8" s="451">
        <f t="shared" si="1"/>
        <v>1406.7839999999997</v>
      </c>
      <c r="S8" s="451">
        <f t="shared" si="1"/>
        <v>1360.5130000000004</v>
      </c>
      <c r="T8" s="451">
        <f t="shared" si="1"/>
        <v>1341.9809999999998</v>
      </c>
      <c r="U8" s="451">
        <f t="shared" si="1"/>
        <v>1320.6359999999997</v>
      </c>
      <c r="V8" s="451">
        <f t="shared" si="1"/>
        <v>1320.52</v>
      </c>
      <c r="W8" s="451">
        <f t="shared" si="1"/>
        <v>1255.403</v>
      </c>
      <c r="X8" s="451">
        <f t="shared" si="1"/>
        <v>1204.7199999999998</v>
      </c>
      <c r="Y8" s="451">
        <f t="shared" si="1"/>
        <v>1130.3979999999999</v>
      </c>
      <c r="Z8" s="451">
        <f t="shared" si="1"/>
        <v>1124.0830000000001</v>
      </c>
      <c r="AA8" s="451">
        <f t="shared" si="1"/>
        <v>1081.3259999999998</v>
      </c>
      <c r="AB8" s="451">
        <f t="shared" si="1"/>
        <v>1055.3579999999997</v>
      </c>
      <c r="AC8" s="209">
        <f t="shared" si="1"/>
        <v>1078.3599999999999</v>
      </c>
      <c r="AD8" s="209">
        <f t="shared" si="1"/>
        <v>1090.8879999999997</v>
      </c>
      <c r="AE8" s="209">
        <f t="shared" si="1"/>
        <v>1099.058</v>
      </c>
      <c r="AF8" s="209">
        <f t="shared" si="1"/>
        <v>1084.4270000000001</v>
      </c>
      <c r="AG8" s="457">
        <f>SUM(AG9:AG36)</f>
        <v>1076.8950000000002</v>
      </c>
      <c r="AH8" s="450">
        <f>AG8/AF8*100-100</f>
        <v>-0.69456035307125319</v>
      </c>
      <c r="AI8" s="467" t="s">
        <v>83</v>
      </c>
    </row>
    <row r="9" spans="1:57" ht="12.75" customHeight="1" x14ac:dyDescent="0.2">
      <c r="B9" s="8" t="s">
        <v>27</v>
      </c>
      <c r="C9" s="272">
        <v>76.968000000000004</v>
      </c>
      <c r="D9" s="273">
        <v>60.758000000000003</v>
      </c>
      <c r="E9" s="272">
        <v>62.445999999999998</v>
      </c>
      <c r="F9" s="274">
        <v>58.222999999999999</v>
      </c>
      <c r="G9" s="274">
        <v>55.438000000000002</v>
      </c>
      <c r="H9" s="274">
        <v>54.933</v>
      </c>
      <c r="I9" s="274">
        <v>53.018000000000001</v>
      </c>
      <c r="J9" s="274">
        <v>50.744</v>
      </c>
      <c r="K9" s="274">
        <v>48.75</v>
      </c>
      <c r="L9" s="274">
        <v>50.078000000000003</v>
      </c>
      <c r="M9" s="274">
        <v>51.167000000000002</v>
      </c>
      <c r="N9" s="274">
        <v>51.600999999999999</v>
      </c>
      <c r="O9" s="274">
        <v>49.064999999999998</v>
      </c>
      <c r="P9" s="274">
        <v>47.444000000000003</v>
      </c>
      <c r="Q9" s="274">
        <v>47.444000000000003</v>
      </c>
      <c r="R9" s="274">
        <v>50.478999999999999</v>
      </c>
      <c r="S9" s="189">
        <v>48.67</v>
      </c>
      <c r="T9" s="189">
        <v>49.307000000000002</v>
      </c>
      <c r="U9" s="189">
        <v>49.170999999999999</v>
      </c>
      <c r="V9" s="189">
        <v>43.238999999999997</v>
      </c>
      <c r="W9" s="189">
        <v>42.115000000000002</v>
      </c>
      <c r="X9" s="189">
        <v>41.944000000000003</v>
      </c>
      <c r="Y9" s="189">
        <v>40.569000000000003</v>
      </c>
      <c r="Z9" s="189">
        <v>42.119</v>
      </c>
      <c r="AA9" s="189">
        <v>38.057000000000002</v>
      </c>
      <c r="AB9" s="189">
        <v>35.631999999999998</v>
      </c>
      <c r="AC9" s="189">
        <v>41.481000000000002</v>
      </c>
      <c r="AD9" s="190">
        <v>40.302999999999997</v>
      </c>
      <c r="AE9" s="190">
        <v>40.095999999999997</v>
      </c>
      <c r="AF9" s="190">
        <v>38.020000000000003</v>
      </c>
      <c r="AG9" s="458">
        <v>38.454999999999998</v>
      </c>
      <c r="AH9" s="484">
        <f t="shared" ref="AH9:AH44" si="2">AG9/AF9*100-100</f>
        <v>1.1441346659652822</v>
      </c>
      <c r="AI9" s="49" t="s">
        <v>27</v>
      </c>
    </row>
    <row r="10" spans="1:57" ht="12.75" customHeight="1" x14ac:dyDescent="0.2">
      <c r="B10" s="39" t="s">
        <v>10</v>
      </c>
      <c r="C10" s="275"/>
      <c r="D10" s="276"/>
      <c r="E10" s="277">
        <v>6.4779999999999998</v>
      </c>
      <c r="F10" s="278">
        <v>4.875</v>
      </c>
      <c r="G10" s="278">
        <v>7.2060000000000004</v>
      </c>
      <c r="H10" s="278">
        <v>7.3550000000000004</v>
      </c>
      <c r="I10" s="278">
        <v>7.2880000000000003</v>
      </c>
      <c r="J10" s="278">
        <v>7.4349999999999996</v>
      </c>
      <c r="K10" s="278">
        <v>6.351</v>
      </c>
      <c r="L10" s="278">
        <v>6.0179999999999998</v>
      </c>
      <c r="M10" s="278">
        <v>6.9050000000000002</v>
      </c>
      <c r="N10" s="278">
        <v>7.5860000000000003</v>
      </c>
      <c r="O10" s="278">
        <v>6.8860000000000001</v>
      </c>
      <c r="P10" s="278">
        <v>6.7089999999999996</v>
      </c>
      <c r="Q10" s="278">
        <v>6.7690000000000001</v>
      </c>
      <c r="R10" s="278">
        <v>6.9969999999999999</v>
      </c>
      <c r="S10" s="191">
        <v>7.6120000000000001</v>
      </c>
      <c r="T10" s="191">
        <v>8.2240000000000002</v>
      </c>
      <c r="U10" s="191">
        <v>8.2219999999999995</v>
      </c>
      <c r="V10" s="191">
        <v>8.01</v>
      </c>
      <c r="W10" s="191">
        <v>8.0449999999999999</v>
      </c>
      <c r="X10" s="191">
        <v>7.0679999999999996</v>
      </c>
      <c r="Y10" s="191">
        <v>6.61</v>
      </c>
      <c r="Z10" s="191">
        <v>6.6379999999999999</v>
      </c>
      <c r="AA10" s="191">
        <v>6.7169999999999996</v>
      </c>
      <c r="AB10" s="191">
        <v>7.016</v>
      </c>
      <c r="AC10" s="191">
        <v>7.0190000000000001</v>
      </c>
      <c r="AD10" s="192">
        <v>7.226</v>
      </c>
      <c r="AE10" s="192">
        <v>7.4039999999999999</v>
      </c>
      <c r="AF10" s="192">
        <v>6.8879999999999999</v>
      </c>
      <c r="AG10" s="459">
        <v>6.6840000000000002</v>
      </c>
      <c r="AH10" s="485">
        <f t="shared" si="2"/>
        <v>-2.9616724738675941</v>
      </c>
      <c r="AI10" s="48" t="s">
        <v>10</v>
      </c>
    </row>
    <row r="11" spans="1:57" ht="12.75" customHeight="1" x14ac:dyDescent="0.2">
      <c r="A11" s="6"/>
      <c r="B11" s="8" t="s">
        <v>12</v>
      </c>
      <c r="C11" s="279"/>
      <c r="D11" s="280"/>
      <c r="E11" s="279">
        <v>21.91</v>
      </c>
      <c r="F11" s="281">
        <v>21.46</v>
      </c>
      <c r="G11" s="281">
        <v>24.936</v>
      </c>
      <c r="H11" s="281">
        <v>25.146999999999998</v>
      </c>
      <c r="I11" s="281">
        <v>27.59</v>
      </c>
      <c r="J11" s="274">
        <v>28.745999999999999</v>
      </c>
      <c r="K11" s="274">
        <v>29.34</v>
      </c>
      <c r="L11" s="274">
        <v>28.376000000000001</v>
      </c>
      <c r="M11" s="274">
        <v>27.207000000000001</v>
      </c>
      <c r="N11" s="274">
        <v>26.917999999999999</v>
      </c>
      <c r="O11" s="274">
        <v>25.445</v>
      </c>
      <c r="P11" s="274">
        <v>26.027000000000001</v>
      </c>
      <c r="Q11" s="274">
        <v>26.585999999999999</v>
      </c>
      <c r="R11" s="274">
        <v>27.32</v>
      </c>
      <c r="S11" s="189">
        <v>26.515999999999998</v>
      </c>
      <c r="T11" s="189">
        <v>25.239000000000001</v>
      </c>
      <c r="U11" s="189">
        <v>22.114999999999998</v>
      </c>
      <c r="V11" s="189">
        <v>23.06</v>
      </c>
      <c r="W11" s="189">
        <v>22.481000000000002</v>
      </c>
      <c r="X11" s="189">
        <v>21.706</v>
      </c>
      <c r="Y11" s="189">
        <v>19.675000000000001</v>
      </c>
      <c r="Z11" s="189">
        <v>20.486000000000001</v>
      </c>
      <c r="AA11" s="189">
        <v>20.503</v>
      </c>
      <c r="AB11" s="189">
        <v>20.341999999999999</v>
      </c>
      <c r="AC11" s="189">
        <v>21.053999999999998</v>
      </c>
      <c r="AD11" s="190">
        <v>21.561</v>
      </c>
      <c r="AE11" s="190">
        <v>21.385999999999999</v>
      </c>
      <c r="AF11" s="190">
        <v>21.263000000000002</v>
      </c>
      <c r="AG11" s="458">
        <v>21.89</v>
      </c>
      <c r="AH11" s="484">
        <f t="shared" si="2"/>
        <v>2.9487842731505225</v>
      </c>
      <c r="AI11" s="49" t="s">
        <v>12</v>
      </c>
      <c r="AZ11" s="180"/>
      <c r="BA11" s="180"/>
      <c r="BB11" s="180"/>
      <c r="BC11" s="180"/>
      <c r="BD11" s="180"/>
      <c r="BE11" s="180"/>
    </row>
    <row r="12" spans="1:57" ht="12.75" customHeight="1" x14ac:dyDescent="0.2">
      <c r="A12" s="6"/>
      <c r="B12" s="39" t="s">
        <v>23</v>
      </c>
      <c r="C12" s="277">
        <v>19.782</v>
      </c>
      <c r="D12" s="282">
        <v>12.334</v>
      </c>
      <c r="E12" s="277">
        <v>9.1549999999999994</v>
      </c>
      <c r="F12" s="278">
        <v>8.7569999999999997</v>
      </c>
      <c r="G12" s="278">
        <v>8.9649999999999999</v>
      </c>
      <c r="H12" s="278">
        <v>8.5129999999999999</v>
      </c>
      <c r="I12" s="278">
        <v>8.2789999999999999</v>
      </c>
      <c r="J12" s="278">
        <v>8.3729999999999993</v>
      </c>
      <c r="K12" s="278">
        <v>8.08</v>
      </c>
      <c r="L12" s="278">
        <v>8.0039999999999996</v>
      </c>
      <c r="M12" s="278">
        <v>7.556</v>
      </c>
      <c r="N12" s="278">
        <v>7.6050000000000004</v>
      </c>
      <c r="O12" s="278">
        <v>7.3460000000000001</v>
      </c>
      <c r="P12" s="278">
        <v>6.8559999999999999</v>
      </c>
      <c r="Q12" s="278">
        <v>7.1210000000000004</v>
      </c>
      <c r="R12" s="278">
        <v>6.7489999999999997</v>
      </c>
      <c r="S12" s="191">
        <v>6.2089999999999996</v>
      </c>
      <c r="T12" s="191">
        <v>5.4130000000000003</v>
      </c>
      <c r="U12" s="191">
        <v>5.4029999999999996</v>
      </c>
      <c r="V12" s="191">
        <v>5.5490000000000004</v>
      </c>
      <c r="W12" s="191">
        <v>5.0199999999999996</v>
      </c>
      <c r="X12" s="191">
        <v>4.1740000000000004</v>
      </c>
      <c r="Y12" s="191">
        <v>3.4980000000000002</v>
      </c>
      <c r="Z12" s="191">
        <v>3.5249999999999999</v>
      </c>
      <c r="AA12" s="191">
        <v>3.1240000000000001</v>
      </c>
      <c r="AB12" s="191">
        <v>2.9849999999999999</v>
      </c>
      <c r="AC12" s="191">
        <v>2.8809999999999998</v>
      </c>
      <c r="AD12" s="192">
        <v>2.8530000000000002</v>
      </c>
      <c r="AE12" s="192">
        <v>2.8820000000000001</v>
      </c>
      <c r="AF12" s="192">
        <v>2.7890000000000001</v>
      </c>
      <c r="AG12" s="459">
        <v>2.964</v>
      </c>
      <c r="AH12" s="485">
        <f t="shared" si="2"/>
        <v>6.274650412334168</v>
      </c>
      <c r="AI12" s="48" t="s">
        <v>23</v>
      </c>
      <c r="AZ12" s="180"/>
      <c r="BA12" s="180"/>
      <c r="BB12" s="180"/>
      <c r="BC12" s="180"/>
      <c r="BD12" s="180"/>
    </row>
    <row r="13" spans="1:57" ht="12.75" customHeight="1" x14ac:dyDescent="0.2">
      <c r="A13" s="6"/>
      <c r="B13" s="8" t="s">
        <v>28</v>
      </c>
      <c r="C13" s="272">
        <v>377.61</v>
      </c>
      <c r="D13" s="273">
        <v>412.67200000000003</v>
      </c>
      <c r="E13" s="272">
        <v>389.35</v>
      </c>
      <c r="F13" s="274">
        <v>385.14699999999999</v>
      </c>
      <c r="G13" s="274">
        <v>395.46199999999999</v>
      </c>
      <c r="H13" s="274">
        <v>385.38400000000001</v>
      </c>
      <c r="I13" s="274">
        <v>392.75400000000002</v>
      </c>
      <c r="J13" s="274">
        <v>388.00299999999999</v>
      </c>
      <c r="K13" s="274">
        <v>373.08199999999999</v>
      </c>
      <c r="L13" s="274">
        <v>380.83499999999998</v>
      </c>
      <c r="M13" s="274">
        <v>377.25700000000001</v>
      </c>
      <c r="N13" s="274">
        <v>395.68900000000002</v>
      </c>
      <c r="O13" s="274">
        <v>382.94900000000001</v>
      </c>
      <c r="P13" s="274">
        <v>375.34500000000003</v>
      </c>
      <c r="Q13" s="274">
        <v>362.05399999999997</v>
      </c>
      <c r="R13" s="274">
        <v>354.53399999999999</v>
      </c>
      <c r="S13" s="189">
        <v>339.30799999999999</v>
      </c>
      <c r="T13" s="189">
        <v>336.61799999999999</v>
      </c>
      <c r="U13" s="189">
        <v>327.98399999999998</v>
      </c>
      <c r="V13" s="189">
        <v>335.84500000000003</v>
      </c>
      <c r="W13" s="189">
        <v>320.61399999999998</v>
      </c>
      <c r="X13" s="189">
        <v>310.66699999999997</v>
      </c>
      <c r="Y13" s="189">
        <v>288.29700000000003</v>
      </c>
      <c r="Z13" s="189">
        <v>306.26600000000002</v>
      </c>
      <c r="AA13" s="189">
        <v>299.637</v>
      </c>
      <c r="AB13" s="189">
        <v>291.10500000000002</v>
      </c>
      <c r="AC13" s="189">
        <v>302.435</v>
      </c>
      <c r="AD13" s="190">
        <v>305.65899999999999</v>
      </c>
      <c r="AE13" s="190">
        <v>308.14499999999998</v>
      </c>
      <c r="AF13" s="190">
        <v>302.65600000000001</v>
      </c>
      <c r="AG13" s="458">
        <v>308.721</v>
      </c>
      <c r="AH13" s="484">
        <f t="shared" si="2"/>
        <v>2.0039252484669134</v>
      </c>
      <c r="AI13" s="49" t="s">
        <v>28</v>
      </c>
      <c r="AZ13" s="180"/>
      <c r="BA13" s="180"/>
      <c r="BB13" s="180"/>
      <c r="BC13" s="180"/>
      <c r="BD13" s="180"/>
    </row>
    <row r="14" spans="1:57" ht="12.75" customHeight="1" x14ac:dyDescent="0.2">
      <c r="A14" s="6"/>
      <c r="B14" s="39" t="s">
        <v>13</v>
      </c>
      <c r="C14" s="277" t="s">
        <v>58</v>
      </c>
      <c r="D14" s="282" t="s">
        <v>58</v>
      </c>
      <c r="E14" s="277">
        <v>2.0990000000000002</v>
      </c>
      <c r="F14" s="278">
        <v>1.923</v>
      </c>
      <c r="G14" s="278">
        <v>1.167</v>
      </c>
      <c r="H14" s="278">
        <v>1.3169999999999999</v>
      </c>
      <c r="I14" s="278">
        <v>1.5840000000000001</v>
      </c>
      <c r="J14" s="278">
        <v>1.6439999999999999</v>
      </c>
      <c r="K14" s="278">
        <v>1.3180000000000001</v>
      </c>
      <c r="L14" s="278">
        <v>1.4910000000000001</v>
      </c>
      <c r="M14" s="278">
        <v>1.6120000000000001</v>
      </c>
      <c r="N14" s="278">
        <v>1.472</v>
      </c>
      <c r="O14" s="278">
        <v>1.504</v>
      </c>
      <c r="P14" s="278">
        <v>1.8879999999999999</v>
      </c>
      <c r="Q14" s="278">
        <v>2.1640000000000001</v>
      </c>
      <c r="R14" s="278">
        <v>1.931</v>
      </c>
      <c r="S14" s="191">
        <v>2.2440000000000002</v>
      </c>
      <c r="T14" s="191">
        <v>2.3410000000000002</v>
      </c>
      <c r="U14" s="191">
        <v>2.585</v>
      </c>
      <c r="V14" s="191">
        <v>2.4489999999999998</v>
      </c>
      <c r="W14" s="191">
        <v>1.8680000000000001</v>
      </c>
      <c r="X14" s="191">
        <v>1.506</v>
      </c>
      <c r="Y14" s="191">
        <v>1.347</v>
      </c>
      <c r="Z14" s="191">
        <v>1.508</v>
      </c>
      <c r="AA14" s="191">
        <v>1.383</v>
      </c>
      <c r="AB14" s="191">
        <v>1.3819999999999999</v>
      </c>
      <c r="AC14" s="191">
        <v>1.4359999999999999</v>
      </c>
      <c r="AD14" s="192">
        <v>1.391</v>
      </c>
      <c r="AE14" s="192">
        <v>1.4670000000000001</v>
      </c>
      <c r="AF14" s="192">
        <v>1.405</v>
      </c>
      <c r="AG14" s="459">
        <v>1.474</v>
      </c>
      <c r="AH14" s="485">
        <f t="shared" si="2"/>
        <v>4.911032028469748</v>
      </c>
      <c r="AI14" s="48" t="s">
        <v>13</v>
      </c>
      <c r="AZ14" s="180"/>
      <c r="BA14" s="180"/>
      <c r="BB14" s="180"/>
      <c r="BC14" s="180"/>
      <c r="BD14" s="180"/>
    </row>
    <row r="15" spans="1:57" ht="12.75" customHeight="1" x14ac:dyDescent="0.2">
      <c r="A15" s="6"/>
      <c r="B15" s="8" t="s">
        <v>31</v>
      </c>
      <c r="C15" s="272">
        <v>6.4050000000000002</v>
      </c>
      <c r="D15" s="273">
        <v>5.6829999999999998</v>
      </c>
      <c r="E15" s="272">
        <v>6.0670000000000002</v>
      </c>
      <c r="F15" s="274">
        <v>6.4930000000000003</v>
      </c>
      <c r="G15" s="274">
        <v>6.6769999999999996</v>
      </c>
      <c r="H15" s="274">
        <v>6.3760000000000003</v>
      </c>
      <c r="I15" s="274">
        <v>6.61</v>
      </c>
      <c r="J15" s="274">
        <v>8.1170000000000009</v>
      </c>
      <c r="K15" s="274">
        <v>8.6859999999999999</v>
      </c>
      <c r="L15" s="274">
        <v>8.4960000000000004</v>
      </c>
      <c r="M15" s="274">
        <v>8.2390000000000008</v>
      </c>
      <c r="N15" s="274">
        <v>7.806</v>
      </c>
      <c r="O15" s="274">
        <v>7.7489999999999997</v>
      </c>
      <c r="P15" s="274">
        <v>6.9089999999999998</v>
      </c>
      <c r="Q15" s="274">
        <v>6.625</v>
      </c>
      <c r="R15" s="274">
        <v>5.984</v>
      </c>
      <c r="S15" s="189">
        <v>5.78</v>
      </c>
      <c r="T15" s="189">
        <v>6.5330000000000004</v>
      </c>
      <c r="U15" s="189">
        <v>6.0179999999999998</v>
      </c>
      <c r="V15" s="189">
        <v>6.0179999999999998</v>
      </c>
      <c r="W15" s="189">
        <v>6.7359999999999998</v>
      </c>
      <c r="X15" s="189">
        <v>6.6150000000000002</v>
      </c>
      <c r="Y15" s="189">
        <v>5.7789999999999999</v>
      </c>
      <c r="Z15" s="189">
        <v>5.23</v>
      </c>
      <c r="AA15" s="189">
        <v>5.61</v>
      </c>
      <c r="AB15" s="189">
        <v>4.976</v>
      </c>
      <c r="AC15" s="189">
        <v>5.7430000000000003</v>
      </c>
      <c r="AD15" s="190">
        <v>5.8310000000000004</v>
      </c>
      <c r="AE15" s="190">
        <v>5.8769999999999998</v>
      </c>
      <c r="AF15" s="190">
        <v>6.0229999999999997</v>
      </c>
      <c r="AG15" s="458">
        <v>6.093</v>
      </c>
      <c r="AH15" s="484">
        <f t="shared" si="2"/>
        <v>1.1622115224970884</v>
      </c>
      <c r="AI15" s="49" t="s">
        <v>31</v>
      </c>
      <c r="AZ15" s="180"/>
      <c r="BA15" s="180"/>
      <c r="BB15" s="180"/>
      <c r="BC15" s="180"/>
      <c r="BD15" s="180"/>
    </row>
    <row r="16" spans="1:57" ht="12.75" customHeight="1" x14ac:dyDescent="0.2">
      <c r="A16" s="6"/>
      <c r="B16" s="39" t="s">
        <v>24</v>
      </c>
      <c r="C16" s="277">
        <v>18.289000000000001</v>
      </c>
      <c r="D16" s="282">
        <v>18.233000000000001</v>
      </c>
      <c r="E16" s="277">
        <v>19.609000000000002</v>
      </c>
      <c r="F16" s="278">
        <v>20.763999999999999</v>
      </c>
      <c r="G16" s="278">
        <v>22.006</v>
      </c>
      <c r="H16" s="278">
        <v>22.164999999999999</v>
      </c>
      <c r="I16" s="278">
        <v>22.222000000000001</v>
      </c>
      <c r="J16" s="278">
        <v>22.797999999999998</v>
      </c>
      <c r="K16" s="278">
        <v>23.774999999999999</v>
      </c>
      <c r="L16" s="278">
        <v>24.295000000000002</v>
      </c>
      <c r="M16" s="278">
        <v>24.818999999999999</v>
      </c>
      <c r="N16" s="278">
        <v>24.231000000000002</v>
      </c>
      <c r="O16" s="278">
        <v>23.001000000000001</v>
      </c>
      <c r="P16" s="278">
        <v>19.670999999999999</v>
      </c>
      <c r="Q16" s="278">
        <v>16.809000000000001</v>
      </c>
      <c r="R16" s="278">
        <v>15.750999999999999</v>
      </c>
      <c r="S16" s="191">
        <v>15.547000000000001</v>
      </c>
      <c r="T16" s="191">
        <v>16.914000000000001</v>
      </c>
      <c r="U16" s="191">
        <v>16.190000000000001</v>
      </c>
      <c r="V16" s="191">
        <v>15.499000000000001</v>
      </c>
      <c r="W16" s="191">
        <v>15.083</v>
      </c>
      <c r="X16" s="191">
        <v>14.789</v>
      </c>
      <c r="Y16" s="191">
        <v>15.032</v>
      </c>
      <c r="Z16" s="191">
        <v>13.849</v>
      </c>
      <c r="AA16" s="191">
        <v>12.398</v>
      </c>
      <c r="AB16" s="191">
        <v>12.109</v>
      </c>
      <c r="AC16" s="191">
        <v>11.69</v>
      </c>
      <c r="AD16" s="192">
        <v>11.44</v>
      </c>
      <c r="AE16" s="192">
        <v>11.318</v>
      </c>
      <c r="AF16" s="192">
        <v>10.848000000000001</v>
      </c>
      <c r="AG16" s="459">
        <v>10.737</v>
      </c>
      <c r="AH16" s="485">
        <f t="shared" si="2"/>
        <v>-1.0232300884955805</v>
      </c>
      <c r="AI16" s="48" t="s">
        <v>24</v>
      </c>
      <c r="AZ16" s="180"/>
      <c r="BA16" s="180"/>
      <c r="BB16" s="180"/>
      <c r="BC16" s="180"/>
      <c r="BD16" s="180"/>
    </row>
    <row r="17" spans="1:56" ht="12.75" customHeight="1" x14ac:dyDescent="0.2">
      <c r="A17" s="6"/>
      <c r="B17" s="8" t="s">
        <v>29</v>
      </c>
      <c r="C17" s="272">
        <v>57.968000000000004</v>
      </c>
      <c r="D17" s="273">
        <v>67.802999999999997</v>
      </c>
      <c r="E17" s="272">
        <v>101.50700000000001</v>
      </c>
      <c r="F17" s="274">
        <v>98.128</v>
      </c>
      <c r="G17" s="274">
        <v>87.293000000000006</v>
      </c>
      <c r="H17" s="274">
        <v>79.924999999999997</v>
      </c>
      <c r="I17" s="274">
        <v>78.474000000000004</v>
      </c>
      <c r="J17" s="274">
        <v>83.585999999999999</v>
      </c>
      <c r="K17" s="274">
        <v>85.587999999999994</v>
      </c>
      <c r="L17" s="274">
        <v>86.061999999999998</v>
      </c>
      <c r="M17" s="274">
        <v>97.57</v>
      </c>
      <c r="N17" s="274">
        <v>97.811000000000007</v>
      </c>
      <c r="O17" s="274">
        <v>101.729</v>
      </c>
      <c r="P17" s="274">
        <v>100.393</v>
      </c>
      <c r="Q17" s="274">
        <v>98.433000000000007</v>
      </c>
      <c r="R17" s="274">
        <v>99.986999999999995</v>
      </c>
      <c r="S17" s="189">
        <v>94.009</v>
      </c>
      <c r="T17" s="189">
        <v>91.186999999999998</v>
      </c>
      <c r="U17" s="189">
        <v>99.778999999999996</v>
      </c>
      <c r="V17" s="189">
        <v>100.508</v>
      </c>
      <c r="W17" s="189">
        <v>93.161000000000001</v>
      </c>
      <c r="X17" s="189">
        <v>88.251000000000005</v>
      </c>
      <c r="Y17" s="189">
        <v>85.503</v>
      </c>
      <c r="Z17" s="189">
        <v>83.027000000000001</v>
      </c>
      <c r="AA17" s="189">
        <v>83.114999999999995</v>
      </c>
      <c r="AB17" s="189">
        <v>89.519000000000005</v>
      </c>
      <c r="AC17" s="189">
        <v>91.57</v>
      </c>
      <c r="AD17" s="190">
        <v>97.756</v>
      </c>
      <c r="AE17" s="190">
        <v>102.36199999999999</v>
      </c>
      <c r="AF17" s="190">
        <v>102.233</v>
      </c>
      <c r="AG17" s="458">
        <v>102.29900000000001</v>
      </c>
      <c r="AH17" s="484">
        <f t="shared" si="2"/>
        <v>6.4558410689301127E-2</v>
      </c>
      <c r="AI17" s="49" t="s">
        <v>29</v>
      </c>
      <c r="AZ17" s="180"/>
      <c r="BA17" s="180"/>
      <c r="BB17" s="180"/>
      <c r="BC17" s="180"/>
      <c r="BD17" s="180"/>
    </row>
    <row r="18" spans="1:56" ht="12.75" customHeight="1" x14ac:dyDescent="0.2">
      <c r="A18" s="6"/>
      <c r="B18" s="39" t="s">
        <v>30</v>
      </c>
      <c r="C18" s="277">
        <v>228.05</v>
      </c>
      <c r="D18" s="282">
        <v>248.46899999999999</v>
      </c>
      <c r="E18" s="277">
        <v>162.57300000000001</v>
      </c>
      <c r="F18" s="278">
        <v>148.886</v>
      </c>
      <c r="G18" s="278">
        <v>143.36099999999999</v>
      </c>
      <c r="H18" s="278">
        <v>137.5</v>
      </c>
      <c r="I18" s="278">
        <v>132.726</v>
      </c>
      <c r="J18" s="278">
        <v>132.94900000000001</v>
      </c>
      <c r="K18" s="278">
        <v>125.40600000000001</v>
      </c>
      <c r="L18" s="278">
        <v>125.202</v>
      </c>
      <c r="M18" s="278">
        <v>124.387</v>
      </c>
      <c r="N18" s="278">
        <v>124.524</v>
      </c>
      <c r="O18" s="278">
        <v>121.223</v>
      </c>
      <c r="P18" s="278">
        <v>116.745</v>
      </c>
      <c r="Q18" s="278">
        <v>105.47</v>
      </c>
      <c r="R18" s="278">
        <v>90.22</v>
      </c>
      <c r="S18" s="191">
        <v>85.39</v>
      </c>
      <c r="T18" s="191">
        <v>84.525000000000006</v>
      </c>
      <c r="U18" s="191">
        <v>80.308999999999997</v>
      </c>
      <c r="V18" s="191">
        <v>81.272000000000006</v>
      </c>
      <c r="W18" s="191">
        <v>74.486999999999995</v>
      </c>
      <c r="X18" s="191">
        <v>72.314999999999998</v>
      </c>
      <c r="Y18" s="191">
        <v>67.287999999999997</v>
      </c>
      <c r="Z18" s="191">
        <v>65.024000000000001</v>
      </c>
      <c r="AA18" s="191">
        <v>60.436999999999998</v>
      </c>
      <c r="AB18" s="191">
        <v>56.811999999999998</v>
      </c>
      <c r="AC18" s="191">
        <v>58.191000000000003</v>
      </c>
      <c r="AD18" s="192">
        <v>56.6</v>
      </c>
      <c r="AE18" s="192">
        <v>57.515000000000001</v>
      </c>
      <c r="AF18" s="192">
        <v>58.609000000000002</v>
      </c>
      <c r="AG18" s="459">
        <v>55.762</v>
      </c>
      <c r="AH18" s="485">
        <f t="shared" si="2"/>
        <v>-4.8576157245474292</v>
      </c>
      <c r="AI18" s="48" t="s">
        <v>30</v>
      </c>
      <c r="AZ18" s="180"/>
      <c r="BA18" s="180"/>
      <c r="BB18" s="180"/>
      <c r="BC18" s="180"/>
      <c r="BD18" s="180"/>
    </row>
    <row r="19" spans="1:56" ht="12.75" customHeight="1" x14ac:dyDescent="0.2">
      <c r="A19" s="6"/>
      <c r="B19" s="8" t="s">
        <v>40</v>
      </c>
      <c r="C19" s="283"/>
      <c r="D19" s="284"/>
      <c r="E19" s="272">
        <v>14.471</v>
      </c>
      <c r="F19" s="274"/>
      <c r="G19" s="274"/>
      <c r="H19" s="274"/>
      <c r="I19" s="274"/>
      <c r="J19" s="274">
        <v>12.667999999999999</v>
      </c>
      <c r="K19" s="274"/>
      <c r="L19" s="193"/>
      <c r="M19" s="274">
        <v>12.846</v>
      </c>
      <c r="N19" s="274">
        <v>12.958</v>
      </c>
      <c r="O19" s="274">
        <v>14.43</v>
      </c>
      <c r="P19" s="274">
        <v>15.656000000000001</v>
      </c>
      <c r="Q19" s="274">
        <v>17.071000000000002</v>
      </c>
      <c r="R19" s="274">
        <v>18.591999999999999</v>
      </c>
      <c r="S19" s="189">
        <v>17.14</v>
      </c>
      <c r="T19" s="189">
        <v>15.679</v>
      </c>
      <c r="U19" s="189">
        <v>16.706</v>
      </c>
      <c r="V19" s="189">
        <v>18.033000000000001</v>
      </c>
      <c r="W19" s="189">
        <v>16.29</v>
      </c>
      <c r="X19" s="189">
        <v>15.731</v>
      </c>
      <c r="Y19" s="189">
        <v>13.273999999999999</v>
      </c>
      <c r="Z19" s="189">
        <v>13.228999999999999</v>
      </c>
      <c r="AA19" s="189">
        <v>11.773999999999999</v>
      </c>
      <c r="AB19" s="189">
        <v>11.228</v>
      </c>
      <c r="AC19" s="189">
        <v>10.323</v>
      </c>
      <c r="AD19" s="190">
        <v>11.038</v>
      </c>
      <c r="AE19" s="190">
        <v>10.457000000000001</v>
      </c>
      <c r="AF19" s="190">
        <v>10.939</v>
      </c>
      <c r="AG19" s="458">
        <v>10.45</v>
      </c>
      <c r="AH19" s="484">
        <f t="shared" si="2"/>
        <v>-4.4702440808117814</v>
      </c>
      <c r="AI19" s="49" t="s">
        <v>40</v>
      </c>
      <c r="AZ19" s="180"/>
      <c r="BA19" s="180"/>
      <c r="BB19" s="180"/>
      <c r="BC19" s="180"/>
      <c r="BD19" s="180"/>
    </row>
    <row r="20" spans="1:56" ht="12.75" customHeight="1" x14ac:dyDescent="0.2">
      <c r="A20" s="6"/>
      <c r="B20" s="146" t="s">
        <v>32</v>
      </c>
      <c r="C20" s="285">
        <v>173.13200000000001</v>
      </c>
      <c r="D20" s="286">
        <v>163.77000000000001</v>
      </c>
      <c r="E20" s="285">
        <v>161.78200000000001</v>
      </c>
      <c r="F20" s="287">
        <v>170.702</v>
      </c>
      <c r="G20" s="287">
        <v>170.81399999999999</v>
      </c>
      <c r="H20" s="287">
        <v>153.393</v>
      </c>
      <c r="I20" s="287">
        <v>170.679</v>
      </c>
      <c r="J20" s="287">
        <v>182.761</v>
      </c>
      <c r="K20" s="287">
        <v>190.06800000000001</v>
      </c>
      <c r="L20" s="287">
        <v>190.03100000000001</v>
      </c>
      <c r="M20" s="287">
        <v>204.61500000000001</v>
      </c>
      <c r="N20" s="287">
        <v>225.64599999999999</v>
      </c>
      <c r="O20" s="287">
        <v>256.54599999999999</v>
      </c>
      <c r="P20" s="287">
        <v>263.10000000000002</v>
      </c>
      <c r="Q20" s="287">
        <v>239.35400000000001</v>
      </c>
      <c r="R20" s="287">
        <v>252.27099999999999</v>
      </c>
      <c r="S20" s="198">
        <v>243.49</v>
      </c>
      <c r="T20" s="198">
        <v>240.011</v>
      </c>
      <c r="U20" s="198">
        <v>238.124</v>
      </c>
      <c r="V20" s="198">
        <v>230.87100000000001</v>
      </c>
      <c r="W20" s="198">
        <v>218.96299999999999</v>
      </c>
      <c r="X20" s="198">
        <v>215.43</v>
      </c>
      <c r="Y20" s="198">
        <v>212.99700000000001</v>
      </c>
      <c r="Z20" s="198">
        <v>205.63800000000001</v>
      </c>
      <c r="AA20" s="198">
        <v>188.22800000000001</v>
      </c>
      <c r="AB20" s="198">
        <v>181.66</v>
      </c>
      <c r="AC20" s="198">
        <v>177.03100000000001</v>
      </c>
      <c r="AD20" s="194">
        <v>174.53899999999999</v>
      </c>
      <c r="AE20" s="194">
        <v>175.791</v>
      </c>
      <c r="AF20" s="194">
        <v>174.93299999999999</v>
      </c>
      <c r="AG20" s="460">
        <v>172.553</v>
      </c>
      <c r="AH20" s="485">
        <f t="shared" si="2"/>
        <v>-1.3605208851388824</v>
      </c>
      <c r="AI20" s="168" t="s">
        <v>32</v>
      </c>
      <c r="AZ20" s="180"/>
      <c r="BA20" s="180"/>
      <c r="BB20" s="180"/>
      <c r="BC20" s="180"/>
      <c r="BD20" s="180"/>
    </row>
    <row r="21" spans="1:56" ht="12.75" customHeight="1" x14ac:dyDescent="0.2">
      <c r="A21" s="6"/>
      <c r="B21" s="8" t="s">
        <v>11</v>
      </c>
      <c r="C21" s="272" t="s">
        <v>58</v>
      </c>
      <c r="D21" s="273" t="s">
        <v>58</v>
      </c>
      <c r="E21" s="272">
        <v>3.1720000000000002</v>
      </c>
      <c r="F21" s="274"/>
      <c r="G21" s="274"/>
      <c r="H21" s="274"/>
      <c r="I21" s="274"/>
      <c r="J21" s="274">
        <v>3.052</v>
      </c>
      <c r="K21" s="274"/>
      <c r="L21" s="274">
        <v>3.0209999999999999</v>
      </c>
      <c r="M21" s="274">
        <v>2.641</v>
      </c>
      <c r="N21" s="274">
        <v>2.5</v>
      </c>
      <c r="O21" s="274">
        <v>2.411</v>
      </c>
      <c r="P21" s="274">
        <v>2.3929999999999998</v>
      </c>
      <c r="Q21" s="274">
        <v>2.3690000000000002</v>
      </c>
      <c r="R21" s="274">
        <v>2.3580000000000001</v>
      </c>
      <c r="S21" s="189">
        <v>1.88</v>
      </c>
      <c r="T21" s="189">
        <v>1.3819999999999999</v>
      </c>
      <c r="U21" s="189">
        <v>1.5580000000000001</v>
      </c>
      <c r="V21" s="189">
        <v>1.468</v>
      </c>
      <c r="W21" s="189">
        <v>1.3919999999999999</v>
      </c>
      <c r="X21" s="189">
        <v>1.1970000000000001</v>
      </c>
      <c r="Y21" s="189">
        <v>1.198</v>
      </c>
      <c r="Z21" s="189">
        <v>1.0580000000000001</v>
      </c>
      <c r="AA21" s="189">
        <v>0.91900000000000004</v>
      </c>
      <c r="AB21" s="189">
        <v>0.77400000000000002</v>
      </c>
      <c r="AC21" s="189">
        <v>0.75800000000000001</v>
      </c>
      <c r="AD21" s="190">
        <v>0.66</v>
      </c>
      <c r="AE21" s="190">
        <v>0.65</v>
      </c>
      <c r="AF21" s="190">
        <v>0.60799999999999998</v>
      </c>
      <c r="AG21" s="458">
        <v>0.499</v>
      </c>
      <c r="AH21" s="484">
        <f t="shared" si="2"/>
        <v>-17.92763157894737</v>
      </c>
      <c r="AI21" s="49" t="s">
        <v>11</v>
      </c>
      <c r="AZ21" s="180"/>
      <c r="BA21" s="180"/>
      <c r="BB21" s="180"/>
      <c r="BC21" s="180"/>
      <c r="BD21" s="180"/>
    </row>
    <row r="22" spans="1:56" ht="12.75" customHeight="1" x14ac:dyDescent="0.2">
      <c r="A22" s="6"/>
      <c r="B22" s="146" t="s">
        <v>15</v>
      </c>
      <c r="C22" s="285" t="s">
        <v>58</v>
      </c>
      <c r="D22" s="286" t="s">
        <v>58</v>
      </c>
      <c r="E22" s="285">
        <v>4.3250000000000002</v>
      </c>
      <c r="F22" s="287">
        <v>4.2709999999999999</v>
      </c>
      <c r="G22" s="287">
        <v>3.4740000000000002</v>
      </c>
      <c r="H22" s="287">
        <v>3.3889999999999998</v>
      </c>
      <c r="I22" s="287">
        <v>3.8140000000000001</v>
      </c>
      <c r="J22" s="287">
        <v>4.056</v>
      </c>
      <c r="K22" s="287">
        <v>3.7109999999999999</v>
      </c>
      <c r="L22" s="287">
        <v>3.9249999999999998</v>
      </c>
      <c r="M22" s="287">
        <v>4.54</v>
      </c>
      <c r="N22" s="287">
        <v>4.4420000000000002</v>
      </c>
      <c r="O22" s="287">
        <v>4.4820000000000002</v>
      </c>
      <c r="P22" s="287">
        <v>4.766</v>
      </c>
      <c r="Q22" s="287">
        <v>5.0830000000000002</v>
      </c>
      <c r="R22" s="287">
        <v>5.3789999999999996</v>
      </c>
      <c r="S22" s="198">
        <v>10.487</v>
      </c>
      <c r="T22" s="198">
        <v>9.31</v>
      </c>
      <c r="U22" s="198">
        <v>8.9860000000000007</v>
      </c>
      <c r="V22" s="198">
        <v>9.8650000000000002</v>
      </c>
      <c r="W22" s="198">
        <v>8.8940000000000001</v>
      </c>
      <c r="X22" s="198">
        <v>3.16</v>
      </c>
      <c r="Y22" s="198">
        <v>3.1930000000000001</v>
      </c>
      <c r="Z22" s="198">
        <v>3.3860000000000001</v>
      </c>
      <c r="AA22" s="198">
        <v>3.3580000000000001</v>
      </c>
      <c r="AB22" s="198">
        <v>3.4889999999999999</v>
      </c>
      <c r="AC22" s="198">
        <v>3.7280000000000002</v>
      </c>
      <c r="AD22" s="194">
        <v>3.6920000000000002</v>
      </c>
      <c r="AE22" s="194">
        <v>3.7919999999999998</v>
      </c>
      <c r="AF22" s="194">
        <v>3.875</v>
      </c>
      <c r="AG22" s="460">
        <v>3.9750000000000001</v>
      </c>
      <c r="AH22" s="485">
        <f t="shared" si="2"/>
        <v>2.5806451612903345</v>
      </c>
      <c r="AI22" s="168" t="s">
        <v>15</v>
      </c>
      <c r="AZ22" s="180"/>
      <c r="BA22" s="180"/>
      <c r="BB22" s="180"/>
      <c r="BC22" s="180"/>
      <c r="BD22" s="180"/>
    </row>
    <row r="23" spans="1:56" ht="12.75" customHeight="1" x14ac:dyDescent="0.2">
      <c r="A23" s="6"/>
      <c r="B23" s="8" t="s">
        <v>16</v>
      </c>
      <c r="C23" s="272" t="s">
        <v>58</v>
      </c>
      <c r="D23" s="273" t="s">
        <v>58</v>
      </c>
      <c r="E23" s="272">
        <v>5.1349999999999998</v>
      </c>
      <c r="F23" s="274">
        <v>6.0670000000000002</v>
      </c>
      <c r="G23" s="274">
        <v>4.0490000000000004</v>
      </c>
      <c r="H23" s="274">
        <v>4.319</v>
      </c>
      <c r="I23" s="274">
        <v>3.9020000000000001</v>
      </c>
      <c r="J23" s="274">
        <v>4.1440000000000001</v>
      </c>
      <c r="K23" s="274">
        <v>4.5789999999999997</v>
      </c>
      <c r="L23" s="274">
        <v>5.319</v>
      </c>
      <c r="M23" s="274">
        <v>6.4450000000000003</v>
      </c>
      <c r="N23" s="274">
        <v>6.3559999999999999</v>
      </c>
      <c r="O23" s="274">
        <v>5.8070000000000004</v>
      </c>
      <c r="P23" s="274">
        <v>5.9720000000000004</v>
      </c>
      <c r="Q23" s="274">
        <v>6.0910000000000002</v>
      </c>
      <c r="R23" s="274">
        <v>5.9649999999999999</v>
      </c>
      <c r="S23" s="189">
        <v>6.3570000000000002</v>
      </c>
      <c r="T23" s="189">
        <v>6.7720000000000002</v>
      </c>
      <c r="U23" s="189">
        <v>6.5880000000000001</v>
      </c>
      <c r="V23" s="189">
        <v>6.4480000000000004</v>
      </c>
      <c r="W23" s="189">
        <v>4.7960000000000003</v>
      </c>
      <c r="X23" s="189">
        <v>3.827</v>
      </c>
      <c r="Y23" s="189">
        <v>3.53</v>
      </c>
      <c r="Z23" s="189">
        <v>3.266</v>
      </c>
      <c r="AA23" s="189">
        <v>3.3919999999999999</v>
      </c>
      <c r="AB23" s="189">
        <v>3.391</v>
      </c>
      <c r="AC23" s="189">
        <v>3.2559999999999998</v>
      </c>
      <c r="AD23" s="190">
        <v>3.0310000000000001</v>
      </c>
      <c r="AE23" s="190">
        <v>3.2010000000000001</v>
      </c>
      <c r="AF23" s="190">
        <v>3.0590000000000002</v>
      </c>
      <c r="AG23" s="458">
        <v>2.9260000000000002</v>
      </c>
      <c r="AH23" s="484">
        <f t="shared" si="2"/>
        <v>-4.3478260869565162</v>
      </c>
      <c r="AI23" s="49" t="s">
        <v>16</v>
      </c>
      <c r="AZ23" s="180"/>
      <c r="BA23" s="180"/>
      <c r="BB23" s="180"/>
      <c r="BC23" s="180"/>
      <c r="BD23" s="180"/>
    </row>
    <row r="24" spans="1:56" ht="12.75" customHeight="1" x14ac:dyDescent="0.2">
      <c r="A24" s="6"/>
      <c r="B24" s="146" t="s">
        <v>33</v>
      </c>
      <c r="C24" s="285">
        <v>1.607</v>
      </c>
      <c r="D24" s="286">
        <v>1.577</v>
      </c>
      <c r="E24" s="285">
        <v>1.216</v>
      </c>
      <c r="F24" s="287">
        <v>1.1259999999999999</v>
      </c>
      <c r="G24" s="287">
        <v>1.139</v>
      </c>
      <c r="H24" s="287">
        <v>1.1839999999999999</v>
      </c>
      <c r="I24" s="287">
        <v>1.133</v>
      </c>
      <c r="J24" s="287">
        <v>1.145</v>
      </c>
      <c r="K24" s="287">
        <v>1.05</v>
      </c>
      <c r="L24" s="287">
        <v>1.016</v>
      </c>
      <c r="M24" s="287">
        <v>1.0580000000000001</v>
      </c>
      <c r="N24" s="287">
        <v>1.0760000000000001</v>
      </c>
      <c r="O24" s="287">
        <v>0.89900000000000002</v>
      </c>
      <c r="P24" s="287">
        <v>0.77200000000000002</v>
      </c>
      <c r="Q24" s="287">
        <v>0.76900000000000002</v>
      </c>
      <c r="R24" s="287">
        <v>0.72</v>
      </c>
      <c r="S24" s="198">
        <v>0.71599999999999997</v>
      </c>
      <c r="T24" s="198">
        <v>0.77500000000000002</v>
      </c>
      <c r="U24" s="198">
        <v>0.80500000000000005</v>
      </c>
      <c r="V24" s="198">
        <v>0.95399999999999996</v>
      </c>
      <c r="W24" s="198">
        <v>0.92700000000000005</v>
      </c>
      <c r="X24" s="198">
        <v>0.86899999999999999</v>
      </c>
      <c r="Y24" s="198">
        <v>0.78700000000000003</v>
      </c>
      <c r="Z24" s="198">
        <v>0.96199999999999997</v>
      </c>
      <c r="AA24" s="198">
        <v>1.0189999999999999</v>
      </c>
      <c r="AB24" s="198">
        <v>0.94899999999999995</v>
      </c>
      <c r="AC24" s="198">
        <v>0.90800000000000003</v>
      </c>
      <c r="AD24" s="194">
        <v>0.98299999999999998</v>
      </c>
      <c r="AE24" s="194">
        <v>0.94099999999999995</v>
      </c>
      <c r="AF24" s="194">
        <v>0.95499999999999996</v>
      </c>
      <c r="AG24" s="460">
        <v>0.94699999999999995</v>
      </c>
      <c r="AH24" s="485">
        <f t="shared" si="2"/>
        <v>-0.83769633507853314</v>
      </c>
      <c r="AI24" s="168" t="s">
        <v>33</v>
      </c>
      <c r="AZ24" s="180"/>
      <c r="BA24" s="180"/>
      <c r="BB24" s="180"/>
      <c r="BC24" s="180"/>
      <c r="BD24" s="180"/>
    </row>
    <row r="25" spans="1:56" ht="12.75" customHeight="1" x14ac:dyDescent="0.2">
      <c r="A25" s="6"/>
      <c r="B25" s="8" t="s">
        <v>14</v>
      </c>
      <c r="C25" s="272">
        <v>23.225000000000001</v>
      </c>
      <c r="D25" s="273">
        <v>18.994</v>
      </c>
      <c r="E25" s="272">
        <v>27.800999999999998</v>
      </c>
      <c r="F25" s="274">
        <v>24.588999999999999</v>
      </c>
      <c r="G25" s="274">
        <v>24.623000000000001</v>
      </c>
      <c r="H25" s="274">
        <v>19.527000000000001</v>
      </c>
      <c r="I25" s="274">
        <v>20.722000000000001</v>
      </c>
      <c r="J25" s="274">
        <v>19.817</v>
      </c>
      <c r="K25" s="274">
        <v>18.393000000000001</v>
      </c>
      <c r="L25" s="274">
        <v>19.097000000000001</v>
      </c>
      <c r="M25" s="274">
        <v>20.146999999999998</v>
      </c>
      <c r="N25" s="274">
        <v>18.922999999999998</v>
      </c>
      <c r="O25" s="274">
        <v>17.492999999999999</v>
      </c>
      <c r="P25" s="274">
        <v>18.504999999999999</v>
      </c>
      <c r="Q25" s="274">
        <v>19.686</v>
      </c>
      <c r="R25" s="274">
        <v>19.975999999999999</v>
      </c>
      <c r="S25" s="189">
        <v>20.957000000000001</v>
      </c>
      <c r="T25" s="189">
        <v>20.777000000000001</v>
      </c>
      <c r="U25" s="189">
        <v>20.977</v>
      </c>
      <c r="V25" s="189">
        <v>20.634</v>
      </c>
      <c r="W25" s="189">
        <v>19.173999999999999</v>
      </c>
      <c r="X25" s="189">
        <v>17.863</v>
      </c>
      <c r="Y25" s="189">
        <v>16.308</v>
      </c>
      <c r="Z25" s="189">
        <v>15.827</v>
      </c>
      <c r="AA25" s="189">
        <v>15.173999999999999</v>
      </c>
      <c r="AB25" s="189">
        <v>15.691000000000001</v>
      </c>
      <c r="AC25" s="189">
        <v>15.847</v>
      </c>
      <c r="AD25" s="190">
        <v>16.332999999999998</v>
      </c>
      <c r="AE25" s="190">
        <v>16.626999999999999</v>
      </c>
      <c r="AF25" s="190">
        <v>16.489000000000001</v>
      </c>
      <c r="AG25" s="458">
        <v>16.951000000000001</v>
      </c>
      <c r="AH25" s="484">
        <f t="shared" si="2"/>
        <v>2.8018679119413008</v>
      </c>
      <c r="AI25" s="49" t="s">
        <v>14</v>
      </c>
      <c r="AZ25" s="180"/>
      <c r="BA25" s="180"/>
      <c r="BB25" s="180"/>
      <c r="BC25" s="180"/>
      <c r="BD25" s="180"/>
    </row>
    <row r="26" spans="1:56" ht="12.75" customHeight="1" x14ac:dyDescent="0.2">
      <c r="A26" s="6"/>
      <c r="B26" s="146" t="s">
        <v>17</v>
      </c>
      <c r="C26" s="195" t="s">
        <v>58</v>
      </c>
      <c r="D26" s="196" t="s">
        <v>58</v>
      </c>
      <c r="E26" s="195">
        <v>0.23749999999999999</v>
      </c>
      <c r="F26" s="197"/>
      <c r="G26" s="197"/>
      <c r="H26" s="197">
        <v>0.75600000000000001</v>
      </c>
      <c r="I26" s="197">
        <v>0.84499999999999997</v>
      </c>
      <c r="J26" s="197">
        <v>0.96899999999999997</v>
      </c>
      <c r="K26" s="197"/>
      <c r="L26" s="197">
        <v>1.5490000000004656</v>
      </c>
      <c r="M26" s="197">
        <v>1.0399999999997671</v>
      </c>
      <c r="N26" s="197">
        <v>1.2309999999995342</v>
      </c>
      <c r="O26" s="197">
        <v>1.2529999999997672</v>
      </c>
      <c r="P26" s="287">
        <v>1.2310000000000001</v>
      </c>
      <c r="Q26" s="287">
        <v>1.3120000000000001</v>
      </c>
      <c r="R26" s="287">
        <v>1.1879999999999999</v>
      </c>
      <c r="S26" s="198">
        <v>1.2809999999999999</v>
      </c>
      <c r="T26" s="198">
        <v>0.84799999999999998</v>
      </c>
      <c r="U26" s="198">
        <v>0.89400000000000002</v>
      </c>
      <c r="V26" s="198">
        <v>0.94199999999999995</v>
      </c>
      <c r="W26" s="198">
        <v>0.76400000000000001</v>
      </c>
      <c r="X26" s="198">
        <v>0.63600000000000001</v>
      </c>
      <c r="Y26" s="198">
        <v>0.57699999999999996</v>
      </c>
      <c r="Z26" s="288">
        <v>1.1399999999999999</v>
      </c>
      <c r="AA26" s="198">
        <v>1.27</v>
      </c>
      <c r="AB26" s="198">
        <v>1.208</v>
      </c>
      <c r="AC26" s="198">
        <v>1.4490000000000001</v>
      </c>
      <c r="AD26" s="194">
        <v>1.367</v>
      </c>
      <c r="AE26" s="194">
        <v>1.4370000000000001</v>
      </c>
      <c r="AF26" s="194">
        <v>1.4970000000000001</v>
      </c>
      <c r="AG26" s="460">
        <v>1.3460000000000001</v>
      </c>
      <c r="AH26" s="485">
        <f t="shared" si="2"/>
        <v>-10.086840347361388</v>
      </c>
      <c r="AI26" s="168" t="s">
        <v>17</v>
      </c>
      <c r="AZ26" s="180"/>
      <c r="BA26" s="180"/>
      <c r="BB26" s="180"/>
      <c r="BC26" s="180"/>
      <c r="BD26" s="180"/>
    </row>
    <row r="27" spans="1:56" ht="12.75" customHeight="1" x14ac:dyDescent="0.2">
      <c r="A27" s="6"/>
      <c r="B27" s="8" t="s">
        <v>25</v>
      </c>
      <c r="C27" s="272">
        <v>58.883000000000003</v>
      </c>
      <c r="D27" s="273">
        <v>49.383000000000003</v>
      </c>
      <c r="E27" s="272">
        <v>44.892000000000003</v>
      </c>
      <c r="F27" s="274">
        <v>40.703000000000003</v>
      </c>
      <c r="G27" s="274">
        <v>41.021000000000001</v>
      </c>
      <c r="H27" s="274">
        <v>40.204000000000001</v>
      </c>
      <c r="I27" s="274">
        <v>41.390999999999998</v>
      </c>
      <c r="J27" s="274">
        <v>42.640999999999998</v>
      </c>
      <c r="K27" s="274">
        <v>41.040999999999997</v>
      </c>
      <c r="L27" s="274">
        <v>41.036000000000001</v>
      </c>
      <c r="M27" s="274">
        <v>41.298999999999999</v>
      </c>
      <c r="N27" s="274">
        <v>42.271000000000001</v>
      </c>
      <c r="O27" s="274">
        <v>42.271000000000001</v>
      </c>
      <c r="P27" s="274">
        <v>35.313000000000002</v>
      </c>
      <c r="Q27" s="274">
        <v>33.537999999999997</v>
      </c>
      <c r="R27" s="274">
        <v>31.635000000000002</v>
      </c>
      <c r="S27" s="189">
        <v>27.757999999999999</v>
      </c>
      <c r="T27" s="189">
        <v>27.007000000000001</v>
      </c>
      <c r="U27" s="189">
        <v>24.527000000000001</v>
      </c>
      <c r="V27" s="189">
        <v>25.818999999999999</v>
      </c>
      <c r="W27" s="189">
        <v>23.707999999999998</v>
      </c>
      <c r="X27" s="189">
        <v>19.378</v>
      </c>
      <c r="Y27" s="189">
        <v>10.778</v>
      </c>
      <c r="Z27" s="289">
        <v>5.1340000000000003</v>
      </c>
      <c r="AA27" s="290">
        <v>4.968</v>
      </c>
      <c r="AB27" s="289">
        <v>9.5220000000000002</v>
      </c>
      <c r="AC27" s="189">
        <v>13.358000000000001</v>
      </c>
      <c r="AD27" s="211">
        <v>18.523</v>
      </c>
      <c r="AE27" s="211">
        <v>18.748999999999999</v>
      </c>
      <c r="AF27" s="211">
        <v>18.706</v>
      </c>
      <c r="AG27" s="461">
        <v>19.27</v>
      </c>
      <c r="AH27" s="484">
        <f t="shared" si="2"/>
        <v>3.0150753768844112</v>
      </c>
      <c r="AI27" s="49" t="s">
        <v>25</v>
      </c>
      <c r="AZ27" s="180"/>
      <c r="BA27" s="180"/>
      <c r="BB27" s="180"/>
      <c r="BC27" s="180"/>
      <c r="BD27" s="180"/>
    </row>
    <row r="28" spans="1:56" ht="12.75" customHeight="1" x14ac:dyDescent="0.2">
      <c r="A28" s="6"/>
      <c r="B28" s="146" t="s">
        <v>34</v>
      </c>
      <c r="C28" s="285">
        <v>51.631</v>
      </c>
      <c r="D28" s="286">
        <v>46.213999999999999</v>
      </c>
      <c r="E28" s="285">
        <v>46.338000000000001</v>
      </c>
      <c r="F28" s="287">
        <v>44.73</v>
      </c>
      <c r="G28" s="287">
        <v>44.73</v>
      </c>
      <c r="H28" s="287">
        <v>41.790999999999997</v>
      </c>
      <c r="I28" s="287">
        <v>42.015000000000001</v>
      </c>
      <c r="J28" s="287">
        <v>38.956000000000003</v>
      </c>
      <c r="K28" s="287">
        <v>38.253</v>
      </c>
      <c r="L28" s="287">
        <v>39.695</v>
      </c>
      <c r="M28" s="287">
        <v>39.225000000000001</v>
      </c>
      <c r="N28" s="287">
        <v>42.347999999999999</v>
      </c>
      <c r="O28" s="287">
        <v>42.125999999999998</v>
      </c>
      <c r="P28" s="287">
        <v>43.073</v>
      </c>
      <c r="Q28" s="287">
        <v>43.174999999999997</v>
      </c>
      <c r="R28" s="287">
        <v>43.423000000000002</v>
      </c>
      <c r="S28" s="198">
        <v>42.656999999999996</v>
      </c>
      <c r="T28" s="198">
        <v>40.896000000000001</v>
      </c>
      <c r="U28" s="198">
        <v>39.884</v>
      </c>
      <c r="V28" s="198">
        <v>41.095999999999997</v>
      </c>
      <c r="W28" s="198">
        <v>39.173000000000002</v>
      </c>
      <c r="X28" s="198">
        <v>37.924999999999997</v>
      </c>
      <c r="Y28" s="198">
        <v>35.347999999999999</v>
      </c>
      <c r="Z28" s="198">
        <v>35.128999999999998</v>
      </c>
      <c r="AA28" s="198">
        <v>40.831000000000003</v>
      </c>
      <c r="AB28" s="198">
        <v>38.502000000000002</v>
      </c>
      <c r="AC28" s="198">
        <v>37.957000000000001</v>
      </c>
      <c r="AD28" s="194">
        <v>37.96</v>
      </c>
      <c r="AE28" s="194">
        <v>38.466000000000001</v>
      </c>
      <c r="AF28" s="194">
        <v>37.402000000000001</v>
      </c>
      <c r="AG28" s="460">
        <v>36.845999999999997</v>
      </c>
      <c r="AH28" s="485">
        <f t="shared" si="2"/>
        <v>-1.4865515213090248</v>
      </c>
      <c r="AI28" s="168" t="s">
        <v>34</v>
      </c>
      <c r="AZ28" s="180"/>
      <c r="BA28" s="180"/>
      <c r="BB28" s="180"/>
      <c r="BC28" s="180"/>
      <c r="BD28" s="180"/>
    </row>
    <row r="29" spans="1:56" ht="12.75" customHeight="1" x14ac:dyDescent="0.2">
      <c r="A29" s="6"/>
      <c r="B29" s="8" t="s">
        <v>18</v>
      </c>
      <c r="C29" s="272">
        <v>41.843000000000004</v>
      </c>
      <c r="D29" s="273">
        <v>40.372999999999998</v>
      </c>
      <c r="E29" s="272">
        <v>50.531999999999996</v>
      </c>
      <c r="F29" s="274">
        <v>54.037999999999997</v>
      </c>
      <c r="G29" s="274">
        <v>50.988999999999997</v>
      </c>
      <c r="H29" s="274">
        <v>48.901000000000003</v>
      </c>
      <c r="I29" s="274">
        <v>53.646999999999998</v>
      </c>
      <c r="J29" s="274">
        <v>56.904000000000003</v>
      </c>
      <c r="K29" s="274">
        <v>57.911000000000001</v>
      </c>
      <c r="L29" s="274">
        <v>66.585999999999999</v>
      </c>
      <c r="M29" s="274">
        <v>61.854999999999997</v>
      </c>
      <c r="N29" s="274">
        <v>55.106000000000002</v>
      </c>
      <c r="O29" s="274">
        <v>57.331000000000003</v>
      </c>
      <c r="P29" s="274">
        <v>53.798000000000002</v>
      </c>
      <c r="Q29" s="274">
        <v>53.558</v>
      </c>
      <c r="R29" s="274">
        <v>51.076000000000001</v>
      </c>
      <c r="S29" s="189">
        <v>51.067999999999998</v>
      </c>
      <c r="T29" s="189">
        <v>48.1</v>
      </c>
      <c r="U29" s="189">
        <v>46.875999999999998</v>
      </c>
      <c r="V29" s="189">
        <v>49.536000000000001</v>
      </c>
      <c r="W29" s="189">
        <v>49.054000000000002</v>
      </c>
      <c r="X29" s="189">
        <v>44.195</v>
      </c>
      <c r="Y29" s="189">
        <v>38.832000000000001</v>
      </c>
      <c r="Z29" s="189">
        <v>40.069000000000003</v>
      </c>
      <c r="AA29" s="189">
        <v>37.045999999999999</v>
      </c>
      <c r="AB29" s="189">
        <v>35.847000000000001</v>
      </c>
      <c r="AC29" s="189">
        <v>34.97</v>
      </c>
      <c r="AD29" s="190">
        <v>32.966999999999999</v>
      </c>
      <c r="AE29" s="190">
        <v>33.664000000000001</v>
      </c>
      <c r="AF29" s="190">
        <v>32.76</v>
      </c>
      <c r="AG29" s="458">
        <v>31.673999999999999</v>
      </c>
      <c r="AH29" s="484">
        <f t="shared" si="2"/>
        <v>-3.315018315018321</v>
      </c>
      <c r="AI29" s="49" t="s">
        <v>18</v>
      </c>
      <c r="AZ29" s="180"/>
      <c r="BA29" s="180"/>
      <c r="BB29" s="180"/>
      <c r="BC29" s="180"/>
      <c r="BD29" s="180"/>
    </row>
    <row r="30" spans="1:56" ht="12.75" customHeight="1" x14ac:dyDescent="0.2">
      <c r="A30" s="6"/>
      <c r="B30" s="146" t="s">
        <v>35</v>
      </c>
      <c r="C30" s="285">
        <v>22.661999999999999</v>
      </c>
      <c r="D30" s="286">
        <v>33.886000000000003</v>
      </c>
      <c r="E30" s="285">
        <v>45.11</v>
      </c>
      <c r="F30" s="287">
        <v>48.953000000000003</v>
      </c>
      <c r="G30" s="287">
        <v>50.850999999999999</v>
      </c>
      <c r="H30" s="287">
        <v>48.645000000000003</v>
      </c>
      <c r="I30" s="287">
        <v>45.83</v>
      </c>
      <c r="J30" s="287">
        <v>48.338999999999999</v>
      </c>
      <c r="K30" s="287">
        <v>49.265000000000001</v>
      </c>
      <c r="L30" s="287">
        <v>49.417000000000002</v>
      </c>
      <c r="M30" s="287">
        <v>49.356999999999999</v>
      </c>
      <c r="N30" s="287">
        <v>48.508000000000003</v>
      </c>
      <c r="O30" s="287">
        <v>44.463000000000001</v>
      </c>
      <c r="P30" s="287">
        <v>42.521000000000001</v>
      </c>
      <c r="Q30" s="287">
        <v>42.219000000000001</v>
      </c>
      <c r="R30" s="287">
        <v>41.494999999999997</v>
      </c>
      <c r="S30" s="198">
        <v>38.93</v>
      </c>
      <c r="T30" s="198">
        <v>37.066000000000003</v>
      </c>
      <c r="U30" s="198">
        <v>35.68</v>
      </c>
      <c r="V30" s="198">
        <v>35.311</v>
      </c>
      <c r="W30" s="198">
        <v>33.613</v>
      </c>
      <c r="X30" s="198">
        <v>35.484000000000002</v>
      </c>
      <c r="Y30" s="198">
        <v>35.426000000000002</v>
      </c>
      <c r="Z30" s="198">
        <v>32.540999999999997</v>
      </c>
      <c r="AA30" s="198">
        <v>29.867000000000001</v>
      </c>
      <c r="AB30" s="198">
        <v>30.338999999999999</v>
      </c>
      <c r="AC30" s="198">
        <v>30.603999999999999</v>
      </c>
      <c r="AD30" s="194">
        <v>31.954999999999998</v>
      </c>
      <c r="AE30" s="194">
        <v>32.298999999999999</v>
      </c>
      <c r="AF30" s="493">
        <v>34.415999999999997</v>
      </c>
      <c r="AG30" s="460">
        <v>35.816000000000003</v>
      </c>
      <c r="AH30" s="485">
        <f t="shared" si="2"/>
        <v>4.0678754067875502</v>
      </c>
      <c r="AI30" s="168" t="s">
        <v>35</v>
      </c>
      <c r="AZ30" s="180"/>
      <c r="BA30" s="180"/>
      <c r="BB30" s="180"/>
      <c r="BC30" s="180"/>
      <c r="BD30" s="180"/>
    </row>
    <row r="31" spans="1:56" ht="12.75" customHeight="1" x14ac:dyDescent="0.2">
      <c r="A31" s="6"/>
      <c r="B31" s="8" t="s">
        <v>19</v>
      </c>
      <c r="C31" s="283"/>
      <c r="D31" s="284"/>
      <c r="E31" s="272">
        <v>9.7080000000000002</v>
      </c>
      <c r="F31" s="274">
        <v>8.9480000000000004</v>
      </c>
      <c r="G31" s="274">
        <v>8.1809999999999992</v>
      </c>
      <c r="H31" s="274">
        <v>8.9719999999999995</v>
      </c>
      <c r="I31" s="274">
        <v>9.3810000000000002</v>
      </c>
      <c r="J31" s="274">
        <v>9.1189999999999998</v>
      </c>
      <c r="K31" s="274">
        <v>8.9309999999999992</v>
      </c>
      <c r="L31" s="274">
        <v>8.8010000000000002</v>
      </c>
      <c r="M31" s="274">
        <v>8.4570000000000007</v>
      </c>
      <c r="N31" s="274">
        <v>7.95</v>
      </c>
      <c r="O31" s="274">
        <v>7.8890000000000002</v>
      </c>
      <c r="P31" s="274">
        <v>7.5279999999999996</v>
      </c>
      <c r="Q31" s="274">
        <v>7.4530000000000003</v>
      </c>
      <c r="R31" s="274">
        <v>6.9420000000000002</v>
      </c>
      <c r="S31" s="189">
        <v>7.335</v>
      </c>
      <c r="T31" s="289">
        <v>19.818999999999999</v>
      </c>
      <c r="U31" s="189">
        <v>21.905000000000001</v>
      </c>
      <c r="V31" s="189">
        <v>24.661000000000001</v>
      </c>
      <c r="W31" s="189">
        <v>29.306999999999999</v>
      </c>
      <c r="X31" s="189">
        <v>28.611999999999998</v>
      </c>
      <c r="Y31" s="189">
        <v>25.995000000000001</v>
      </c>
      <c r="Z31" s="189">
        <v>26.646999999999998</v>
      </c>
      <c r="AA31" s="189">
        <v>26.928000000000001</v>
      </c>
      <c r="AB31" s="189">
        <v>24.827000000000002</v>
      </c>
      <c r="AC31" s="189">
        <v>25.355</v>
      </c>
      <c r="AD31" s="190">
        <v>28.943999999999999</v>
      </c>
      <c r="AE31" s="190">
        <v>30.751000000000001</v>
      </c>
      <c r="AF31" s="190">
        <v>31.106000000000002</v>
      </c>
      <c r="AG31" s="458">
        <v>30.202000000000002</v>
      </c>
      <c r="AH31" s="484">
        <f t="shared" si="2"/>
        <v>-2.9061917314987369</v>
      </c>
      <c r="AI31" s="49" t="s">
        <v>19</v>
      </c>
      <c r="AZ31" s="180"/>
      <c r="BA31" s="180"/>
      <c r="BB31" s="180"/>
      <c r="BC31" s="180"/>
      <c r="BD31" s="180"/>
    </row>
    <row r="32" spans="1:56" ht="12.75" customHeight="1" x14ac:dyDescent="0.2">
      <c r="A32" s="6"/>
      <c r="B32" s="146" t="s">
        <v>21</v>
      </c>
      <c r="C32" s="285" t="s">
        <v>58</v>
      </c>
      <c r="D32" s="286" t="s">
        <v>58</v>
      </c>
      <c r="E32" s="285">
        <v>5.1769999999999996</v>
      </c>
      <c r="F32" s="287">
        <v>5.4790000000000001</v>
      </c>
      <c r="G32" s="287">
        <v>5.7809999999999997</v>
      </c>
      <c r="H32" s="287">
        <v>6.29</v>
      </c>
      <c r="I32" s="287">
        <v>6.5519999999999996</v>
      </c>
      <c r="J32" s="287">
        <v>6.5670000000000002</v>
      </c>
      <c r="K32" s="287">
        <v>6.2729999999999997</v>
      </c>
      <c r="L32" s="287">
        <v>6.9729999999999999</v>
      </c>
      <c r="M32" s="287">
        <v>5.8739999999999997</v>
      </c>
      <c r="N32" s="287">
        <v>7.0090000000000003</v>
      </c>
      <c r="O32" s="287">
        <v>8.9510000000000005</v>
      </c>
      <c r="P32" s="287">
        <v>9.5950000000000006</v>
      </c>
      <c r="Q32" s="287">
        <v>10.541</v>
      </c>
      <c r="R32" s="287">
        <v>11.91</v>
      </c>
      <c r="S32" s="198">
        <v>12.89</v>
      </c>
      <c r="T32" s="198">
        <v>10.509</v>
      </c>
      <c r="U32" s="198">
        <v>11.62</v>
      </c>
      <c r="V32" s="198">
        <v>11.64</v>
      </c>
      <c r="W32" s="198">
        <v>9.1649999999999991</v>
      </c>
      <c r="X32" s="198">
        <v>8.7170000000000005</v>
      </c>
      <c r="Y32" s="198">
        <v>7.6589999999999998</v>
      </c>
      <c r="Z32" s="198">
        <v>7.2569999999999997</v>
      </c>
      <c r="AA32" s="198">
        <v>6.8570000000000002</v>
      </c>
      <c r="AB32" s="198">
        <v>6.5679999999999996</v>
      </c>
      <c r="AC32" s="198">
        <v>6.3449999999999998</v>
      </c>
      <c r="AD32" s="194">
        <v>6.5780000000000003</v>
      </c>
      <c r="AE32" s="194">
        <v>6.4950000000000001</v>
      </c>
      <c r="AF32" s="194">
        <v>6.1849999999999996</v>
      </c>
      <c r="AG32" s="460">
        <v>6.0129999999999999</v>
      </c>
      <c r="AH32" s="485">
        <f t="shared" si="2"/>
        <v>-2.7809215844785626</v>
      </c>
      <c r="AI32" s="168" t="s">
        <v>21</v>
      </c>
      <c r="AZ32" s="180"/>
      <c r="BA32" s="180"/>
      <c r="BB32" s="180"/>
      <c r="BC32" s="180"/>
      <c r="BD32" s="180"/>
    </row>
    <row r="33" spans="1:56" ht="12.75" customHeight="1" x14ac:dyDescent="0.2">
      <c r="A33" s="6"/>
      <c r="B33" s="8" t="s">
        <v>20</v>
      </c>
      <c r="C33" s="279"/>
      <c r="D33" s="280"/>
      <c r="E33" s="279">
        <v>8.2360000000000007</v>
      </c>
      <c r="F33" s="281"/>
      <c r="G33" s="281"/>
      <c r="H33" s="281"/>
      <c r="I33" s="281">
        <v>8.4610000000000003</v>
      </c>
      <c r="J33" s="274">
        <v>8.7129999999999992</v>
      </c>
      <c r="K33" s="274">
        <v>8.8239999999999998</v>
      </c>
      <c r="L33" s="274">
        <v>9.4890000000000008</v>
      </c>
      <c r="M33" s="274">
        <v>9.7040000000000006</v>
      </c>
      <c r="N33" s="274">
        <v>8.5779999999999994</v>
      </c>
      <c r="O33" s="274">
        <v>7.8840000000000003</v>
      </c>
      <c r="P33" s="274">
        <v>8.1809999999999992</v>
      </c>
      <c r="Q33" s="274">
        <v>7.8659999999999997</v>
      </c>
      <c r="R33" s="274">
        <v>8.5510000000000002</v>
      </c>
      <c r="S33" s="189">
        <v>8.4429999999999996</v>
      </c>
      <c r="T33" s="189">
        <v>7.9029999999999996</v>
      </c>
      <c r="U33" s="189">
        <v>7.9880000000000004</v>
      </c>
      <c r="V33" s="189">
        <v>8.4830000000000005</v>
      </c>
      <c r="W33" s="189">
        <v>8.4160000000000004</v>
      </c>
      <c r="X33" s="189">
        <v>8.4149999999999991</v>
      </c>
      <c r="Y33" s="189">
        <v>8.1189999999999998</v>
      </c>
      <c r="Z33" s="189">
        <v>5.3780000000000001</v>
      </c>
      <c r="AA33" s="189">
        <v>5.0069999999999997</v>
      </c>
      <c r="AB33" s="189">
        <v>4.7290000000000001</v>
      </c>
      <c r="AC33" s="189">
        <v>2.149</v>
      </c>
      <c r="AD33" s="190">
        <v>5.5019999999999998</v>
      </c>
      <c r="AE33" s="190">
        <v>5.6020000000000003</v>
      </c>
      <c r="AF33" s="190">
        <v>5.3170000000000002</v>
      </c>
      <c r="AG33" s="458">
        <v>5.335</v>
      </c>
      <c r="AH33" s="484">
        <f t="shared" si="2"/>
        <v>0.33853676885459549</v>
      </c>
      <c r="AI33" s="49" t="s">
        <v>20</v>
      </c>
      <c r="AZ33" s="180"/>
      <c r="BA33" s="180"/>
      <c r="BB33" s="180"/>
      <c r="BC33" s="180"/>
      <c r="BD33" s="180"/>
    </row>
    <row r="34" spans="1:56" ht="12.75" customHeight="1" x14ac:dyDescent="0.2">
      <c r="A34" s="6"/>
      <c r="B34" s="146" t="s">
        <v>36</v>
      </c>
      <c r="C34" s="285">
        <v>11.439</v>
      </c>
      <c r="D34" s="286">
        <v>6.79</v>
      </c>
      <c r="E34" s="285">
        <v>10.175000000000001</v>
      </c>
      <c r="F34" s="287">
        <v>9.3740000000000006</v>
      </c>
      <c r="G34" s="287">
        <v>7.8819999999999997</v>
      </c>
      <c r="H34" s="287">
        <v>6.1470000000000002</v>
      </c>
      <c r="I34" s="287">
        <v>6.2450000000000001</v>
      </c>
      <c r="J34" s="287">
        <v>7.8120000000000003</v>
      </c>
      <c r="K34" s="287">
        <v>7.274</v>
      </c>
      <c r="L34" s="287">
        <v>6.98</v>
      </c>
      <c r="M34" s="287">
        <v>6.9020000000000001</v>
      </c>
      <c r="N34" s="287">
        <v>6.9969999999999999</v>
      </c>
      <c r="O34" s="287">
        <v>6.633</v>
      </c>
      <c r="P34" s="287">
        <v>6.4509999999999996</v>
      </c>
      <c r="Q34" s="287">
        <v>6.1959999999999997</v>
      </c>
      <c r="R34" s="287">
        <v>6.907</v>
      </c>
      <c r="S34" s="198">
        <v>6.7670000000000003</v>
      </c>
      <c r="T34" s="198">
        <v>7.02</v>
      </c>
      <c r="U34" s="198">
        <v>6.74</v>
      </c>
      <c r="V34" s="198">
        <v>6.657</v>
      </c>
      <c r="W34" s="198">
        <v>6.8810000000000002</v>
      </c>
      <c r="X34" s="198">
        <v>6.4139999999999997</v>
      </c>
      <c r="Y34" s="198">
        <v>6.0720000000000001</v>
      </c>
      <c r="Z34" s="198">
        <v>6.4080000000000004</v>
      </c>
      <c r="AA34" s="198">
        <v>5.7249999999999996</v>
      </c>
      <c r="AB34" s="198">
        <v>5.3339999999999996</v>
      </c>
      <c r="AC34" s="198">
        <v>5.3239999999999998</v>
      </c>
      <c r="AD34" s="194">
        <v>5.1639999999999997</v>
      </c>
      <c r="AE34" s="194">
        <v>4.7519999999999998</v>
      </c>
      <c r="AF34" s="194">
        <v>4.4320000000000004</v>
      </c>
      <c r="AG34" s="460">
        <v>4.3120000000000003</v>
      </c>
      <c r="AH34" s="485">
        <f t="shared" si="2"/>
        <v>-2.7075812274368332</v>
      </c>
      <c r="AI34" s="168" t="s">
        <v>36</v>
      </c>
      <c r="AZ34" s="180"/>
      <c r="BA34" s="180"/>
      <c r="BB34" s="180"/>
      <c r="BC34" s="180"/>
      <c r="BD34" s="180"/>
    </row>
    <row r="35" spans="1:56" ht="12.75" customHeight="1" x14ac:dyDescent="0.2">
      <c r="A35" s="6"/>
      <c r="B35" s="9" t="s">
        <v>37</v>
      </c>
      <c r="C35" s="296">
        <v>16.635999999999999</v>
      </c>
      <c r="D35" s="480">
        <v>15.231</v>
      </c>
      <c r="E35" s="296">
        <v>16.975000000000001</v>
      </c>
      <c r="F35" s="297">
        <v>16.003</v>
      </c>
      <c r="G35" s="297">
        <v>15.599</v>
      </c>
      <c r="H35" s="297">
        <v>14.959</v>
      </c>
      <c r="I35" s="297">
        <v>15.888</v>
      </c>
      <c r="J35" s="297">
        <v>15.625999999999999</v>
      </c>
      <c r="K35" s="297">
        <v>15.321</v>
      </c>
      <c r="L35" s="297">
        <v>15.752000000000001</v>
      </c>
      <c r="M35" s="297">
        <v>15.513999999999999</v>
      </c>
      <c r="N35" s="297">
        <v>15.834</v>
      </c>
      <c r="O35" s="297">
        <v>15.77</v>
      </c>
      <c r="P35" s="297">
        <v>15.795999999999999</v>
      </c>
      <c r="Q35" s="297">
        <v>16.946999999999999</v>
      </c>
      <c r="R35" s="297">
        <v>18.364999999999998</v>
      </c>
      <c r="S35" s="201">
        <v>18.029</v>
      </c>
      <c r="T35" s="201">
        <v>18.094000000000001</v>
      </c>
      <c r="U35" s="201">
        <v>18.213000000000001</v>
      </c>
      <c r="V35" s="201">
        <v>18.547999999999998</v>
      </c>
      <c r="W35" s="201">
        <v>18.462</v>
      </c>
      <c r="X35" s="201">
        <v>18.027000000000001</v>
      </c>
      <c r="Y35" s="201">
        <v>16.626999999999999</v>
      </c>
      <c r="Z35" s="201">
        <v>16.274000000000001</v>
      </c>
      <c r="AA35" s="201">
        <v>16.635999999999999</v>
      </c>
      <c r="AB35" s="201">
        <v>14.942</v>
      </c>
      <c r="AC35" s="201">
        <v>13.090999999999999</v>
      </c>
      <c r="AD35" s="481">
        <v>14.829000000000001</v>
      </c>
      <c r="AE35" s="481">
        <v>14.086</v>
      </c>
      <c r="AF35" s="481">
        <v>14.951000000000001</v>
      </c>
      <c r="AG35" s="482">
        <v>14.317</v>
      </c>
      <c r="AH35" s="486">
        <f t="shared" si="2"/>
        <v>-4.2405190288275065</v>
      </c>
      <c r="AI35" s="483" t="s">
        <v>37</v>
      </c>
      <c r="AP35"/>
      <c r="AZ35" s="180"/>
      <c r="BA35" s="180"/>
      <c r="BB35" s="180"/>
      <c r="BC35" s="180"/>
      <c r="BD35" s="180"/>
    </row>
    <row r="36" spans="1:56" ht="12.75" customHeight="1" x14ac:dyDescent="0.2">
      <c r="A36" s="6"/>
      <c r="B36" s="160" t="s">
        <v>26</v>
      </c>
      <c r="C36" s="291">
        <v>267.45699999999999</v>
      </c>
      <c r="D36" s="292">
        <v>257.28199999999998</v>
      </c>
      <c r="E36" s="291">
        <v>265.60000000000002</v>
      </c>
      <c r="F36" s="293">
        <v>242.06</v>
      </c>
      <c r="G36" s="293">
        <v>239.75399999999999</v>
      </c>
      <c r="H36" s="293">
        <v>235.49199999999999</v>
      </c>
      <c r="I36" s="293">
        <v>241.03700000000001</v>
      </c>
      <c r="J36" s="293">
        <v>237.33600000000001</v>
      </c>
      <c r="K36" s="293">
        <v>243.286</v>
      </c>
      <c r="L36" s="293">
        <v>247.47900000000001</v>
      </c>
      <c r="M36" s="293">
        <v>246.41</v>
      </c>
      <c r="N36" s="293">
        <v>242.61</v>
      </c>
      <c r="O36" s="293">
        <v>242.11699999999999</v>
      </c>
      <c r="P36" s="293">
        <v>236.46100000000001</v>
      </c>
      <c r="Q36" s="293">
        <v>234.24700000000001</v>
      </c>
      <c r="R36" s="293">
        <v>220.07900000000001</v>
      </c>
      <c r="S36" s="204">
        <v>213.04300000000001</v>
      </c>
      <c r="T36" s="204">
        <v>203.71199999999999</v>
      </c>
      <c r="U36" s="204">
        <v>194.78899999999999</v>
      </c>
      <c r="V36" s="204">
        <v>188.10499999999999</v>
      </c>
      <c r="W36" s="204">
        <v>176.81399999999999</v>
      </c>
      <c r="X36" s="204">
        <v>169.80500000000001</v>
      </c>
      <c r="Y36" s="204">
        <v>160.08000000000001</v>
      </c>
      <c r="Z36" s="204">
        <v>157.06800000000001</v>
      </c>
      <c r="AA36" s="204">
        <v>151.346</v>
      </c>
      <c r="AB36" s="204">
        <v>144.47999999999999</v>
      </c>
      <c r="AC36" s="204">
        <v>152.40700000000001</v>
      </c>
      <c r="AD36" s="199">
        <v>146.203</v>
      </c>
      <c r="AE36" s="199">
        <v>142.846</v>
      </c>
      <c r="AF36" s="199">
        <v>136.06299999999999</v>
      </c>
      <c r="AG36" s="462">
        <v>128.38399999999999</v>
      </c>
      <c r="AH36" s="487">
        <f t="shared" si="2"/>
        <v>-5.6437091641372064</v>
      </c>
      <c r="AI36" s="169" t="s">
        <v>26</v>
      </c>
      <c r="AP36"/>
      <c r="AZ36" s="180"/>
      <c r="BA36" s="180"/>
      <c r="BB36" s="180"/>
      <c r="BC36" s="180"/>
      <c r="BD36" s="180"/>
    </row>
    <row r="37" spans="1:56" s="501" customFormat="1" ht="12.75" customHeight="1" x14ac:dyDescent="0.2">
      <c r="A37" s="500"/>
      <c r="B37" s="8" t="s">
        <v>81</v>
      </c>
      <c r="C37" s="283"/>
      <c r="D37" s="284"/>
      <c r="E37" s="272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189"/>
      <c r="T37" s="189"/>
      <c r="U37" s="189"/>
      <c r="V37" s="189"/>
      <c r="W37" s="189"/>
      <c r="X37" s="189"/>
      <c r="Y37" s="189">
        <v>9.1379999999999999</v>
      </c>
      <c r="Z37" s="189">
        <v>8.5190000000000001</v>
      </c>
      <c r="AA37" s="189">
        <v>8.1029999999999998</v>
      </c>
      <c r="AB37" s="189">
        <v>5.2640000000000002</v>
      </c>
      <c r="AC37" s="189">
        <v>5.5309999999999997</v>
      </c>
      <c r="AD37" s="189">
        <v>4.944</v>
      </c>
      <c r="AE37" s="189">
        <v>5.2290000000000001</v>
      </c>
      <c r="AF37" s="189">
        <v>5.6779999999999999</v>
      </c>
      <c r="AG37" s="465">
        <v>5.8719999999999999</v>
      </c>
      <c r="AH37" s="484">
        <f t="shared" si="2"/>
        <v>3.4166960197252507</v>
      </c>
      <c r="AI37" s="8" t="s">
        <v>81</v>
      </c>
      <c r="AP37" s="5"/>
      <c r="AZ37" s="502"/>
      <c r="BA37" s="502"/>
      <c r="BB37" s="502"/>
      <c r="BC37" s="502"/>
      <c r="BD37" s="502"/>
    </row>
    <row r="38" spans="1:56" ht="12.75" customHeight="1" x14ac:dyDescent="0.2">
      <c r="A38" s="6"/>
      <c r="B38" s="146" t="s">
        <v>43</v>
      </c>
      <c r="C38" s="285">
        <v>3.1</v>
      </c>
      <c r="D38" s="286"/>
      <c r="E38" s="285">
        <v>2.2999999999999998</v>
      </c>
      <c r="F38" s="287"/>
      <c r="G38" s="287"/>
      <c r="H38" s="287">
        <v>2.0760000000000001</v>
      </c>
      <c r="I38" s="287">
        <v>2.4119999999999999</v>
      </c>
      <c r="J38" s="287">
        <v>2.4359999999999999</v>
      </c>
      <c r="K38" s="287">
        <v>2.5049999999999999</v>
      </c>
      <c r="L38" s="287">
        <v>2.2930000000000001</v>
      </c>
      <c r="M38" s="287">
        <v>2.1840000000000002</v>
      </c>
      <c r="N38" s="287">
        <v>2.1720000000000002</v>
      </c>
      <c r="O38" s="287">
        <v>1.667</v>
      </c>
      <c r="P38" s="287">
        <v>1.3</v>
      </c>
      <c r="Q38" s="287">
        <v>1.6279999999999999</v>
      </c>
      <c r="R38" s="287">
        <v>1.9259999999999999</v>
      </c>
      <c r="S38" s="198">
        <v>1.988</v>
      </c>
      <c r="T38" s="198">
        <v>2.8210000000000002</v>
      </c>
      <c r="U38" s="198">
        <v>3.3130000000000002</v>
      </c>
      <c r="V38" s="198">
        <v>4.0369999999999999</v>
      </c>
      <c r="W38" s="198">
        <v>4.4029999999999996</v>
      </c>
      <c r="X38" s="198">
        <v>4.3529999999999998</v>
      </c>
      <c r="Y38" s="198">
        <v>4.2229999999999999</v>
      </c>
      <c r="Z38" s="198">
        <v>4.4619999999999997</v>
      </c>
      <c r="AA38" s="198">
        <v>4.1079999999999997</v>
      </c>
      <c r="AB38" s="198">
        <v>4.2300000000000004</v>
      </c>
      <c r="AC38" s="198">
        <v>3.8519999999999999</v>
      </c>
      <c r="AD38" s="198">
        <v>3.8540000000000001</v>
      </c>
      <c r="AE38" s="198">
        <v>3.9020000000000001</v>
      </c>
      <c r="AF38" s="198">
        <v>4.0190000000000001</v>
      </c>
      <c r="AG38" s="464">
        <v>3.74</v>
      </c>
      <c r="AH38" s="503">
        <f t="shared" si="2"/>
        <v>-6.9420253794476281</v>
      </c>
      <c r="AI38" s="146" t="s">
        <v>43</v>
      </c>
    </row>
    <row r="39" spans="1:56" ht="12.75" customHeight="1" x14ac:dyDescent="0.2">
      <c r="A39" s="6"/>
      <c r="B39" s="8" t="s">
        <v>84</v>
      </c>
      <c r="C39" s="272"/>
      <c r="D39" s="273"/>
      <c r="E39" s="272"/>
      <c r="F39" s="274"/>
      <c r="G39" s="274"/>
      <c r="H39" s="274"/>
      <c r="I39" s="274"/>
      <c r="J39" s="200">
        <v>0.39900000000000002</v>
      </c>
      <c r="K39" s="200">
        <v>0.38100000000000001</v>
      </c>
      <c r="L39" s="200">
        <v>0.37</v>
      </c>
      <c r="M39" s="200">
        <v>0.434</v>
      </c>
      <c r="N39" s="200">
        <v>0.46800000000000003</v>
      </c>
      <c r="O39" s="200">
        <v>0.42799999999999999</v>
      </c>
      <c r="P39" s="200">
        <v>0.4</v>
      </c>
      <c r="Q39" s="200">
        <v>0.32800000000000001</v>
      </c>
      <c r="R39" s="200">
        <v>0.36299999999999999</v>
      </c>
      <c r="S39" s="200">
        <v>0.80100000000000005</v>
      </c>
      <c r="T39" s="200">
        <v>0.85299999999999998</v>
      </c>
      <c r="U39" s="200">
        <v>1.0149999999999999</v>
      </c>
      <c r="V39" s="200">
        <v>1.254</v>
      </c>
      <c r="W39" s="200">
        <v>1.208</v>
      </c>
      <c r="X39" s="200">
        <v>1.4650000000000001</v>
      </c>
      <c r="Y39" s="200">
        <v>1.5640000000000001</v>
      </c>
      <c r="Z39" s="200">
        <v>1.8759999999999999</v>
      </c>
      <c r="AA39" s="200">
        <v>1.87</v>
      </c>
      <c r="AB39" s="200">
        <v>2.0750000000000002</v>
      </c>
      <c r="AC39" s="200">
        <v>1.9139999999999999</v>
      </c>
      <c r="AD39" s="200">
        <v>1.992</v>
      </c>
      <c r="AE39" s="200">
        <v>2.032</v>
      </c>
      <c r="AF39" s="200">
        <v>1.978</v>
      </c>
      <c r="AG39" s="463">
        <v>1.718</v>
      </c>
      <c r="AH39" s="484">
        <f>AG39/AF39*100-100</f>
        <v>-13.144590495449947</v>
      </c>
      <c r="AI39" s="49" t="s">
        <v>84</v>
      </c>
      <c r="AP39"/>
      <c r="AZ39" s="180"/>
      <c r="BA39" s="180"/>
      <c r="BB39" s="180"/>
      <c r="BC39" s="180"/>
      <c r="BD39" s="180"/>
    </row>
    <row r="40" spans="1:56" ht="12.75" customHeight="1" x14ac:dyDescent="0.2">
      <c r="A40" s="6"/>
      <c r="B40" s="146" t="s">
        <v>82</v>
      </c>
      <c r="C40" s="285"/>
      <c r="D40" s="286"/>
      <c r="E40" s="285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198"/>
      <c r="T40" s="198"/>
      <c r="U40" s="198"/>
      <c r="V40" s="198"/>
      <c r="W40" s="198"/>
      <c r="X40" s="198"/>
      <c r="Y40" s="198">
        <v>14.179</v>
      </c>
      <c r="Z40" s="198">
        <v>14.119</v>
      </c>
      <c r="AA40" s="198">
        <v>13.186</v>
      </c>
      <c r="AB40" s="198">
        <v>13.042999999999999</v>
      </c>
      <c r="AC40" s="198">
        <v>13.638</v>
      </c>
      <c r="AD40" s="198">
        <v>13.638</v>
      </c>
      <c r="AE40" s="198">
        <v>14.382</v>
      </c>
      <c r="AF40" s="198">
        <v>14.691000000000001</v>
      </c>
      <c r="AG40" s="464">
        <v>14.141999999999999</v>
      </c>
      <c r="AH40" s="485">
        <f t="shared" si="2"/>
        <v>-3.7369818256075149</v>
      </c>
      <c r="AI40" s="146" t="s">
        <v>82</v>
      </c>
    </row>
    <row r="41" spans="1:56" ht="12.75" customHeight="1" x14ac:dyDescent="0.2">
      <c r="A41" s="6"/>
      <c r="B41" s="9" t="s">
        <v>22</v>
      </c>
      <c r="C41" s="294"/>
      <c r="D41" s="295"/>
      <c r="E41" s="296">
        <v>55.771000000000001</v>
      </c>
      <c r="F41" s="297"/>
      <c r="G41" s="297"/>
      <c r="H41" s="297"/>
      <c r="I41" s="297"/>
      <c r="J41" s="297">
        <v>66.028999999999996</v>
      </c>
      <c r="K41" s="297"/>
      <c r="L41" s="297"/>
      <c r="M41" s="297"/>
      <c r="N41" s="297"/>
      <c r="O41" s="297">
        <v>75.200999999999993</v>
      </c>
      <c r="P41" s="297"/>
      <c r="Q41" s="297">
        <v>65.748000000000005</v>
      </c>
      <c r="R41" s="297">
        <v>67.031000000000006</v>
      </c>
      <c r="S41" s="201">
        <v>77.007999999999996</v>
      </c>
      <c r="T41" s="201">
        <v>87.272999999999996</v>
      </c>
      <c r="U41" s="201">
        <v>96.128</v>
      </c>
      <c r="V41" s="201">
        <v>106.994</v>
      </c>
      <c r="W41" s="201">
        <v>104.212</v>
      </c>
      <c r="X41" s="201">
        <v>111.121</v>
      </c>
      <c r="Y41" s="201">
        <v>116.804</v>
      </c>
      <c r="Z41" s="201">
        <v>131.845</v>
      </c>
      <c r="AA41" s="201">
        <v>153.55199999999999</v>
      </c>
      <c r="AB41" s="201">
        <v>161.30600000000001</v>
      </c>
      <c r="AC41" s="201">
        <v>168.512</v>
      </c>
      <c r="AD41" s="201">
        <v>183.011</v>
      </c>
      <c r="AE41" s="201">
        <v>185.12799999999999</v>
      </c>
      <c r="AF41" s="201">
        <v>182.66900000000001</v>
      </c>
      <c r="AG41" s="466">
        <v>186.53200000000001</v>
      </c>
      <c r="AH41" s="488">
        <f t="shared" si="2"/>
        <v>2.1147540086166714</v>
      </c>
      <c r="AI41" s="9" t="s">
        <v>22</v>
      </c>
    </row>
    <row r="42" spans="1:56" ht="12.75" customHeight="1" x14ac:dyDescent="0.2">
      <c r="A42" s="6"/>
      <c r="B42" s="170" t="s">
        <v>8</v>
      </c>
      <c r="C42" s="298"/>
      <c r="D42" s="299"/>
      <c r="E42" s="202">
        <v>0.56399999999999995</v>
      </c>
      <c r="F42" s="203">
        <v>0.75800000000000001</v>
      </c>
      <c r="G42" s="203">
        <v>0.90400000000000003</v>
      </c>
      <c r="H42" s="203">
        <v>0.98599999999999999</v>
      </c>
      <c r="I42" s="203">
        <v>1.004</v>
      </c>
      <c r="J42" s="203">
        <v>1.0569999999999999</v>
      </c>
      <c r="K42" s="203">
        <v>1.075</v>
      </c>
      <c r="L42" s="203">
        <v>1.0269999999999999</v>
      </c>
      <c r="M42" s="203">
        <v>1.095</v>
      </c>
      <c r="N42" s="203">
        <v>1.1739999999999999</v>
      </c>
      <c r="O42" s="203">
        <v>0.97899999999999998</v>
      </c>
      <c r="P42" s="203">
        <v>0.84399999999999997</v>
      </c>
      <c r="Q42" s="203">
        <v>0.98499999999999999</v>
      </c>
      <c r="R42" s="203">
        <v>0.78700000000000003</v>
      </c>
      <c r="S42" s="203">
        <v>0.79</v>
      </c>
      <c r="T42" s="203">
        <v>0.67100000000000004</v>
      </c>
      <c r="U42" s="203">
        <v>0.88700000000000001</v>
      </c>
      <c r="V42" s="203">
        <v>1.1319999999999999</v>
      </c>
      <c r="W42" s="203">
        <v>1.073</v>
      </c>
      <c r="X42" s="203">
        <v>0.878</v>
      </c>
      <c r="Y42" s="203">
        <v>0.876</v>
      </c>
      <c r="Z42" s="203">
        <v>0.84899999999999998</v>
      </c>
      <c r="AA42" s="203">
        <v>0.74199999999999999</v>
      </c>
      <c r="AB42" s="198">
        <v>0.82199999999999995</v>
      </c>
      <c r="AC42" s="198">
        <v>0.80800000000000005</v>
      </c>
      <c r="AD42" s="194">
        <v>0.91200000000000003</v>
      </c>
      <c r="AE42" s="194">
        <v>0.98599999999999999</v>
      </c>
      <c r="AF42" s="194">
        <v>0.95199999999999996</v>
      </c>
      <c r="AG42" s="460">
        <v>0.86799999999999999</v>
      </c>
      <c r="AH42" s="485">
        <f t="shared" si="2"/>
        <v>-8.8235294117647101</v>
      </c>
      <c r="AI42" s="172" t="s">
        <v>8</v>
      </c>
    </row>
    <row r="43" spans="1:56" ht="12.75" customHeight="1" x14ac:dyDescent="0.2">
      <c r="A43" s="6"/>
      <c r="B43" s="8" t="s">
        <v>38</v>
      </c>
      <c r="C43" s="283"/>
      <c r="D43" s="284"/>
      <c r="E43" s="272">
        <v>8.8010000000000002</v>
      </c>
      <c r="F43" s="274"/>
      <c r="G43" s="274"/>
      <c r="H43" s="274"/>
      <c r="I43" s="274"/>
      <c r="J43" s="274">
        <v>8.625</v>
      </c>
      <c r="K43" s="274">
        <v>8.7789999999999999</v>
      </c>
      <c r="L43" s="274">
        <v>8.7650000000000006</v>
      </c>
      <c r="M43" s="274">
        <v>8.8640000000000008</v>
      </c>
      <c r="N43" s="274">
        <v>8.3610000000000007</v>
      </c>
      <c r="O43" s="274">
        <v>8.44</v>
      </c>
      <c r="P43" s="274">
        <v>8.2469999999999999</v>
      </c>
      <c r="Q43" s="274">
        <v>8.7309999999999999</v>
      </c>
      <c r="R43" s="274">
        <v>8.2739999999999991</v>
      </c>
      <c r="S43" s="189">
        <v>8.4320000000000004</v>
      </c>
      <c r="T43" s="189">
        <v>8.0879999999999992</v>
      </c>
      <c r="U43" s="189">
        <v>7.9210000000000003</v>
      </c>
      <c r="V43" s="189">
        <v>8.1820000000000004</v>
      </c>
      <c r="W43" s="189">
        <v>7.726</v>
      </c>
      <c r="X43" s="189">
        <v>6.9219999999999997</v>
      </c>
      <c r="Y43" s="189">
        <v>6.4340000000000002</v>
      </c>
      <c r="Z43" s="189">
        <v>6.0789999999999997</v>
      </c>
      <c r="AA43" s="189">
        <v>6.1529999999999996</v>
      </c>
      <c r="AB43" s="189">
        <v>5.2409999999999997</v>
      </c>
      <c r="AC43" s="189">
        <v>4.9720000000000004</v>
      </c>
      <c r="AD43" s="190">
        <v>4.5629999999999997</v>
      </c>
      <c r="AE43" s="190">
        <v>4.1950000000000003</v>
      </c>
      <c r="AF43" s="190">
        <v>4.0860000000000003</v>
      </c>
      <c r="AG43" s="458">
        <v>3.8980000000000001</v>
      </c>
      <c r="AH43" s="484">
        <f t="shared" si="2"/>
        <v>-4.6010768477728874</v>
      </c>
      <c r="AI43" s="49" t="s">
        <v>38</v>
      </c>
    </row>
    <row r="44" spans="1:56" ht="12.75" customHeight="1" x14ac:dyDescent="0.2">
      <c r="A44" s="6"/>
      <c r="B44" s="160" t="s">
        <v>9</v>
      </c>
      <c r="C44" s="204">
        <v>28.651</v>
      </c>
      <c r="D44" s="205">
        <v>25.649000000000001</v>
      </c>
      <c r="E44" s="206">
        <v>23.834</v>
      </c>
      <c r="F44" s="204">
        <v>22.821000000000002</v>
      </c>
      <c r="G44" s="204">
        <v>23.271999999999998</v>
      </c>
      <c r="H44" s="204">
        <v>22.852</v>
      </c>
      <c r="I44" s="204">
        <v>23.527000000000001</v>
      </c>
      <c r="J44" s="204">
        <v>23.03</v>
      </c>
      <c r="K44" s="204">
        <v>21.577999999999999</v>
      </c>
      <c r="L44" s="204">
        <v>22.074999999999999</v>
      </c>
      <c r="M44" s="204">
        <v>22.231999999999999</v>
      </c>
      <c r="N44" s="204">
        <v>23.434000000000001</v>
      </c>
      <c r="O44" s="204">
        <v>23.736999999999998</v>
      </c>
      <c r="P44" s="204">
        <v>23.896000000000001</v>
      </c>
      <c r="Q44" s="204">
        <v>23.646999999999998</v>
      </c>
      <c r="R44" s="204">
        <v>23.84</v>
      </c>
      <c r="S44" s="204">
        <v>30.792999999999999</v>
      </c>
      <c r="T44" s="204">
        <v>21.706</v>
      </c>
      <c r="U44" s="204">
        <v>21.491</v>
      </c>
      <c r="V44" s="204">
        <v>21.911000000000001</v>
      </c>
      <c r="W44" s="204">
        <v>20.736000000000001</v>
      </c>
      <c r="X44" s="204">
        <v>20.506</v>
      </c>
      <c r="Y44" s="204">
        <v>19.609000000000002</v>
      </c>
      <c r="Z44" s="204">
        <v>18.989999999999998</v>
      </c>
      <c r="AA44" s="204">
        <v>18.148</v>
      </c>
      <c r="AB44" s="204">
        <v>17.472999999999999</v>
      </c>
      <c r="AC44" s="204">
        <v>17.803000000000001</v>
      </c>
      <c r="AD44" s="199">
        <v>17.736000000000001</v>
      </c>
      <c r="AE44" s="199">
        <v>17.577000000000002</v>
      </c>
      <c r="AF44" s="199">
        <v>17.798999999999999</v>
      </c>
      <c r="AG44" s="462">
        <v>18.033000000000001</v>
      </c>
      <c r="AH44" s="485">
        <f t="shared" si="2"/>
        <v>1.314680600033725</v>
      </c>
      <c r="AI44" s="169" t="s">
        <v>9</v>
      </c>
    </row>
    <row r="45" spans="1:56" ht="12.75" customHeight="1" x14ac:dyDescent="0.2">
      <c r="A45" s="6"/>
      <c r="B45" s="540" t="s">
        <v>110</v>
      </c>
      <c r="C45" s="540"/>
      <c r="D45" s="540"/>
      <c r="E45" s="540"/>
      <c r="F45" s="540"/>
      <c r="G45" s="540"/>
      <c r="H45" s="540"/>
      <c r="I45" s="541"/>
      <c r="J45" s="541"/>
      <c r="K45" s="541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</row>
    <row r="46" spans="1:56" ht="12.75" customHeight="1" x14ac:dyDescent="0.2">
      <c r="A46" s="6"/>
      <c r="B46" s="513" t="s">
        <v>131</v>
      </c>
      <c r="C46" s="513"/>
      <c r="D46" s="513"/>
      <c r="E46" s="513"/>
      <c r="F46" s="513"/>
      <c r="G46" s="513"/>
      <c r="H46" s="513"/>
      <c r="I46" s="543"/>
      <c r="J46" s="543"/>
      <c r="K46" s="543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</row>
    <row r="47" spans="1:56" ht="18" customHeight="1" x14ac:dyDescent="0.2">
      <c r="B47" s="132"/>
    </row>
    <row r="48" spans="1:56" ht="12.75" customHeight="1" x14ac:dyDescent="0.2">
      <c r="J48" s="2"/>
      <c r="U48" s="167"/>
    </row>
    <row r="49" spans="11:38" ht="18" customHeight="1" x14ac:dyDescent="0.2">
      <c r="K49" s="3"/>
      <c r="U49" s="167"/>
    </row>
    <row r="50" spans="11:38" x14ac:dyDescent="0.2">
      <c r="K50" s="3"/>
      <c r="U50" s="167"/>
      <c r="AI50" s="181"/>
    </row>
    <row r="51" spans="11:38" x14ac:dyDescent="0.2">
      <c r="K51" s="3"/>
      <c r="U51" s="167"/>
    </row>
    <row r="52" spans="11:38" x14ac:dyDescent="0.2">
      <c r="K52" s="3"/>
      <c r="Q52" s="167"/>
      <c r="U52" s="167"/>
    </row>
    <row r="53" spans="11:38" x14ac:dyDescent="0.2">
      <c r="K53" s="3"/>
      <c r="Q53" s="167"/>
      <c r="U53" s="167"/>
      <c r="AI53" s="181"/>
      <c r="AJ53" s="181"/>
      <c r="AK53" s="181"/>
      <c r="AL53" s="181"/>
    </row>
    <row r="54" spans="11:38" x14ac:dyDescent="0.2">
      <c r="K54" s="3"/>
      <c r="Q54" s="167"/>
      <c r="U54" s="167"/>
    </row>
    <row r="55" spans="11:38" x14ac:dyDescent="0.2">
      <c r="K55" s="3"/>
      <c r="U55" s="167"/>
    </row>
    <row r="56" spans="11:38" x14ac:dyDescent="0.2">
      <c r="K56" s="3"/>
    </row>
    <row r="57" spans="11:38" x14ac:dyDescent="0.2">
      <c r="K57" s="3"/>
      <c r="AI57" s="181"/>
      <c r="AJ57" s="181"/>
      <c r="AK57" s="181"/>
      <c r="AL57" s="181"/>
    </row>
    <row r="58" spans="11:38" x14ac:dyDescent="0.2">
      <c r="K58" s="3"/>
      <c r="AI58" s="181"/>
      <c r="AJ58" s="181"/>
      <c r="AK58" s="181"/>
      <c r="AL58" s="181"/>
    </row>
    <row r="59" spans="11:38" x14ac:dyDescent="0.2">
      <c r="K59" s="3"/>
      <c r="AI59" s="181"/>
      <c r="AJ59" s="181"/>
      <c r="AK59" s="181"/>
      <c r="AL59" s="181"/>
    </row>
    <row r="60" spans="11:38" x14ac:dyDescent="0.2">
      <c r="K60" s="3"/>
      <c r="AI60" s="181"/>
      <c r="AJ60" s="181"/>
      <c r="AK60" s="181"/>
      <c r="AL60" s="181"/>
    </row>
    <row r="61" spans="11:38" x14ac:dyDescent="0.2">
      <c r="K61" s="3"/>
      <c r="AI61" s="181"/>
      <c r="AJ61" s="181"/>
      <c r="AK61" s="181"/>
      <c r="AL61" s="181"/>
    </row>
    <row r="62" spans="11:38" x14ac:dyDescent="0.2">
      <c r="K62" s="3"/>
      <c r="AI62" s="181"/>
      <c r="AJ62" s="181"/>
      <c r="AK62" s="181"/>
      <c r="AL62" s="181"/>
    </row>
    <row r="63" spans="11:38" x14ac:dyDescent="0.2">
      <c r="K63" s="3"/>
      <c r="AI63" s="181"/>
      <c r="AJ63" s="181"/>
      <c r="AK63" s="181"/>
      <c r="AL63" s="181"/>
    </row>
    <row r="64" spans="11:38" x14ac:dyDescent="0.2">
      <c r="K64" s="3"/>
      <c r="AI64" s="181"/>
    </row>
    <row r="65" spans="11:38" x14ac:dyDescent="0.2">
      <c r="K65" s="3"/>
      <c r="AJ65" s="181"/>
      <c r="AK65" s="181"/>
      <c r="AL65" s="181"/>
    </row>
    <row r="66" spans="11:38" x14ac:dyDescent="0.2">
      <c r="K66" s="3"/>
      <c r="AI66" s="181"/>
      <c r="AJ66" s="181"/>
      <c r="AK66" s="181"/>
      <c r="AL66" s="181"/>
    </row>
    <row r="67" spans="11:38" x14ac:dyDescent="0.2">
      <c r="K67" s="3"/>
      <c r="AJ67" s="181"/>
    </row>
    <row r="68" spans="11:38" x14ac:dyDescent="0.2">
      <c r="K68" s="3"/>
      <c r="AI68" s="181"/>
      <c r="AJ68" s="181"/>
      <c r="AK68" s="181"/>
      <c r="AL68" s="181"/>
    </row>
    <row r="69" spans="11:38" x14ac:dyDescent="0.2">
      <c r="K69" s="3"/>
      <c r="AI69" s="181"/>
      <c r="AJ69" s="181"/>
      <c r="AK69" s="181"/>
      <c r="AL69" s="181"/>
    </row>
    <row r="70" spans="11:38" x14ac:dyDescent="0.2">
      <c r="K70" s="3"/>
      <c r="AI70" s="181"/>
      <c r="AJ70" s="181"/>
      <c r="AK70" s="181"/>
      <c r="AL70" s="181"/>
    </row>
    <row r="71" spans="11:38" x14ac:dyDescent="0.2">
      <c r="K71" s="3"/>
      <c r="AI71" s="181"/>
      <c r="AJ71" s="181"/>
      <c r="AK71" s="181"/>
      <c r="AL71" s="181"/>
    </row>
    <row r="72" spans="11:38" x14ac:dyDescent="0.2">
      <c r="K72" s="3"/>
      <c r="AI72" s="181"/>
      <c r="AJ72" s="181"/>
      <c r="AK72" s="181"/>
      <c r="AL72" s="181"/>
    </row>
    <row r="73" spans="11:38" x14ac:dyDescent="0.2">
      <c r="K73" s="3"/>
      <c r="AI73" s="181"/>
      <c r="AJ73" s="181"/>
      <c r="AK73" s="181"/>
      <c r="AL73" s="181"/>
    </row>
    <row r="74" spans="11:38" x14ac:dyDescent="0.2">
      <c r="AI74" s="181"/>
      <c r="AJ74" s="181"/>
      <c r="AK74" s="181"/>
      <c r="AL74" s="181"/>
    </row>
    <row r="75" spans="11:38" x14ac:dyDescent="0.2">
      <c r="AI75" s="181"/>
      <c r="AJ75" s="181"/>
      <c r="AK75" s="181"/>
      <c r="AL75" s="181"/>
    </row>
    <row r="76" spans="11:38" x14ac:dyDescent="0.2">
      <c r="AI76" s="181"/>
      <c r="AJ76" s="181"/>
      <c r="AK76" s="181"/>
      <c r="AL76" s="181"/>
    </row>
    <row r="77" spans="11:38" x14ac:dyDescent="0.2">
      <c r="AI77" s="181"/>
      <c r="AJ77" s="181"/>
      <c r="AK77" s="181"/>
      <c r="AL77" s="181"/>
    </row>
    <row r="78" spans="11:38" x14ac:dyDescent="0.2">
      <c r="AJ78" s="181"/>
      <c r="AK78" s="181"/>
      <c r="AL78" s="181"/>
    </row>
    <row r="79" spans="11:38" x14ac:dyDescent="0.2">
      <c r="AJ79" s="181"/>
      <c r="AK79" s="181"/>
      <c r="AL79" s="181"/>
    </row>
  </sheetData>
  <mergeCells count="4">
    <mergeCell ref="B2:AH2"/>
    <mergeCell ref="B3:AH3"/>
    <mergeCell ref="B45:AH45"/>
    <mergeCell ref="B46:AH46"/>
  </mergeCells>
  <phoneticPr fontId="6" type="noConversion"/>
  <conditionalFormatting sqref="Q52:Q54 U48:U55">
    <cfRule type="cellIs" dxfId="0" priority="1" stopIfTrue="1" operator="lessThan">
      <formula>0</formula>
    </cfRule>
  </conditionalFormatting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1"/>
  <dimension ref="A1:AC44"/>
  <sheetViews>
    <sheetView zoomScale="85" zoomScaleNormal="85" workbookViewId="0">
      <selection activeCell="AK30" sqref="AK30"/>
    </sheetView>
  </sheetViews>
  <sheetFormatPr defaultRowHeight="11.25" x14ac:dyDescent="0.2"/>
  <cols>
    <col min="1" max="1" width="2.7109375" style="3" customWidth="1"/>
    <col min="2" max="2" width="4" style="3" customWidth="1"/>
    <col min="3" max="4" width="5.7109375" style="3" hidden="1" customWidth="1"/>
    <col min="5" max="5" width="5.7109375" style="3" customWidth="1"/>
    <col min="6" max="9" width="5.7109375" style="3" hidden="1" customWidth="1"/>
    <col min="10" max="10" width="5.7109375" style="3" customWidth="1"/>
    <col min="11" max="12" width="5.7109375" style="3" hidden="1" customWidth="1"/>
    <col min="13" max="20" width="5.7109375" style="3" customWidth="1"/>
    <col min="21" max="28" width="6.28515625" style="3" customWidth="1"/>
    <col min="29" max="29" width="6.7109375" style="3" customWidth="1"/>
    <col min="30" max="16384" width="9.140625" style="3"/>
  </cols>
  <sheetData>
    <row r="1" spans="1:29" ht="14.25" customHeight="1" x14ac:dyDescent="0.2">
      <c r="B1" s="1"/>
      <c r="C1" s="1"/>
      <c r="D1" s="1"/>
      <c r="E1"/>
      <c r="F1"/>
      <c r="G1"/>
      <c r="H1"/>
      <c r="I1"/>
      <c r="J1"/>
      <c r="K1"/>
      <c r="L1" s="21"/>
      <c r="AC1" s="21" t="s">
        <v>71</v>
      </c>
    </row>
    <row r="2" spans="1:29" ht="30" customHeight="1" x14ac:dyDescent="0.2">
      <c r="B2" s="528" t="s">
        <v>121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</row>
    <row r="3" spans="1:29" ht="27.75" customHeight="1" x14ac:dyDescent="0.2">
      <c r="B3" s="545" t="s">
        <v>7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</row>
    <row r="4" spans="1:29" ht="24.95" customHeight="1" x14ac:dyDescent="0.2">
      <c r="B4" s="70"/>
      <c r="C4" s="43">
        <v>1970</v>
      </c>
      <c r="D4" s="98">
        <v>1980</v>
      </c>
      <c r="E4" s="74">
        <v>1990</v>
      </c>
      <c r="F4" s="44">
        <v>1996</v>
      </c>
      <c r="G4" s="44">
        <v>1997</v>
      </c>
      <c r="H4" s="44">
        <v>1998</v>
      </c>
      <c r="I4" s="44">
        <v>1999</v>
      </c>
      <c r="J4" s="44">
        <v>2000</v>
      </c>
      <c r="K4" s="44">
        <v>2001</v>
      </c>
      <c r="L4" s="44">
        <v>2002</v>
      </c>
      <c r="M4" s="44">
        <v>2003</v>
      </c>
      <c r="N4" s="44">
        <v>2004</v>
      </c>
      <c r="O4" s="44">
        <v>2005</v>
      </c>
      <c r="P4" s="44">
        <v>2006</v>
      </c>
      <c r="Q4" s="44">
        <v>2007</v>
      </c>
      <c r="R4" s="44">
        <v>2008</v>
      </c>
      <c r="S4" s="44">
        <v>2009</v>
      </c>
      <c r="T4" s="44">
        <v>2010</v>
      </c>
      <c r="U4" s="44">
        <v>2011</v>
      </c>
      <c r="V4" s="44">
        <v>2012</v>
      </c>
      <c r="W4" s="44">
        <v>2013</v>
      </c>
      <c r="X4" s="44">
        <v>2014</v>
      </c>
      <c r="Y4" s="44">
        <v>2015</v>
      </c>
      <c r="Z4" s="44">
        <v>2016</v>
      </c>
      <c r="AA4" s="44">
        <v>2017</v>
      </c>
      <c r="AB4" s="74">
        <v>2018</v>
      </c>
    </row>
    <row r="5" spans="1:29" ht="12.75" customHeight="1" x14ac:dyDescent="0.2">
      <c r="B5" s="41" t="s">
        <v>90</v>
      </c>
      <c r="C5" s="77"/>
      <c r="D5" s="99"/>
      <c r="E5" s="94"/>
      <c r="F5" s="51"/>
      <c r="G5" s="51"/>
      <c r="H5" s="51"/>
      <c r="I5" s="51"/>
      <c r="J5" s="51"/>
      <c r="K5" s="51"/>
      <c r="L5" s="51"/>
      <c r="M5" s="52"/>
      <c r="N5" s="52"/>
      <c r="O5" s="126">
        <f>SUM(O7:O33)</f>
        <v>58</v>
      </c>
      <c r="P5" s="61">
        <f>SUM(P7:P33)</f>
        <v>83</v>
      </c>
      <c r="Q5" s="61">
        <f t="shared" ref="Q5:AB5" si="0">SUM(Q7:Q33)</f>
        <v>70</v>
      </c>
      <c r="R5" s="61">
        <f t="shared" si="0"/>
        <v>89</v>
      </c>
      <c r="S5" s="61">
        <f t="shared" si="0"/>
        <v>48</v>
      </c>
      <c r="T5" s="61">
        <f t="shared" si="0"/>
        <v>63</v>
      </c>
      <c r="U5" s="61">
        <f t="shared" si="0"/>
        <v>38</v>
      </c>
      <c r="V5" s="61">
        <f t="shared" si="0"/>
        <v>36</v>
      </c>
      <c r="W5" s="61">
        <f t="shared" si="0"/>
        <v>97</v>
      </c>
      <c r="X5" s="61">
        <f t="shared" si="0"/>
        <v>15</v>
      </c>
      <c r="Y5" s="61">
        <f t="shared" si="0"/>
        <v>27</v>
      </c>
      <c r="Z5" s="61">
        <f t="shared" si="0"/>
        <v>44</v>
      </c>
      <c r="AA5" s="61">
        <f t="shared" si="0"/>
        <v>12</v>
      </c>
      <c r="AB5" s="61">
        <f t="shared" si="0"/>
        <v>13</v>
      </c>
      <c r="AC5" s="41" t="s">
        <v>90</v>
      </c>
    </row>
    <row r="6" spans="1:29" ht="12.75" customHeight="1" x14ac:dyDescent="0.2">
      <c r="B6" s="41" t="s">
        <v>83</v>
      </c>
      <c r="C6" s="77"/>
      <c r="D6" s="99"/>
      <c r="E6" s="94"/>
      <c r="F6" s="51"/>
      <c r="G6" s="51"/>
      <c r="H6" s="51"/>
      <c r="I6" s="51"/>
      <c r="J6" s="51"/>
      <c r="K6" s="51"/>
      <c r="L6" s="51"/>
      <c r="M6" s="52"/>
      <c r="N6" s="52"/>
      <c r="O6" s="126">
        <f>SUM(O7:O33)</f>
        <v>58</v>
      </c>
      <c r="P6" s="61">
        <f>SUM(P7:P34)</f>
        <v>83</v>
      </c>
      <c r="Q6" s="61">
        <f t="shared" ref="Q6:AA6" si="1">SUM(Q7:Q34)</f>
        <v>73</v>
      </c>
      <c r="R6" s="61">
        <f t="shared" si="1"/>
        <v>89</v>
      </c>
      <c r="S6" s="61">
        <f t="shared" si="1"/>
        <v>48</v>
      </c>
      <c r="T6" s="61">
        <f t="shared" si="1"/>
        <v>63</v>
      </c>
      <c r="U6" s="61">
        <f t="shared" si="1"/>
        <v>38</v>
      </c>
      <c r="V6" s="61">
        <f t="shared" si="1"/>
        <v>36</v>
      </c>
      <c r="W6" s="61">
        <f t="shared" si="1"/>
        <v>97</v>
      </c>
      <c r="X6" s="61">
        <f t="shared" si="1"/>
        <v>15</v>
      </c>
      <c r="Y6" s="61">
        <f t="shared" si="1"/>
        <v>27</v>
      </c>
      <c r="Z6" s="61">
        <f t="shared" si="1"/>
        <v>44</v>
      </c>
      <c r="AA6" s="61">
        <f t="shared" si="1"/>
        <v>15</v>
      </c>
      <c r="AB6" s="61">
        <v>16</v>
      </c>
      <c r="AC6" s="41" t="s">
        <v>83</v>
      </c>
    </row>
    <row r="7" spans="1:29" ht="12.75" customHeight="1" x14ac:dyDescent="0.2">
      <c r="B7" s="7" t="s">
        <v>27</v>
      </c>
      <c r="C7" s="78">
        <v>3</v>
      </c>
      <c r="D7" s="100">
        <v>4</v>
      </c>
      <c r="E7" s="95">
        <v>0</v>
      </c>
      <c r="F7" s="12">
        <v>6</v>
      </c>
      <c r="G7" s="12">
        <v>1</v>
      </c>
      <c r="H7" s="12">
        <v>3</v>
      </c>
      <c r="I7" s="12">
        <v>3</v>
      </c>
      <c r="J7" s="12">
        <v>3</v>
      </c>
      <c r="K7" s="12">
        <v>10</v>
      </c>
      <c r="L7" s="12">
        <v>0</v>
      </c>
      <c r="M7" s="12">
        <v>4</v>
      </c>
      <c r="N7" s="12">
        <v>1</v>
      </c>
      <c r="O7" s="127">
        <v>0</v>
      </c>
      <c r="P7" s="12">
        <v>4</v>
      </c>
      <c r="Q7" s="12">
        <v>9</v>
      </c>
      <c r="R7" s="12">
        <v>2</v>
      </c>
      <c r="S7" s="12">
        <v>2</v>
      </c>
      <c r="T7" s="12">
        <v>18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2</v>
      </c>
      <c r="AA7" s="12">
        <v>1</v>
      </c>
      <c r="AB7" s="12">
        <v>0</v>
      </c>
      <c r="AC7" s="7" t="s">
        <v>27</v>
      </c>
    </row>
    <row r="8" spans="1:29" ht="12.75" customHeight="1" x14ac:dyDescent="0.2">
      <c r="A8" s="6"/>
      <c r="B8" s="39" t="s">
        <v>10</v>
      </c>
      <c r="C8" s="79"/>
      <c r="D8" s="101"/>
      <c r="E8" s="96"/>
      <c r="F8" s="53">
        <v>0</v>
      </c>
      <c r="G8" s="53"/>
      <c r="H8" s="53"/>
      <c r="I8" s="53"/>
      <c r="J8" s="53"/>
      <c r="K8" s="53">
        <v>3</v>
      </c>
      <c r="L8" s="53">
        <v>0</v>
      </c>
      <c r="M8" s="53">
        <v>26</v>
      </c>
      <c r="N8" s="53">
        <v>26</v>
      </c>
      <c r="O8" s="128">
        <v>3</v>
      </c>
      <c r="P8" s="53">
        <v>1</v>
      </c>
      <c r="Q8" s="53">
        <v>2</v>
      </c>
      <c r="R8" s="53">
        <v>12</v>
      </c>
      <c r="S8" s="53">
        <v>1</v>
      </c>
      <c r="T8" s="53">
        <v>0</v>
      </c>
      <c r="U8" s="53">
        <v>1</v>
      </c>
      <c r="V8" s="53">
        <v>1</v>
      </c>
      <c r="W8" s="53">
        <v>0</v>
      </c>
      <c r="X8" s="53">
        <v>2</v>
      </c>
      <c r="Y8" s="53">
        <v>2</v>
      </c>
      <c r="Z8" s="53">
        <v>1</v>
      </c>
      <c r="AA8" s="53">
        <v>0</v>
      </c>
      <c r="AB8" s="53">
        <v>0</v>
      </c>
      <c r="AC8" s="39" t="s">
        <v>10</v>
      </c>
    </row>
    <row r="9" spans="1:29" ht="12.75" customHeight="1" x14ac:dyDescent="0.2">
      <c r="A9" s="6"/>
      <c r="B9" s="8" t="s">
        <v>12</v>
      </c>
      <c r="C9" s="80"/>
      <c r="D9" s="102"/>
      <c r="E9" s="97"/>
      <c r="F9" s="13">
        <v>2</v>
      </c>
      <c r="G9" s="13"/>
      <c r="H9" s="13"/>
      <c r="I9" s="13"/>
      <c r="J9" s="13">
        <v>1</v>
      </c>
      <c r="K9" s="13">
        <v>0</v>
      </c>
      <c r="L9" s="13">
        <v>4</v>
      </c>
      <c r="M9" s="13">
        <v>2</v>
      </c>
      <c r="N9" s="13">
        <v>5</v>
      </c>
      <c r="O9" s="129">
        <v>4</v>
      </c>
      <c r="P9" s="13">
        <v>4</v>
      </c>
      <c r="Q9" s="13">
        <v>0</v>
      </c>
      <c r="R9" s="13">
        <v>13</v>
      </c>
      <c r="S9" s="13">
        <v>1</v>
      </c>
      <c r="T9" s="13">
        <v>2</v>
      </c>
      <c r="U9" s="13">
        <v>5</v>
      </c>
      <c r="V9" s="13">
        <v>2</v>
      </c>
      <c r="W9" s="13">
        <v>0</v>
      </c>
      <c r="X9" s="13">
        <v>2</v>
      </c>
      <c r="Y9" s="13">
        <v>6</v>
      </c>
      <c r="Z9" s="13">
        <v>4</v>
      </c>
      <c r="AA9" s="13">
        <v>1</v>
      </c>
      <c r="AB9" s="13">
        <v>0</v>
      </c>
      <c r="AC9" s="8" t="s">
        <v>12</v>
      </c>
    </row>
    <row r="10" spans="1:29" ht="12.75" customHeight="1" x14ac:dyDescent="0.2">
      <c r="A10" s="6"/>
      <c r="B10" s="39" t="s">
        <v>23</v>
      </c>
      <c r="C10" s="79">
        <v>7</v>
      </c>
      <c r="D10" s="101">
        <v>3</v>
      </c>
      <c r="E10" s="96">
        <v>1</v>
      </c>
      <c r="F10" s="53">
        <v>0</v>
      </c>
      <c r="G10" s="53">
        <v>0</v>
      </c>
      <c r="H10" s="53">
        <v>0</v>
      </c>
      <c r="I10" s="53">
        <v>2</v>
      </c>
      <c r="J10" s="53">
        <v>3</v>
      </c>
      <c r="K10" s="53">
        <v>0</v>
      </c>
      <c r="L10" s="53">
        <v>2</v>
      </c>
      <c r="M10" s="53">
        <v>0</v>
      </c>
      <c r="N10" s="53">
        <v>0</v>
      </c>
      <c r="O10" s="128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1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39" t="s">
        <v>23</v>
      </c>
    </row>
    <row r="11" spans="1:29" ht="12.75" customHeight="1" x14ac:dyDescent="0.2">
      <c r="A11" s="6"/>
      <c r="B11" s="8" t="s">
        <v>28</v>
      </c>
      <c r="C11" s="81">
        <v>151</v>
      </c>
      <c r="D11" s="103">
        <v>74</v>
      </c>
      <c r="E11" s="19">
        <v>50</v>
      </c>
      <c r="F11" s="13">
        <v>25</v>
      </c>
      <c r="G11" s="13">
        <v>28</v>
      </c>
      <c r="H11" s="13">
        <v>114</v>
      </c>
      <c r="I11" s="13">
        <v>28</v>
      </c>
      <c r="J11" s="13">
        <v>38</v>
      </c>
      <c r="K11" s="13">
        <v>13</v>
      </c>
      <c r="L11" s="13">
        <v>26</v>
      </c>
      <c r="M11" s="13">
        <v>23</v>
      </c>
      <c r="N11" s="13">
        <v>25</v>
      </c>
      <c r="O11" s="129">
        <v>7</v>
      </c>
      <c r="P11" s="13">
        <v>18</v>
      </c>
      <c r="Q11" s="13">
        <v>3</v>
      </c>
      <c r="R11" s="13">
        <v>1</v>
      </c>
      <c r="S11" s="13">
        <v>3</v>
      </c>
      <c r="T11" s="13">
        <v>0</v>
      </c>
      <c r="U11" s="13">
        <v>9</v>
      </c>
      <c r="V11" s="13">
        <v>3</v>
      </c>
      <c r="W11" s="13">
        <v>0</v>
      </c>
      <c r="X11" s="13">
        <v>0</v>
      </c>
      <c r="Y11" s="13">
        <v>3</v>
      </c>
      <c r="Z11" s="13">
        <v>7</v>
      </c>
      <c r="AA11" s="13">
        <v>2</v>
      </c>
      <c r="AB11" s="13">
        <v>1</v>
      </c>
      <c r="AC11" s="8" t="s">
        <v>28</v>
      </c>
    </row>
    <row r="12" spans="1:29" ht="12.75" customHeight="1" x14ac:dyDescent="0.2">
      <c r="A12" s="6"/>
      <c r="B12" s="39" t="s">
        <v>13</v>
      </c>
      <c r="C12" s="79"/>
      <c r="D12" s="101"/>
      <c r="E12" s="96"/>
      <c r="F12" s="53"/>
      <c r="G12" s="53"/>
      <c r="H12" s="53"/>
      <c r="I12" s="53"/>
      <c r="J12" s="53"/>
      <c r="K12" s="53"/>
      <c r="L12" s="53"/>
      <c r="M12" s="53"/>
      <c r="N12" s="53"/>
      <c r="O12" s="128">
        <v>0</v>
      </c>
      <c r="P12" s="53"/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1</v>
      </c>
      <c r="Y12" s="53">
        <v>0</v>
      </c>
      <c r="Z12" s="53">
        <v>0</v>
      </c>
      <c r="AA12" s="53">
        <v>0</v>
      </c>
      <c r="AB12" s="53">
        <v>0</v>
      </c>
      <c r="AC12" s="39" t="s">
        <v>13</v>
      </c>
    </row>
    <row r="13" spans="1:29" ht="12.75" customHeight="1" x14ac:dyDescent="0.2">
      <c r="A13" s="6"/>
      <c r="B13" s="8" t="s">
        <v>31</v>
      </c>
      <c r="C13" s="81">
        <v>0</v>
      </c>
      <c r="D13" s="103">
        <v>16</v>
      </c>
      <c r="E13" s="19">
        <v>1</v>
      </c>
      <c r="F13" s="13">
        <v>0</v>
      </c>
      <c r="G13" s="13">
        <v>1</v>
      </c>
      <c r="H13" s="13">
        <v>0</v>
      </c>
      <c r="I13" s="13">
        <v>0</v>
      </c>
      <c r="J13" s="13">
        <v>2</v>
      </c>
      <c r="K13" s="13">
        <v>2</v>
      </c>
      <c r="L13" s="13">
        <v>1</v>
      </c>
      <c r="M13" s="13">
        <v>0</v>
      </c>
      <c r="N13" s="13">
        <v>0</v>
      </c>
      <c r="O13" s="129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8" t="s">
        <v>31</v>
      </c>
    </row>
    <row r="14" spans="1:29" ht="12.75" customHeight="1" x14ac:dyDescent="0.2">
      <c r="A14" s="6"/>
      <c r="B14" s="39" t="s">
        <v>24</v>
      </c>
      <c r="C14" s="79">
        <v>1</v>
      </c>
      <c r="D14" s="101">
        <v>1</v>
      </c>
      <c r="E14" s="96">
        <v>0</v>
      </c>
      <c r="F14" s="53">
        <v>0</v>
      </c>
      <c r="G14" s="53">
        <v>2</v>
      </c>
      <c r="H14" s="53">
        <v>0</v>
      </c>
      <c r="I14" s="53">
        <v>1</v>
      </c>
      <c r="J14" s="53">
        <v>20</v>
      </c>
      <c r="K14" s="53">
        <v>4</v>
      </c>
      <c r="L14" s="53">
        <v>4</v>
      </c>
      <c r="M14" s="53">
        <v>0</v>
      </c>
      <c r="N14" s="53">
        <v>0</v>
      </c>
      <c r="O14" s="128">
        <v>0</v>
      </c>
      <c r="P14" s="53">
        <v>3</v>
      </c>
      <c r="Q14" s="53">
        <v>0</v>
      </c>
      <c r="R14" s="53">
        <v>1</v>
      </c>
      <c r="S14" s="53">
        <v>0</v>
      </c>
      <c r="T14" s="53">
        <v>1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1</v>
      </c>
      <c r="AB14" s="53">
        <v>0</v>
      </c>
      <c r="AC14" s="39" t="s">
        <v>24</v>
      </c>
    </row>
    <row r="15" spans="1:29" ht="12.75" customHeight="1" x14ac:dyDescent="0.2">
      <c r="A15" s="6"/>
      <c r="B15" s="8" t="s">
        <v>29</v>
      </c>
      <c r="C15" s="81">
        <v>17</v>
      </c>
      <c r="D15" s="103">
        <v>17</v>
      </c>
      <c r="E15" s="19">
        <v>4</v>
      </c>
      <c r="F15" s="13">
        <v>0</v>
      </c>
      <c r="G15" s="13">
        <v>20</v>
      </c>
      <c r="H15" s="13">
        <v>1</v>
      </c>
      <c r="I15" s="13">
        <v>0</v>
      </c>
      <c r="J15" s="13">
        <v>0</v>
      </c>
      <c r="K15" s="13">
        <v>0</v>
      </c>
      <c r="L15" s="13">
        <v>3</v>
      </c>
      <c r="M15" s="13">
        <v>16</v>
      </c>
      <c r="N15" s="13">
        <v>0</v>
      </c>
      <c r="O15" s="129">
        <v>1</v>
      </c>
      <c r="P15" s="13">
        <v>9</v>
      </c>
      <c r="Q15" s="13">
        <v>13</v>
      </c>
      <c r="R15" s="13">
        <v>5</v>
      </c>
      <c r="S15" s="13">
        <v>2</v>
      </c>
      <c r="T15" s="13">
        <v>15</v>
      </c>
      <c r="U15" s="13">
        <v>2</v>
      </c>
      <c r="V15" s="13">
        <v>4</v>
      </c>
      <c r="W15" s="13">
        <v>79</v>
      </c>
      <c r="X15" s="13">
        <v>3</v>
      </c>
      <c r="Y15" s="13">
        <v>0</v>
      </c>
      <c r="Z15" s="13">
        <v>3</v>
      </c>
      <c r="AA15" s="13">
        <v>1</v>
      </c>
      <c r="AB15" s="13">
        <v>0</v>
      </c>
      <c r="AC15" s="8" t="s">
        <v>29</v>
      </c>
    </row>
    <row r="16" spans="1:29" ht="12.75" customHeight="1" x14ac:dyDescent="0.2">
      <c r="A16" s="6"/>
      <c r="B16" s="39" t="s">
        <v>30</v>
      </c>
      <c r="C16" s="79">
        <v>54</v>
      </c>
      <c r="D16" s="101">
        <v>33</v>
      </c>
      <c r="E16" s="96">
        <v>30</v>
      </c>
      <c r="F16" s="53">
        <v>14</v>
      </c>
      <c r="G16" s="53">
        <v>22</v>
      </c>
      <c r="H16" s="53">
        <v>14</v>
      </c>
      <c r="I16" s="53">
        <v>12</v>
      </c>
      <c r="J16" s="53">
        <v>15</v>
      </c>
      <c r="K16" s="53">
        <v>11</v>
      </c>
      <c r="L16" s="53">
        <v>24</v>
      </c>
      <c r="M16" s="53">
        <v>7</v>
      </c>
      <c r="N16" s="53">
        <v>6</v>
      </c>
      <c r="O16" s="128">
        <v>5</v>
      </c>
      <c r="P16" s="53">
        <v>12</v>
      </c>
      <c r="Q16" s="53">
        <v>9</v>
      </c>
      <c r="R16" s="53">
        <v>10</v>
      </c>
      <c r="S16" s="53">
        <v>7</v>
      </c>
      <c r="T16" s="53">
        <v>2</v>
      </c>
      <c r="U16" s="53">
        <v>7</v>
      </c>
      <c r="V16" s="53">
        <v>2</v>
      </c>
      <c r="W16" s="53">
        <v>4</v>
      </c>
      <c r="X16" s="53">
        <v>0</v>
      </c>
      <c r="Y16" s="53">
        <v>4</v>
      </c>
      <c r="Z16" s="53">
        <v>2</v>
      </c>
      <c r="AA16" s="53">
        <v>1</v>
      </c>
      <c r="AB16" s="53">
        <v>0</v>
      </c>
      <c r="AC16" s="39" t="s">
        <v>30</v>
      </c>
    </row>
    <row r="17" spans="1:29" ht="12.75" customHeight="1" x14ac:dyDescent="0.2">
      <c r="A17" s="6"/>
      <c r="B17" s="8" t="s">
        <v>40</v>
      </c>
      <c r="C17" s="81"/>
      <c r="D17" s="103"/>
      <c r="E17" s="19"/>
      <c r="F17" s="13"/>
      <c r="G17" s="13"/>
      <c r="H17" s="13"/>
      <c r="I17" s="13"/>
      <c r="J17" s="13"/>
      <c r="K17" s="13"/>
      <c r="L17" s="13"/>
      <c r="M17" s="13">
        <v>5</v>
      </c>
      <c r="N17" s="13">
        <v>5</v>
      </c>
      <c r="O17" s="13">
        <v>1</v>
      </c>
      <c r="P17" s="148">
        <v>0</v>
      </c>
      <c r="Q17" s="13">
        <v>3</v>
      </c>
      <c r="R17" s="13">
        <v>0</v>
      </c>
      <c r="S17" s="13">
        <v>11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8" t="s">
        <v>40</v>
      </c>
    </row>
    <row r="18" spans="1:29" ht="12.75" customHeight="1" x14ac:dyDescent="0.2">
      <c r="A18" s="6"/>
      <c r="B18" s="146" t="s">
        <v>32</v>
      </c>
      <c r="C18" s="149">
        <v>41</v>
      </c>
      <c r="D18" s="150">
        <v>48</v>
      </c>
      <c r="E18" s="151">
        <v>9</v>
      </c>
      <c r="F18" s="152">
        <v>14</v>
      </c>
      <c r="G18" s="152">
        <v>16</v>
      </c>
      <c r="H18" s="152">
        <v>16</v>
      </c>
      <c r="I18" s="152">
        <v>21</v>
      </c>
      <c r="J18" s="152">
        <v>8</v>
      </c>
      <c r="K18" s="152">
        <v>9</v>
      </c>
      <c r="L18" s="152">
        <v>17</v>
      </c>
      <c r="M18" s="152">
        <v>9</v>
      </c>
      <c r="N18" s="152">
        <v>11</v>
      </c>
      <c r="O18" s="153">
        <v>22</v>
      </c>
      <c r="P18" s="152">
        <v>5</v>
      </c>
      <c r="Q18" s="152">
        <v>5</v>
      </c>
      <c r="R18" s="152">
        <v>4</v>
      </c>
      <c r="S18" s="152">
        <v>5</v>
      </c>
      <c r="T18" s="152">
        <v>7</v>
      </c>
      <c r="U18" s="152">
        <v>0</v>
      </c>
      <c r="V18" s="152">
        <v>2</v>
      </c>
      <c r="W18" s="152">
        <v>2</v>
      </c>
      <c r="X18" s="152">
        <v>1</v>
      </c>
      <c r="Y18" s="152">
        <v>2</v>
      </c>
      <c r="Z18" s="152">
        <v>19</v>
      </c>
      <c r="AA18" s="152">
        <v>2</v>
      </c>
      <c r="AB18" s="152">
        <v>4</v>
      </c>
      <c r="AC18" s="146" t="s">
        <v>32</v>
      </c>
    </row>
    <row r="19" spans="1:29" ht="12.75" customHeight="1" x14ac:dyDescent="0.2">
      <c r="A19" s="6"/>
      <c r="B19" s="8" t="s">
        <v>11</v>
      </c>
      <c r="C19" s="80" t="s">
        <v>41</v>
      </c>
      <c r="D19" s="102" t="s">
        <v>41</v>
      </c>
      <c r="E19" s="97" t="s">
        <v>41</v>
      </c>
      <c r="F19" s="25" t="s">
        <v>41</v>
      </c>
      <c r="G19" s="25" t="s">
        <v>41</v>
      </c>
      <c r="H19" s="25" t="s">
        <v>41</v>
      </c>
      <c r="I19" s="25" t="s">
        <v>41</v>
      </c>
      <c r="J19" s="25" t="s">
        <v>41</v>
      </c>
      <c r="K19" s="25" t="s">
        <v>41</v>
      </c>
      <c r="L19" s="25" t="s">
        <v>41</v>
      </c>
      <c r="M19" s="25" t="s">
        <v>41</v>
      </c>
      <c r="N19" s="25" t="s">
        <v>41</v>
      </c>
      <c r="O19" s="130" t="s">
        <v>39</v>
      </c>
      <c r="P19" s="25" t="s">
        <v>39</v>
      </c>
      <c r="Q19" s="25" t="s">
        <v>39</v>
      </c>
      <c r="R19" s="25" t="s">
        <v>39</v>
      </c>
      <c r="S19" s="25" t="s">
        <v>39</v>
      </c>
      <c r="T19" s="25" t="s">
        <v>39</v>
      </c>
      <c r="U19" s="147" t="s">
        <v>39</v>
      </c>
      <c r="V19" s="147" t="s">
        <v>39</v>
      </c>
      <c r="W19" s="147" t="s">
        <v>39</v>
      </c>
      <c r="X19" s="147" t="s">
        <v>39</v>
      </c>
      <c r="Y19" s="147" t="s">
        <v>39</v>
      </c>
      <c r="Z19" s="147" t="s">
        <v>39</v>
      </c>
      <c r="AA19" s="147" t="s">
        <v>39</v>
      </c>
      <c r="AB19" s="147" t="s">
        <v>39</v>
      </c>
      <c r="AC19" s="8" t="s">
        <v>11</v>
      </c>
    </row>
    <row r="20" spans="1:29" ht="12.75" customHeight="1" x14ac:dyDescent="0.2">
      <c r="A20" s="6"/>
      <c r="B20" s="146" t="s">
        <v>15</v>
      </c>
      <c r="C20" s="149"/>
      <c r="D20" s="150"/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3">
        <v>0</v>
      </c>
      <c r="P20" s="152">
        <v>0</v>
      </c>
      <c r="Q20" s="152">
        <v>0</v>
      </c>
      <c r="R20" s="152">
        <v>0</v>
      </c>
      <c r="S20" s="152">
        <v>1</v>
      </c>
      <c r="T20" s="152">
        <v>0</v>
      </c>
      <c r="U20" s="152">
        <v>0</v>
      </c>
      <c r="V20" s="152">
        <v>0</v>
      </c>
      <c r="W20" s="152">
        <v>0</v>
      </c>
      <c r="X20" s="152">
        <v>0</v>
      </c>
      <c r="Y20" s="152">
        <v>0</v>
      </c>
      <c r="Z20" s="152">
        <v>0</v>
      </c>
      <c r="AA20" s="152">
        <v>0</v>
      </c>
      <c r="AB20" s="152">
        <v>0</v>
      </c>
      <c r="AC20" s="146" t="s">
        <v>15</v>
      </c>
    </row>
    <row r="21" spans="1:29" ht="12.75" customHeight="1" x14ac:dyDescent="0.2">
      <c r="A21" s="6"/>
      <c r="B21" s="8" t="s">
        <v>16</v>
      </c>
      <c r="C21" s="81"/>
      <c r="D21" s="103"/>
      <c r="E21" s="19"/>
      <c r="F21" s="13"/>
      <c r="G21" s="13"/>
      <c r="H21" s="13"/>
      <c r="I21" s="13"/>
      <c r="J21" s="13"/>
      <c r="K21" s="13"/>
      <c r="L21" s="13"/>
      <c r="M21" s="13">
        <v>0</v>
      </c>
      <c r="N21" s="13">
        <v>0</v>
      </c>
      <c r="O21" s="129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8" t="s">
        <v>16</v>
      </c>
    </row>
    <row r="22" spans="1:29" ht="12.75" customHeight="1" x14ac:dyDescent="0.2">
      <c r="A22" s="6"/>
      <c r="B22" s="146" t="s">
        <v>33</v>
      </c>
      <c r="C22" s="149">
        <v>0</v>
      </c>
      <c r="D22" s="150">
        <v>1</v>
      </c>
      <c r="E22" s="151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3">
        <v>0</v>
      </c>
      <c r="P22" s="152"/>
      <c r="Q22" s="152"/>
      <c r="R22" s="152"/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46" t="s">
        <v>33</v>
      </c>
    </row>
    <row r="23" spans="1:29" ht="12.75" customHeight="1" x14ac:dyDescent="0.2">
      <c r="A23" s="6"/>
      <c r="B23" s="8" t="s">
        <v>14</v>
      </c>
      <c r="C23" s="81"/>
      <c r="D23" s="103"/>
      <c r="E23" s="19">
        <v>33</v>
      </c>
      <c r="F23" s="13">
        <v>11</v>
      </c>
      <c r="G23" s="13"/>
      <c r="H23" s="13"/>
      <c r="I23" s="13"/>
      <c r="J23" s="13">
        <v>11</v>
      </c>
      <c r="K23" s="13">
        <v>11</v>
      </c>
      <c r="L23" s="13">
        <v>12</v>
      </c>
      <c r="M23" s="13">
        <v>9</v>
      </c>
      <c r="N23" s="13">
        <v>8</v>
      </c>
      <c r="O23" s="129">
        <v>6</v>
      </c>
      <c r="P23" s="13">
        <v>4</v>
      </c>
      <c r="Q23" s="13">
        <v>14</v>
      </c>
      <c r="R23" s="13">
        <v>10</v>
      </c>
      <c r="S23" s="13">
        <v>0</v>
      </c>
      <c r="T23" s="13">
        <v>3</v>
      </c>
      <c r="U23" s="13">
        <v>3</v>
      </c>
      <c r="V23" s="13">
        <v>3</v>
      </c>
      <c r="W23" s="13">
        <v>4</v>
      </c>
      <c r="X23" s="13">
        <v>3</v>
      </c>
      <c r="Y23" s="13">
        <v>3</v>
      </c>
      <c r="Z23" s="13">
        <v>4</v>
      </c>
      <c r="AA23" s="13">
        <v>1</v>
      </c>
      <c r="AB23" s="13">
        <v>3</v>
      </c>
      <c r="AC23" s="8" t="s">
        <v>14</v>
      </c>
    </row>
    <row r="24" spans="1:29" ht="12.75" customHeight="1" x14ac:dyDescent="0.2">
      <c r="A24" s="6"/>
      <c r="B24" s="146" t="s">
        <v>17</v>
      </c>
      <c r="C24" s="154" t="s">
        <v>41</v>
      </c>
      <c r="D24" s="155" t="s">
        <v>41</v>
      </c>
      <c r="E24" s="156" t="s">
        <v>41</v>
      </c>
      <c r="F24" s="157" t="s">
        <v>41</v>
      </c>
      <c r="G24" s="157" t="s">
        <v>41</v>
      </c>
      <c r="H24" s="157" t="s">
        <v>41</v>
      </c>
      <c r="I24" s="157" t="s">
        <v>41</v>
      </c>
      <c r="J24" s="157" t="s">
        <v>41</v>
      </c>
      <c r="K24" s="157" t="s">
        <v>41</v>
      </c>
      <c r="L24" s="157" t="s">
        <v>41</v>
      </c>
      <c r="M24" s="157" t="s">
        <v>41</v>
      </c>
      <c r="N24" s="157" t="s">
        <v>41</v>
      </c>
      <c r="O24" s="158" t="s">
        <v>39</v>
      </c>
      <c r="P24" s="157" t="s">
        <v>39</v>
      </c>
      <c r="Q24" s="157" t="s">
        <v>39</v>
      </c>
      <c r="R24" s="157" t="s">
        <v>39</v>
      </c>
      <c r="S24" s="157" t="s">
        <v>39</v>
      </c>
      <c r="T24" s="157" t="s">
        <v>39</v>
      </c>
      <c r="U24" s="159" t="s">
        <v>39</v>
      </c>
      <c r="V24" s="159" t="s">
        <v>39</v>
      </c>
      <c r="W24" s="159" t="s">
        <v>39</v>
      </c>
      <c r="X24" s="159" t="s">
        <v>39</v>
      </c>
      <c r="Y24" s="159" t="s">
        <v>39</v>
      </c>
      <c r="Z24" s="159" t="s">
        <v>39</v>
      </c>
      <c r="AA24" s="159" t="s">
        <v>39</v>
      </c>
      <c r="AB24" s="159" t="s">
        <v>39</v>
      </c>
      <c r="AC24" s="146" t="s">
        <v>17</v>
      </c>
    </row>
    <row r="25" spans="1:29" ht="12.75" customHeight="1" x14ac:dyDescent="0.2">
      <c r="A25" s="6"/>
      <c r="B25" s="145" t="s">
        <v>25</v>
      </c>
      <c r="C25" s="81">
        <v>10</v>
      </c>
      <c r="D25" s="103">
        <v>8</v>
      </c>
      <c r="E25" s="19">
        <v>2</v>
      </c>
      <c r="F25" s="13">
        <v>1</v>
      </c>
      <c r="G25" s="13">
        <v>0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29">
        <v>0</v>
      </c>
      <c r="P25" s="13">
        <v>1</v>
      </c>
      <c r="Q25" s="13">
        <v>0</v>
      </c>
      <c r="R25" s="13">
        <v>1</v>
      </c>
      <c r="S25" s="13">
        <v>0</v>
      </c>
      <c r="T25" s="13">
        <v>0</v>
      </c>
      <c r="U25" s="13">
        <v>0</v>
      </c>
      <c r="V25" s="13">
        <v>1</v>
      </c>
      <c r="W25" s="13">
        <v>0</v>
      </c>
      <c r="X25" s="13">
        <v>0</v>
      </c>
      <c r="Y25" s="13">
        <v>0</v>
      </c>
      <c r="Z25" s="13">
        <v>1</v>
      </c>
      <c r="AA25" s="13">
        <v>0</v>
      </c>
      <c r="AB25" s="13">
        <v>0</v>
      </c>
      <c r="AC25" s="145" t="s">
        <v>25</v>
      </c>
    </row>
    <row r="26" spans="1:29" ht="12.75" customHeight="1" x14ac:dyDescent="0.2">
      <c r="A26" s="6"/>
      <c r="B26" s="146" t="s">
        <v>34</v>
      </c>
      <c r="C26" s="149">
        <v>26</v>
      </c>
      <c r="D26" s="150">
        <v>9</v>
      </c>
      <c r="E26" s="151">
        <v>6</v>
      </c>
      <c r="F26" s="152">
        <v>3</v>
      </c>
      <c r="G26" s="152">
        <v>1</v>
      </c>
      <c r="H26" s="152">
        <v>4</v>
      </c>
      <c r="I26" s="152">
        <v>8</v>
      </c>
      <c r="J26" s="152">
        <v>4</v>
      </c>
      <c r="K26" s="152">
        <v>3</v>
      </c>
      <c r="L26" s="152">
        <v>13</v>
      </c>
      <c r="M26" s="152">
        <v>7</v>
      </c>
      <c r="N26" s="152">
        <v>2</v>
      </c>
      <c r="O26" s="153">
        <v>1</v>
      </c>
      <c r="P26" s="152">
        <v>0</v>
      </c>
      <c r="Q26" s="152">
        <v>1</v>
      </c>
      <c r="R26" s="152">
        <v>2</v>
      </c>
      <c r="S26" s="152">
        <v>1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1</v>
      </c>
      <c r="Z26" s="152">
        <v>0</v>
      </c>
      <c r="AA26" s="152">
        <v>0</v>
      </c>
      <c r="AB26" s="152">
        <v>1</v>
      </c>
      <c r="AC26" s="146" t="s">
        <v>34</v>
      </c>
    </row>
    <row r="27" spans="1:29" ht="12.75" customHeight="1" x14ac:dyDescent="0.2">
      <c r="A27" s="6"/>
      <c r="B27" s="8" t="s">
        <v>18</v>
      </c>
      <c r="C27" s="81">
        <v>20</v>
      </c>
      <c r="D27" s="103"/>
      <c r="E27" s="19">
        <v>21</v>
      </c>
      <c r="F27" s="13">
        <v>0</v>
      </c>
      <c r="G27" s="13"/>
      <c r="H27" s="13"/>
      <c r="I27" s="13"/>
      <c r="J27" s="13">
        <v>20</v>
      </c>
      <c r="K27" s="13">
        <v>0</v>
      </c>
      <c r="L27" s="13">
        <v>16</v>
      </c>
      <c r="M27" s="13">
        <v>11</v>
      </c>
      <c r="N27" s="13">
        <v>15</v>
      </c>
      <c r="O27" s="129">
        <v>0</v>
      </c>
      <c r="P27" s="13">
        <v>9</v>
      </c>
      <c r="Q27" s="13">
        <v>9</v>
      </c>
      <c r="R27" s="13">
        <v>8</v>
      </c>
      <c r="S27" s="13">
        <v>8</v>
      </c>
      <c r="T27" s="13">
        <v>7</v>
      </c>
      <c r="U27" s="13">
        <v>10</v>
      </c>
      <c r="V27" s="13">
        <v>15</v>
      </c>
      <c r="W27" s="13">
        <v>6</v>
      </c>
      <c r="X27" s="13">
        <v>2</v>
      </c>
      <c r="Y27" s="13">
        <v>3</v>
      </c>
      <c r="Z27" s="13">
        <v>1</v>
      </c>
      <c r="AA27" s="13">
        <v>1</v>
      </c>
      <c r="AB27" s="13">
        <v>2</v>
      </c>
      <c r="AC27" s="8" t="s">
        <v>18</v>
      </c>
    </row>
    <row r="28" spans="1:29" ht="12.75" customHeight="1" x14ac:dyDescent="0.2">
      <c r="A28" s="6"/>
      <c r="B28" s="146" t="s">
        <v>35</v>
      </c>
      <c r="C28" s="149">
        <v>19</v>
      </c>
      <c r="D28" s="150">
        <v>29</v>
      </c>
      <c r="E28" s="151">
        <v>22</v>
      </c>
      <c r="F28" s="152">
        <v>10</v>
      </c>
      <c r="G28" s="152">
        <v>14</v>
      </c>
      <c r="H28" s="152">
        <v>8</v>
      </c>
      <c r="I28" s="152">
        <v>8</v>
      </c>
      <c r="J28" s="152">
        <v>2</v>
      </c>
      <c r="K28" s="152">
        <v>11</v>
      </c>
      <c r="L28" s="152">
        <v>8</v>
      </c>
      <c r="M28" s="152">
        <v>15</v>
      </c>
      <c r="N28" s="152">
        <v>8</v>
      </c>
      <c r="O28" s="153">
        <v>7</v>
      </c>
      <c r="P28" s="152">
        <v>0</v>
      </c>
      <c r="Q28" s="152">
        <v>1</v>
      </c>
      <c r="R28" s="152">
        <v>3</v>
      </c>
      <c r="S28" s="152">
        <v>0</v>
      </c>
      <c r="T28" s="152">
        <v>1</v>
      </c>
      <c r="U28" s="152">
        <v>0</v>
      </c>
      <c r="V28" s="152">
        <v>0</v>
      </c>
      <c r="W28" s="152">
        <v>1</v>
      </c>
      <c r="X28" s="152">
        <v>0</v>
      </c>
      <c r="Y28" s="152">
        <v>0</v>
      </c>
      <c r="Z28" s="152">
        <v>0</v>
      </c>
      <c r="AA28" s="152">
        <v>0</v>
      </c>
      <c r="AB28" s="152">
        <v>0</v>
      </c>
      <c r="AC28" s="146" t="s">
        <v>35</v>
      </c>
    </row>
    <row r="29" spans="1:29" ht="12.75" customHeight="1" x14ac:dyDescent="0.2">
      <c r="A29" s="6"/>
      <c r="B29" s="8" t="s">
        <v>19</v>
      </c>
      <c r="C29" s="81"/>
      <c r="D29" s="103"/>
      <c r="E29" s="19"/>
      <c r="F29" s="13">
        <v>0</v>
      </c>
      <c r="G29" s="13"/>
      <c r="H29" s="13"/>
      <c r="I29" s="13"/>
      <c r="J29" s="13">
        <v>0</v>
      </c>
      <c r="K29" s="13">
        <v>8</v>
      </c>
      <c r="L29" s="13">
        <v>4</v>
      </c>
      <c r="M29" s="13">
        <v>0</v>
      </c>
      <c r="N29" s="13">
        <v>1</v>
      </c>
      <c r="O29" s="129">
        <v>1</v>
      </c>
      <c r="P29" s="13">
        <v>8</v>
      </c>
      <c r="Q29" s="13">
        <v>0</v>
      </c>
      <c r="R29" s="13">
        <v>15</v>
      </c>
      <c r="S29" s="13">
        <v>4</v>
      </c>
      <c r="T29" s="13">
        <v>4</v>
      </c>
      <c r="U29" s="13">
        <v>0</v>
      </c>
      <c r="V29" s="13">
        <v>1</v>
      </c>
      <c r="W29" s="13">
        <v>1</v>
      </c>
      <c r="X29" s="13">
        <v>1</v>
      </c>
      <c r="Y29" s="13">
        <v>3</v>
      </c>
      <c r="Z29" s="13">
        <v>0</v>
      </c>
      <c r="AA29" s="13">
        <v>0</v>
      </c>
      <c r="AB29" s="13">
        <v>0</v>
      </c>
      <c r="AC29" s="8" t="s">
        <v>19</v>
      </c>
    </row>
    <row r="30" spans="1:29" ht="12.75" customHeight="1" x14ac:dyDescent="0.2">
      <c r="A30" s="6"/>
      <c r="B30" s="146" t="s">
        <v>21</v>
      </c>
      <c r="C30" s="149"/>
      <c r="D30" s="150"/>
      <c r="E30" s="151"/>
      <c r="F30" s="152">
        <v>0</v>
      </c>
      <c r="G30" s="152"/>
      <c r="H30" s="152"/>
      <c r="I30" s="152"/>
      <c r="J30" s="152">
        <v>0</v>
      </c>
      <c r="K30" s="152">
        <v>0</v>
      </c>
      <c r="L30" s="152">
        <v>1</v>
      </c>
      <c r="M30" s="152">
        <v>1</v>
      </c>
      <c r="N30" s="152">
        <v>0</v>
      </c>
      <c r="O30" s="153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2">
        <v>0</v>
      </c>
      <c r="AA30" s="152">
        <v>0</v>
      </c>
      <c r="AB30" s="152">
        <v>1</v>
      </c>
      <c r="AC30" s="146" t="s">
        <v>21</v>
      </c>
    </row>
    <row r="31" spans="1:29" ht="12.75" customHeight="1" x14ac:dyDescent="0.2">
      <c r="A31" s="6"/>
      <c r="B31" s="8" t="s">
        <v>20</v>
      </c>
      <c r="C31" s="80"/>
      <c r="D31" s="102"/>
      <c r="E31" s="97"/>
      <c r="F31" s="13">
        <v>0</v>
      </c>
      <c r="G31" s="13"/>
      <c r="H31" s="13"/>
      <c r="I31" s="13"/>
      <c r="J31" s="13">
        <v>0</v>
      </c>
      <c r="K31" s="13">
        <v>0</v>
      </c>
      <c r="L31" s="13">
        <v>2</v>
      </c>
      <c r="M31" s="13">
        <v>2</v>
      </c>
      <c r="N31" s="13">
        <v>2</v>
      </c>
      <c r="O31" s="129">
        <v>0</v>
      </c>
      <c r="P31" s="13">
        <v>4</v>
      </c>
      <c r="Q31" s="13">
        <v>1</v>
      </c>
      <c r="R31" s="13">
        <v>2</v>
      </c>
      <c r="S31" s="13">
        <v>2</v>
      </c>
      <c r="T31" s="13">
        <v>0</v>
      </c>
      <c r="U31" s="13">
        <v>1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1</v>
      </c>
      <c r="AB31" s="13">
        <v>1</v>
      </c>
      <c r="AC31" s="8" t="s">
        <v>20</v>
      </c>
    </row>
    <row r="32" spans="1:29" ht="12.75" customHeight="1" x14ac:dyDescent="0.2">
      <c r="A32" s="6"/>
      <c r="B32" s="146" t="s">
        <v>36</v>
      </c>
      <c r="C32" s="149">
        <v>5</v>
      </c>
      <c r="D32" s="150">
        <v>4</v>
      </c>
      <c r="E32" s="151">
        <v>0</v>
      </c>
      <c r="F32" s="152">
        <v>3</v>
      </c>
      <c r="G32" s="152">
        <v>1</v>
      </c>
      <c r="H32" s="152">
        <v>10</v>
      </c>
      <c r="I32" s="152">
        <v>1</v>
      </c>
      <c r="J32" s="152">
        <v>2</v>
      </c>
      <c r="K32" s="152">
        <v>2</v>
      </c>
      <c r="L32" s="152">
        <v>0</v>
      </c>
      <c r="M32" s="152">
        <v>0</v>
      </c>
      <c r="N32" s="152">
        <v>2</v>
      </c>
      <c r="O32" s="153">
        <v>0</v>
      </c>
      <c r="P32" s="152">
        <v>1</v>
      </c>
      <c r="Q32" s="152">
        <v>0</v>
      </c>
      <c r="R32" s="152">
        <v>0</v>
      </c>
      <c r="S32" s="152">
        <v>0</v>
      </c>
      <c r="T32" s="152">
        <v>0</v>
      </c>
      <c r="U32" s="152">
        <v>0</v>
      </c>
      <c r="V32" s="152">
        <v>0</v>
      </c>
      <c r="W32" s="152">
        <v>0</v>
      </c>
      <c r="X32" s="152">
        <v>0</v>
      </c>
      <c r="Y32" s="152">
        <v>0</v>
      </c>
      <c r="Z32" s="152">
        <v>0</v>
      </c>
      <c r="AA32" s="152">
        <v>0</v>
      </c>
      <c r="AB32" s="152">
        <v>0</v>
      </c>
      <c r="AC32" s="146" t="s">
        <v>36</v>
      </c>
    </row>
    <row r="33" spans="1:29" ht="12.75" customHeight="1" x14ac:dyDescent="0.2">
      <c r="A33" s="6"/>
      <c r="B33" s="9" t="s">
        <v>37</v>
      </c>
      <c r="C33" s="82">
        <v>6</v>
      </c>
      <c r="D33" s="104">
        <v>25</v>
      </c>
      <c r="E33" s="28">
        <v>3</v>
      </c>
      <c r="F33" s="23">
        <v>0</v>
      </c>
      <c r="G33" s="23">
        <v>2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2</v>
      </c>
      <c r="O33" s="25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2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9" t="s">
        <v>37</v>
      </c>
    </row>
    <row r="34" spans="1:29" ht="12.75" customHeight="1" x14ac:dyDescent="0.2">
      <c r="A34" s="6"/>
      <c r="B34" s="160" t="s">
        <v>26</v>
      </c>
      <c r="C34" s="161">
        <v>41</v>
      </c>
      <c r="D34" s="162">
        <v>46</v>
      </c>
      <c r="E34" s="163">
        <v>37</v>
      </c>
      <c r="F34" s="164">
        <v>17</v>
      </c>
      <c r="G34" s="164">
        <v>26</v>
      </c>
      <c r="H34" s="164">
        <v>16</v>
      </c>
      <c r="I34" s="164">
        <v>37</v>
      </c>
      <c r="J34" s="164">
        <v>20</v>
      </c>
      <c r="K34" s="164">
        <v>10</v>
      </c>
      <c r="L34" s="164">
        <v>23</v>
      </c>
      <c r="M34" s="164">
        <v>10</v>
      </c>
      <c r="N34" s="164">
        <v>18</v>
      </c>
      <c r="O34" s="165">
        <v>8</v>
      </c>
      <c r="P34" s="164">
        <v>0</v>
      </c>
      <c r="Q34" s="164">
        <v>3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3</v>
      </c>
      <c r="AB34" s="489" t="s">
        <v>102</v>
      </c>
      <c r="AC34" s="160" t="s">
        <v>26</v>
      </c>
    </row>
    <row r="35" spans="1:29" ht="12.75" customHeight="1" x14ac:dyDescent="0.2">
      <c r="A35" s="6"/>
      <c r="B35" s="8" t="s">
        <v>81</v>
      </c>
      <c r="C35" s="81"/>
      <c r="D35" s="103"/>
      <c r="E35" s="1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>
        <v>0</v>
      </c>
      <c r="X35" s="13">
        <v>0</v>
      </c>
      <c r="Y35" s="13">
        <v>0</v>
      </c>
      <c r="Z35" s="13">
        <v>0</v>
      </c>
      <c r="AA35" s="504">
        <v>0</v>
      </c>
      <c r="AB35" s="504">
        <v>0</v>
      </c>
      <c r="AC35" s="8" t="s">
        <v>81</v>
      </c>
    </row>
    <row r="36" spans="1:29" ht="12.75" customHeight="1" x14ac:dyDescent="0.2">
      <c r="A36" s="6"/>
      <c r="B36" s="146" t="s">
        <v>43</v>
      </c>
      <c r="C36" s="149"/>
      <c r="D36" s="150"/>
      <c r="E36" s="151"/>
      <c r="F36" s="152"/>
      <c r="G36" s="152"/>
      <c r="H36" s="152"/>
      <c r="I36" s="152"/>
      <c r="J36" s="152"/>
      <c r="K36" s="152"/>
      <c r="L36" s="152"/>
      <c r="M36" s="152"/>
      <c r="N36" s="152"/>
      <c r="O36" s="152">
        <v>0</v>
      </c>
      <c r="P36" s="152">
        <v>0</v>
      </c>
      <c r="Q36" s="152">
        <v>0</v>
      </c>
      <c r="R36" s="152">
        <v>2</v>
      </c>
      <c r="S36" s="152">
        <v>2</v>
      </c>
      <c r="T36" s="152">
        <v>0</v>
      </c>
      <c r="U36" s="505">
        <v>0</v>
      </c>
      <c r="V36" s="505">
        <v>0</v>
      </c>
      <c r="W36" s="505">
        <v>0</v>
      </c>
      <c r="X36" s="505">
        <v>0</v>
      </c>
      <c r="Y36" s="505">
        <v>0</v>
      </c>
      <c r="Z36" s="505">
        <v>0</v>
      </c>
      <c r="AA36" s="505">
        <v>0</v>
      </c>
      <c r="AB36" s="505">
        <v>0</v>
      </c>
      <c r="AC36" s="146" t="s">
        <v>43</v>
      </c>
    </row>
    <row r="37" spans="1:29" ht="11.25" customHeight="1" x14ac:dyDescent="0.2">
      <c r="A37" s="6"/>
      <c r="B37" s="8" t="s">
        <v>84</v>
      </c>
      <c r="C37" s="81"/>
      <c r="D37" s="103"/>
      <c r="E37" s="1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8" t="s">
        <v>84</v>
      </c>
    </row>
    <row r="38" spans="1:29" ht="12.75" customHeight="1" x14ac:dyDescent="0.2">
      <c r="A38" s="6"/>
      <c r="B38" s="146" t="s">
        <v>82</v>
      </c>
      <c r="C38" s="149"/>
      <c r="D38" s="150"/>
      <c r="E38" s="151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75"/>
      <c r="V38" s="175"/>
      <c r="W38" s="175"/>
      <c r="X38" s="175"/>
      <c r="Y38" s="175"/>
      <c r="Z38" s="175"/>
      <c r="AA38" s="175"/>
      <c r="AB38" s="175"/>
      <c r="AC38" s="146" t="s">
        <v>82</v>
      </c>
    </row>
    <row r="39" spans="1:29" ht="12.75" customHeight="1" x14ac:dyDescent="0.2">
      <c r="A39" s="6"/>
      <c r="B39" s="9" t="s">
        <v>22</v>
      </c>
      <c r="C39" s="82">
        <v>7</v>
      </c>
      <c r="D39" s="104">
        <v>44</v>
      </c>
      <c r="E39" s="28">
        <v>17</v>
      </c>
      <c r="F39" s="23">
        <v>12</v>
      </c>
      <c r="G39" s="23"/>
      <c r="H39" s="23"/>
      <c r="I39" s="23"/>
      <c r="J39" s="23">
        <v>9</v>
      </c>
      <c r="K39" s="23">
        <v>11</v>
      </c>
      <c r="L39" s="23">
        <v>7</v>
      </c>
      <c r="M39" s="23">
        <v>8</v>
      </c>
      <c r="N39" s="23">
        <v>46</v>
      </c>
      <c r="O39" s="23">
        <v>10</v>
      </c>
      <c r="P39" s="23">
        <v>6</v>
      </c>
      <c r="Q39" s="23">
        <v>1</v>
      </c>
      <c r="R39" s="23">
        <v>9</v>
      </c>
      <c r="S39" s="23">
        <v>7</v>
      </c>
      <c r="T39" s="23">
        <v>3</v>
      </c>
      <c r="U39" s="23">
        <v>1</v>
      </c>
      <c r="V39" s="23">
        <v>3</v>
      </c>
      <c r="W39" s="23">
        <v>1</v>
      </c>
      <c r="X39" s="23">
        <v>1</v>
      </c>
      <c r="Y39" s="23">
        <v>0</v>
      </c>
      <c r="Z39" s="23">
        <v>1</v>
      </c>
      <c r="AA39" s="23">
        <v>0</v>
      </c>
      <c r="AB39" s="23">
        <v>32</v>
      </c>
      <c r="AC39" s="9" t="s">
        <v>22</v>
      </c>
    </row>
    <row r="40" spans="1:29" ht="12.75" customHeight="1" x14ac:dyDescent="0.2">
      <c r="A40" s="6"/>
      <c r="B40" s="146" t="s">
        <v>8</v>
      </c>
      <c r="C40" s="154" t="s">
        <v>41</v>
      </c>
      <c r="D40" s="155" t="s">
        <v>41</v>
      </c>
      <c r="E40" s="156" t="s">
        <v>41</v>
      </c>
      <c r="F40" s="157" t="s">
        <v>41</v>
      </c>
      <c r="G40" s="157" t="s">
        <v>41</v>
      </c>
      <c r="H40" s="157" t="s">
        <v>41</v>
      </c>
      <c r="I40" s="157" t="s">
        <v>41</v>
      </c>
      <c r="J40" s="157" t="s">
        <v>41</v>
      </c>
      <c r="K40" s="157" t="s">
        <v>41</v>
      </c>
      <c r="L40" s="157" t="s">
        <v>41</v>
      </c>
      <c r="M40" s="157" t="s">
        <v>41</v>
      </c>
      <c r="N40" s="176" t="s">
        <v>41</v>
      </c>
      <c r="O40" s="176" t="s">
        <v>39</v>
      </c>
      <c r="P40" s="176" t="s">
        <v>39</v>
      </c>
      <c r="Q40" s="176" t="s">
        <v>39</v>
      </c>
      <c r="R40" s="157" t="s">
        <v>39</v>
      </c>
      <c r="S40" s="157" t="s">
        <v>39</v>
      </c>
      <c r="T40" s="157" t="s">
        <v>39</v>
      </c>
      <c r="U40" s="157" t="s">
        <v>39</v>
      </c>
      <c r="V40" s="159" t="s">
        <v>39</v>
      </c>
      <c r="W40" s="159" t="s">
        <v>39</v>
      </c>
      <c r="X40" s="159" t="s">
        <v>39</v>
      </c>
      <c r="Y40" s="159" t="s">
        <v>39</v>
      </c>
      <c r="Z40" s="159" t="s">
        <v>39</v>
      </c>
      <c r="AA40" s="159" t="s">
        <v>39</v>
      </c>
      <c r="AB40" s="159" t="s">
        <v>39</v>
      </c>
      <c r="AC40" s="146" t="s">
        <v>8</v>
      </c>
    </row>
    <row r="41" spans="1:29" ht="12.75" customHeight="1" x14ac:dyDescent="0.2">
      <c r="A41" s="6"/>
      <c r="B41" s="8" t="s">
        <v>38</v>
      </c>
      <c r="C41" s="81">
        <v>1</v>
      </c>
      <c r="D41" s="103">
        <v>1</v>
      </c>
      <c r="E41" s="19">
        <v>4</v>
      </c>
      <c r="F41" s="13">
        <v>0</v>
      </c>
      <c r="G41" s="13"/>
      <c r="H41" s="13"/>
      <c r="I41" s="13"/>
      <c r="J41" s="13">
        <v>32</v>
      </c>
      <c r="K41" s="13">
        <v>2</v>
      </c>
      <c r="L41" s="13">
        <v>0</v>
      </c>
      <c r="M41" s="13">
        <v>0</v>
      </c>
      <c r="N41" s="13">
        <v>0</v>
      </c>
      <c r="O41" s="129">
        <v>0</v>
      </c>
      <c r="P41" s="13">
        <v>1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1</v>
      </c>
      <c r="AC41" s="8" t="s">
        <v>38</v>
      </c>
    </row>
    <row r="42" spans="1:29" ht="28.5" customHeight="1" x14ac:dyDescent="0.2">
      <c r="A42" s="6"/>
      <c r="B42" s="160" t="s">
        <v>9</v>
      </c>
      <c r="C42" s="161">
        <v>13</v>
      </c>
      <c r="D42" s="162">
        <v>7</v>
      </c>
      <c r="E42" s="163">
        <v>8</v>
      </c>
      <c r="F42" s="164">
        <v>14</v>
      </c>
      <c r="G42" s="164"/>
      <c r="H42" s="164"/>
      <c r="I42" s="164"/>
      <c r="J42" s="164">
        <v>2</v>
      </c>
      <c r="K42" s="164">
        <v>3</v>
      </c>
      <c r="L42" s="164">
        <v>4</v>
      </c>
      <c r="M42" s="164">
        <v>9</v>
      </c>
      <c r="N42" s="164">
        <v>1</v>
      </c>
      <c r="O42" s="164">
        <v>3</v>
      </c>
      <c r="P42" s="164">
        <v>0</v>
      </c>
      <c r="Q42" s="164">
        <v>0</v>
      </c>
      <c r="R42" s="164">
        <v>0</v>
      </c>
      <c r="S42" s="179">
        <v>1</v>
      </c>
      <c r="T42" s="157">
        <v>0</v>
      </c>
      <c r="U42" s="157">
        <v>1</v>
      </c>
      <c r="V42" s="157">
        <v>0</v>
      </c>
      <c r="W42" s="177">
        <v>0</v>
      </c>
      <c r="X42" s="177">
        <v>1</v>
      </c>
      <c r="Y42" s="177">
        <v>0</v>
      </c>
      <c r="Z42" s="177">
        <v>0</v>
      </c>
      <c r="AA42" s="177">
        <v>0</v>
      </c>
      <c r="AB42" s="177">
        <v>0</v>
      </c>
      <c r="AC42" s="160" t="s">
        <v>9</v>
      </c>
    </row>
    <row r="43" spans="1:29" ht="39" customHeight="1" x14ac:dyDescent="0.2">
      <c r="A43" s="6"/>
      <c r="B43" s="540" t="s">
        <v>101</v>
      </c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</row>
    <row r="44" spans="1:29" ht="28.5" customHeight="1" x14ac:dyDescent="0.2">
      <c r="B44" s="548" t="s">
        <v>103</v>
      </c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9"/>
      <c r="P44" s="549"/>
      <c r="Q44" s="549"/>
      <c r="R44" s="549"/>
      <c r="S44" s="549"/>
      <c r="T44" s="549"/>
      <c r="U44" s="549"/>
      <c r="V44" s="549"/>
      <c r="W44" s="549"/>
      <c r="X44" s="549"/>
      <c r="Y44" s="549"/>
      <c r="Z44" s="549"/>
      <c r="AA44" s="549"/>
      <c r="AB44" s="549"/>
      <c r="AC44" s="549"/>
    </row>
  </sheetData>
  <mergeCells count="4">
    <mergeCell ref="B2:AC2"/>
    <mergeCell ref="B3:AC3"/>
    <mergeCell ref="B43:AC43"/>
    <mergeCell ref="B44:AC44"/>
  </mergeCells>
  <phoneticPr fontId="6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53"/>
  <sheetViews>
    <sheetView topLeftCell="A16" workbookViewId="0">
      <selection activeCell="Q38" sqref="Q38"/>
    </sheetView>
  </sheetViews>
  <sheetFormatPr defaultRowHeight="12.75" x14ac:dyDescent="0.2"/>
  <cols>
    <col min="1" max="1" width="2.28515625" customWidth="1"/>
    <col min="2" max="2" width="11.5703125" style="3" customWidth="1"/>
    <col min="3" max="4" width="6.7109375" style="3" customWidth="1"/>
    <col min="5" max="7" width="6.7109375" style="29" customWidth="1"/>
    <col min="8" max="8" width="6.7109375" style="3" customWidth="1"/>
    <col min="9" max="9" width="8.28515625" customWidth="1"/>
    <col min="10" max="10" width="1.7109375" customWidth="1"/>
  </cols>
  <sheetData>
    <row r="1" spans="2:8" ht="14.25" customHeight="1" x14ac:dyDescent="0.2">
      <c r="B1" s="17"/>
      <c r="C1" s="17"/>
      <c r="D1" s="17"/>
      <c r="E1" s="212"/>
      <c r="F1" s="212"/>
      <c r="H1" s="31" t="s">
        <v>72</v>
      </c>
    </row>
    <row r="2" spans="2:8" ht="30" customHeight="1" x14ac:dyDescent="0.2">
      <c r="B2" s="554" t="s">
        <v>122</v>
      </c>
      <c r="C2" s="554"/>
      <c r="D2" s="554"/>
      <c r="E2" s="554"/>
      <c r="F2" s="554"/>
      <c r="G2" s="554"/>
      <c r="H2" s="554"/>
    </row>
    <row r="3" spans="2:8" ht="30" customHeight="1" x14ac:dyDescent="0.2">
      <c r="B3" s="213" t="s">
        <v>44</v>
      </c>
      <c r="C3" s="555" t="s">
        <v>106</v>
      </c>
      <c r="D3" s="556"/>
      <c r="E3" s="557"/>
      <c r="F3" s="556" t="s">
        <v>107</v>
      </c>
      <c r="G3" s="556"/>
      <c r="H3" s="557"/>
    </row>
    <row r="4" spans="2:8" ht="12.75" customHeight="1" x14ac:dyDescent="0.2">
      <c r="B4" s="214">
        <v>1990</v>
      </c>
      <c r="C4" s="215"/>
      <c r="D4" s="216">
        <v>0</v>
      </c>
      <c r="E4" s="217"/>
      <c r="F4" s="218"/>
      <c r="G4" s="216">
        <v>46</v>
      </c>
      <c r="H4" s="219"/>
    </row>
    <row r="5" spans="2:8" ht="12.75" customHeight="1" x14ac:dyDescent="0.2">
      <c r="B5" s="144">
        <v>1991</v>
      </c>
      <c r="C5" s="220"/>
      <c r="D5" s="221">
        <v>32</v>
      </c>
      <c r="E5" s="222"/>
      <c r="F5" s="223"/>
      <c r="G5" s="221">
        <v>264</v>
      </c>
      <c r="H5" s="224"/>
    </row>
    <row r="6" spans="2:8" ht="12.75" customHeight="1" x14ac:dyDescent="0.2">
      <c r="B6" s="144">
        <v>1992</v>
      </c>
      <c r="C6" s="220"/>
      <c r="D6" s="221">
        <v>154</v>
      </c>
      <c r="E6" s="222"/>
      <c r="F6" s="223"/>
      <c r="G6" s="221">
        <v>147</v>
      </c>
      <c r="H6" s="224"/>
    </row>
    <row r="7" spans="2:8" ht="12.75" customHeight="1" x14ac:dyDescent="0.2">
      <c r="B7" s="144">
        <v>1993</v>
      </c>
      <c r="C7" s="220"/>
      <c r="D7" s="221">
        <v>8</v>
      </c>
      <c r="E7" s="222"/>
      <c r="F7" s="174"/>
      <c r="G7" s="221">
        <v>6</v>
      </c>
      <c r="H7" s="15"/>
    </row>
    <row r="8" spans="2:8" ht="12.75" customHeight="1" x14ac:dyDescent="0.2">
      <c r="B8" s="144">
        <v>1994</v>
      </c>
      <c r="C8" s="220"/>
      <c r="D8" s="221">
        <v>3</v>
      </c>
      <c r="E8" s="222"/>
      <c r="F8" s="174"/>
      <c r="G8" s="221">
        <v>7</v>
      </c>
      <c r="H8" s="15"/>
    </row>
    <row r="9" spans="2:8" ht="12.75" customHeight="1" x14ac:dyDescent="0.2">
      <c r="B9" s="144">
        <v>1995</v>
      </c>
      <c r="C9" s="220"/>
      <c r="D9" s="221">
        <v>119</v>
      </c>
      <c r="E9" s="222"/>
      <c r="F9" s="174"/>
      <c r="G9" s="221">
        <v>70</v>
      </c>
      <c r="H9" s="15"/>
    </row>
    <row r="10" spans="2:8" ht="12.75" customHeight="1" x14ac:dyDescent="0.2">
      <c r="B10" s="144">
        <v>1996</v>
      </c>
      <c r="C10" s="220"/>
      <c r="D10" s="221">
        <v>12</v>
      </c>
      <c r="E10" s="222"/>
      <c r="F10" s="174"/>
      <c r="G10" s="221">
        <v>11</v>
      </c>
      <c r="H10" s="225"/>
    </row>
    <row r="11" spans="2:8" ht="12.75" customHeight="1" x14ac:dyDescent="0.2">
      <c r="B11" s="144">
        <v>1997</v>
      </c>
      <c r="C11" s="220"/>
      <c r="D11" s="221">
        <v>71</v>
      </c>
      <c r="E11" s="222"/>
      <c r="F11" s="174"/>
      <c r="G11" s="221">
        <v>1</v>
      </c>
      <c r="H11" s="225"/>
    </row>
    <row r="12" spans="2:8" ht="12.75" customHeight="1" x14ac:dyDescent="0.2">
      <c r="B12" s="144">
        <v>1998</v>
      </c>
      <c r="C12" s="220"/>
      <c r="D12" s="221">
        <v>24</v>
      </c>
      <c r="E12" s="222"/>
      <c r="F12" s="174"/>
      <c r="G12" s="221">
        <v>62</v>
      </c>
      <c r="H12" s="225"/>
    </row>
    <row r="13" spans="2:8" ht="12.75" customHeight="1" x14ac:dyDescent="0.2">
      <c r="B13" s="144">
        <v>1999</v>
      </c>
      <c r="C13" s="226"/>
      <c r="D13" s="221">
        <v>40</v>
      </c>
      <c r="E13" s="225"/>
      <c r="F13" s="174"/>
      <c r="G13" s="221">
        <v>63</v>
      </c>
      <c r="H13" s="225"/>
    </row>
    <row r="14" spans="2:8" ht="12.75" customHeight="1" x14ac:dyDescent="0.2">
      <c r="B14" s="144">
        <v>2000</v>
      </c>
      <c r="C14" s="226"/>
      <c r="D14" s="221">
        <v>112</v>
      </c>
      <c r="E14" s="225"/>
      <c r="F14" s="174"/>
      <c r="G14" s="221">
        <v>110</v>
      </c>
      <c r="H14" s="225"/>
    </row>
    <row r="15" spans="2:8" ht="12.75" customHeight="1" x14ac:dyDescent="0.2">
      <c r="B15" s="144">
        <v>2001</v>
      </c>
      <c r="C15" s="226"/>
      <c r="D15" s="221">
        <v>120</v>
      </c>
      <c r="E15" s="225"/>
      <c r="F15" s="174"/>
      <c r="G15" s="221">
        <v>123</v>
      </c>
      <c r="H15" s="225"/>
    </row>
    <row r="16" spans="2:8" ht="12.75" customHeight="1" x14ac:dyDescent="0.2">
      <c r="B16" s="144">
        <v>2002</v>
      </c>
      <c r="C16" s="226"/>
      <c r="D16" s="221">
        <v>96</v>
      </c>
      <c r="E16" s="225"/>
      <c r="F16" s="174"/>
      <c r="G16" s="221">
        <v>25</v>
      </c>
      <c r="H16" s="225"/>
    </row>
    <row r="17" spans="2:8" ht="12.75" customHeight="1" x14ac:dyDescent="0.2">
      <c r="B17" s="144">
        <v>2003</v>
      </c>
      <c r="C17" s="226"/>
      <c r="D17" s="221">
        <v>3</v>
      </c>
      <c r="E17" s="225"/>
      <c r="F17" s="174"/>
      <c r="G17" s="221">
        <v>3</v>
      </c>
      <c r="H17" s="225"/>
    </row>
    <row r="18" spans="2:8" ht="12.75" customHeight="1" x14ac:dyDescent="0.2">
      <c r="B18" s="144">
        <v>2004</v>
      </c>
      <c r="C18" s="226"/>
      <c r="D18" s="221">
        <v>0</v>
      </c>
      <c r="E18" s="225"/>
      <c r="F18" s="174"/>
      <c r="G18" s="221">
        <v>0</v>
      </c>
      <c r="H18" s="225"/>
    </row>
    <row r="19" spans="2:8" ht="12.75" customHeight="1" x14ac:dyDescent="0.2">
      <c r="B19" s="144">
        <v>2005</v>
      </c>
      <c r="C19" s="226"/>
      <c r="D19" s="221">
        <v>144</v>
      </c>
      <c r="E19" s="225"/>
      <c r="F19" s="174"/>
      <c r="G19" s="221">
        <v>128</v>
      </c>
      <c r="H19" s="225"/>
    </row>
    <row r="20" spans="2:8" ht="12.75" customHeight="1" x14ac:dyDescent="0.2">
      <c r="B20" s="144">
        <v>2006</v>
      </c>
      <c r="C20" s="226"/>
      <c r="D20" s="221">
        <v>3</v>
      </c>
      <c r="E20" s="225"/>
      <c r="F20" s="174"/>
      <c r="G20" s="221">
        <v>4</v>
      </c>
      <c r="H20" s="225"/>
    </row>
    <row r="21" spans="2:8" ht="12.75" customHeight="1" x14ac:dyDescent="0.2">
      <c r="B21" s="144">
        <v>2007</v>
      </c>
      <c r="C21" s="226"/>
      <c r="D21" s="221">
        <v>0</v>
      </c>
      <c r="E21" s="225"/>
      <c r="F21" s="174"/>
      <c r="G21" s="221">
        <v>0</v>
      </c>
      <c r="H21" s="225"/>
    </row>
    <row r="22" spans="2:8" ht="12.75" customHeight="1" x14ac:dyDescent="0.2">
      <c r="B22" s="144">
        <v>2008</v>
      </c>
      <c r="C22" s="226"/>
      <c r="D22" s="221">
        <v>154</v>
      </c>
      <c r="E22" s="225"/>
      <c r="F22" s="174"/>
      <c r="G22" s="221">
        <v>154</v>
      </c>
      <c r="H22" s="225"/>
    </row>
    <row r="23" spans="2:8" ht="12.75" customHeight="1" x14ac:dyDescent="0.2">
      <c r="B23" s="144">
        <v>2009</v>
      </c>
      <c r="C23" s="226"/>
      <c r="D23" s="221">
        <v>9</v>
      </c>
      <c r="E23" s="225"/>
      <c r="F23" s="174"/>
      <c r="G23" s="221">
        <v>228</v>
      </c>
      <c r="H23" s="225"/>
    </row>
    <row r="24" spans="2:8" ht="12.75" customHeight="1" x14ac:dyDescent="0.2">
      <c r="B24" s="144">
        <v>2010</v>
      </c>
      <c r="C24" s="226"/>
      <c r="D24" s="221">
        <v>0</v>
      </c>
      <c r="E24" s="225"/>
      <c r="F24" s="174"/>
      <c r="G24" s="221">
        <v>0</v>
      </c>
      <c r="H24" s="225"/>
    </row>
    <row r="25" spans="2:8" ht="12.75" customHeight="1" x14ac:dyDescent="0.2">
      <c r="B25" s="144">
        <v>2011</v>
      </c>
      <c r="C25" s="226"/>
      <c r="D25" s="221">
        <v>6</v>
      </c>
      <c r="E25" s="225"/>
      <c r="F25" s="174"/>
      <c r="G25" s="221">
        <v>6</v>
      </c>
      <c r="H25" s="225"/>
    </row>
    <row r="26" spans="2:8" ht="12.75" customHeight="1" x14ac:dyDescent="0.2">
      <c r="B26" s="144">
        <v>2012</v>
      </c>
      <c r="C26" s="226"/>
      <c r="D26" s="221">
        <v>1</v>
      </c>
      <c r="E26" s="225"/>
      <c r="F26" s="174"/>
      <c r="G26" s="221">
        <v>1</v>
      </c>
      <c r="H26" s="225"/>
    </row>
    <row r="27" spans="2:8" ht="12.75" customHeight="1" x14ac:dyDescent="0.2">
      <c r="B27" s="144">
        <v>2013</v>
      </c>
      <c r="C27" s="226"/>
      <c r="D27" s="221">
        <v>0</v>
      </c>
      <c r="E27" s="225"/>
      <c r="F27" s="174"/>
      <c r="G27" s="221">
        <v>0</v>
      </c>
      <c r="H27" s="225"/>
    </row>
    <row r="28" spans="2:8" ht="12.75" customHeight="1" x14ac:dyDescent="0.2">
      <c r="B28" s="144">
        <v>2014</v>
      </c>
      <c r="C28" s="226"/>
      <c r="D28" s="221">
        <v>0</v>
      </c>
      <c r="E28" s="225"/>
      <c r="F28" s="174"/>
      <c r="G28" s="221">
        <v>120</v>
      </c>
      <c r="H28" s="225"/>
    </row>
    <row r="29" spans="2:8" ht="12.75" customHeight="1" x14ac:dyDescent="0.2">
      <c r="B29" s="144">
        <v>2015</v>
      </c>
      <c r="C29" s="226"/>
      <c r="D29" s="221">
        <v>150</v>
      </c>
      <c r="E29" s="225"/>
      <c r="F29" s="174"/>
      <c r="G29" s="221">
        <v>150</v>
      </c>
      <c r="H29" s="225"/>
    </row>
    <row r="30" spans="2:8" ht="12.75" customHeight="1" x14ac:dyDescent="0.2">
      <c r="B30" s="144">
        <v>2016</v>
      </c>
      <c r="C30" s="226"/>
      <c r="D30" s="221">
        <v>2</v>
      </c>
      <c r="E30" s="225"/>
      <c r="F30" s="174"/>
      <c r="G30" s="221">
        <v>2</v>
      </c>
      <c r="H30" s="225"/>
    </row>
    <row r="31" spans="2:8" ht="12.75" customHeight="1" x14ac:dyDescent="0.2">
      <c r="B31" s="144">
        <v>2017</v>
      </c>
      <c r="C31" s="226"/>
      <c r="D31" s="221">
        <v>0</v>
      </c>
      <c r="E31" s="225"/>
      <c r="F31" s="174"/>
      <c r="G31" s="221">
        <v>0</v>
      </c>
      <c r="H31" s="225"/>
    </row>
    <row r="32" spans="2:8" ht="12.75" customHeight="1" x14ac:dyDescent="0.2">
      <c r="B32" s="144">
        <v>2018</v>
      </c>
      <c r="C32" s="226"/>
      <c r="D32" s="221">
        <v>0</v>
      </c>
      <c r="E32" s="225"/>
      <c r="F32" s="174"/>
      <c r="G32" s="221">
        <v>0</v>
      </c>
      <c r="H32" s="225"/>
    </row>
    <row r="33" spans="2:8" ht="12.75" customHeight="1" x14ac:dyDescent="0.2">
      <c r="B33" s="253">
        <v>2019</v>
      </c>
      <c r="C33" s="254"/>
      <c r="D33" s="255">
        <v>0</v>
      </c>
      <c r="E33" s="256"/>
      <c r="F33" s="257"/>
      <c r="G33" s="257">
        <v>0</v>
      </c>
      <c r="H33" s="258"/>
    </row>
    <row r="34" spans="2:8" ht="12.75" customHeight="1" x14ac:dyDescent="0.2">
      <c r="B34" s="229" t="s">
        <v>104</v>
      </c>
      <c r="C34" s="230"/>
      <c r="D34" s="231">
        <v>312</v>
      </c>
      <c r="E34" s="232"/>
      <c r="F34" s="233"/>
      <c r="G34" s="231">
        <v>328.2</v>
      </c>
      <c r="H34" s="234"/>
    </row>
    <row r="35" spans="2:8" ht="12.75" customHeight="1" x14ac:dyDescent="0.2">
      <c r="B35" s="229" t="s">
        <v>105</v>
      </c>
      <c r="C35" s="230"/>
      <c r="D35" s="231">
        <v>179</v>
      </c>
      <c r="E35" s="232"/>
      <c r="F35" s="233"/>
      <c r="G35" s="231">
        <v>128.4</v>
      </c>
      <c r="H35" s="234"/>
    </row>
    <row r="36" spans="2:8" ht="15" customHeight="1" x14ac:dyDescent="0.2">
      <c r="B36" s="229" t="s">
        <v>75</v>
      </c>
      <c r="C36" s="230"/>
      <c r="D36" s="231">
        <f>AVERAGE(D4:D13)</f>
        <v>46.3</v>
      </c>
      <c r="E36" s="232"/>
      <c r="F36" s="233"/>
      <c r="G36" s="231">
        <f>AVERAGE(G4:G13)</f>
        <v>67.7</v>
      </c>
      <c r="H36" s="234"/>
    </row>
    <row r="37" spans="2:8" ht="12.75" customHeight="1" x14ac:dyDescent="0.2">
      <c r="B37" s="134" t="s">
        <v>80</v>
      </c>
      <c r="C37" s="235"/>
      <c r="D37" s="236">
        <f>AVERAGE(D14:D23)</f>
        <v>64.099999999999994</v>
      </c>
      <c r="E37" s="237"/>
      <c r="F37" s="238"/>
      <c r="G37" s="236">
        <f>AVERAGE(G14:G23)</f>
        <v>77.5</v>
      </c>
      <c r="H37" s="239"/>
    </row>
    <row r="38" spans="2:8" ht="14.25" customHeight="1" x14ac:dyDescent="0.2">
      <c r="B38" s="131" t="s">
        <v>88</v>
      </c>
      <c r="C38" s="227"/>
      <c r="D38" s="240">
        <f>AVERAGE(D24:D32)</f>
        <v>17.666666666666668</v>
      </c>
      <c r="E38" s="241"/>
      <c r="F38" s="242"/>
      <c r="G38" s="240">
        <f>AVERAGE(G24:G32)</f>
        <v>31</v>
      </c>
      <c r="H38" s="228"/>
    </row>
    <row r="39" spans="2:8" ht="21.75" customHeight="1" x14ac:dyDescent="0.2">
      <c r="B39" s="243" t="s">
        <v>89</v>
      </c>
      <c r="C39" s="243"/>
      <c r="D39" s="59"/>
    </row>
    <row r="40" spans="2:8" ht="15.75" customHeight="1" x14ac:dyDescent="0.25">
      <c r="B40" s="244" t="s">
        <v>126</v>
      </c>
      <c r="C40" s="244"/>
      <c r="D40" s="59"/>
      <c r="E40" s="30"/>
      <c r="F40" s="30"/>
      <c r="G40" s="30"/>
      <c r="H40" s="59"/>
    </row>
    <row r="41" spans="2:8" ht="6.75" customHeight="1" x14ac:dyDescent="0.2">
      <c r="B41" s="552"/>
      <c r="C41" s="553"/>
      <c r="D41" s="553"/>
      <c r="E41" s="553"/>
      <c r="F41" s="553"/>
      <c r="G41" s="553"/>
      <c r="H41" s="553"/>
    </row>
    <row r="42" spans="2:8" ht="25.5" customHeight="1" x14ac:dyDescent="0.2">
      <c r="B42" s="552" t="s">
        <v>76</v>
      </c>
      <c r="C42" s="553"/>
      <c r="D42" s="553"/>
      <c r="E42" s="553"/>
      <c r="F42" s="553"/>
      <c r="G42" s="553"/>
      <c r="H42" s="553"/>
    </row>
    <row r="43" spans="2:8" ht="12.75" customHeight="1" x14ac:dyDescent="0.2">
      <c r="B43" s="523"/>
      <c r="C43" s="550"/>
      <c r="D43" s="550"/>
      <c r="E43" s="550"/>
      <c r="F43" s="550"/>
      <c r="G43" s="550"/>
      <c r="H43" s="550"/>
    </row>
    <row r="44" spans="2:8" ht="12.75" customHeight="1" x14ac:dyDescent="0.2">
      <c r="B44" s="523"/>
      <c r="C44" s="550"/>
      <c r="D44" s="550"/>
      <c r="E44" s="550"/>
      <c r="F44" s="550"/>
      <c r="G44" s="550"/>
      <c r="H44" s="550"/>
    </row>
    <row r="45" spans="2:8" ht="12.75" customHeight="1" x14ac:dyDescent="0.2">
      <c r="B45" s="551"/>
      <c r="C45" s="551"/>
      <c r="D45" s="551"/>
      <c r="E45" s="551"/>
      <c r="F45" s="551"/>
      <c r="G45" s="551"/>
      <c r="H45" s="551"/>
    </row>
    <row r="46" spans="2:8" ht="12.75" customHeight="1" x14ac:dyDescent="0.2">
      <c r="B46" s="523"/>
      <c r="C46" s="523"/>
      <c r="D46" s="523"/>
      <c r="E46" s="523"/>
      <c r="F46" s="523"/>
      <c r="G46" s="523"/>
      <c r="H46" s="523"/>
    </row>
    <row r="47" spans="2:8" ht="12.75" customHeight="1" x14ac:dyDescent="0.2"/>
    <row r="48" spans="2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5" customHeight="1" x14ac:dyDescent="0.2"/>
    <row r="53" ht="12.75" customHeight="1" x14ac:dyDescent="0.2"/>
  </sheetData>
  <mergeCells count="9">
    <mergeCell ref="B44:H44"/>
    <mergeCell ref="B45:H45"/>
    <mergeCell ref="B46:H46"/>
    <mergeCell ref="B41:H41"/>
    <mergeCell ref="B2:H2"/>
    <mergeCell ref="C3:E3"/>
    <mergeCell ref="F3:H3"/>
    <mergeCell ref="B42:H42"/>
    <mergeCell ref="B43:H43"/>
  </mergeCells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31"/>
  <sheetViews>
    <sheetView workbookViewId="0">
      <selection activeCell="L28" sqref="L28"/>
    </sheetView>
  </sheetViews>
  <sheetFormatPr defaultRowHeight="12.75" x14ac:dyDescent="0.2"/>
  <cols>
    <col min="2" max="2" width="11" customWidth="1"/>
    <col min="3" max="3" width="3.85546875" customWidth="1"/>
    <col min="4" max="8" width="6.7109375" customWidth="1"/>
  </cols>
  <sheetData>
    <row r="1" spans="2:11" ht="15.75" x14ac:dyDescent="0.2">
      <c r="H1" s="31" t="s">
        <v>73</v>
      </c>
    </row>
    <row r="2" spans="2:11" x14ac:dyDescent="0.2">
      <c r="B2" s="558" t="s">
        <v>87</v>
      </c>
      <c r="C2" s="558"/>
      <c r="D2" s="558"/>
      <c r="E2" s="558"/>
      <c r="F2" s="558"/>
      <c r="G2" s="558"/>
      <c r="H2" s="558"/>
    </row>
    <row r="3" spans="2:11" ht="21.75" customHeight="1" x14ac:dyDescent="0.2"/>
    <row r="4" spans="2:11" ht="15.75" x14ac:dyDescent="0.2">
      <c r="B4" s="559"/>
      <c r="C4" s="560"/>
      <c r="D4" s="560"/>
      <c r="E4" s="560"/>
      <c r="F4" s="560"/>
      <c r="G4" s="560"/>
      <c r="H4" s="561"/>
    </row>
    <row r="5" spans="2:11" ht="35.25" customHeight="1" x14ac:dyDescent="0.2">
      <c r="B5" s="57" t="s">
        <v>51</v>
      </c>
      <c r="C5" s="563" t="s">
        <v>0</v>
      </c>
      <c r="D5" s="563"/>
      <c r="E5" s="564" t="s">
        <v>55</v>
      </c>
      <c r="F5" s="565"/>
      <c r="G5" s="563" t="s">
        <v>49</v>
      </c>
      <c r="H5" s="565"/>
    </row>
    <row r="6" spans="2:11" ht="9.75" customHeight="1" x14ac:dyDescent="0.2">
      <c r="B6" s="58"/>
      <c r="C6" s="54" t="s">
        <v>48</v>
      </c>
      <c r="D6" s="55" t="s">
        <v>1</v>
      </c>
      <c r="E6" s="37" t="s">
        <v>48</v>
      </c>
      <c r="F6" s="56" t="s">
        <v>1</v>
      </c>
      <c r="G6" s="54" t="s">
        <v>48</v>
      </c>
      <c r="H6" s="56" t="s">
        <v>1</v>
      </c>
    </row>
    <row r="7" spans="2:11" ht="16.5" customHeight="1" x14ac:dyDescent="0.2">
      <c r="B7" s="40">
        <v>1996</v>
      </c>
      <c r="C7" s="124">
        <v>13</v>
      </c>
      <c r="D7" s="124">
        <v>58</v>
      </c>
      <c r="E7" s="124">
        <v>14</v>
      </c>
      <c r="F7" s="124">
        <v>247</v>
      </c>
      <c r="G7" s="124">
        <v>59</v>
      </c>
      <c r="H7" s="124">
        <v>294</v>
      </c>
    </row>
    <row r="8" spans="2:11" x14ac:dyDescent="0.2">
      <c r="B8" s="40">
        <v>1997</v>
      </c>
      <c r="C8" s="124">
        <v>13</v>
      </c>
      <c r="D8" s="124">
        <v>308</v>
      </c>
      <c r="E8" s="124">
        <v>6</v>
      </c>
      <c r="F8" s="124">
        <v>137</v>
      </c>
      <c r="G8" s="124">
        <v>58</v>
      </c>
      <c r="H8" s="124">
        <v>274</v>
      </c>
    </row>
    <row r="9" spans="2:11" x14ac:dyDescent="0.2">
      <c r="B9" s="40">
        <v>1998</v>
      </c>
      <c r="C9" s="124">
        <v>5</v>
      </c>
      <c r="D9" s="124">
        <v>26</v>
      </c>
      <c r="E9" s="124">
        <v>11</v>
      </c>
      <c r="F9" s="124">
        <v>160</v>
      </c>
      <c r="G9" s="124">
        <v>62</v>
      </c>
      <c r="H9" s="124">
        <v>323</v>
      </c>
    </row>
    <row r="10" spans="2:11" x14ac:dyDescent="0.2">
      <c r="B10" s="40">
        <v>1999</v>
      </c>
      <c r="C10" s="124">
        <v>6</v>
      </c>
      <c r="D10" s="124">
        <v>71</v>
      </c>
      <c r="E10" s="124">
        <v>11</v>
      </c>
      <c r="F10" s="124">
        <v>277</v>
      </c>
      <c r="G10" s="124">
        <v>55</v>
      </c>
      <c r="H10" s="124">
        <v>283</v>
      </c>
    </row>
    <row r="11" spans="2:11" x14ac:dyDescent="0.2">
      <c r="B11" s="40">
        <v>2000</v>
      </c>
      <c r="C11" s="124">
        <v>10</v>
      </c>
      <c r="D11" s="124">
        <v>173</v>
      </c>
      <c r="E11" s="124">
        <v>21</v>
      </c>
      <c r="F11" s="124">
        <v>394</v>
      </c>
      <c r="G11" s="124">
        <v>68</v>
      </c>
      <c r="H11" s="124">
        <v>248</v>
      </c>
    </row>
    <row r="12" spans="2:11" x14ac:dyDescent="0.2">
      <c r="B12" s="40">
        <v>2001</v>
      </c>
      <c r="C12" s="124">
        <v>9</v>
      </c>
      <c r="D12" s="124">
        <v>202</v>
      </c>
      <c r="E12" s="124">
        <v>12</v>
      </c>
      <c r="F12" s="124">
        <v>341</v>
      </c>
      <c r="G12" s="124">
        <v>88</v>
      </c>
      <c r="H12" s="124">
        <v>319</v>
      </c>
    </row>
    <row r="13" spans="2:11" x14ac:dyDescent="0.2">
      <c r="B13" s="40">
        <v>2002</v>
      </c>
      <c r="C13" s="124">
        <v>10</v>
      </c>
      <c r="D13" s="124">
        <v>119</v>
      </c>
      <c r="E13" s="124">
        <v>10</v>
      </c>
      <c r="F13" s="124">
        <v>234</v>
      </c>
      <c r="G13" s="124">
        <v>77</v>
      </c>
      <c r="H13" s="124">
        <v>454</v>
      </c>
    </row>
    <row r="14" spans="2:11" x14ac:dyDescent="0.2">
      <c r="B14" s="40">
        <v>2003</v>
      </c>
      <c r="C14" s="124">
        <v>9</v>
      </c>
      <c r="D14" s="124">
        <v>158</v>
      </c>
      <c r="E14" s="124">
        <v>8</v>
      </c>
      <c r="F14" s="124">
        <v>107</v>
      </c>
      <c r="G14" s="124">
        <v>74</v>
      </c>
      <c r="H14" s="124">
        <v>274</v>
      </c>
    </row>
    <row r="15" spans="2:11" x14ac:dyDescent="0.2">
      <c r="B15" s="40">
        <v>2004</v>
      </c>
      <c r="C15" s="124">
        <v>18</v>
      </c>
      <c r="D15" s="124">
        <v>104</v>
      </c>
      <c r="E15" s="124">
        <v>6</v>
      </c>
      <c r="F15" s="124">
        <v>103</v>
      </c>
      <c r="G15" s="124">
        <v>62</v>
      </c>
      <c r="H15" s="124">
        <v>277</v>
      </c>
    </row>
    <row r="16" spans="2:11" x14ac:dyDescent="0.2">
      <c r="B16" s="40">
        <v>2005</v>
      </c>
      <c r="C16" s="124">
        <v>11</v>
      </c>
      <c r="D16" s="124">
        <v>103</v>
      </c>
      <c r="E16" s="124">
        <v>8</v>
      </c>
      <c r="F16" s="124">
        <v>117</v>
      </c>
      <c r="G16" s="124">
        <v>79</v>
      </c>
      <c r="H16" s="124">
        <v>309</v>
      </c>
      <c r="J16" s="246"/>
      <c r="K16" s="246"/>
    </row>
    <row r="17" spans="2:11" x14ac:dyDescent="0.2">
      <c r="B17" s="40">
        <v>2006</v>
      </c>
      <c r="C17" s="124">
        <v>11</v>
      </c>
      <c r="D17" s="124">
        <v>35</v>
      </c>
      <c r="E17" s="124">
        <v>9</v>
      </c>
      <c r="F17" s="124">
        <v>397</v>
      </c>
      <c r="G17" s="124">
        <v>70</v>
      </c>
      <c r="H17" s="124">
        <v>294</v>
      </c>
    </row>
    <row r="18" spans="2:11" x14ac:dyDescent="0.2">
      <c r="B18" s="40">
        <v>2007</v>
      </c>
      <c r="C18" s="124">
        <v>6</v>
      </c>
      <c r="D18" s="124">
        <v>34</v>
      </c>
      <c r="E18" s="124">
        <v>11</v>
      </c>
      <c r="F18" s="124">
        <v>197</v>
      </c>
      <c r="G18" s="124">
        <v>70</v>
      </c>
      <c r="H18" s="124">
        <v>311</v>
      </c>
    </row>
    <row r="19" spans="2:11" ht="12.75" customHeight="1" x14ac:dyDescent="0.2">
      <c r="B19" s="40">
        <v>2008</v>
      </c>
      <c r="C19" s="124">
        <v>9</v>
      </c>
      <c r="D19" s="124">
        <v>105</v>
      </c>
      <c r="E19" s="124">
        <v>7</v>
      </c>
      <c r="F19" s="124">
        <v>105</v>
      </c>
      <c r="G19" s="124">
        <v>55</v>
      </c>
      <c r="H19" s="124">
        <v>259</v>
      </c>
      <c r="J19" s="246"/>
    </row>
    <row r="20" spans="2:11" x14ac:dyDescent="0.2">
      <c r="B20" s="72">
        <v>2009</v>
      </c>
      <c r="C20" s="124">
        <v>14</v>
      </c>
      <c r="D20" s="124">
        <v>214</v>
      </c>
      <c r="E20" s="124">
        <v>15</v>
      </c>
      <c r="F20" s="124">
        <v>335</v>
      </c>
      <c r="G20" s="124">
        <v>67</v>
      </c>
      <c r="H20" s="124">
        <v>353</v>
      </c>
    </row>
    <row r="21" spans="2:11" x14ac:dyDescent="0.2">
      <c r="B21" s="72">
        <v>2010</v>
      </c>
      <c r="C21" s="124">
        <v>12</v>
      </c>
      <c r="D21" s="124">
        <v>35</v>
      </c>
      <c r="E21" s="124">
        <v>16</v>
      </c>
      <c r="F21" s="124">
        <v>431</v>
      </c>
      <c r="G21" s="124">
        <v>82</v>
      </c>
      <c r="H21" s="124">
        <v>375</v>
      </c>
    </row>
    <row r="22" spans="2:11" x14ac:dyDescent="0.2">
      <c r="B22" s="144">
        <v>2011</v>
      </c>
      <c r="C22" s="124">
        <v>8</v>
      </c>
      <c r="D22" s="124">
        <v>102</v>
      </c>
      <c r="E22" s="124">
        <v>20</v>
      </c>
      <c r="F22" s="124">
        <v>452</v>
      </c>
      <c r="G22" s="124">
        <v>56</v>
      </c>
      <c r="H22" s="124">
        <v>281</v>
      </c>
      <c r="K22" s="246"/>
    </row>
    <row r="23" spans="2:11" x14ac:dyDescent="0.2">
      <c r="B23" s="39">
        <v>2012</v>
      </c>
      <c r="C23" s="124">
        <v>12</v>
      </c>
      <c r="D23" s="124">
        <v>93</v>
      </c>
      <c r="E23" s="124">
        <v>4</v>
      </c>
      <c r="F23" s="124">
        <v>83</v>
      </c>
      <c r="G23" s="124">
        <v>43</v>
      </c>
      <c r="H23" s="124">
        <v>314</v>
      </c>
    </row>
    <row r="24" spans="2:11" x14ac:dyDescent="0.2">
      <c r="B24" s="39">
        <v>2013</v>
      </c>
      <c r="C24" s="124">
        <v>3</v>
      </c>
      <c r="D24" s="124">
        <v>10</v>
      </c>
      <c r="E24" s="124">
        <v>11</v>
      </c>
      <c r="F24" s="124">
        <v>257</v>
      </c>
      <c r="G24" s="124">
        <v>46</v>
      </c>
      <c r="H24" s="124">
        <v>291</v>
      </c>
    </row>
    <row r="25" spans="2:11" x14ac:dyDescent="0.2">
      <c r="B25" s="39">
        <v>2014</v>
      </c>
      <c r="C25" s="124">
        <v>6</v>
      </c>
      <c r="D25" s="124">
        <v>17</v>
      </c>
      <c r="E25" s="187">
        <v>2</v>
      </c>
      <c r="F25" s="187">
        <v>43</v>
      </c>
      <c r="G25" s="124">
        <v>46</v>
      </c>
      <c r="H25" s="124">
        <v>267</v>
      </c>
      <c r="I25" s="246"/>
    </row>
    <row r="26" spans="2:11" x14ac:dyDescent="0.2">
      <c r="B26" s="144">
        <v>2015</v>
      </c>
      <c r="C26" s="124">
        <v>6</v>
      </c>
      <c r="D26" s="124">
        <v>41</v>
      </c>
      <c r="E26" s="187">
        <v>10</v>
      </c>
      <c r="F26" s="187">
        <v>133</v>
      </c>
      <c r="G26" s="124">
        <v>40</v>
      </c>
      <c r="H26" s="124">
        <v>267</v>
      </c>
      <c r="J26" s="246"/>
    </row>
    <row r="27" spans="2:11" x14ac:dyDescent="0.2">
      <c r="B27" s="144">
        <v>2016</v>
      </c>
      <c r="C27" s="124">
        <v>1</v>
      </c>
      <c r="D27" s="124">
        <v>2</v>
      </c>
      <c r="E27" s="187">
        <v>4</v>
      </c>
      <c r="F27" s="187">
        <v>124</v>
      </c>
      <c r="G27" s="124">
        <v>35</v>
      </c>
      <c r="H27" s="124">
        <v>123</v>
      </c>
      <c r="K27" s="246"/>
    </row>
    <row r="28" spans="2:11" x14ac:dyDescent="0.2">
      <c r="B28" s="144">
        <v>2017</v>
      </c>
      <c r="C28" s="124">
        <v>3</v>
      </c>
      <c r="D28" s="124">
        <v>7</v>
      </c>
      <c r="E28" s="187">
        <v>4</v>
      </c>
      <c r="F28" s="187">
        <v>196</v>
      </c>
      <c r="G28" s="124">
        <v>41</v>
      </c>
      <c r="H28" s="124">
        <v>168</v>
      </c>
    </row>
    <row r="29" spans="2:11" ht="15.75" customHeight="1" x14ac:dyDescent="0.2">
      <c r="B29" s="131">
        <v>2018</v>
      </c>
      <c r="C29" s="125">
        <v>3</v>
      </c>
      <c r="D29" s="125">
        <v>90</v>
      </c>
      <c r="E29" s="178">
        <v>5</v>
      </c>
      <c r="F29" s="178">
        <v>92</v>
      </c>
      <c r="G29" s="125">
        <v>30</v>
      </c>
      <c r="H29" s="125">
        <v>97</v>
      </c>
    </row>
    <row r="30" spans="2:11" ht="14.25" customHeight="1" x14ac:dyDescent="0.2">
      <c r="B30" s="562" t="s">
        <v>56</v>
      </c>
      <c r="C30" s="562"/>
      <c r="D30" s="562"/>
      <c r="E30" s="562"/>
      <c r="F30" s="562"/>
      <c r="G30" s="562"/>
      <c r="H30" s="562"/>
      <c r="I30" s="245"/>
    </row>
    <row r="31" spans="2:11" ht="24" customHeight="1" x14ac:dyDescent="0.2">
      <c r="B31" s="534" t="s">
        <v>127</v>
      </c>
      <c r="C31" s="562"/>
      <c r="D31" s="562"/>
      <c r="E31" s="562"/>
      <c r="F31" s="562"/>
      <c r="G31" s="562"/>
      <c r="H31" s="562"/>
    </row>
  </sheetData>
  <mergeCells count="7">
    <mergeCell ref="B2:H2"/>
    <mergeCell ref="B4:H4"/>
    <mergeCell ref="B31:H31"/>
    <mergeCell ref="B30:H30"/>
    <mergeCell ref="C5:D5"/>
    <mergeCell ref="E5:F5"/>
    <mergeCell ref="G5:H5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T2.7</vt:lpstr>
      <vt:lpstr>road_fat</vt:lpstr>
      <vt:lpstr>road_fat_ranking</vt:lpstr>
      <vt:lpstr>road_fat_by_user</vt:lpstr>
      <vt:lpstr>road_fat_by_vehicle</vt:lpstr>
      <vt:lpstr>road_accid</vt:lpstr>
      <vt:lpstr>rail_fat</vt:lpstr>
      <vt:lpstr>airlives lost</vt:lpstr>
      <vt:lpstr>ship lost</vt:lpstr>
      <vt:lpstr>'airlives lost'!Print_Area</vt:lpstr>
      <vt:lpstr>rail_fat!Print_Area</vt:lpstr>
      <vt:lpstr>road_fat_by_user!Print_Area</vt:lpstr>
      <vt:lpstr>road_fat_ranking!Print_Area</vt:lpstr>
      <vt:lpstr>'ship lost'!Print_Area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2017-07-13T12:57:49Z</cp:lastPrinted>
  <dcterms:created xsi:type="dcterms:W3CDTF">2003-09-05T14:33:05Z</dcterms:created>
  <dcterms:modified xsi:type="dcterms:W3CDTF">2020-10-02T16:15:03Z</dcterms:modified>
</cp:coreProperties>
</file>